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U\Documents\Zip08\2021 Q4 Fall MSBA\Project\Project 2\"/>
    </mc:Choice>
  </mc:AlternateContent>
  <xr:revisionPtr revIDLastSave="0" documentId="13_ncr:1_{7B19FA43-AC06-4B95-930A-04049BB25234}" xr6:coauthVersionLast="36" xr6:coauthVersionMax="36" xr10:uidLastSave="{00000000-0000-0000-0000-000000000000}"/>
  <bookViews>
    <workbookView xWindow="0" yWindow="0" windowWidth="15384" windowHeight="6792" tabRatio="469" xr2:uid="{5B17C8A6-2B93-1F43-9A01-7062BA1C82A6}"/>
  </bookViews>
  <sheets>
    <sheet name="data" sheetId="2" r:id="rId1"/>
    <sheet name="raw_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5" i="1"/>
  <c r="S25" i="1" l="1"/>
  <c r="R25" i="1"/>
  <c r="P25" i="1" l="1"/>
  <c r="N25" i="1"/>
  <c r="L25" i="1"/>
  <c r="P234" i="1" l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69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5" i="1"/>
  <c r="T217" i="1" l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16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195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74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53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32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11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90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69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48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1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195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74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53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32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11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90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69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48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N216" i="1"/>
  <c r="L216" i="1"/>
  <c r="N195" i="1"/>
  <c r="L195" i="1"/>
  <c r="N174" i="1"/>
  <c r="L174" i="1"/>
  <c r="N153" i="1"/>
  <c r="L153" i="1"/>
  <c r="N132" i="1"/>
  <c r="L132" i="1"/>
  <c r="N111" i="1"/>
  <c r="L111" i="1"/>
  <c r="N90" i="1"/>
  <c r="L90" i="1"/>
  <c r="N69" i="1"/>
  <c r="L69" i="1"/>
  <c r="N48" i="1"/>
  <c r="L48" i="1"/>
  <c r="N27" i="1"/>
  <c r="L27" i="1"/>
  <c r="N6" i="1"/>
  <c r="I204" i="1"/>
  <c r="I203" i="1"/>
  <c r="I206" i="1"/>
  <c r="I196" i="1"/>
  <c r="I195" i="1"/>
  <c r="I207" i="1"/>
  <c r="I208" i="1"/>
  <c r="I209" i="1"/>
  <c r="I210" i="1"/>
  <c r="I211" i="1"/>
  <c r="I212" i="1"/>
  <c r="I213" i="1"/>
  <c r="I214" i="1"/>
  <c r="G167" i="1"/>
  <c r="G166" i="1"/>
  <c r="G157" i="1"/>
  <c r="G156" i="1"/>
  <c r="I151" i="1"/>
  <c r="I150" i="1"/>
  <c r="I147" i="1"/>
  <c r="I146" i="1"/>
  <c r="I148" i="1"/>
  <c r="I145" i="1"/>
  <c r="I109" i="1"/>
  <c r="G109" i="1"/>
  <c r="G101" i="1"/>
  <c r="G100" i="1"/>
  <c r="G99" i="1"/>
  <c r="G95" i="1"/>
  <c r="G96" i="1"/>
  <c r="G73" i="1"/>
  <c r="G72" i="1"/>
  <c r="I63" i="1"/>
  <c r="I62" i="1"/>
  <c r="G53" i="1"/>
  <c r="G52" i="1"/>
  <c r="I53" i="1"/>
  <c r="I52" i="1"/>
  <c r="I45" i="1"/>
  <c r="I44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3" i="1"/>
  <c r="G94" i="1"/>
  <c r="G97" i="1"/>
  <c r="G98" i="1"/>
  <c r="G102" i="1"/>
  <c r="G103" i="1"/>
  <c r="G104" i="1"/>
  <c r="G105" i="1"/>
  <c r="G106" i="1"/>
  <c r="G107" i="1"/>
  <c r="G108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4" i="1"/>
  <c r="G155" i="1"/>
  <c r="G158" i="1"/>
  <c r="G159" i="1"/>
  <c r="G160" i="1"/>
  <c r="G161" i="1"/>
  <c r="G162" i="1"/>
  <c r="G163" i="1"/>
  <c r="G164" i="1"/>
  <c r="G165" i="1"/>
  <c r="G168" i="1"/>
  <c r="G169" i="1"/>
  <c r="G170" i="1"/>
  <c r="G171" i="1"/>
  <c r="G172" i="1"/>
  <c r="G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197" i="1"/>
  <c r="I198" i="1"/>
  <c r="I199" i="1"/>
  <c r="I200" i="1"/>
  <c r="I201" i="1"/>
  <c r="I202" i="1"/>
  <c r="I205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9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49" i="1"/>
  <c r="I50" i="1"/>
  <c r="I51" i="1"/>
  <c r="I54" i="1"/>
  <c r="I55" i="1"/>
  <c r="I56" i="1"/>
  <c r="I57" i="1"/>
  <c r="I58" i="1"/>
  <c r="I59" i="1"/>
  <c r="I60" i="1"/>
  <c r="I61" i="1"/>
  <c r="I64" i="1"/>
  <c r="I65" i="1"/>
  <c r="I66" i="1"/>
  <c r="I6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6" i="1"/>
  <c r="I216" i="1"/>
  <c r="I174" i="1"/>
  <c r="I153" i="1"/>
  <c r="I132" i="1"/>
  <c r="I111" i="1"/>
  <c r="I90" i="1"/>
  <c r="I69" i="1"/>
  <c r="I48" i="1"/>
  <c r="I27" i="1"/>
  <c r="G216" i="1"/>
  <c r="G195" i="1"/>
  <c r="G174" i="1"/>
  <c r="G153" i="1"/>
  <c r="G132" i="1"/>
  <c r="G111" i="1"/>
  <c r="G90" i="1"/>
  <c r="G69" i="1"/>
  <c r="G4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I6" i="1"/>
  <c r="G6" i="1"/>
</calcChain>
</file>

<file path=xl/sharedStrings.xml><?xml version="1.0" encoding="utf-8"?>
<sst xmlns="http://schemas.openxmlformats.org/spreadsheetml/2006/main" count="535" uniqueCount="69">
  <si>
    <t>Country</t>
  </si>
  <si>
    <t>Imports</t>
  </si>
  <si>
    <t>Exports</t>
  </si>
  <si>
    <t>CPI</t>
  </si>
  <si>
    <t>% renewable energy</t>
  </si>
  <si>
    <t>Year</t>
  </si>
  <si>
    <t>China</t>
  </si>
  <si>
    <t>United States</t>
  </si>
  <si>
    <t>Australia</t>
  </si>
  <si>
    <t>Canada</t>
  </si>
  <si>
    <t>Japan</t>
  </si>
  <si>
    <t>South Korea</t>
  </si>
  <si>
    <t>United Kingdom</t>
  </si>
  <si>
    <t>Germany</t>
  </si>
  <si>
    <t>Russia</t>
  </si>
  <si>
    <t>Brazil</t>
  </si>
  <si>
    <t>India</t>
  </si>
  <si>
    <t>Source: FRED</t>
  </si>
  <si>
    <t>Source: OECD</t>
  </si>
  <si>
    <t>nominal GDP (USD)</t>
  </si>
  <si>
    <t>Source: World Bank</t>
  </si>
  <si>
    <t>FDI Inward</t>
  </si>
  <si>
    <t>FDI Outward</t>
  </si>
  <si>
    <t>Source: UN</t>
  </si>
  <si>
    <t>USD in thousands</t>
  </si>
  <si>
    <t>Source: WITS</t>
  </si>
  <si>
    <t>USD in millions</t>
  </si>
  <si>
    <t>Source: Our World  in Data</t>
  </si>
  <si>
    <t>Primary energy consumption (TWh)</t>
  </si>
  <si>
    <t>CO2 emissions (tons)</t>
  </si>
  <si>
    <t>real GDP growth (USD)</t>
  </si>
  <si>
    <t>nominal GDP (local currency)</t>
  </si>
  <si>
    <t>ngdp_usd</t>
  </si>
  <si>
    <t>ngdp</t>
  </si>
  <si>
    <t>rgdpg</t>
  </si>
  <si>
    <t>fdio</t>
  </si>
  <si>
    <t>fdii</t>
  </si>
  <si>
    <t>cpi</t>
  </si>
  <si>
    <t>exports</t>
  </si>
  <si>
    <t>imports</t>
  </si>
  <si>
    <t>econs</t>
  </si>
  <si>
    <t>co2e</t>
  </si>
  <si>
    <t>renew</t>
  </si>
  <si>
    <t>year</t>
  </si>
  <si>
    <t>fdiig</t>
  </si>
  <si>
    <t>fdiog</t>
  </si>
  <si>
    <t>exg</t>
  </si>
  <si>
    <t>img</t>
  </si>
  <si>
    <t>econg</t>
  </si>
  <si>
    <t>co2g</t>
  </si>
  <si>
    <t>country</t>
  </si>
  <si>
    <t>exim</t>
  </si>
  <si>
    <t>eximg</t>
  </si>
  <si>
    <t>Source: Bank for International Settlements</t>
  </si>
  <si>
    <t>Total Credit to Private Non-Financial Sector</t>
  </si>
  <si>
    <t>credit</t>
  </si>
  <si>
    <t>reximg</t>
  </si>
  <si>
    <t>pogr</t>
  </si>
  <si>
    <t>netex</t>
  </si>
  <si>
    <t>ra</t>
  </si>
  <si>
    <t>Post-Great Recession Period</t>
  </si>
  <si>
    <t>Sum of exports and imports</t>
  </si>
  <si>
    <t>growth rate of sum of exports and imports</t>
  </si>
  <si>
    <t>Real eximg (adjuted for inflation)</t>
  </si>
  <si>
    <t>CPI inflation rate</t>
  </si>
  <si>
    <t>Export growjth</t>
  </si>
  <si>
    <t>Import Growth</t>
  </si>
  <si>
    <t>Growth of energy consumption</t>
  </si>
  <si>
    <t>Growth of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</si>
</sst>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_);_(* \(#,##0.0\);_(* &quot;-&quot;??_);_(@_)"/>
    <numFmt numFmtId="167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43" fontId="0" fillId="0" borderId="0" xfId="1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165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43" fontId="0" fillId="0" borderId="0" xfId="1" applyNumberFormat="1" applyFont="1"/>
    <xf numFmtId="43" fontId="0" fillId="2" borderId="0" xfId="1" applyNumberFormat="1" applyFont="1" applyFill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2" fillId="0" borderId="0" xfId="2" applyNumberFormat="1"/>
    <xf numFmtId="167" fontId="2" fillId="0" borderId="0" xfId="2" applyNumberFormat="1"/>
    <xf numFmtId="167" fontId="2" fillId="0" borderId="0" xfId="2" applyNumberFormat="1"/>
    <xf numFmtId="167" fontId="2" fillId="0" borderId="0" xfId="2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28E3-2451-4099-8D4D-DE94B5F2332E}">
  <dimension ref="A1:M23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6" x14ac:dyDescent="0.3"/>
  <cols>
    <col min="1" max="1" width="14.19921875" customWidth="1"/>
    <col min="2" max="2" width="9" customWidth="1"/>
    <col min="3" max="3" width="10.796875" customWidth="1"/>
    <col min="4" max="4" width="11.8984375" bestFit="1" customWidth="1"/>
    <col min="5" max="5" width="9.09765625" customWidth="1"/>
    <col min="6" max="6" width="8.5" customWidth="1"/>
    <col min="7" max="7" width="8.796875" customWidth="1"/>
    <col min="8" max="8" width="7.69921875" customWidth="1"/>
    <col min="9" max="9" width="8.796875" customWidth="1"/>
    <col min="10" max="10" width="6.796875" customWidth="1"/>
    <col min="12" max="12" width="7.19921875" customWidth="1"/>
    <col min="13" max="13" width="5.5" customWidth="1"/>
  </cols>
  <sheetData>
    <row r="1" spans="1:13" x14ac:dyDescent="0.3">
      <c r="A1" s="25" t="s">
        <v>50</v>
      </c>
      <c r="B1" s="24" t="s">
        <v>34</v>
      </c>
      <c r="C1" t="s">
        <v>44</v>
      </c>
      <c r="D1" t="s">
        <v>45</v>
      </c>
      <c r="E1" t="s">
        <v>46</v>
      </c>
      <c r="F1" t="s">
        <v>47</v>
      </c>
      <c r="G1" s="25" t="s">
        <v>48</v>
      </c>
      <c r="H1" s="25" t="s">
        <v>49</v>
      </c>
      <c r="I1" t="s">
        <v>42</v>
      </c>
      <c r="J1" s="25" t="s">
        <v>43</v>
      </c>
      <c r="K1" s="25" t="s">
        <v>52</v>
      </c>
      <c r="L1" t="s">
        <v>55</v>
      </c>
      <c r="M1" t="s">
        <v>57</v>
      </c>
    </row>
    <row r="2" spans="1:13" x14ac:dyDescent="0.3">
      <c r="A2" t="s">
        <v>6</v>
      </c>
      <c r="B2" s="10">
        <v>8.4900934100000391</v>
      </c>
      <c r="C2" s="10"/>
      <c r="D2" s="10"/>
      <c r="E2" s="10"/>
      <c r="F2" s="10"/>
      <c r="G2" s="10"/>
      <c r="H2" s="10"/>
      <c r="I2" s="10">
        <v>5.3129999999999997</v>
      </c>
      <c r="J2" s="12">
        <v>2000</v>
      </c>
      <c r="L2" s="14">
        <v>8.1950699999999994</v>
      </c>
      <c r="M2">
        <v>0</v>
      </c>
    </row>
    <row r="3" spans="1:13" x14ac:dyDescent="0.3">
      <c r="A3" t="s">
        <v>6</v>
      </c>
      <c r="B3" s="10">
        <v>8.3357334799999592</v>
      </c>
      <c r="C3" s="10">
        <v>14.094782777441139</v>
      </c>
      <c r="D3" s="10">
        <v>201.73853310646768</v>
      </c>
      <c r="E3" s="10">
        <v>6.5599422209132285</v>
      </c>
      <c r="F3" s="10">
        <v>7.8817190001899462</v>
      </c>
      <c r="G3" s="10">
        <v>5.4743351639993776</v>
      </c>
      <c r="H3" s="10">
        <v>2.2685488211148908</v>
      </c>
      <c r="I3" s="10">
        <v>6.22</v>
      </c>
      <c r="J3" s="12">
        <v>2001</v>
      </c>
      <c r="K3">
        <v>7.189415876807459</v>
      </c>
      <c r="L3" s="14">
        <v>-6.25</v>
      </c>
      <c r="M3">
        <v>0</v>
      </c>
    </row>
    <row r="4" spans="1:13" x14ac:dyDescent="0.3">
      <c r="A4" t="s">
        <v>6</v>
      </c>
      <c r="B4" s="10">
        <v>9.1336307899999998</v>
      </c>
      <c r="C4" s="10">
        <v>11.788867164919736</v>
      </c>
      <c r="D4" s="10">
        <v>-100.57763785566509</v>
      </c>
      <c r="E4" s="10">
        <v>20.179181029701354</v>
      </c>
      <c r="F4" s="10">
        <v>19.221772644218404</v>
      </c>
      <c r="G4" s="10">
        <v>8.5499242835355815</v>
      </c>
      <c r="H4" s="10">
        <v>9.893374746265593</v>
      </c>
      <c r="I4" s="10">
        <v>5.8920000000000003</v>
      </c>
      <c r="J4" s="12">
        <v>2002</v>
      </c>
      <c r="K4">
        <v>19.722796554137645</v>
      </c>
      <c r="L4" s="14">
        <v>12.416359999999999</v>
      </c>
      <c r="M4">
        <v>0</v>
      </c>
    </row>
    <row r="5" spans="1:13" x14ac:dyDescent="0.3">
      <c r="A5" t="s">
        <v>6</v>
      </c>
      <c r="B5" s="10">
        <v>10.03803048</v>
      </c>
      <c r="C5" s="10">
        <v>1.4341092764192709</v>
      </c>
      <c r="D5" s="10">
        <v>12.532268486935738</v>
      </c>
      <c r="E5" s="10">
        <v>29.708153585341535</v>
      </c>
      <c r="F5" s="10">
        <v>33.531400274904755</v>
      </c>
      <c r="G5" s="10">
        <v>15.221579889836256</v>
      </c>
      <c r="H5" s="10">
        <v>16.305401092681038</v>
      </c>
      <c r="I5" s="10">
        <v>4.9640000000000004</v>
      </c>
      <c r="J5" s="12">
        <v>2003</v>
      </c>
      <c r="K5">
        <v>31.544319647423436</v>
      </c>
      <c r="L5" s="14">
        <v>9.1269799999999996</v>
      </c>
      <c r="M5">
        <v>0</v>
      </c>
    </row>
    <row r="6" spans="1:13" x14ac:dyDescent="0.3">
      <c r="A6" t="s">
        <v>6</v>
      </c>
      <c r="B6" s="10">
        <v>10.11362138</v>
      </c>
      <c r="C6" s="10">
        <v>12.502031957488491</v>
      </c>
      <c r="D6" s="10">
        <v>65.543332723098757</v>
      </c>
      <c r="E6" s="10">
        <v>30.300449750884084</v>
      </c>
      <c r="F6" s="10">
        <v>30.72627558361205</v>
      </c>
      <c r="G6" s="10">
        <v>15.702942139470899</v>
      </c>
      <c r="H6" s="10">
        <v>14.08819008950104</v>
      </c>
      <c r="I6" s="10">
        <v>5.2640000000000002</v>
      </c>
      <c r="J6" s="12">
        <v>2004</v>
      </c>
      <c r="K6">
        <v>30.507217171766499</v>
      </c>
      <c r="L6" s="14">
        <v>0.14141000000000001</v>
      </c>
      <c r="M6">
        <v>0</v>
      </c>
    </row>
    <row r="7" spans="1:13" x14ac:dyDescent="0.3">
      <c r="A7" t="s">
        <v>6</v>
      </c>
      <c r="B7" s="10">
        <v>11.39459181</v>
      </c>
      <c r="C7" s="10">
        <v>17.749934880243678</v>
      </c>
      <c r="D7" s="10">
        <v>80.205478737486047</v>
      </c>
      <c r="E7" s="10">
        <v>25.014212194123786</v>
      </c>
      <c r="F7" s="10">
        <v>16.203968707069194</v>
      </c>
      <c r="G7" s="10">
        <v>12.75898787582932</v>
      </c>
      <c r="H7" s="10">
        <v>11.85695326260614</v>
      </c>
      <c r="I7" s="10">
        <v>5.2190000000000003</v>
      </c>
      <c r="J7" s="12">
        <v>2005</v>
      </c>
      <c r="K7">
        <v>20.828393829971148</v>
      </c>
      <c r="L7" s="14">
        <v>-6.1730900000000002</v>
      </c>
      <c r="M7">
        <v>0</v>
      </c>
    </row>
    <row r="8" spans="1:13" x14ac:dyDescent="0.3">
      <c r="A8" t="s">
        <v>6</v>
      </c>
      <c r="B8" s="10">
        <v>12.72095567</v>
      </c>
      <c r="C8" s="10">
        <v>0.42585217435959777</v>
      </c>
      <c r="D8" s="10">
        <v>36.33897971495994</v>
      </c>
      <c r="E8" s="10">
        <v>24.031273898795291</v>
      </c>
      <c r="F8" s="10">
        <v>18.17121776925319</v>
      </c>
      <c r="G8" s="10">
        <v>9.1921168357171013</v>
      </c>
      <c r="H8" s="10">
        <v>9.9940496878797802</v>
      </c>
      <c r="I8" s="10">
        <v>5.2320000000000002</v>
      </c>
      <c r="J8" s="12">
        <v>2006</v>
      </c>
      <c r="K8">
        <v>21.354070424356664</v>
      </c>
      <c r="L8" s="14">
        <v>0.36551</v>
      </c>
      <c r="M8">
        <v>0</v>
      </c>
    </row>
    <row r="9" spans="1:13" x14ac:dyDescent="0.3">
      <c r="A9" t="s">
        <v>6</v>
      </c>
      <c r="B9" s="10">
        <v>14.23086093</v>
      </c>
      <c r="C9" s="10">
        <v>13.855040661305473</v>
      </c>
      <c r="D9" s="10">
        <v>40.754736250589829</v>
      </c>
      <c r="E9" s="10">
        <v>23.045689464064623</v>
      </c>
      <c r="F9" s="10">
        <v>18.899822920028697</v>
      </c>
      <c r="G9" s="10">
        <v>8.3384731112332133</v>
      </c>
      <c r="H9" s="10">
        <v>7.3147546767529548</v>
      </c>
      <c r="I9" s="10">
        <v>5.3689999999999998</v>
      </c>
      <c r="J9" s="12">
        <v>2007</v>
      </c>
      <c r="K9">
        <v>21.202975178407968</v>
      </c>
      <c r="L9" s="14">
        <v>-0.81405000000000005</v>
      </c>
      <c r="M9">
        <v>0</v>
      </c>
    </row>
    <row r="10" spans="1:13" x14ac:dyDescent="0.3">
      <c r="A10" t="s">
        <v>6</v>
      </c>
      <c r="B10" s="10">
        <v>9.6506789200000007</v>
      </c>
      <c r="C10" s="10">
        <v>25.991785395008193</v>
      </c>
      <c r="D10" s="10">
        <v>74.631811878397514</v>
      </c>
      <c r="E10" s="10">
        <v>15.925922234097101</v>
      </c>
      <c r="F10" s="10">
        <v>16.93590777332048</v>
      </c>
      <c r="G10" s="10">
        <v>3.658775782338175</v>
      </c>
      <c r="H10" s="10">
        <v>7.2159045730945337</v>
      </c>
      <c r="I10" s="10">
        <v>6.827</v>
      </c>
      <c r="J10" s="12">
        <v>2008</v>
      </c>
      <c r="K10">
        <v>16.370922211368466</v>
      </c>
      <c r="L10" s="14">
        <v>-2.6133899999999999</v>
      </c>
      <c r="M10">
        <v>0</v>
      </c>
    </row>
    <row r="11" spans="1:13" x14ac:dyDescent="0.3">
      <c r="A11" t="s">
        <v>6</v>
      </c>
      <c r="B11" s="10">
        <v>9.39872562999998</v>
      </c>
      <c r="C11" s="10">
        <v>-14.102991852971591</v>
      </c>
      <c r="D11" s="10">
        <v>1.1060967211996342</v>
      </c>
      <c r="E11" s="10">
        <v>-17.446607400266956</v>
      </c>
      <c r="F11" s="10">
        <v>-11.894261370234815</v>
      </c>
      <c r="G11" s="10">
        <v>4.2717053390495252</v>
      </c>
      <c r="H11" s="10">
        <v>5.0707547794189622</v>
      </c>
      <c r="I11" s="10">
        <v>6.5</v>
      </c>
      <c r="J11" s="12">
        <v>2009</v>
      </c>
      <c r="K11">
        <v>-14.955238150162131</v>
      </c>
      <c r="L11" s="14">
        <v>19.383459999999999</v>
      </c>
      <c r="M11">
        <v>1</v>
      </c>
    </row>
    <row r="12" spans="1:13" x14ac:dyDescent="0.3">
      <c r="A12" t="s">
        <v>6</v>
      </c>
      <c r="B12" s="10">
        <v>10.635871059999999</v>
      </c>
      <c r="C12" s="10">
        <v>19.863037300460107</v>
      </c>
      <c r="D12" s="10">
        <v>19.66145170559237</v>
      </c>
      <c r="E12" s="10">
        <v>27.231558249743415</v>
      </c>
      <c r="F12" s="10">
        <v>32.807227373085368</v>
      </c>
      <c r="G12" s="10">
        <v>6.702821775399137</v>
      </c>
      <c r="H12" s="10">
        <v>9.130080813852004</v>
      </c>
      <c r="I12" s="10">
        <v>7.14</v>
      </c>
      <c r="J12" s="12">
        <v>2010</v>
      </c>
      <c r="K12">
        <v>29.810329059626994</v>
      </c>
      <c r="L12" s="14">
        <v>7.7466100000000004</v>
      </c>
      <c r="M12">
        <v>1</v>
      </c>
    </row>
    <row r="13" spans="1:13" x14ac:dyDescent="0.3">
      <c r="A13" t="s">
        <v>6</v>
      </c>
      <c r="B13" s="10">
        <v>9.5508321800000502</v>
      </c>
      <c r="C13" s="10">
        <v>7.7544184878219014</v>
      </c>
      <c r="D13" s="10">
        <v>8.1496520781598747</v>
      </c>
      <c r="E13" s="10">
        <v>18.499683708229497</v>
      </c>
      <c r="F13" s="10">
        <v>22.222215939105894</v>
      </c>
      <c r="G13" s="10">
        <v>7.6197924801830297</v>
      </c>
      <c r="H13" s="10">
        <v>9.93234920333812</v>
      </c>
      <c r="I13" s="10">
        <v>6.6360000000000001</v>
      </c>
      <c r="J13" s="12">
        <v>2011</v>
      </c>
      <c r="K13">
        <v>20.264454650212826</v>
      </c>
      <c r="L13" s="14">
        <v>-0.15517</v>
      </c>
      <c r="M13">
        <v>1</v>
      </c>
    </row>
    <row r="14" spans="1:13" x14ac:dyDescent="0.3">
      <c r="A14" t="s">
        <v>6</v>
      </c>
      <c r="B14" s="10">
        <v>7.8637364499999602</v>
      </c>
      <c r="C14" s="10">
        <v>-2.3766921079820591</v>
      </c>
      <c r="D14" s="10">
        <v>16.223706309927266</v>
      </c>
      <c r="E14" s="10">
        <v>7.6240249966332385</v>
      </c>
      <c r="F14" s="10">
        <v>4.2012290896249027</v>
      </c>
      <c r="G14" s="10">
        <v>3.9245551814541813</v>
      </c>
      <c r="H14" s="10">
        <v>2.5834555938821779</v>
      </c>
      <c r="I14" s="10">
        <v>7.9939999999999998</v>
      </c>
      <c r="J14" s="12">
        <v>2012</v>
      </c>
      <c r="K14">
        <v>6.0000738793817732</v>
      </c>
      <c r="L14" s="14">
        <v>5.4912799999999997</v>
      </c>
      <c r="M14">
        <v>1</v>
      </c>
    </row>
    <row r="15" spans="1:13" x14ac:dyDescent="0.3">
      <c r="A15" t="s">
        <v>6</v>
      </c>
      <c r="B15" s="10">
        <v>7.7661501000000097</v>
      </c>
      <c r="C15" s="10">
        <v>2.3169896503400622</v>
      </c>
      <c r="D15" s="10">
        <v>20.558134454810428</v>
      </c>
      <c r="E15" s="10">
        <v>7.529763616000551</v>
      </c>
      <c r="F15" s="10">
        <v>6.9978855515120841</v>
      </c>
      <c r="G15" s="10">
        <v>3.6320627260602478</v>
      </c>
      <c r="H15" s="10">
        <v>1.6739867675582332</v>
      </c>
      <c r="I15" s="10">
        <v>8.3870000000000005</v>
      </c>
      <c r="J15" s="12">
        <v>2013</v>
      </c>
      <c r="K15">
        <v>7.2800345004491618</v>
      </c>
      <c r="L15" s="14">
        <v>9.8543099999999999</v>
      </c>
      <c r="M15">
        <v>1</v>
      </c>
    </row>
    <row r="16" spans="1:13" x14ac:dyDescent="0.3">
      <c r="A16" t="s">
        <v>6</v>
      </c>
      <c r="B16" s="10">
        <v>7.4257636600000199</v>
      </c>
      <c r="C16" s="10">
        <v>3.6380902446994767</v>
      </c>
      <c r="D16" s="10">
        <v>13.24753030359247</v>
      </c>
      <c r="E16" s="10">
        <v>5.8587014286835881</v>
      </c>
      <c r="F16" s="10">
        <v>0.47284682227264341</v>
      </c>
      <c r="G16" s="10">
        <v>2.2994427650619542</v>
      </c>
      <c r="H16" s="10">
        <v>0.24298798889645923</v>
      </c>
      <c r="I16" s="10">
        <v>9.6189999999999998</v>
      </c>
      <c r="J16" s="12">
        <v>2014</v>
      </c>
      <c r="K16">
        <v>3.3695587303999019</v>
      </c>
      <c r="L16" s="14">
        <v>6.5564</v>
      </c>
      <c r="M16">
        <v>1</v>
      </c>
    </row>
    <row r="17" spans="1:13" x14ac:dyDescent="0.3">
      <c r="A17" t="s">
        <v>6</v>
      </c>
      <c r="B17" s="10">
        <v>6.9999999999999902</v>
      </c>
      <c r="C17" s="10">
        <v>5.3595276184124074</v>
      </c>
      <c r="D17" s="10">
        <v>16.816587962340535</v>
      </c>
      <c r="E17" s="10">
        <v>-2.9823716900249764</v>
      </c>
      <c r="F17" s="10">
        <v>-15.401947044700748</v>
      </c>
      <c r="G17" s="10">
        <v>0.94478138088973651</v>
      </c>
      <c r="H17" s="10">
        <v>-1.4065304867528994</v>
      </c>
      <c r="I17" s="10">
        <v>10.188000000000001</v>
      </c>
      <c r="J17" s="12">
        <v>2015</v>
      </c>
      <c r="K17">
        <v>-8.4487132479310389</v>
      </c>
      <c r="L17" s="14">
        <v>6.8801600000000001</v>
      </c>
      <c r="M17">
        <v>1</v>
      </c>
    </row>
    <row r="18" spans="1:13" x14ac:dyDescent="0.3">
      <c r="A18" t="s">
        <v>6</v>
      </c>
      <c r="B18" s="10">
        <v>6.8000000000000203</v>
      </c>
      <c r="C18" s="10">
        <v>-1.3858990129818949</v>
      </c>
      <c r="D18" s="10">
        <v>29.755253466094267</v>
      </c>
      <c r="E18" s="10">
        <v>-8.0494962517917656</v>
      </c>
      <c r="F18" s="10">
        <v>-5.6109012070070463</v>
      </c>
      <c r="G18" s="10">
        <v>1.2474790495284438</v>
      </c>
      <c r="H18" s="10">
        <v>-1.3587866253235603</v>
      </c>
      <c r="I18" s="10">
        <v>10.933999999999999</v>
      </c>
      <c r="J18" s="12">
        <v>2016</v>
      </c>
      <c r="K18">
        <v>-7.0061117294045516</v>
      </c>
      <c r="L18" s="14">
        <v>6.0447499999999996</v>
      </c>
      <c r="M18">
        <v>1</v>
      </c>
    </row>
    <row r="19" spans="1:13" x14ac:dyDescent="0.3">
      <c r="A19" t="s">
        <v>6</v>
      </c>
      <c r="B19" s="10">
        <v>6.9</v>
      </c>
      <c r="C19" s="10">
        <v>1.9287629533787154</v>
      </c>
      <c r="D19" s="10">
        <v>-21.444797301385066</v>
      </c>
      <c r="E19" s="10">
        <v>7.604352084735666</v>
      </c>
      <c r="F19" s="10">
        <v>14.939941258144174</v>
      </c>
      <c r="G19" s="10">
        <v>3.0112894469551676</v>
      </c>
      <c r="H19" s="10">
        <v>2.0537109175105428</v>
      </c>
      <c r="I19" s="10">
        <v>11.542</v>
      </c>
      <c r="J19" s="12">
        <v>2017</v>
      </c>
      <c r="K19">
        <v>10.831072950591292</v>
      </c>
      <c r="L19" s="14">
        <v>1.49291</v>
      </c>
      <c r="M19">
        <v>1</v>
      </c>
    </row>
    <row r="20" spans="1:13" x14ac:dyDescent="0.3">
      <c r="A20" t="s">
        <v>6</v>
      </c>
      <c r="B20" s="10">
        <v>6.7</v>
      </c>
      <c r="C20" s="10">
        <v>1.4493007302567307</v>
      </c>
      <c r="D20" s="10">
        <v>-10.132328837768867</v>
      </c>
      <c r="E20" s="10">
        <v>9.7125066630173507</v>
      </c>
      <c r="F20" s="10">
        <v>14.663367411011663</v>
      </c>
      <c r="G20" s="10">
        <v>3.705540692217113</v>
      </c>
      <c r="H20" s="10">
        <v>2.0890744910794012</v>
      </c>
      <c r="I20" s="10">
        <v>12.176</v>
      </c>
      <c r="J20" s="12">
        <v>2018</v>
      </c>
      <c r="K20">
        <v>11.965420378758296</v>
      </c>
      <c r="L20" s="14">
        <v>-1.2886</v>
      </c>
      <c r="M20">
        <v>1</v>
      </c>
    </row>
    <row r="21" spans="1:13" x14ac:dyDescent="0.3">
      <c r="A21" t="s">
        <v>6</v>
      </c>
      <c r="B21" s="10">
        <v>5.9999999999999796</v>
      </c>
      <c r="C21" s="10">
        <v>2.0892971904178381</v>
      </c>
      <c r="D21" s="10">
        <v>-4.3816570687340572</v>
      </c>
      <c r="E21" s="10">
        <v>0.17383719396626418</v>
      </c>
      <c r="F21" s="10">
        <v>-3.1417148520525018</v>
      </c>
      <c r="G21" s="10">
        <v>4.2739198389105226</v>
      </c>
      <c r="H21" s="10">
        <v>2.1669903178366923</v>
      </c>
      <c r="I21" s="10">
        <v>12.664999999999999</v>
      </c>
      <c r="J21" s="12">
        <v>2019</v>
      </c>
      <c r="K21">
        <v>-1.3416419847668948</v>
      </c>
      <c r="L21" s="14">
        <v>1.1083700000000001</v>
      </c>
      <c r="M21">
        <v>1</v>
      </c>
    </row>
    <row r="22" spans="1:13" x14ac:dyDescent="0.3">
      <c r="A22" t="s">
        <v>6</v>
      </c>
      <c r="B22" s="10">
        <v>2.2999999999999901</v>
      </c>
      <c r="C22" s="10">
        <v>5.5884614565828272</v>
      </c>
      <c r="D22" s="10">
        <v>-2.9391036019182692</v>
      </c>
      <c r="E22" s="10">
        <v>3.9032641636040921</v>
      </c>
      <c r="F22" s="10">
        <v>-0.42101375873606628</v>
      </c>
      <c r="G22" s="10">
        <v>2.3716526617317157</v>
      </c>
      <c r="H22" s="10">
        <v>1.2</v>
      </c>
      <c r="I22" s="10"/>
      <c r="J22" s="12">
        <v>2020</v>
      </c>
      <c r="K22">
        <v>0.5</v>
      </c>
      <c r="L22" s="14">
        <v>7.9659000000000004</v>
      </c>
      <c r="M22">
        <v>1</v>
      </c>
    </row>
    <row r="23" spans="1:13" x14ac:dyDescent="0.3">
      <c r="A23" t="s">
        <v>7</v>
      </c>
      <c r="B23" s="10">
        <v>4.1274779838572897</v>
      </c>
      <c r="C23" s="10"/>
      <c r="D23" s="10"/>
      <c r="E23" s="10"/>
      <c r="F23" s="10"/>
      <c r="G23" s="10"/>
      <c r="H23" s="10"/>
      <c r="I23" s="10">
        <v>3.78</v>
      </c>
      <c r="J23" s="12">
        <v>2000</v>
      </c>
      <c r="L23" s="14">
        <v>3.0618099999999999</v>
      </c>
      <c r="M23">
        <v>0</v>
      </c>
    </row>
    <row r="24" spans="1:13" x14ac:dyDescent="0.3">
      <c r="A24" t="s">
        <v>7</v>
      </c>
      <c r="B24" s="10">
        <v>0.99834654464080097</v>
      </c>
      <c r="C24" s="10">
        <v>-67.761590043353152</v>
      </c>
      <c r="D24" s="10">
        <v>-13.292859872673013</v>
      </c>
      <c r="E24" s="10">
        <v>-6.9854143297618521</v>
      </c>
      <c r="F24" s="10">
        <v>-6.5337574444743751</v>
      </c>
      <c r="G24" s="10">
        <v>-2.387208448272915</v>
      </c>
      <c r="H24" s="10">
        <v>-1.6411475676282095</v>
      </c>
      <c r="I24" s="10">
        <v>3.2029999999999998</v>
      </c>
      <c r="J24" s="12">
        <v>2001</v>
      </c>
      <c r="K24">
        <v>-6.7100951296698241</v>
      </c>
      <c r="L24" s="14">
        <v>2.3916300000000001</v>
      </c>
      <c r="M24">
        <v>0</v>
      </c>
    </row>
    <row r="25" spans="1:13" x14ac:dyDescent="0.3">
      <c r="A25" t="s">
        <v>7</v>
      </c>
      <c r="B25" s="10">
        <v>1.74169710228507</v>
      </c>
      <c r="C25" s="10">
        <v>-76.157760067560247</v>
      </c>
      <c r="D25" s="10">
        <v>7.7577477592646105</v>
      </c>
      <c r="E25" s="10">
        <v>-5.0655481907160294</v>
      </c>
      <c r="F25" s="10">
        <v>5.0583851030246763</v>
      </c>
      <c r="G25" s="10">
        <v>1.4369606278142655</v>
      </c>
      <c r="H25" s="10">
        <v>0.71292072615776192</v>
      </c>
      <c r="I25" s="10">
        <v>3.7610000000000001</v>
      </c>
      <c r="J25" s="12">
        <v>2002</v>
      </c>
      <c r="K25">
        <v>1.232153177730666</v>
      </c>
      <c r="L25" s="14">
        <v>3.1934300000000002</v>
      </c>
      <c r="M25">
        <v>0</v>
      </c>
    </row>
    <row r="26" spans="1:13" x14ac:dyDescent="0.3">
      <c r="A26" t="s">
        <v>7</v>
      </c>
      <c r="B26" s="10">
        <v>2.8612032500104001</v>
      </c>
      <c r="C26" s="10">
        <v>-33.717893429017387</v>
      </c>
      <c r="D26" s="10">
        <v>-4.2337327979577566</v>
      </c>
      <c r="E26" s="10">
        <v>4.4679694537393289</v>
      </c>
      <c r="F26" s="10">
        <v>8.214009905856301</v>
      </c>
      <c r="G26" s="10">
        <v>0.31361684103750065</v>
      </c>
      <c r="H26" s="10">
        <v>0.8262954619002727</v>
      </c>
      <c r="I26" s="10">
        <v>3.9209999999999998</v>
      </c>
      <c r="J26" s="12">
        <v>2003</v>
      </c>
      <c r="K26">
        <v>6.8588499144205173</v>
      </c>
      <c r="L26" s="14">
        <v>3.1299700000000001</v>
      </c>
      <c r="M26">
        <v>0</v>
      </c>
    </row>
    <row r="27" spans="1:13" x14ac:dyDescent="0.3">
      <c r="A27" t="s">
        <v>7</v>
      </c>
      <c r="B27" s="10">
        <v>3.7988984683007998</v>
      </c>
      <c r="C27" s="10">
        <v>93.833181157126518</v>
      </c>
      <c r="D27" s="10">
        <v>82.411590013995095</v>
      </c>
      <c r="E27" s="10">
        <v>11.71889121747256</v>
      </c>
      <c r="F27" s="10">
        <v>15.765236266854998</v>
      </c>
      <c r="G27" s="10">
        <v>1.9501627886587158</v>
      </c>
      <c r="H27" s="10">
        <v>1.9118375371789398</v>
      </c>
      <c r="I27" s="10">
        <v>3.85</v>
      </c>
      <c r="J27" s="12">
        <v>2004</v>
      </c>
      <c r="K27">
        <v>14.337635970318274</v>
      </c>
      <c r="L27" s="14">
        <v>1.9718800000000001</v>
      </c>
      <c r="M27">
        <v>0</v>
      </c>
    </row>
    <row r="28" spans="1:13" x14ac:dyDescent="0.3">
      <c r="A28" t="s">
        <v>7</v>
      </c>
      <c r="B28" s="10">
        <v>3.5132084685381599</v>
      </c>
      <c r="C28" s="10">
        <v>-25.957854971943561</v>
      </c>
      <c r="D28" s="10">
        <v>-295.43007769522893</v>
      </c>
      <c r="E28" s="10">
        <v>10.055405028367304</v>
      </c>
      <c r="F28" s="10">
        <v>12.872658273677473</v>
      </c>
      <c r="G28" s="10">
        <v>4.2109547799107361E-2</v>
      </c>
      <c r="H28" s="10">
        <v>0.39666227495693818</v>
      </c>
      <c r="I28" s="10">
        <v>3.9620000000000002</v>
      </c>
      <c r="J28" s="12">
        <v>2005</v>
      </c>
      <c r="K28">
        <v>11.900665913766417</v>
      </c>
      <c r="L28" s="14">
        <v>2.7745099999999998</v>
      </c>
      <c r="M28">
        <v>0</v>
      </c>
    </row>
    <row r="29" spans="1:13" x14ac:dyDescent="0.3">
      <c r="A29" t="s">
        <v>7</v>
      </c>
      <c r="B29" s="10">
        <v>2.8549723399156401</v>
      </c>
      <c r="C29" s="10">
        <v>81.68377111086383</v>
      </c>
      <c r="D29" s="10">
        <v>268.02752191002719</v>
      </c>
      <c r="E29" s="10">
        <v>14.056419163051359</v>
      </c>
      <c r="F29" s="10">
        <v>10.088224329279072</v>
      </c>
      <c r="G29" s="10">
        <v>-0.81100590912885906</v>
      </c>
      <c r="H29" s="10">
        <v>-1.327152789848185</v>
      </c>
      <c r="I29" s="10">
        <v>4.4080000000000004</v>
      </c>
      <c r="J29" s="12">
        <v>2006</v>
      </c>
      <c r="K29">
        <v>11.462481795104296</v>
      </c>
      <c r="L29" s="14">
        <v>3.9757899999999999</v>
      </c>
      <c r="M29">
        <v>0</v>
      </c>
    </row>
    <row r="30" spans="1:13" x14ac:dyDescent="0.3">
      <c r="A30" t="s">
        <v>7</v>
      </c>
      <c r="B30" s="10">
        <v>1.8761763783879799</v>
      </c>
      <c r="C30" s="10">
        <v>-9.3577655447633745</v>
      </c>
      <c r="D30" s="10">
        <v>56.249909741491422</v>
      </c>
      <c r="E30" s="10">
        <v>11.42455443039978</v>
      </c>
      <c r="F30" s="10">
        <v>4.9868433432806114</v>
      </c>
      <c r="G30" s="10">
        <v>1.3891323733711047</v>
      </c>
      <c r="H30" s="10">
        <v>1.2706561347339829</v>
      </c>
      <c r="I30" s="10">
        <v>4.1280000000000001</v>
      </c>
      <c r="J30" s="12">
        <v>2007</v>
      </c>
      <c r="K30">
        <v>7.2928021451794223</v>
      </c>
      <c r="L30" s="14">
        <v>4.2171500000000002</v>
      </c>
      <c r="M30">
        <v>0</v>
      </c>
    </row>
    <row r="31" spans="1:13" x14ac:dyDescent="0.3">
      <c r="A31" t="s">
        <v>7</v>
      </c>
      <c r="B31" s="10">
        <v>-0.13657980103007</v>
      </c>
      <c r="C31" s="10">
        <v>34.972430488488015</v>
      </c>
      <c r="D31" s="10">
        <v>-24.406644970803271</v>
      </c>
      <c r="E31" s="10">
        <v>11.168079973304401</v>
      </c>
      <c r="F31" s="10">
        <v>7.067256213610662</v>
      </c>
      <c r="G31" s="10">
        <v>-2.5009477814696979</v>
      </c>
      <c r="H31" s="10">
        <v>-3.2823329885260932</v>
      </c>
      <c r="I31" s="10">
        <v>4.75</v>
      </c>
      <c r="J31" s="12">
        <v>2008</v>
      </c>
      <c r="K31">
        <v>8.5861611830409856</v>
      </c>
      <c r="L31" s="14">
        <v>1.87226</v>
      </c>
      <c r="M31">
        <v>0</v>
      </c>
    </row>
    <row r="32" spans="1:13" x14ac:dyDescent="0.3">
      <c r="A32" t="s">
        <v>7</v>
      </c>
      <c r="B32" s="10">
        <v>-2.5367585861620099</v>
      </c>
      <c r="C32" s="10">
        <v>-75.772095427242547</v>
      </c>
      <c r="D32" s="10">
        <v>-6.8443689391957108</v>
      </c>
      <c r="E32" s="10">
        <v>-20.712420012094768</v>
      </c>
      <c r="F32" s="10">
        <v>-30.115588621703537</v>
      </c>
      <c r="G32" s="10">
        <v>-5.0699906028480513</v>
      </c>
      <c r="H32" s="10">
        <v>-7.699831632073284</v>
      </c>
      <c r="I32" s="10">
        <v>5.5149999999999997</v>
      </c>
      <c r="J32" s="12">
        <v>2009</v>
      </c>
      <c r="K32">
        <v>-26.483290947480143</v>
      </c>
      <c r="L32" s="14">
        <v>-0.74107000000000001</v>
      </c>
      <c r="M32">
        <v>1</v>
      </c>
    </row>
    <row r="33" spans="1:13" x14ac:dyDescent="0.3">
      <c r="A33" t="s">
        <v>7</v>
      </c>
      <c r="B33" s="10">
        <v>2.5637681599429598</v>
      </c>
      <c r="C33" s="10">
        <v>32.145496344580593</v>
      </c>
      <c r="D33" s="10">
        <v>-3.5790837529978248</v>
      </c>
      <c r="E33" s="10">
        <v>19.021168980055236</v>
      </c>
      <c r="F33" s="10">
        <v>20.596204114121264</v>
      </c>
      <c r="G33" s="10">
        <v>3.3339640027266526</v>
      </c>
      <c r="H33" s="10">
        <v>3.700813051139562</v>
      </c>
      <c r="I33" s="10">
        <v>5.5620000000000003</v>
      </c>
      <c r="J33" s="12">
        <v>2010</v>
      </c>
      <c r="K33">
        <v>19.973145041425511</v>
      </c>
      <c r="L33" s="14">
        <v>-3.7031499999999999</v>
      </c>
      <c r="M33">
        <v>1</v>
      </c>
    </row>
    <row r="34" spans="1:13" x14ac:dyDescent="0.3">
      <c r="A34" t="s">
        <v>7</v>
      </c>
      <c r="B34" s="10">
        <v>1.55083385348708</v>
      </c>
      <c r="C34" s="10">
        <v>14.896465402597592</v>
      </c>
      <c r="D34" s="10">
        <v>35.602421512292892</v>
      </c>
      <c r="E34" s="10">
        <v>14.780410076017247</v>
      </c>
      <c r="F34" s="10">
        <v>13.98150343126261</v>
      </c>
      <c r="G34" s="10">
        <v>-0.95561426022960916</v>
      </c>
      <c r="H34" s="10">
        <v>-2.3575139677674883</v>
      </c>
      <c r="I34" s="10">
        <v>6.5590000000000002</v>
      </c>
      <c r="J34" s="12">
        <v>2011</v>
      </c>
      <c r="K34">
        <v>14.296797036775999</v>
      </c>
      <c r="L34" s="14">
        <v>-4.0936599999999999</v>
      </c>
      <c r="M34">
        <v>1</v>
      </c>
    </row>
    <row r="35" spans="1:13" x14ac:dyDescent="0.3">
      <c r="A35" t="s">
        <v>7</v>
      </c>
      <c r="B35" s="10">
        <v>2.24954739508471</v>
      </c>
      <c r="C35" s="10">
        <v>-14.400346444924139</v>
      </c>
      <c r="D35" s="10">
        <v>-22.018250351889357</v>
      </c>
      <c r="E35" s="10">
        <v>4.1801840610851571</v>
      </c>
      <c r="F35" s="10">
        <v>0.4778596407280844</v>
      </c>
      <c r="G35" s="10">
        <v>-2.6414210651374503</v>
      </c>
      <c r="H35" s="10">
        <v>-3.6174862644845263</v>
      </c>
      <c r="I35" s="10">
        <v>6.5410000000000004</v>
      </c>
      <c r="J35" s="12">
        <v>2012</v>
      </c>
      <c r="K35">
        <v>1.9589683010991621</v>
      </c>
      <c r="L35" s="14">
        <v>-2.6030700000000002</v>
      </c>
      <c r="M35">
        <v>1</v>
      </c>
    </row>
    <row r="36" spans="1:13" x14ac:dyDescent="0.3">
      <c r="A36" t="s">
        <v>7</v>
      </c>
      <c r="B36" s="10">
        <v>1.8420810140392301</v>
      </c>
      <c r="C36" s="10">
        <v>1.1782558575434976</v>
      </c>
      <c r="D36" s="10">
        <v>-4.7510012436722704</v>
      </c>
      <c r="E36" s="10">
        <v>2.0916718784349086</v>
      </c>
      <c r="F36" s="10">
        <v>-0.37664802768127004</v>
      </c>
      <c r="G36" s="10">
        <v>2.6491494242259606</v>
      </c>
      <c r="H36" s="10">
        <v>2.6920602316611308</v>
      </c>
      <c r="I36" s="10">
        <v>6.7460000000000004</v>
      </c>
      <c r="J36" s="12">
        <v>2013</v>
      </c>
      <c r="K36">
        <v>0.62912836378892223</v>
      </c>
      <c r="L36" s="14">
        <v>-1.1288199999999999</v>
      </c>
      <c r="M36">
        <v>1</v>
      </c>
    </row>
    <row r="37" spans="1:13" x14ac:dyDescent="0.3">
      <c r="A37" t="s">
        <v>7</v>
      </c>
      <c r="B37" s="10">
        <v>2.5259710005283602</v>
      </c>
      <c r="C37" s="10">
        <v>0.16868179210387524</v>
      </c>
      <c r="D37" s="10">
        <v>9.3026998461038346</v>
      </c>
      <c r="E37" s="10">
        <v>2.6370786124431334</v>
      </c>
      <c r="F37" s="10">
        <v>6.2004650032861264</v>
      </c>
      <c r="G37" s="10">
        <v>1.0355932186277172</v>
      </c>
      <c r="H37" s="10">
        <v>0.86116467310759504</v>
      </c>
      <c r="I37" s="10">
        <v>6.859</v>
      </c>
      <c r="J37" s="12">
        <v>2014</v>
      </c>
      <c r="K37">
        <v>4.7531811545091784</v>
      </c>
      <c r="L37" s="14">
        <v>-0.28543000000000002</v>
      </c>
      <c r="M37">
        <v>1</v>
      </c>
    </row>
    <row r="38" spans="1:13" x14ac:dyDescent="0.3">
      <c r="A38" t="s">
        <v>7</v>
      </c>
      <c r="B38" s="10">
        <v>3.0755149538381299</v>
      </c>
      <c r="C38" s="10">
        <v>84.07216517699166</v>
      </c>
      <c r="D38" s="10">
        <v>-23.087650326417908</v>
      </c>
      <c r="E38" s="10">
        <v>-7.5572483176241434</v>
      </c>
      <c r="F38" s="10">
        <v>-4.1252729633036722</v>
      </c>
      <c r="G38" s="10">
        <v>-0.97749133377007524</v>
      </c>
      <c r="H38" s="10">
        <v>-2.720870639455697</v>
      </c>
      <c r="I38" s="10">
        <v>7.0469999999999997</v>
      </c>
      <c r="J38" s="12">
        <v>2015</v>
      </c>
      <c r="K38">
        <v>-5.490328739025685</v>
      </c>
      <c r="L38" s="14">
        <v>-0.31991999999999998</v>
      </c>
      <c r="M38">
        <v>1</v>
      </c>
    </row>
    <row r="39" spans="1:13" x14ac:dyDescent="0.3">
      <c r="A39" t="s">
        <v>7</v>
      </c>
      <c r="B39" s="10">
        <v>1.7114249115285101</v>
      </c>
      <c r="C39" s="10">
        <v>-1.7704044975117128</v>
      </c>
      <c r="D39" s="10">
        <v>7.3316256661765777</v>
      </c>
      <c r="E39" s="10">
        <v>-3.4506550437654937</v>
      </c>
      <c r="F39" s="10">
        <v>-2.9058499278729499</v>
      </c>
      <c r="G39" s="10">
        <v>-0.1424855246643375</v>
      </c>
      <c r="H39" s="10">
        <v>-2.2451761084269606</v>
      </c>
      <c r="I39" s="10">
        <v>7.82</v>
      </c>
      <c r="J39" s="12">
        <v>2016</v>
      </c>
      <c r="K39">
        <v>-3.1199533246290656</v>
      </c>
      <c r="L39" s="14">
        <v>1.11486</v>
      </c>
      <c r="M39">
        <v>1</v>
      </c>
    </row>
    <row r="40" spans="1:13" x14ac:dyDescent="0.3">
      <c r="A40" t="s">
        <v>7</v>
      </c>
      <c r="B40" s="10">
        <v>2.3326812651763502</v>
      </c>
      <c r="C40" s="10">
        <v>-44.198440458196053</v>
      </c>
      <c r="D40" s="10">
        <v>14.172141792147031</v>
      </c>
      <c r="E40" s="10">
        <v>6.3359407825153369</v>
      </c>
      <c r="F40" s="10">
        <v>6.7994493437698367</v>
      </c>
      <c r="G40" s="10">
        <v>0.33927994728202293</v>
      </c>
      <c r="H40" s="10">
        <v>-0.73320817855417886</v>
      </c>
      <c r="I40" s="10">
        <v>8.5679999999999996</v>
      </c>
      <c r="J40" s="12">
        <v>2017</v>
      </c>
      <c r="K40">
        <v>6.6178518946884424</v>
      </c>
      <c r="L40" s="14">
        <v>0.85199000000000003</v>
      </c>
      <c r="M40">
        <v>1</v>
      </c>
    </row>
    <row r="41" spans="1:13" x14ac:dyDescent="0.3">
      <c r="A41" t="s">
        <v>7</v>
      </c>
      <c r="B41" s="10">
        <v>2.99646225311833</v>
      </c>
      <c r="C41" s="10">
        <v>-27.900988021041329</v>
      </c>
      <c r="D41" s="10">
        <v>-176.71457743491601</v>
      </c>
      <c r="E41" s="10">
        <v>7.4459265929451846</v>
      </c>
      <c r="F41" s="10">
        <v>8.2233999154368576</v>
      </c>
      <c r="G41" s="10">
        <v>3.4828548321147679</v>
      </c>
      <c r="H41" s="10">
        <v>3.2081333525763256</v>
      </c>
      <c r="I41" s="10">
        <v>8.4670000000000005</v>
      </c>
      <c r="J41" s="12">
        <v>2018</v>
      </c>
      <c r="K41">
        <v>7.9199433059994107</v>
      </c>
      <c r="L41" s="14">
        <v>6.6259999999999999E-2</v>
      </c>
      <c r="M41">
        <v>1</v>
      </c>
    </row>
    <row r="42" spans="1:13" x14ac:dyDescent="0.3">
      <c r="A42" t="s">
        <v>7</v>
      </c>
      <c r="B42" s="10">
        <v>2.16117762692702</v>
      </c>
      <c r="C42" s="10">
        <v>15.712934389208755</v>
      </c>
      <c r="D42" s="10">
        <v>-60.139441509626906</v>
      </c>
      <c r="E42" s="10">
        <v>-1.2706750620015583</v>
      </c>
      <c r="F42" s="10">
        <v>-1.6969293905056304</v>
      </c>
      <c r="G42" s="10">
        <v>-1.0030143460985741</v>
      </c>
      <c r="H42" s="10">
        <v>-2.6180835536283809</v>
      </c>
      <c r="I42" s="10">
        <v>8.7119999999999997</v>
      </c>
      <c r="J42" s="12">
        <v>2019</v>
      </c>
      <c r="K42">
        <v>-1.5307356513286408</v>
      </c>
      <c r="L42" s="14">
        <v>-0.11587</v>
      </c>
      <c r="M42">
        <v>1</v>
      </c>
    </row>
    <row r="43" spans="1:13" x14ac:dyDescent="0.3">
      <c r="A43" t="s">
        <v>7</v>
      </c>
      <c r="B43" s="10">
        <v>-3.4862640103535298</v>
      </c>
      <c r="C43" s="10">
        <v>-51.418612138481201</v>
      </c>
      <c r="D43" s="10">
        <v>-0.79522641830571672</v>
      </c>
      <c r="E43" s="10">
        <v>-14.2</v>
      </c>
      <c r="F43" s="10">
        <v>-6.5</v>
      </c>
      <c r="G43" s="10">
        <v>-7.7</v>
      </c>
      <c r="H43" s="10">
        <v>-10.6</v>
      </c>
      <c r="I43" s="10"/>
      <c r="J43" s="12">
        <v>2020</v>
      </c>
      <c r="K43" s="10">
        <v>-9.5</v>
      </c>
      <c r="L43" s="14">
        <v>6.2645</v>
      </c>
      <c r="M43">
        <v>1</v>
      </c>
    </row>
    <row r="44" spans="1:13" x14ac:dyDescent="0.3">
      <c r="A44" t="s">
        <v>8</v>
      </c>
      <c r="B44" s="10">
        <v>3.30932256020788</v>
      </c>
      <c r="C44" s="10"/>
      <c r="D44" s="10"/>
      <c r="E44" s="10"/>
      <c r="F44" s="10"/>
      <c r="G44" s="10"/>
      <c r="H44" s="10"/>
      <c r="I44" s="10">
        <v>3.7090000000000001</v>
      </c>
      <c r="J44" s="12">
        <v>2000</v>
      </c>
      <c r="L44" s="2">
        <v>-0.1</v>
      </c>
      <c r="M44">
        <v>0</v>
      </c>
    </row>
    <row r="45" spans="1:13" x14ac:dyDescent="0.3">
      <c r="A45" t="s">
        <v>8</v>
      </c>
      <c r="B45" s="10">
        <v>2.7271508457203701</v>
      </c>
      <c r="C45" s="10">
        <v>-59.522667818838038</v>
      </c>
      <c r="D45" s="10">
        <v>129.47883256911589</v>
      </c>
      <c r="E45" s="10">
        <v>-0.75266568478333795</v>
      </c>
      <c r="F45" s="10">
        <v>-10.659786788831127</v>
      </c>
      <c r="G45" s="10">
        <v>0.91584927067964728</v>
      </c>
      <c r="H45" s="10">
        <v>2.1118278625177567</v>
      </c>
      <c r="I45" s="10">
        <v>3.5939999999999999</v>
      </c>
      <c r="J45" s="12">
        <v>2001</v>
      </c>
      <c r="K45">
        <v>-5.8688766867021513</v>
      </c>
      <c r="L45" s="2">
        <v>-3.7</v>
      </c>
      <c r="M45">
        <v>0</v>
      </c>
    </row>
    <row r="46" spans="1:13" x14ac:dyDescent="0.3">
      <c r="A46" t="s">
        <v>8</v>
      </c>
      <c r="B46" s="10">
        <v>3.9402379837729198</v>
      </c>
      <c r="C46" s="10">
        <v>59.911201526688629</v>
      </c>
      <c r="D46" s="10">
        <v>-46.306347756632249</v>
      </c>
      <c r="E46" s="10">
        <v>2.6444941863090321</v>
      </c>
      <c r="F46" s="10">
        <v>12.694385839005307</v>
      </c>
      <c r="G46" s="10">
        <v>1.4737070982257627</v>
      </c>
      <c r="H46" s="10">
        <v>1.2614411354082478</v>
      </c>
      <c r="I46" s="10">
        <v>3.6589999999999998</v>
      </c>
      <c r="J46" s="12">
        <v>2002</v>
      </c>
      <c r="K46">
        <v>7.8362246286175719</v>
      </c>
      <c r="L46" s="2">
        <v>20.9</v>
      </c>
      <c r="M46">
        <v>0</v>
      </c>
    </row>
    <row r="47" spans="1:13" x14ac:dyDescent="0.3">
      <c r="A47" t="s">
        <v>8</v>
      </c>
      <c r="B47" s="10">
        <v>2.92140565762613</v>
      </c>
      <c r="C47" s="10">
        <v>-80.978685212210877</v>
      </c>
      <c r="D47" s="10">
        <v>82.565892676715265</v>
      </c>
      <c r="E47" s="10">
        <v>7.8460776542332411</v>
      </c>
      <c r="F47" s="10">
        <v>19.855344941941766</v>
      </c>
      <c r="G47" s="10">
        <v>1.4957393258926643</v>
      </c>
      <c r="H47" s="10">
        <v>2.0539338740189095</v>
      </c>
      <c r="I47" s="10">
        <v>3.7250000000000001</v>
      </c>
      <c r="J47" s="12">
        <v>2003</v>
      </c>
      <c r="K47">
        <v>14.379737001629422</v>
      </c>
      <c r="L47" s="2">
        <v>36.700000000000003</v>
      </c>
      <c r="M47">
        <v>0</v>
      </c>
    </row>
    <row r="48" spans="1:13" x14ac:dyDescent="0.3">
      <c r="A48" t="s">
        <v>8</v>
      </c>
      <c r="B48" s="10">
        <v>3.9700024321076</v>
      </c>
      <c r="C48" s="10">
        <v>183.2420469512746</v>
      </c>
      <c r="D48" s="10">
        <v>-70.944834344368786</v>
      </c>
      <c r="E48" s="10">
        <v>20.735542592123934</v>
      </c>
      <c r="F48" s="10">
        <v>20.639910420721819</v>
      </c>
      <c r="G48" s="10">
        <v>3.2660715614512448</v>
      </c>
      <c r="H48" s="10">
        <v>3.5808172948847528</v>
      </c>
      <c r="I48" s="10">
        <v>3.7160000000000002</v>
      </c>
      <c r="J48" s="12">
        <v>2004</v>
      </c>
      <c r="K48">
        <v>20.682103531877871</v>
      </c>
      <c r="L48" s="2">
        <v>22.7</v>
      </c>
      <c r="M48">
        <v>0</v>
      </c>
    </row>
    <row r="49" spans="1:13" x14ac:dyDescent="0.3">
      <c r="A49" t="s">
        <v>8</v>
      </c>
      <c r="B49" s="10">
        <v>3.0600889365315802</v>
      </c>
      <c r="C49" s="10">
        <v>-272.08099324196792</v>
      </c>
      <c r="D49" s="10">
        <v>-522.85010030886042</v>
      </c>
      <c r="E49" s="10">
        <v>20.358347833787604</v>
      </c>
      <c r="F49" s="10">
        <v>13.431545042287851</v>
      </c>
      <c r="G49" s="10">
        <v>-0.38589303115932339</v>
      </c>
      <c r="H49" s="10">
        <v>0.8596264857768432</v>
      </c>
      <c r="I49" s="10">
        <v>3.9710000000000001</v>
      </c>
      <c r="J49" s="12">
        <v>2005</v>
      </c>
      <c r="K49">
        <v>16.547779858802514</v>
      </c>
      <c r="L49" s="2">
        <v>16.5</v>
      </c>
      <c r="M49">
        <v>0</v>
      </c>
    </row>
    <row r="50" spans="1:13" x14ac:dyDescent="0.3">
      <c r="A50" t="s">
        <v>8</v>
      </c>
      <c r="B50" s="10">
        <v>2.7568673771306602</v>
      </c>
      <c r="C50" s="10">
        <v>60.03422680215121</v>
      </c>
      <c r="D50" s="10">
        <v>136.42557626142587</v>
      </c>
      <c r="E50" s="10">
        <v>15.127553085134693</v>
      </c>
      <c r="F50" s="10">
        <v>10.69365070858872</v>
      </c>
      <c r="G50" s="10">
        <v>5.8678403221470887</v>
      </c>
      <c r="H50" s="10">
        <v>1.5829998674941947</v>
      </c>
      <c r="I50" s="10">
        <v>3.8540000000000001</v>
      </c>
      <c r="J50" s="12">
        <v>2006</v>
      </c>
      <c r="K50">
        <v>12.750855952726425</v>
      </c>
      <c r="L50" s="2">
        <v>13.1</v>
      </c>
      <c r="M50">
        <v>0</v>
      </c>
    </row>
    <row r="51" spans="1:13" x14ac:dyDescent="0.3">
      <c r="A51" t="s">
        <v>8</v>
      </c>
      <c r="B51" s="10">
        <v>4.4292816830426904</v>
      </c>
      <c r="C51" s="10">
        <v>45.510590456247968</v>
      </c>
      <c r="D51" s="10">
        <v>-51.978965576020819</v>
      </c>
      <c r="E51" s="10">
        <v>13.522751305911029</v>
      </c>
      <c r="F51" s="10">
        <v>17.178048519582134</v>
      </c>
      <c r="G51" s="10">
        <v>1.266384055990244</v>
      </c>
      <c r="H51" s="10">
        <v>1.8073946101289096</v>
      </c>
      <c r="I51" s="10">
        <v>3.81</v>
      </c>
      <c r="J51" s="12">
        <v>2007</v>
      </c>
      <c r="K51">
        <v>15.478556295352064</v>
      </c>
      <c r="L51" s="2">
        <v>30.4</v>
      </c>
      <c r="M51">
        <v>0</v>
      </c>
    </row>
    <row r="52" spans="1:13" x14ac:dyDescent="0.3">
      <c r="A52" t="s">
        <v>8</v>
      </c>
      <c r="B52" s="10">
        <v>2.5450147037080302</v>
      </c>
      <c r="C52" s="10">
        <v>12.293730972406358</v>
      </c>
      <c r="D52" s="10">
        <v>93.79931259034997</v>
      </c>
      <c r="E52" s="10">
        <v>28.027589977124023</v>
      </c>
      <c r="F52" s="10">
        <v>19.259985853134864</v>
      </c>
      <c r="G52" s="10">
        <v>1.6354445346378199</v>
      </c>
      <c r="H52" s="10">
        <v>1.137690820609194</v>
      </c>
      <c r="I52" s="10">
        <v>3.8519999999999999</v>
      </c>
      <c r="J52" s="12">
        <v>2008</v>
      </c>
      <c r="K52">
        <v>23.392223187790862</v>
      </c>
      <c r="L52" s="2">
        <v>9.1999999999999993</v>
      </c>
      <c r="M52">
        <v>0</v>
      </c>
    </row>
    <row r="53" spans="1:13" x14ac:dyDescent="0.3">
      <c r="A53" t="s">
        <v>8</v>
      </c>
      <c r="B53" s="10">
        <v>1.88540321154038</v>
      </c>
      <c r="C53" s="10">
        <v>-38.577364252188673</v>
      </c>
      <c r="D53" s="10">
        <v>-61.644129791284108</v>
      </c>
      <c r="E53" s="10">
        <v>-41.550341258708912</v>
      </c>
      <c r="F53" s="10">
        <v>-36.438034351188975</v>
      </c>
      <c r="G53" s="10">
        <v>-0.84855436296722431</v>
      </c>
      <c r="H53" s="10">
        <v>0.75034057575251722</v>
      </c>
      <c r="I53" s="10">
        <v>4.3109999999999999</v>
      </c>
      <c r="J53" s="12">
        <v>2009</v>
      </c>
      <c r="K53">
        <v>-38.870779460301463</v>
      </c>
      <c r="L53" s="2">
        <v>1.8</v>
      </c>
      <c r="M53">
        <v>1</v>
      </c>
    </row>
    <row r="54" spans="1:13" x14ac:dyDescent="0.3">
      <c r="A54" t="s">
        <v>8</v>
      </c>
      <c r="B54" s="10">
        <v>2.4480452132277901</v>
      </c>
      <c r="C54" s="10">
        <v>14.301110539174466</v>
      </c>
      <c r="D54" s="10">
        <v>18.800361683068623</v>
      </c>
      <c r="E54" s="10">
        <v>54.228013145036158</v>
      </c>
      <c r="F54" s="10">
        <v>36.97793303696173</v>
      </c>
      <c r="G54" s="10">
        <v>0.38059293317891374</v>
      </c>
      <c r="H54" s="10">
        <v>-0.48231598722594526</v>
      </c>
      <c r="I54" s="10">
        <v>5.0369999999999999</v>
      </c>
      <c r="J54" s="12">
        <v>2010</v>
      </c>
      <c r="K54">
        <v>45.448053402133226</v>
      </c>
      <c r="L54" s="2">
        <v>17.5</v>
      </c>
      <c r="M54">
        <v>1</v>
      </c>
    </row>
    <row r="55" spans="1:13" x14ac:dyDescent="0.3">
      <c r="A55" t="s">
        <v>8</v>
      </c>
      <c r="B55" s="10">
        <v>2.7325291003124801</v>
      </c>
      <c r="C55" s="10">
        <v>47.100135218892802</v>
      </c>
      <c r="D55" s="10">
        <v>-244.56221398261198</v>
      </c>
      <c r="E55" s="10">
        <v>23.918506281529162</v>
      </c>
      <c r="F55" s="10">
        <v>14.940234236573602</v>
      </c>
      <c r="G55" s="10">
        <v>3.5470352086526269</v>
      </c>
      <c r="H55" s="10">
        <v>-0.32853732250686107</v>
      </c>
      <c r="I55" s="10">
        <v>6.2930000000000001</v>
      </c>
      <c r="J55" s="12">
        <v>2011</v>
      </c>
      <c r="K55">
        <v>19.642839086883512</v>
      </c>
      <c r="L55" s="2">
        <v>13.5</v>
      </c>
      <c r="M55">
        <v>1</v>
      </c>
    </row>
    <row r="56" spans="1:13" x14ac:dyDescent="0.3">
      <c r="A56" t="s">
        <v>8</v>
      </c>
      <c r="B56" s="10">
        <v>3.9299165198552699</v>
      </c>
      <c r="C56" s="10">
        <v>1.0848340222842978</v>
      </c>
      <c r="D56" s="10">
        <v>152.5598961155068</v>
      </c>
      <c r="E56" s="10">
        <v>-5.015819247949338</v>
      </c>
      <c r="F56" s="10">
        <v>6.7118054129483795</v>
      </c>
      <c r="G56" s="10">
        <v>-1.2251772139704187</v>
      </c>
      <c r="H56" s="10">
        <v>0.57568814475530417</v>
      </c>
      <c r="I56" s="10">
        <v>6.141</v>
      </c>
      <c r="J56" s="12">
        <v>2012</v>
      </c>
      <c r="K56">
        <v>0.60940230495631909</v>
      </c>
      <c r="L56" s="2">
        <v>5.9</v>
      </c>
      <c r="M56">
        <v>1</v>
      </c>
    </row>
    <row r="57" spans="1:13" x14ac:dyDescent="0.3">
      <c r="A57" t="s">
        <v>8</v>
      </c>
      <c r="B57" s="10">
        <v>2.0995520212950098</v>
      </c>
      <c r="C57" s="10">
        <v>-4.8296526104142146</v>
      </c>
      <c r="D57" s="10">
        <v>-170.02614457825311</v>
      </c>
      <c r="E57" s="10">
        <v>-1.6081478052857534</v>
      </c>
      <c r="F57" s="10">
        <v>-7.4508701096284824</v>
      </c>
      <c r="G57" s="10">
        <v>0.74838821283487178</v>
      </c>
      <c r="H57" s="10">
        <v>-2.1290055582831258</v>
      </c>
      <c r="I57" s="10">
        <v>6.86</v>
      </c>
      <c r="J57" s="12">
        <v>2013</v>
      </c>
      <c r="K57">
        <v>-4.4535452545812149</v>
      </c>
      <c r="L57" s="2">
        <v>-3.8</v>
      </c>
      <c r="M57">
        <v>1</v>
      </c>
    </row>
    <row r="58" spans="1:13" x14ac:dyDescent="0.3">
      <c r="A58" t="s">
        <v>8</v>
      </c>
      <c r="B58" s="10">
        <v>2.5489997072543402</v>
      </c>
      <c r="C58" s="10">
        <v>3.0212226732645675</v>
      </c>
      <c r="D58" s="10">
        <v>253.50365473678602</v>
      </c>
      <c r="E58" s="10">
        <v>-4.755433687601851</v>
      </c>
      <c r="F58" s="10">
        <v>-2.1465025444463492</v>
      </c>
      <c r="G58" s="10">
        <v>1.4301116907680544</v>
      </c>
      <c r="H58" s="10">
        <v>-0.96616832605853631</v>
      </c>
      <c r="I58" s="10">
        <v>6.2439999999999998</v>
      </c>
      <c r="J58" s="12">
        <v>2014</v>
      </c>
      <c r="K58">
        <v>-3.495426060653628</v>
      </c>
      <c r="L58" s="2">
        <v>-0.2</v>
      </c>
      <c r="M58">
        <v>1</v>
      </c>
    </row>
    <row r="59" spans="1:13" x14ac:dyDescent="0.3">
      <c r="A59" t="s">
        <v>8</v>
      </c>
      <c r="B59" s="10">
        <v>2.29548054919908</v>
      </c>
      <c r="C59" s="10">
        <v>-68.203384534262852</v>
      </c>
      <c r="D59" s="10">
        <v>-204.30850850535819</v>
      </c>
      <c r="E59" s="10">
        <v>-24.71542845755792</v>
      </c>
      <c r="F59" s="10">
        <v>-12.845853810411256</v>
      </c>
      <c r="G59" s="10">
        <v>1.4905283554996984</v>
      </c>
      <c r="H59" s="10">
        <v>1.8696359658637363</v>
      </c>
      <c r="I59" s="10">
        <v>6.5039999999999996</v>
      </c>
      <c r="J59" s="12">
        <v>2015</v>
      </c>
      <c r="K59">
        <v>-18.768174465474985</v>
      </c>
      <c r="L59" s="2">
        <v>-10</v>
      </c>
      <c r="M59">
        <v>1</v>
      </c>
    </row>
    <row r="60" spans="1:13" x14ac:dyDescent="0.3">
      <c r="A60" t="s">
        <v>8</v>
      </c>
      <c r="B60" s="10">
        <v>2.7300104858441601</v>
      </c>
      <c r="C60" s="10">
        <v>49.242046801473371</v>
      </c>
      <c r="D60" s="10">
        <v>-74.256797378352118</v>
      </c>
      <c r="E60" s="10">
        <v>0.97388972659366857</v>
      </c>
      <c r="F60" s="10">
        <v>-5.4993098146745467</v>
      </c>
      <c r="G60" s="10">
        <v>0.78139148383744583</v>
      </c>
      <c r="H60" s="10">
        <v>2.3326024156386183</v>
      </c>
      <c r="I60" s="10">
        <v>7.2069999999999999</v>
      </c>
      <c r="J60" s="12">
        <v>2016</v>
      </c>
      <c r="K60">
        <v>-2.3131671537775844</v>
      </c>
      <c r="L60" s="2">
        <v>6.2</v>
      </c>
      <c r="M60">
        <v>1</v>
      </c>
    </row>
    <row r="61" spans="1:13" x14ac:dyDescent="0.3">
      <c r="A61" t="s">
        <v>8</v>
      </c>
      <c r="B61" s="10">
        <v>2.44090583203266</v>
      </c>
      <c r="C61" s="10">
        <v>-6.7874100434982765</v>
      </c>
      <c r="D61" s="10">
        <v>101.45406928576257</v>
      </c>
      <c r="E61" s="10">
        <v>19.376429488595903</v>
      </c>
      <c r="F61" s="10">
        <v>18.889080609094577</v>
      </c>
      <c r="G61" s="10">
        <v>-0.20122980518744171</v>
      </c>
      <c r="H61" s="10">
        <v>0.98433296273370274</v>
      </c>
      <c r="I61" s="10">
        <v>6.8849999999999998</v>
      </c>
      <c r="J61" s="12">
        <v>2017</v>
      </c>
      <c r="K61">
        <v>19.133195905047273</v>
      </c>
      <c r="L61" s="2">
        <v>7</v>
      </c>
      <c r="M61">
        <v>1</v>
      </c>
    </row>
    <row r="62" spans="1:13" x14ac:dyDescent="0.3">
      <c r="A62" t="s">
        <v>8</v>
      </c>
      <c r="B62" s="10">
        <v>2.8802532072044098</v>
      </c>
      <c r="C62" s="10">
        <v>41.485013660257053</v>
      </c>
      <c r="D62" s="10">
        <v>20.467228619286537</v>
      </c>
      <c r="E62" s="10">
        <v>9.3662841093610893</v>
      </c>
      <c r="F62" s="10">
        <v>2.9008375145668452</v>
      </c>
      <c r="G62" s="10">
        <v>2.105863406082964</v>
      </c>
      <c r="H62" s="10">
        <v>0.20612908636934435</v>
      </c>
      <c r="I62" s="10">
        <v>8.3529999999999998</v>
      </c>
      <c r="J62" s="12">
        <v>2018</v>
      </c>
      <c r="K62">
        <v>6.195587614371334</v>
      </c>
      <c r="L62" s="2">
        <v>-0.9</v>
      </c>
      <c r="M62">
        <v>1</v>
      </c>
    </row>
    <row r="63" spans="1:13" x14ac:dyDescent="0.3">
      <c r="A63" t="s">
        <v>8</v>
      </c>
      <c r="B63" s="10">
        <v>1.94433927227522</v>
      </c>
      <c r="C63" s="10">
        <v>-55.721521899297421</v>
      </c>
      <c r="D63" s="10">
        <v>17.227138659779584</v>
      </c>
      <c r="E63" s="10">
        <v>5.2411638410561068</v>
      </c>
      <c r="F63" s="10">
        <v>-6.1454064205289427</v>
      </c>
      <c r="G63" s="10">
        <v>6.6720058217628164</v>
      </c>
      <c r="H63" s="10">
        <v>-1.1943216815037516</v>
      </c>
      <c r="I63" s="10">
        <v>8.5670000000000002</v>
      </c>
      <c r="J63" s="12">
        <v>2019</v>
      </c>
      <c r="K63">
        <v>-8.9358910158665594E-2</v>
      </c>
      <c r="L63" s="2">
        <v>-1</v>
      </c>
      <c r="M63">
        <v>1</v>
      </c>
    </row>
    <row r="64" spans="1:13" x14ac:dyDescent="0.3">
      <c r="A64" t="s">
        <v>8</v>
      </c>
      <c r="B64" s="10">
        <v>-2.5051922329566301</v>
      </c>
      <c r="C64" s="10">
        <v>-66.627796219944102</v>
      </c>
      <c r="D64" s="10">
        <v>-1.0233172379608746</v>
      </c>
      <c r="E64" s="10"/>
      <c r="F64" s="10"/>
      <c r="G64" s="10"/>
      <c r="H64" s="10"/>
      <c r="I64" s="10"/>
      <c r="J64" s="12">
        <v>2020</v>
      </c>
      <c r="L64" s="2">
        <v>1.7</v>
      </c>
      <c r="M64">
        <v>1</v>
      </c>
    </row>
    <row r="65" spans="1:13" x14ac:dyDescent="0.3">
      <c r="A65" t="s">
        <v>9</v>
      </c>
      <c r="B65" s="10">
        <v>5.1776356888452204</v>
      </c>
      <c r="C65" s="10"/>
      <c r="D65" s="10"/>
      <c r="E65" s="10"/>
      <c r="F65" s="10"/>
      <c r="G65" s="10"/>
      <c r="H65" s="10"/>
      <c r="I65" s="10">
        <v>28.571999999999999</v>
      </c>
      <c r="J65" s="12">
        <v>2000</v>
      </c>
      <c r="L65" s="2">
        <v>-1.2883500000000001</v>
      </c>
      <c r="M65">
        <v>0</v>
      </c>
    </row>
    <row r="66" spans="1:13" x14ac:dyDescent="0.3">
      <c r="A66" t="s">
        <v>9</v>
      </c>
      <c r="B66" s="10">
        <v>1.78997283607414</v>
      </c>
      <c r="C66" s="10">
        <v>-88.151800806987694</v>
      </c>
      <c r="D66" s="10">
        <v>-21.5165801291759</v>
      </c>
      <c r="E66" s="10">
        <v>-6.0786743607298632</v>
      </c>
      <c r="F66" s="10">
        <v>-8.0025509735126121</v>
      </c>
      <c r="G66" s="10">
        <v>-2.4591574575751451</v>
      </c>
      <c r="H66" s="10">
        <v>-1.269149223417898</v>
      </c>
      <c r="I66" s="10">
        <v>27.152000000000001</v>
      </c>
      <c r="J66" s="12">
        <v>2001</v>
      </c>
      <c r="K66">
        <v>-6.9666206181725698</v>
      </c>
      <c r="L66" s="2">
        <v>1.8031900000000001</v>
      </c>
      <c r="M66">
        <v>0</v>
      </c>
    </row>
    <row r="67" spans="1:13" x14ac:dyDescent="0.3">
      <c r="A67" t="s">
        <v>9</v>
      </c>
      <c r="B67" s="10">
        <v>3.0180505464165601</v>
      </c>
      <c r="C67" s="10">
        <v>-22.202722047857826</v>
      </c>
      <c r="D67" s="10">
        <v>-29.693496576380518</v>
      </c>
      <c r="E67" s="10">
        <v>-3.3000678723073662</v>
      </c>
      <c r="F67" s="10">
        <v>0.36766398972467584</v>
      </c>
      <c r="G67" s="10">
        <v>3.0300555595664136</v>
      </c>
      <c r="H67" s="10">
        <v>1.0386474468923268</v>
      </c>
      <c r="I67" s="10">
        <v>27.567</v>
      </c>
      <c r="J67" s="12">
        <v>2002</v>
      </c>
      <c r="K67">
        <v>-1.5993095077977415</v>
      </c>
      <c r="L67" s="2">
        <v>4.3522299999999996</v>
      </c>
      <c r="M67">
        <v>0</v>
      </c>
    </row>
    <row r="68" spans="1:13" x14ac:dyDescent="0.3">
      <c r="A68" t="s">
        <v>9</v>
      </c>
      <c r="B68" s="10">
        <v>1.80151809769703</v>
      </c>
      <c r="C68" s="10">
        <v>-108.55508387047425</v>
      </c>
      <c r="D68" s="10">
        <v>-15.518962773553291</v>
      </c>
      <c r="E68" s="10">
        <v>7.4901248982904178</v>
      </c>
      <c r="F68" s="10">
        <v>7.7547734014409286</v>
      </c>
      <c r="G68" s="10">
        <v>0.44133500315712837</v>
      </c>
      <c r="H68" s="10">
        <v>2.8210934096069451</v>
      </c>
      <c r="I68" s="10">
        <v>26.248000000000001</v>
      </c>
      <c r="J68" s="12">
        <v>2003</v>
      </c>
      <c r="K68">
        <v>7.6141392884643722</v>
      </c>
      <c r="L68" s="2">
        <v>-2.0206900000000001</v>
      </c>
      <c r="M68">
        <v>0</v>
      </c>
    </row>
    <row r="69" spans="1:13" x14ac:dyDescent="0.3">
      <c r="A69" t="s">
        <v>9</v>
      </c>
      <c r="B69" s="10">
        <v>3.0869808180845402</v>
      </c>
      <c r="C69" s="10">
        <v>-101.43448558397911</v>
      </c>
      <c r="D69" s="10">
        <v>63.703726476196998</v>
      </c>
      <c r="E69" s="10">
        <v>15.276399207281699</v>
      </c>
      <c r="F69" s="10">
        <v>13.046164772946867</v>
      </c>
      <c r="G69" s="10">
        <v>1.1785866813569967</v>
      </c>
      <c r="H69" s="10">
        <v>-0.25152619354038563</v>
      </c>
      <c r="I69" s="10">
        <v>25.99</v>
      </c>
      <c r="J69" s="12">
        <v>2004</v>
      </c>
      <c r="K69">
        <v>14.236766035499571</v>
      </c>
      <c r="L69" s="2">
        <v>1.6333899999999999</v>
      </c>
      <c r="M69">
        <v>0</v>
      </c>
    </row>
    <row r="70" spans="1:13" x14ac:dyDescent="0.3">
      <c r="A70" t="s">
        <v>9</v>
      </c>
      <c r="B70" s="10">
        <v>3.2042004290828401</v>
      </c>
      <c r="C70" s="10">
        <v>3.8872599814463671</v>
      </c>
      <c r="D70" s="10">
        <v>-45.36484853628604</v>
      </c>
      <c r="E70" s="10">
        <v>12.822729276034295</v>
      </c>
      <c r="F70" s="10">
        <v>13.814028262950373</v>
      </c>
      <c r="G70" s="10">
        <v>1.0202421219929647</v>
      </c>
      <c r="H70" s="10">
        <v>-1.595134832990297</v>
      </c>
      <c r="I70" s="10">
        <v>27.285</v>
      </c>
      <c r="J70" s="12">
        <v>2005</v>
      </c>
      <c r="K70">
        <v>13.283299363484247</v>
      </c>
      <c r="L70" s="2">
        <v>-1.8344199999999999</v>
      </c>
      <c r="M70">
        <v>0</v>
      </c>
    </row>
    <row r="71" spans="1:13" x14ac:dyDescent="0.3">
      <c r="A71" t="s">
        <v>9</v>
      </c>
      <c r="B71" s="10">
        <v>2.6343038124251699</v>
      </c>
      <c r="C71" s="10">
        <v>85.306872643774227</v>
      </c>
      <c r="D71" s="10">
        <v>51.769336655273612</v>
      </c>
      <c r="E71" s="10">
        <v>7.3828309753423582</v>
      </c>
      <c r="F71" s="10">
        <v>10.786026633092405</v>
      </c>
      <c r="G71" s="10">
        <v>-1.298601428509194</v>
      </c>
      <c r="H71" s="10">
        <v>-0.95593466928427517</v>
      </c>
      <c r="I71" s="10">
        <v>26.991</v>
      </c>
      <c r="J71" s="12">
        <v>2006</v>
      </c>
      <c r="K71">
        <v>8.982615302643282</v>
      </c>
      <c r="L71" s="2">
        <v>6.615E-2</v>
      </c>
      <c r="M71">
        <v>0</v>
      </c>
    </row>
    <row r="72" spans="1:13" x14ac:dyDescent="0.3">
      <c r="A72" t="s">
        <v>9</v>
      </c>
      <c r="B72" s="10">
        <v>2.07182504628009</v>
      </c>
      <c r="C72" s="10">
        <v>66.14082659240151</v>
      </c>
      <c r="D72" s="10">
        <v>33.535747578993735</v>
      </c>
      <c r="E72" s="10">
        <v>7.8507038294272746</v>
      </c>
      <c r="F72" s="10">
        <v>8.3203844705618479</v>
      </c>
      <c r="G72" s="10">
        <v>3.459336834049509</v>
      </c>
      <c r="H72" s="10">
        <v>3.9948274629637126</v>
      </c>
      <c r="I72" s="10">
        <v>27.024999999999999</v>
      </c>
      <c r="J72" s="12">
        <v>2007</v>
      </c>
      <c r="K72">
        <v>8.0737592389166224</v>
      </c>
      <c r="L72" s="2">
        <v>5.9824799999999998</v>
      </c>
      <c r="M72">
        <v>0</v>
      </c>
    </row>
    <row r="73" spans="1:13" x14ac:dyDescent="0.3">
      <c r="A73" t="s">
        <v>9</v>
      </c>
      <c r="B73" s="10">
        <v>1.0042891865119701</v>
      </c>
      <c r="C73" s="10">
        <v>-64.074859343081584</v>
      </c>
      <c r="D73" s="10">
        <v>20.431695272191241</v>
      </c>
      <c r="E73" s="10">
        <v>8.171309413071981</v>
      </c>
      <c r="F73" s="10">
        <v>7.1262046178279803</v>
      </c>
      <c r="G73" s="10">
        <v>-0.39315527384466975</v>
      </c>
      <c r="H73" s="10">
        <v>-3.1860352293179517</v>
      </c>
      <c r="I73" s="10">
        <v>27.706</v>
      </c>
      <c r="J73" s="12">
        <v>2008</v>
      </c>
      <c r="K73">
        <v>7.6757298090633697</v>
      </c>
      <c r="L73" s="2">
        <v>2.9315500000000001</v>
      </c>
      <c r="M73">
        <v>0</v>
      </c>
    </row>
    <row r="74" spans="1:13" x14ac:dyDescent="0.3">
      <c r="A74" t="s">
        <v>9</v>
      </c>
      <c r="B74" s="10">
        <v>-2.9259556113942602</v>
      </c>
      <c r="C74" s="10">
        <v>-99.754011449023665</v>
      </c>
      <c r="D74" s="10">
        <v>-69.409472853713623</v>
      </c>
      <c r="E74" s="10">
        <v>-36.855201958959327</v>
      </c>
      <c r="F74" s="10">
        <v>-24.098368399703318</v>
      </c>
      <c r="G74" s="10">
        <v>-5.5464861868555815</v>
      </c>
      <c r="H74" s="10">
        <v>-5.9110719986058768</v>
      </c>
      <c r="I74" s="10">
        <v>28.774000000000001</v>
      </c>
      <c r="J74" s="12">
        <v>2009</v>
      </c>
      <c r="K74">
        <v>-30.61948814518054</v>
      </c>
      <c r="L74" s="2">
        <v>7.9684900000000001</v>
      </c>
      <c r="M74">
        <v>1</v>
      </c>
    </row>
    <row r="75" spans="1:13" x14ac:dyDescent="0.3">
      <c r="A75" t="s">
        <v>9</v>
      </c>
      <c r="B75" s="10">
        <v>3.0899194542341499</v>
      </c>
      <c r="C75" s="10">
        <v>22.40540660010133</v>
      </c>
      <c r="D75" s="10">
        <v>-13.14610877665654</v>
      </c>
      <c r="E75" s="10">
        <v>20.420472208335028</v>
      </c>
      <c r="F75" s="10">
        <v>19.938929804508376</v>
      </c>
      <c r="G75" s="10">
        <v>2.1027921799028348</v>
      </c>
      <c r="H75" s="10">
        <v>2.3678832420557683</v>
      </c>
      <c r="I75" s="10">
        <v>27.021000000000001</v>
      </c>
      <c r="J75" s="12">
        <v>2010</v>
      </c>
      <c r="K75">
        <v>20.177701660061231</v>
      </c>
      <c r="L75" s="2">
        <v>1.68374</v>
      </c>
      <c r="M75">
        <v>1</v>
      </c>
    </row>
    <row r="76" spans="1:13" x14ac:dyDescent="0.3">
      <c r="A76" t="s">
        <v>9</v>
      </c>
      <c r="B76" s="10">
        <v>3.1461004946680799</v>
      </c>
      <c r="C76" s="10">
        <v>33.417280403790173</v>
      </c>
      <c r="D76" s="10">
        <v>40.668919361500855</v>
      </c>
      <c r="E76" s="10">
        <v>15.28641262382493</v>
      </c>
      <c r="F76" s="10">
        <v>13.899544861853386</v>
      </c>
      <c r="G76" s="10">
        <v>4.4998683423751018</v>
      </c>
      <c r="H76" s="10">
        <v>1.9944051136373986</v>
      </c>
      <c r="I76" s="10">
        <v>27.608000000000001</v>
      </c>
      <c r="J76" s="12">
        <v>2011</v>
      </c>
      <c r="K76">
        <v>14.590459452189819</v>
      </c>
      <c r="L76" s="2">
        <v>-0.51056000000000001</v>
      </c>
      <c r="M76">
        <v>1</v>
      </c>
    </row>
    <row r="77" spans="1:13" x14ac:dyDescent="0.3">
      <c r="A77" t="s">
        <v>9</v>
      </c>
      <c r="B77" s="10">
        <v>1.76096156036359</v>
      </c>
      <c r="C77" s="10">
        <v>8.3200791977077415</v>
      </c>
      <c r="D77" s="10">
        <v>6.884202616982904</v>
      </c>
      <c r="E77" s="10">
        <v>0.81124652109529904</v>
      </c>
      <c r="F77" s="10">
        <v>2.5822625309054104</v>
      </c>
      <c r="G77" s="10">
        <v>-1.0096282057240558</v>
      </c>
      <c r="H77" s="10">
        <v>0.52724802943799887</v>
      </c>
      <c r="I77" s="10">
        <v>28.251000000000001</v>
      </c>
      <c r="J77" s="12">
        <v>2012</v>
      </c>
      <c r="K77">
        <v>1.7008220222368919</v>
      </c>
      <c r="L77" s="2">
        <v>1.38696</v>
      </c>
      <c r="M77">
        <v>1</v>
      </c>
    </row>
    <row r="78" spans="1:13" x14ac:dyDescent="0.3">
      <c r="A78" t="s">
        <v>9</v>
      </c>
      <c r="B78" s="10">
        <v>2.3291225212770801</v>
      </c>
      <c r="C78" s="10">
        <v>47.565081600239445</v>
      </c>
      <c r="D78" s="10">
        <v>2.6457270144256029</v>
      </c>
      <c r="E78" s="10">
        <v>0.5488783031271538</v>
      </c>
      <c r="F78" s="10">
        <v>-0.12576036087352804</v>
      </c>
      <c r="G78" s="10">
        <v>3.0226188441597301</v>
      </c>
      <c r="H78" s="10">
        <v>1.1500344696550258</v>
      </c>
      <c r="I78" s="10">
        <v>28.109000000000002</v>
      </c>
      <c r="J78" s="12">
        <v>2013</v>
      </c>
      <c r="K78">
        <v>0.20908497957279337</v>
      </c>
      <c r="L78" s="2">
        <v>3.6388500000000001</v>
      </c>
      <c r="M78">
        <v>1</v>
      </c>
    </row>
    <row r="79" spans="1:13" x14ac:dyDescent="0.3">
      <c r="A79" t="s">
        <v>9</v>
      </c>
      <c r="B79" s="10">
        <v>2.8700360407458998</v>
      </c>
      <c r="C79" s="10">
        <v>-16.180348639856845</v>
      </c>
      <c r="D79" s="10">
        <v>4.9461330198454334</v>
      </c>
      <c r="E79" s="10">
        <v>3.9883789818915716</v>
      </c>
      <c r="F79" s="10">
        <v>0.28196361730579156</v>
      </c>
      <c r="G79" s="10">
        <v>1.0759951819276026</v>
      </c>
      <c r="H79" s="10">
        <v>-6.6794637800882128E-2</v>
      </c>
      <c r="I79" s="10">
        <v>27.135999999999999</v>
      </c>
      <c r="J79" s="12">
        <v>2014</v>
      </c>
      <c r="K79">
        <v>2.1418764010526559</v>
      </c>
      <c r="L79" s="2">
        <v>1.97994</v>
      </c>
      <c r="M79">
        <v>1</v>
      </c>
    </row>
    <row r="80" spans="1:13" x14ac:dyDescent="0.3">
      <c r="A80" t="s">
        <v>9</v>
      </c>
      <c r="B80" s="10">
        <v>0.65917688868508595</v>
      </c>
      <c r="C80" s="10">
        <v>-29.717094505024733</v>
      </c>
      <c r="D80" s="10">
        <v>11.239773622943261</v>
      </c>
      <c r="E80" s="10">
        <v>-15.071289524309961</v>
      </c>
      <c r="F80" s="10">
        <v>-9.9154347657279374</v>
      </c>
      <c r="G80" s="10">
        <v>-0.27342696753791529</v>
      </c>
      <c r="H80" s="10">
        <v>-6.1188569684844651E-3</v>
      </c>
      <c r="I80" s="10">
        <v>28.001000000000001</v>
      </c>
      <c r="J80" s="12">
        <v>2015</v>
      </c>
      <c r="K80">
        <v>-12.493348293671147</v>
      </c>
      <c r="L80" s="2">
        <v>5.9668700000000001</v>
      </c>
      <c r="M80">
        <v>1</v>
      </c>
    </row>
    <row r="81" spans="1:13" x14ac:dyDescent="0.3">
      <c r="A81" t="s">
        <v>9</v>
      </c>
      <c r="B81" s="10">
        <v>1.0013944267607</v>
      </c>
      <c r="C81" s="10">
        <v>-19.538491460813567</v>
      </c>
      <c r="D81" s="10">
        <v>3.0179013628998774</v>
      </c>
      <c r="E81" s="10">
        <v>-4.9773096892419488</v>
      </c>
      <c r="F81" s="10">
        <v>-4.1597055172928776</v>
      </c>
      <c r="G81" s="10">
        <v>-0.40794387283700217</v>
      </c>
      <c r="H81" s="10">
        <v>-2.0834156267120818</v>
      </c>
      <c r="I81" s="10">
        <v>28.541</v>
      </c>
      <c r="J81" s="12">
        <v>2016</v>
      </c>
      <c r="K81">
        <v>-4.5624009632295071</v>
      </c>
      <c r="L81" s="2">
        <v>3.6765599999999998</v>
      </c>
      <c r="M81">
        <v>1</v>
      </c>
    </row>
    <row r="82" spans="1:13" x14ac:dyDescent="0.3">
      <c r="A82" t="s">
        <v>9</v>
      </c>
      <c r="B82" s="10">
        <v>3.0398801936038198</v>
      </c>
      <c r="C82" s="10">
        <v>-45.976444566255559</v>
      </c>
      <c r="D82" s="10">
        <v>9.1787511059996163</v>
      </c>
      <c r="E82" s="10">
        <v>7.723005098543112</v>
      </c>
      <c r="F82" s="10">
        <v>7.3673963088989325</v>
      </c>
      <c r="G82" s="10">
        <v>1.2322944137967085</v>
      </c>
      <c r="H82" s="10">
        <v>1.5484723366565589</v>
      </c>
      <c r="I82" s="10">
        <v>28.657</v>
      </c>
      <c r="J82" s="12">
        <v>2017</v>
      </c>
      <c r="K82">
        <v>7.5423393659608706</v>
      </c>
      <c r="L82" s="2">
        <v>0.83648</v>
      </c>
      <c r="M82">
        <v>1</v>
      </c>
    </row>
    <row r="83" spans="1:13" x14ac:dyDescent="0.3">
      <c r="A83" t="s">
        <v>9</v>
      </c>
      <c r="B83" s="10">
        <v>2.42954758663782</v>
      </c>
      <c r="C83" s="10">
        <v>51.857511566094594</v>
      </c>
      <c r="D83" s="10">
        <v>-28.286883710514843</v>
      </c>
      <c r="E83" s="10">
        <v>6.9665164556557357</v>
      </c>
      <c r="F83" s="10">
        <v>6.027082175336318</v>
      </c>
      <c r="G83" s="10">
        <v>1.6870371594508882</v>
      </c>
      <c r="H83" s="10">
        <v>2.3583920369283362</v>
      </c>
      <c r="I83" s="10">
        <v>27.568999999999999</v>
      </c>
      <c r="J83" s="12">
        <v>2018</v>
      </c>
      <c r="K83">
        <v>6.4907607871639073</v>
      </c>
      <c r="L83" s="2">
        <v>0.75943000000000005</v>
      </c>
      <c r="M83">
        <v>1</v>
      </c>
    </row>
    <row r="84" spans="1:13" x14ac:dyDescent="0.3">
      <c r="A84" t="s">
        <v>9</v>
      </c>
      <c r="B84" s="10">
        <v>1.8614153443030901</v>
      </c>
      <c r="C84" s="10">
        <v>22.392213383217019</v>
      </c>
      <c r="D84" s="10">
        <v>31.78122110859789</v>
      </c>
      <c r="E84" s="10">
        <v>-0.95988993143656387</v>
      </c>
      <c r="F84" s="10">
        <v>-1.4426430120320077</v>
      </c>
      <c r="G84" s="10">
        <v>-0.94861819477394249</v>
      </c>
      <c r="H84" s="10">
        <v>-1.6944188051265741</v>
      </c>
      <c r="I84" s="10">
        <v>27.638000000000002</v>
      </c>
      <c r="J84" s="12">
        <v>2019</v>
      </c>
      <c r="K84">
        <v>-1.2035114329528085</v>
      </c>
      <c r="L84" s="2">
        <v>1.79731</v>
      </c>
      <c r="M84">
        <v>1</v>
      </c>
    </row>
    <row r="85" spans="1:13" x14ac:dyDescent="0.3">
      <c r="A85" t="s">
        <v>9</v>
      </c>
      <c r="B85" s="10">
        <v>-5.4027985486400203</v>
      </c>
      <c r="C85" s="10">
        <v>-69.716011202071826</v>
      </c>
      <c r="D85" s="10">
        <v>-48.339522305952976</v>
      </c>
      <c r="E85" s="10"/>
      <c r="F85" s="10"/>
      <c r="G85" s="10"/>
      <c r="H85" s="10"/>
      <c r="I85" s="10"/>
      <c r="J85" s="12">
        <v>2020</v>
      </c>
      <c r="L85" s="2">
        <v>7.6887999999999996</v>
      </c>
      <c r="M85">
        <v>1</v>
      </c>
    </row>
    <row r="86" spans="1:13" x14ac:dyDescent="0.3">
      <c r="A86" t="s">
        <v>10</v>
      </c>
      <c r="B86" s="10">
        <v>2.76466943336608</v>
      </c>
      <c r="C86" s="10"/>
      <c r="D86" s="10"/>
      <c r="E86" s="10"/>
      <c r="F86" s="10"/>
      <c r="G86" s="10"/>
      <c r="H86" s="10"/>
      <c r="I86" s="10">
        <v>4.5789999999999997</v>
      </c>
      <c r="J86" s="12">
        <v>2000</v>
      </c>
      <c r="L86" s="2">
        <v>-2.3646500000000001</v>
      </c>
      <c r="M86">
        <v>0</v>
      </c>
    </row>
    <row r="87" spans="1:13" x14ac:dyDescent="0.3">
      <c r="A87" t="s">
        <v>10</v>
      </c>
      <c r="B87" s="10">
        <v>0.38612414652784599</v>
      </c>
      <c r="C87" s="10">
        <v>-28.775555052447288</v>
      </c>
      <c r="D87" s="10">
        <v>19.450067805055582</v>
      </c>
      <c r="E87" s="10">
        <v>-17.248568580584589</v>
      </c>
      <c r="F87" s="10">
        <v>-8.3495524056935722</v>
      </c>
      <c r="G87" s="10">
        <v>-0.97840968963325281</v>
      </c>
      <c r="H87" s="10">
        <v>-1.1636626903481329</v>
      </c>
      <c r="I87" s="10">
        <v>4.4710000000000001</v>
      </c>
      <c r="J87" s="12">
        <v>2001</v>
      </c>
      <c r="K87">
        <v>-13.216849867889735</v>
      </c>
      <c r="L87" s="2">
        <v>-3.1283599999999998</v>
      </c>
      <c r="M87">
        <v>0</v>
      </c>
    </row>
    <row r="88" spans="1:13" x14ac:dyDescent="0.3">
      <c r="A88" t="s">
        <v>10</v>
      </c>
      <c r="B88" s="10">
        <v>4.1921209180228798E-2</v>
      </c>
      <c r="C88" s="10">
        <v>39.223545668987647</v>
      </c>
      <c r="D88" s="10">
        <v>-17.183583920346024</v>
      </c>
      <c r="E88" s="10">
        <v>3.2647075949338245</v>
      </c>
      <c r="F88" s="10">
        <v>-3.4007340809132813</v>
      </c>
      <c r="G88" s="10">
        <v>-0.29768158888074936</v>
      </c>
      <c r="H88" s="10">
        <v>2.312024162583981</v>
      </c>
      <c r="I88" s="10">
        <v>4.47</v>
      </c>
      <c r="J88" s="12">
        <v>2002</v>
      </c>
      <c r="K88">
        <v>0.22648375082034988</v>
      </c>
      <c r="L88" s="2">
        <v>-3.4617599999999999</v>
      </c>
      <c r="M88">
        <v>0</v>
      </c>
    </row>
    <row r="89" spans="1:13" x14ac:dyDescent="0.3">
      <c r="A89" t="s">
        <v>10</v>
      </c>
      <c r="B89" s="10">
        <v>1.5351734168751601</v>
      </c>
      <c r="C89" s="10">
        <v>-37.91229648964265</v>
      </c>
      <c r="D89" s="10">
        <v>-11.408061639988354</v>
      </c>
      <c r="E89" s="10">
        <v>12.45564865794222</v>
      </c>
      <c r="F89" s="10">
        <v>12.734854984859467</v>
      </c>
      <c r="G89" s="10">
        <v>-0.39541640645541776</v>
      </c>
      <c r="H89" s="10">
        <v>0.63801645911603089</v>
      </c>
      <c r="I89" s="10">
        <v>5.069</v>
      </c>
      <c r="J89" s="12">
        <v>2003</v>
      </c>
      <c r="K89">
        <v>12.580706474039971</v>
      </c>
      <c r="L89" s="2">
        <v>-4.2415900000000004</v>
      </c>
      <c r="M89">
        <v>0</v>
      </c>
    </row>
    <row r="90" spans="1:13" x14ac:dyDescent="0.3">
      <c r="A90" t="s">
        <v>10</v>
      </c>
      <c r="B90" s="10">
        <v>2.1860949301202601</v>
      </c>
      <c r="C90" s="10">
        <v>21.175004209905879</v>
      </c>
      <c r="D90" s="10">
        <v>7.2026635615292989</v>
      </c>
      <c r="E90" s="10">
        <v>18.117841994745021</v>
      </c>
      <c r="F90" s="10">
        <v>17.160604269212243</v>
      </c>
      <c r="G90" s="10">
        <v>1.1884427311585455</v>
      </c>
      <c r="H90" s="10">
        <v>-0.37114008978100799</v>
      </c>
      <c r="I90" s="10">
        <v>4.99</v>
      </c>
      <c r="J90" s="12">
        <v>2004</v>
      </c>
      <c r="K90">
        <v>17.689893011986513</v>
      </c>
      <c r="L90" s="2">
        <v>-3.7334000000000001</v>
      </c>
      <c r="M90">
        <v>0</v>
      </c>
    </row>
    <row r="91" spans="1:13" x14ac:dyDescent="0.3">
      <c r="A91" t="s">
        <v>10</v>
      </c>
      <c r="B91" s="10">
        <v>1.8039008722516101</v>
      </c>
      <c r="C91" s="10">
        <v>-103.51745474625878</v>
      </c>
      <c r="D91" s="10">
        <v>39.145610154320565</v>
      </c>
      <c r="E91" s="10">
        <v>5.0290046410228939</v>
      </c>
      <c r="F91" s="10">
        <v>12.499253840544</v>
      </c>
      <c r="G91" s="10">
        <v>1.7590427701899003</v>
      </c>
      <c r="H91" s="10">
        <v>0.55844638213358166</v>
      </c>
      <c r="I91" s="10">
        <v>4.4539999999999997</v>
      </c>
      <c r="J91" s="12">
        <v>2005</v>
      </c>
      <c r="K91">
        <v>8.4289753523311362</v>
      </c>
      <c r="L91" s="2">
        <v>-0.83369000000000004</v>
      </c>
      <c r="M91">
        <v>0</v>
      </c>
    </row>
    <row r="92" spans="1:13" x14ac:dyDescent="0.3">
      <c r="A92" t="s">
        <v>10</v>
      </c>
      <c r="B92" s="10">
        <v>1.37235012761894</v>
      </c>
      <c r="C92" s="10">
        <v>-195.86487318532613</v>
      </c>
      <c r="D92" s="10">
        <v>9.3453300924506877</v>
      </c>
      <c r="E92" s="10">
        <v>8.3459240720369365</v>
      </c>
      <c r="F92" s="10">
        <v>11.556511781335033</v>
      </c>
      <c r="G92" s="10">
        <v>-0.29732111238907066</v>
      </c>
      <c r="H92" s="10">
        <v>-1.8169226268781813</v>
      </c>
      <c r="I92" s="10">
        <v>4.944</v>
      </c>
      <c r="J92" s="12">
        <v>2006</v>
      </c>
      <c r="K92">
        <v>9.8497714500769717</v>
      </c>
      <c r="L92" s="2">
        <v>-0.13597000000000001</v>
      </c>
      <c r="M92">
        <v>0</v>
      </c>
    </row>
    <row r="93" spans="1:13" x14ac:dyDescent="0.3">
      <c r="A93" t="s">
        <v>10</v>
      </c>
      <c r="B93" s="10">
        <v>1.4839694115203499</v>
      </c>
      <c r="C93" s="10">
        <v>422.56384101591101</v>
      </c>
      <c r="D93" s="10">
        <v>38.062152513931835</v>
      </c>
      <c r="E93" s="10">
        <v>9.9419635670734863</v>
      </c>
      <c r="F93" s="10">
        <v>7.1918321112651284</v>
      </c>
      <c r="G93" s="10">
        <v>-1.0143466832934322</v>
      </c>
      <c r="H93" s="10">
        <v>2.7787522650573493</v>
      </c>
      <c r="I93" s="10">
        <v>4.4119999999999999</v>
      </c>
      <c r="J93" s="12">
        <v>2007</v>
      </c>
      <c r="K93">
        <v>8.6522188922554477</v>
      </c>
      <c r="L93" s="2">
        <v>-0.78398999999999996</v>
      </c>
      <c r="M93">
        <v>0</v>
      </c>
    </row>
    <row r="94" spans="1:13" x14ac:dyDescent="0.3">
      <c r="A94" t="s">
        <v>10</v>
      </c>
      <c r="B94" s="10">
        <v>-1.2242890006326199</v>
      </c>
      <c r="C94" s="10">
        <v>7.9928087852952245</v>
      </c>
      <c r="D94" s="10">
        <v>55.423353536084541</v>
      </c>
      <c r="E94" s="10">
        <v>8.9761856747529123</v>
      </c>
      <c r="F94" s="10">
        <v>20.331576186929468</v>
      </c>
      <c r="G94" s="10">
        <v>-1.3856692277771643</v>
      </c>
      <c r="H94" s="10">
        <v>-5.5738714470535911</v>
      </c>
      <c r="I94" s="10">
        <v>4.4560000000000004</v>
      </c>
      <c r="J94" s="12">
        <v>2008</v>
      </c>
      <c r="K94">
        <v>14.423462173192902</v>
      </c>
      <c r="L94" s="2">
        <v>0.11097</v>
      </c>
      <c r="M94">
        <v>0</v>
      </c>
    </row>
    <row r="95" spans="1:13" x14ac:dyDescent="0.3">
      <c r="A95" t="s">
        <v>10</v>
      </c>
      <c r="B95" s="10">
        <v>-5.6932363588553097</v>
      </c>
      <c r="C95" s="10">
        <v>-71.585701050319443</v>
      </c>
      <c r="D95" s="10">
        <v>-53.871965544057687</v>
      </c>
      <c r="E95" s="10">
        <v>-29.683621612988276</v>
      </c>
      <c r="F95" s="10">
        <v>-32.312657346623297</v>
      </c>
      <c r="G95" s="10">
        <v>-9.2358793778011261</v>
      </c>
      <c r="H95" s="10">
        <v>-5.7865377964944287</v>
      </c>
      <c r="I95" s="10">
        <v>4.6319999999999997</v>
      </c>
      <c r="J95" s="12">
        <v>2009</v>
      </c>
      <c r="K95">
        <v>-30.973429197683089</v>
      </c>
      <c r="L95" s="2">
        <v>-0.79903000000000002</v>
      </c>
      <c r="M95">
        <v>1</v>
      </c>
    </row>
    <row r="96" spans="1:13" x14ac:dyDescent="0.3">
      <c r="A96" t="s">
        <v>10</v>
      </c>
      <c r="B96" s="10">
        <v>4.0979179193462203</v>
      </c>
      <c r="C96" s="10">
        <v>-113.44221589757623</v>
      </c>
      <c r="D96" s="10">
        <v>-28.341879041919249</v>
      </c>
      <c r="E96" s="10">
        <v>28.183021524516505</v>
      </c>
      <c r="F96" s="10">
        <v>22.903678108726311</v>
      </c>
      <c r="G96" s="10">
        <v>6.3411472124039747</v>
      </c>
      <c r="H96" s="10">
        <v>4.3277115262839061</v>
      </c>
      <c r="I96" s="10">
        <v>5.2519999999999998</v>
      </c>
      <c r="J96" s="12">
        <v>2010</v>
      </c>
      <c r="K96">
        <v>25.645109325740734</v>
      </c>
      <c r="L96" s="2">
        <v>-2.3186</v>
      </c>
      <c r="M96">
        <v>1</v>
      </c>
    </row>
    <row r="97" spans="1:13" x14ac:dyDescent="0.3">
      <c r="A97" t="s">
        <v>10</v>
      </c>
      <c r="B97" s="10">
        <v>2.38095238095202E-2</v>
      </c>
      <c r="C97" s="10">
        <v>-121.05251225793587</v>
      </c>
      <c r="D97" s="10">
        <v>64.836825739877924</v>
      </c>
      <c r="E97" s="10">
        <v>6.708270720442755</v>
      </c>
      <c r="F97" s="10">
        <v>20.898916721674965</v>
      </c>
      <c r="G97" s="10">
        <v>-5.1964697519695235</v>
      </c>
      <c r="H97" s="10">
        <v>4.0426853038720623</v>
      </c>
      <c r="I97" s="10">
        <v>5.2779999999999996</v>
      </c>
      <c r="J97" s="12">
        <v>2011</v>
      </c>
      <c r="K97">
        <v>13.688047189927488</v>
      </c>
      <c r="L97" s="2">
        <v>-2.2164299999999999</v>
      </c>
      <c r="M97">
        <v>1</v>
      </c>
    </row>
    <row r="98" spans="1:13" x14ac:dyDescent="0.3">
      <c r="A98" t="s">
        <v>10</v>
      </c>
      <c r="B98" s="10">
        <v>1.3747314235958501</v>
      </c>
      <c r="C98" s="10">
        <v>-76.94241155500913</v>
      </c>
      <c r="D98" s="10">
        <v>13.009604296462918</v>
      </c>
      <c r="E98" s="10">
        <v>-3.0294188413812151</v>
      </c>
      <c r="F98" s="10">
        <v>3.520567634334526</v>
      </c>
      <c r="G98" s="10">
        <v>-0.6953406527154371</v>
      </c>
      <c r="H98" s="10">
        <v>3.2130656351551323</v>
      </c>
      <c r="I98" s="10">
        <v>5.1820000000000004</v>
      </c>
      <c r="J98" s="12">
        <v>2012</v>
      </c>
      <c r="K98">
        <v>0.36196854572061454</v>
      </c>
      <c r="L98" s="2">
        <v>-1.1807099999999999</v>
      </c>
      <c r="M98">
        <v>1</v>
      </c>
    </row>
    <row r="99" spans="1:13" x14ac:dyDescent="0.3">
      <c r="A99" t="s">
        <v>10</v>
      </c>
      <c r="B99" s="10">
        <v>2.0051198740674399</v>
      </c>
      <c r="C99" s="10">
        <v>28.551789791688975</v>
      </c>
      <c r="D99" s="10">
        <v>10.229753748999038</v>
      </c>
      <c r="E99" s="10">
        <v>-11.046672698102711</v>
      </c>
      <c r="F99" s="10">
        <v>-6.151907048192129</v>
      </c>
      <c r="G99" s="10">
        <v>-0.88628030758961529</v>
      </c>
      <c r="H99" s="10">
        <v>0.70761122437659196</v>
      </c>
      <c r="I99" s="10">
        <v>5.6269999999999998</v>
      </c>
      <c r="J99" s="12">
        <v>2013</v>
      </c>
      <c r="K99">
        <v>-8.4424635827396344</v>
      </c>
      <c r="L99" s="2">
        <v>0.24932000000000001</v>
      </c>
      <c r="M99">
        <v>1</v>
      </c>
    </row>
    <row r="100" spans="1:13" x14ac:dyDescent="0.3">
      <c r="A100" t="s">
        <v>10</v>
      </c>
      <c r="B100" s="10">
        <v>0.29618658353913702</v>
      </c>
      <c r="C100" s="10">
        <v>165.28614916631562</v>
      </c>
      <c r="D100" s="10">
        <v>-3.6806774272692522</v>
      </c>
      <c r="E100" s="10">
        <v>-3.5411822973159701</v>
      </c>
      <c r="F100" s="10">
        <v>-2.5505133751128284</v>
      </c>
      <c r="G100" s="10">
        <v>-2.5974152690377394</v>
      </c>
      <c r="H100" s="10">
        <v>-4.008139890055773</v>
      </c>
      <c r="I100" s="10">
        <v>6.3760000000000003</v>
      </c>
      <c r="J100" s="12">
        <v>2014</v>
      </c>
      <c r="K100">
        <v>-3.006854853058627</v>
      </c>
      <c r="L100" s="2">
        <v>0.71101999999999999</v>
      </c>
      <c r="M100">
        <v>1</v>
      </c>
    </row>
    <row r="101" spans="1:13" x14ac:dyDescent="0.3">
      <c r="A101" t="s">
        <v>10</v>
      </c>
      <c r="B101" s="10">
        <v>1.5606647405771401</v>
      </c>
      <c r="C101" s="10">
        <v>-139.69644446458531</v>
      </c>
      <c r="D101" s="10">
        <v>4.0481049513090284</v>
      </c>
      <c r="E101" s="10">
        <v>-9.9457474273471291</v>
      </c>
      <c r="F101" s="10">
        <v>-26.106713159235539</v>
      </c>
      <c r="G101" s="10">
        <v>-1.4268982125381413</v>
      </c>
      <c r="H101" s="10">
        <v>-3.2401354532005655</v>
      </c>
      <c r="I101" s="10">
        <v>7.3949999999999996</v>
      </c>
      <c r="J101" s="12">
        <v>2015</v>
      </c>
      <c r="K101">
        <v>-18.356827396931408</v>
      </c>
      <c r="L101" s="2">
        <v>0.69257000000000002</v>
      </c>
      <c r="M101">
        <v>1</v>
      </c>
    </row>
    <row r="102" spans="1:13" x14ac:dyDescent="0.3">
      <c r="A102" t="s">
        <v>10</v>
      </c>
      <c r="B102" s="10">
        <v>0.75382660575656302</v>
      </c>
      <c r="C102" s="10">
        <v>187.27274750943332</v>
      </c>
      <c r="D102" s="10">
        <v>13.496989512915825</v>
      </c>
      <c r="E102" s="10">
        <v>3.1596324135012566</v>
      </c>
      <c r="F102" s="10">
        <v>-3.0257055136388544</v>
      </c>
      <c r="G102" s="10">
        <v>-1.7028476132493253</v>
      </c>
      <c r="H102" s="10">
        <v>-1.6170768477902442</v>
      </c>
      <c r="I102" s="10">
        <v>6.9</v>
      </c>
      <c r="J102" s="12">
        <v>2016</v>
      </c>
      <c r="K102">
        <v>0.11306066791583191</v>
      </c>
      <c r="L102" s="2">
        <v>2.1259199999999998</v>
      </c>
      <c r="M102">
        <v>1</v>
      </c>
    </row>
    <row r="103" spans="1:13" x14ac:dyDescent="0.3">
      <c r="A103" t="s">
        <v>10</v>
      </c>
      <c r="B103" s="10">
        <v>1.67531299716398</v>
      </c>
      <c r="C103" s="10">
        <v>-72.717522600793131</v>
      </c>
      <c r="D103" s="10">
        <v>5.3994020973012979</v>
      </c>
      <c r="E103" s="10">
        <v>7.9212765832860299</v>
      </c>
      <c r="F103" s="10">
        <v>10.107209739124912</v>
      </c>
      <c r="G103" s="10">
        <v>1.2941687788751821</v>
      </c>
      <c r="H103" s="10">
        <v>-1.2971052988206111</v>
      </c>
      <c r="I103" s="10">
        <v>7.6749999999999998</v>
      </c>
      <c r="J103" s="12">
        <v>2017</v>
      </c>
      <c r="K103">
        <v>8.9870274990971666</v>
      </c>
      <c r="L103" s="2">
        <v>2.3481000000000001</v>
      </c>
      <c r="M103">
        <v>1</v>
      </c>
    </row>
    <row r="104" spans="1:13" x14ac:dyDescent="0.3">
      <c r="A104" t="s">
        <v>10</v>
      </c>
      <c r="B104" s="10">
        <v>0.55885127535286205</v>
      </c>
      <c r="C104" s="10">
        <v>-1.0713492077172759</v>
      </c>
      <c r="D104" s="10">
        <v>-13.994114585641348</v>
      </c>
      <c r="E104" s="10">
        <v>5.585807342282223</v>
      </c>
      <c r="F104" s="10">
        <v>10.821810392775078</v>
      </c>
      <c r="G104" s="10">
        <v>-0.26638969765961917</v>
      </c>
      <c r="H104" s="10">
        <v>-4.4747574258927614</v>
      </c>
      <c r="I104" s="10">
        <v>8.4420000000000002</v>
      </c>
      <c r="J104" s="12">
        <v>2018</v>
      </c>
      <c r="K104">
        <v>8.1871823732438287</v>
      </c>
      <c r="L104" s="2">
        <v>2.2913600000000001</v>
      </c>
      <c r="M104">
        <v>1</v>
      </c>
    </row>
    <row r="105" spans="1:13" x14ac:dyDescent="0.3">
      <c r="A105" t="s">
        <v>10</v>
      </c>
      <c r="B105" s="10">
        <v>1.32960370773919E-2</v>
      </c>
      <c r="C105" s="10">
        <v>45.24945802571736</v>
      </c>
      <c r="D105" s="10">
        <v>45.989442930950197</v>
      </c>
      <c r="E105" s="10">
        <v>-4.5111283580045125</v>
      </c>
      <c r="F105" s="10">
        <v>-3.7200672455057315</v>
      </c>
      <c r="G105" s="10">
        <v>-0.888858914613877</v>
      </c>
      <c r="H105" s="10">
        <v>-2.5888165129554608</v>
      </c>
      <c r="I105" s="10">
        <v>9.3130000000000006</v>
      </c>
      <c r="J105" s="12">
        <v>2019</v>
      </c>
      <c r="K105">
        <v>-4.112150299782158</v>
      </c>
      <c r="L105" s="2">
        <v>3.22845</v>
      </c>
      <c r="M105">
        <v>1</v>
      </c>
    </row>
    <row r="106" spans="1:13" x14ac:dyDescent="0.3">
      <c r="A106" t="s">
        <v>10</v>
      </c>
      <c r="B106" s="10">
        <v>-4.7124821603158003</v>
      </c>
      <c r="C106" s="10">
        <v>-35.011270609013323</v>
      </c>
      <c r="D106" s="10">
        <v>-67.237276367995236</v>
      </c>
      <c r="E106" s="10"/>
      <c r="F106" s="10"/>
      <c r="G106" s="10"/>
      <c r="H106" s="10"/>
      <c r="I106" s="10"/>
      <c r="J106" s="12">
        <v>2020</v>
      </c>
      <c r="L106" s="2">
        <v>6.4504900000000003</v>
      </c>
      <c r="M106">
        <v>1</v>
      </c>
    </row>
    <row r="107" spans="1:13" x14ac:dyDescent="0.3">
      <c r="A107" t="s">
        <v>11</v>
      </c>
      <c r="B107" s="10">
        <v>9.0608333250853299</v>
      </c>
      <c r="C107" s="10"/>
      <c r="D107" s="10"/>
      <c r="E107" s="10"/>
      <c r="F107" s="10"/>
      <c r="G107" s="10"/>
      <c r="H107" s="10"/>
      <c r="I107" s="10">
        <v>0.504</v>
      </c>
      <c r="J107" s="12">
        <v>2000</v>
      </c>
      <c r="L107" s="14">
        <v>5.6697899999999999</v>
      </c>
      <c r="M107">
        <v>0</v>
      </c>
    </row>
    <row r="108" spans="1:13" x14ac:dyDescent="0.3">
      <c r="A108" t="s">
        <v>11</v>
      </c>
      <c r="B108" s="10">
        <v>4.8523995715127999</v>
      </c>
      <c r="C108" s="10">
        <v>-56.793701832189036</v>
      </c>
      <c r="D108" s="10">
        <v>-56.811403340859457</v>
      </c>
      <c r="E108" s="10">
        <v>-13.554472706648468</v>
      </c>
      <c r="F108" s="10">
        <v>-12.871652385856436</v>
      </c>
      <c r="G108" s="10">
        <v>2.2478246911417088</v>
      </c>
      <c r="H108" s="10">
        <v>0.69573286723709771</v>
      </c>
      <c r="I108" s="10">
        <v>0.28999999999999998</v>
      </c>
      <c r="J108" s="12">
        <v>2001</v>
      </c>
      <c r="K108">
        <v>-13.224575578712461</v>
      </c>
      <c r="L108" s="14">
        <v>-6.2427200000000003</v>
      </c>
      <c r="M108">
        <v>0</v>
      </c>
    </row>
    <row r="109" spans="1:13" x14ac:dyDescent="0.3">
      <c r="A109" t="s">
        <v>11</v>
      </c>
      <c r="B109" s="10">
        <v>7.7251321202100796</v>
      </c>
      <c r="C109" s="10">
        <v>-17.501653409337159</v>
      </c>
      <c r="D109" s="10">
        <v>22.542270891094418</v>
      </c>
      <c r="E109" s="10">
        <v>7.6965599906856141</v>
      </c>
      <c r="F109" s="10">
        <v>7.5250213860016402</v>
      </c>
      <c r="G109" s="10">
        <v>4.5211508078775609</v>
      </c>
      <c r="H109" s="10">
        <v>3.3061094590028262</v>
      </c>
      <c r="I109" s="10">
        <v>0.38800000000000001</v>
      </c>
      <c r="J109" s="12">
        <v>2002</v>
      </c>
      <c r="K109">
        <v>7.6135734924680065</v>
      </c>
      <c r="L109" s="14">
        <v>21.868369999999999</v>
      </c>
      <c r="M109">
        <v>0</v>
      </c>
    </row>
    <row r="110" spans="1:13" x14ac:dyDescent="0.3">
      <c r="A110" t="s">
        <v>11</v>
      </c>
      <c r="B110" s="10">
        <v>3.1473013004438699</v>
      </c>
      <c r="C110" s="10">
        <v>24.71271606705514</v>
      </c>
      <c r="D110" s="10">
        <v>37.853367487557144</v>
      </c>
      <c r="E110" s="10">
        <v>17.644668605596792</v>
      </c>
      <c r="F110" s="10">
        <v>16.171394132106798</v>
      </c>
      <c r="G110" s="10">
        <v>3.1710077817600713</v>
      </c>
      <c r="H110" s="10">
        <v>-0.26363933747717283</v>
      </c>
      <c r="I110" s="10">
        <v>0.55600000000000005</v>
      </c>
      <c r="J110" s="12">
        <v>2003</v>
      </c>
      <c r="K110">
        <v>16.934957075013557</v>
      </c>
      <c r="L110" s="14">
        <v>11.01881</v>
      </c>
      <c r="M110">
        <v>0</v>
      </c>
    </row>
    <row r="111" spans="1:13" x14ac:dyDescent="0.3">
      <c r="A111" t="s">
        <v>11</v>
      </c>
      <c r="B111" s="10">
        <v>5.1974008625983901</v>
      </c>
      <c r="C111" s="10">
        <v>64.000519288208224</v>
      </c>
      <c r="D111" s="10">
        <v>36.027886680298593</v>
      </c>
      <c r="E111" s="10">
        <v>26.98062703794335</v>
      </c>
      <c r="F111" s="10">
        <v>22.728927321028536</v>
      </c>
      <c r="G111" s="10">
        <v>1.8191752390221971</v>
      </c>
      <c r="H111" s="10">
        <v>3.4431111024179728</v>
      </c>
      <c r="I111" s="10">
        <v>0.498</v>
      </c>
      <c r="J111" s="12">
        <v>2004</v>
      </c>
      <c r="K111">
        <v>24.962845421577029</v>
      </c>
      <c r="L111" s="14">
        <v>10.09056</v>
      </c>
      <c r="M111">
        <v>0</v>
      </c>
    </row>
    <row r="112" spans="1:13" x14ac:dyDescent="0.3">
      <c r="A112" t="s">
        <v>11</v>
      </c>
      <c r="B112" s="10">
        <v>4.3085242649941096</v>
      </c>
      <c r="C112" s="10">
        <v>2.5898335077068069</v>
      </c>
      <c r="D112" s="10">
        <v>14.639372807235773</v>
      </c>
      <c r="E112" s="10">
        <v>11.372327110951019</v>
      </c>
      <c r="F112" s="10">
        <v>15.172098128466516</v>
      </c>
      <c r="G112" s="10">
        <v>3.1365748700316942</v>
      </c>
      <c r="H112" s="10">
        <v>-4.1074247134034181</v>
      </c>
      <c r="I112" s="10">
        <v>0.42299999999999999</v>
      </c>
      <c r="J112" s="12">
        <v>2005</v>
      </c>
      <c r="K112">
        <v>13.173489819088857</v>
      </c>
      <c r="L112" s="14">
        <v>14.49311</v>
      </c>
      <c r="M112">
        <v>0</v>
      </c>
    </row>
    <row r="113" spans="1:13" x14ac:dyDescent="0.3">
      <c r="A113" t="s">
        <v>11</v>
      </c>
      <c r="B113" s="10">
        <v>5.2643357074392396</v>
      </c>
      <c r="C113" s="10">
        <v>-39.818764825903408</v>
      </c>
      <c r="D113" s="10">
        <v>41.090048969404336</v>
      </c>
      <c r="E113" s="10">
        <v>13.478553338918431</v>
      </c>
      <c r="F113" s="10">
        <v>16.914599416898213</v>
      </c>
      <c r="G113" s="10">
        <v>1.6027299969833209</v>
      </c>
      <c r="H113" s="10">
        <v>1.3536582387988716</v>
      </c>
      <c r="I113" s="10">
        <v>0.42099999999999999</v>
      </c>
      <c r="J113" s="12">
        <v>2006</v>
      </c>
      <c r="K113">
        <v>15.138322466330933</v>
      </c>
      <c r="L113" s="14">
        <v>19.592559999999999</v>
      </c>
      <c r="M113">
        <v>0</v>
      </c>
    </row>
    <row r="114" spans="1:13" x14ac:dyDescent="0.3">
      <c r="A114" t="s">
        <v>11</v>
      </c>
      <c r="B114" s="10">
        <v>5.7995401909387798</v>
      </c>
      <c r="C114" s="10">
        <v>-3.7249703661327516</v>
      </c>
      <c r="D114" s="10">
        <v>55.256703216026359</v>
      </c>
      <c r="E114" s="10">
        <v>13.225612163529377</v>
      </c>
      <c r="F114" s="10">
        <v>14.272178642554323</v>
      </c>
      <c r="G114" s="10">
        <v>3.1147006256480481</v>
      </c>
      <c r="H114" s="10">
        <v>5.7886118710076317</v>
      </c>
      <c r="I114" s="10">
        <v>0.47599999999999998</v>
      </c>
      <c r="J114" s="12">
        <v>2007</v>
      </c>
      <c r="K114">
        <v>13.737011182767489</v>
      </c>
      <c r="L114" s="14">
        <v>15.94355</v>
      </c>
      <c r="M114">
        <v>0</v>
      </c>
    </row>
    <row r="115" spans="1:13" x14ac:dyDescent="0.3">
      <c r="A115" t="s">
        <v>11</v>
      </c>
      <c r="B115" s="10">
        <v>3.0129928802983401</v>
      </c>
      <c r="C115" s="10">
        <v>23.699320651568634</v>
      </c>
      <c r="D115" s="10">
        <v>-11.104646721663158</v>
      </c>
      <c r="E115" s="10">
        <v>12.752632835783828</v>
      </c>
      <c r="F115" s="10">
        <v>19.867930886237417</v>
      </c>
      <c r="G115" s="10">
        <v>1.8643787544142754</v>
      </c>
      <c r="H115" s="10">
        <v>2.488113340126219</v>
      </c>
      <c r="I115" s="10">
        <v>0.505</v>
      </c>
      <c r="J115" s="12">
        <v>2008</v>
      </c>
      <c r="K115">
        <v>16.302063963337687</v>
      </c>
      <c r="L115" s="14">
        <v>-5.3372999999999999</v>
      </c>
      <c r="M115">
        <v>0</v>
      </c>
    </row>
    <row r="116" spans="1:13" x14ac:dyDescent="0.3">
      <c r="A116" t="s">
        <v>11</v>
      </c>
      <c r="B116" s="10">
        <v>0.79269898951818796</v>
      </c>
      <c r="C116" s="10">
        <v>-21.514212870412841</v>
      </c>
      <c r="D116" s="10">
        <v>-11.578556937662121</v>
      </c>
      <c r="E116" s="10">
        <v>-14.914880859629065</v>
      </c>
      <c r="F116" s="10">
        <v>-29.806455134255216</v>
      </c>
      <c r="G116" s="10">
        <v>0.42581012346181168</v>
      </c>
      <c r="H116" s="10">
        <v>0.19393496937638588</v>
      </c>
      <c r="I116" s="10">
        <v>0.60399999999999998</v>
      </c>
      <c r="J116" s="12">
        <v>2009</v>
      </c>
      <c r="K116">
        <v>-22.198815976777198</v>
      </c>
      <c r="L116" s="14">
        <v>0.58308000000000004</v>
      </c>
      <c r="M116">
        <v>1</v>
      </c>
    </row>
    <row r="117" spans="1:13" x14ac:dyDescent="0.3">
      <c r="A117" t="s">
        <v>11</v>
      </c>
      <c r="B117" s="10">
        <v>6.8048249178367097</v>
      </c>
      <c r="C117" s="10">
        <v>5.1363122030236852</v>
      </c>
      <c r="D117" s="10">
        <v>48.358870075182914</v>
      </c>
      <c r="E117" s="10">
        <v>24.913733149556805</v>
      </c>
      <c r="F117" s="10">
        <v>27.467332324790661</v>
      </c>
      <c r="G117" s="10">
        <v>7.3704062947100191</v>
      </c>
      <c r="H117" s="10">
        <v>11.047863171419081</v>
      </c>
      <c r="I117" s="10">
        <v>0.73199999999999998</v>
      </c>
      <c r="J117" s="12">
        <v>2010</v>
      </c>
      <c r="K117">
        <v>26.123441205657016</v>
      </c>
      <c r="L117" s="14">
        <v>15.19889</v>
      </c>
      <c r="M117">
        <v>1</v>
      </c>
    </row>
    <row r="118" spans="1:13" x14ac:dyDescent="0.3">
      <c r="A118" t="s">
        <v>11</v>
      </c>
      <c r="B118" s="10">
        <v>3.6856677821252801</v>
      </c>
      <c r="C118" s="10">
        <v>2.8605404429617565</v>
      </c>
      <c r="D118" s="10">
        <v>4.9296908573785103</v>
      </c>
      <c r="E118" s="10">
        <v>17.434235450712876</v>
      </c>
      <c r="F118" s="10">
        <v>20.968623565575939</v>
      </c>
      <c r="G118" s="10">
        <v>4.4494350510570158</v>
      </c>
      <c r="H118" s="10">
        <v>3.8888739310092291</v>
      </c>
      <c r="I118" s="10">
        <v>0.80200000000000005</v>
      </c>
      <c r="J118" s="12">
        <v>2011</v>
      </c>
      <c r="K118">
        <v>19.135411615771858</v>
      </c>
      <c r="L118" s="14">
        <v>9.8416499999999996</v>
      </c>
      <c r="M118">
        <v>1</v>
      </c>
    </row>
    <row r="119" spans="1:13" x14ac:dyDescent="0.3">
      <c r="A119" t="s">
        <v>11</v>
      </c>
      <c r="B119" s="10">
        <v>2.4025309924618599</v>
      </c>
      <c r="C119" s="10">
        <v>-2.876335486510051</v>
      </c>
      <c r="D119" s="10">
        <v>3.1572973630327184</v>
      </c>
      <c r="E119" s="10">
        <v>-1.3334789892109455</v>
      </c>
      <c r="F119" s="10">
        <v>-0.92523940218214307</v>
      </c>
      <c r="G119" s="10">
        <v>0.92169814815221685</v>
      </c>
      <c r="H119" s="10">
        <v>-0.81431602602890507</v>
      </c>
      <c r="I119" s="10">
        <v>0.78900000000000003</v>
      </c>
      <c r="J119" s="12">
        <v>2012</v>
      </c>
      <c r="K119">
        <v>-1.1349750023089911</v>
      </c>
      <c r="L119" s="14">
        <v>7.5835600000000003</v>
      </c>
      <c r="M119">
        <v>1</v>
      </c>
    </row>
    <row r="120" spans="1:13" x14ac:dyDescent="0.3">
      <c r="A120" t="s">
        <v>11</v>
      </c>
      <c r="B120" s="10">
        <v>3.1647152382797099</v>
      </c>
      <c r="C120" s="10">
        <v>29.597225908114311</v>
      </c>
      <c r="D120" s="10">
        <v>-7.7466942207108147</v>
      </c>
      <c r="E120" s="10">
        <v>2.1245760994116125</v>
      </c>
      <c r="F120" s="10">
        <v>-0.77334729972413641</v>
      </c>
      <c r="G120" s="10">
        <v>7.8514428798293068E-2</v>
      </c>
      <c r="H120" s="10">
        <v>1.3458655106337147</v>
      </c>
      <c r="I120" s="10">
        <v>0.93300000000000005</v>
      </c>
      <c r="J120" s="12">
        <v>2013</v>
      </c>
      <c r="K120">
        <v>0.72448799550350884</v>
      </c>
      <c r="L120" s="14">
        <v>6.6415499999999996</v>
      </c>
      <c r="M120">
        <v>1</v>
      </c>
    </row>
    <row r="121" spans="1:13" x14ac:dyDescent="0.3">
      <c r="A121" t="s">
        <v>11</v>
      </c>
      <c r="B121" s="10">
        <v>3.20244079106214</v>
      </c>
      <c r="C121" s="10">
        <v>-31.966073186857002</v>
      </c>
      <c r="D121" s="10">
        <v>-1.133964487700645</v>
      </c>
      <c r="E121" s="10">
        <v>2.3760795444211169</v>
      </c>
      <c r="F121" s="10">
        <v>1.9179764399353871</v>
      </c>
      <c r="G121" s="10">
        <v>0.75446066505904241</v>
      </c>
      <c r="H121" s="10">
        <v>-0.84747403769860341</v>
      </c>
      <c r="I121" s="10">
        <v>0.96199999999999997</v>
      </c>
      <c r="J121" s="12">
        <v>2014</v>
      </c>
      <c r="K121">
        <v>2.1566730335223383</v>
      </c>
      <c r="L121" s="14">
        <v>8.8603699999999996</v>
      </c>
      <c r="M121">
        <v>1</v>
      </c>
    </row>
    <row r="122" spans="1:13" x14ac:dyDescent="0.3">
      <c r="A122" t="s">
        <v>11</v>
      </c>
      <c r="B122" s="10">
        <v>2.8091034424258101</v>
      </c>
      <c r="C122" s="10">
        <v>-81.518517966082626</v>
      </c>
      <c r="D122" s="10">
        <v>-16.722034115932516</v>
      </c>
      <c r="E122" s="10">
        <v>-8.4284442148085503</v>
      </c>
      <c r="F122" s="10">
        <v>-18.57001680561865</v>
      </c>
      <c r="G122" s="10">
        <v>1.9804083048319043</v>
      </c>
      <c r="H122" s="10">
        <v>1.496886118840024</v>
      </c>
      <c r="I122" s="10">
        <v>1.163</v>
      </c>
      <c r="J122" s="12">
        <v>2015</v>
      </c>
      <c r="K122">
        <v>-13.151828123099563</v>
      </c>
      <c r="L122" s="14">
        <v>-1.9772400000000001</v>
      </c>
      <c r="M122">
        <v>1</v>
      </c>
    </row>
    <row r="123" spans="1:13" x14ac:dyDescent="0.3">
      <c r="A123" t="s">
        <v>11</v>
      </c>
      <c r="B123" s="10">
        <v>2.94688792411046</v>
      </c>
      <c r="C123" s="10">
        <v>108.1574287322276</v>
      </c>
      <c r="D123" s="10">
        <v>23.257665200094735</v>
      </c>
      <c r="E123" s="10">
        <v>-6.1330483509699718</v>
      </c>
      <c r="F123" s="10">
        <v>-7.1957245248672308</v>
      </c>
      <c r="G123" s="10">
        <v>2.423457487083347</v>
      </c>
      <c r="H123" s="10">
        <v>3.7200676924889819</v>
      </c>
      <c r="I123" s="10">
        <v>1.4059999999999999</v>
      </c>
      <c r="J123" s="12">
        <v>2016</v>
      </c>
      <c r="K123">
        <v>-6.6131955394485686</v>
      </c>
      <c r="L123" s="14">
        <v>5.9869300000000001</v>
      </c>
      <c r="M123">
        <v>1</v>
      </c>
    </row>
    <row r="124" spans="1:13" x14ac:dyDescent="0.3">
      <c r="A124" t="s">
        <v>11</v>
      </c>
      <c r="B124" s="10">
        <v>3.1596415987694</v>
      </c>
      <c r="C124" s="10">
        <v>39.196036231393983</v>
      </c>
      <c r="D124" s="10">
        <v>13.089237256325603</v>
      </c>
      <c r="E124" s="10">
        <v>14.657872579826758</v>
      </c>
      <c r="F124" s="10">
        <v>16.379057589411161</v>
      </c>
      <c r="G124" s="10">
        <v>1.7245748298879704</v>
      </c>
      <c r="H124" s="10">
        <v>0.42790425020520217</v>
      </c>
      <c r="I124" s="10">
        <v>1.7330000000000001</v>
      </c>
      <c r="J124" s="12">
        <v>2017</v>
      </c>
      <c r="K124">
        <v>15.436956853598005</v>
      </c>
      <c r="L124" s="14">
        <v>8.5415299999999998</v>
      </c>
      <c r="M124">
        <v>1</v>
      </c>
    </row>
    <row r="125" spans="1:13" x14ac:dyDescent="0.3">
      <c r="A125" t="s">
        <v>11</v>
      </c>
      <c r="B125" s="10">
        <v>2.9073922502555098</v>
      </c>
      <c r="C125" s="10">
        <v>-38.551241948193393</v>
      </c>
      <c r="D125" s="10">
        <v>11.496978376560207</v>
      </c>
      <c r="E125" s="10">
        <v>5.2929921259863733</v>
      </c>
      <c r="F125" s="10">
        <v>11.201766889869802</v>
      </c>
      <c r="G125" s="10">
        <v>1.4196744533888861</v>
      </c>
      <c r="H125" s="10">
        <v>2.2818266031304546</v>
      </c>
      <c r="I125" s="10">
        <v>2.173</v>
      </c>
      <c r="J125" s="12">
        <v>2018</v>
      </c>
      <c r="K125">
        <v>8.023522156891616</v>
      </c>
      <c r="L125" s="14">
        <v>7.84389</v>
      </c>
      <c r="M125">
        <v>1</v>
      </c>
    </row>
    <row r="126" spans="1:13" x14ac:dyDescent="0.3">
      <c r="A126" t="s">
        <v>11</v>
      </c>
      <c r="B126" s="10">
        <v>2.0393538584020701</v>
      </c>
      <c r="C126" s="10">
        <v>-23.467905676091405</v>
      </c>
      <c r="D126" s="10">
        <v>-8.1215980661259124</v>
      </c>
      <c r="E126" s="10">
        <v>-10.932705527711306</v>
      </c>
      <c r="F126" s="10">
        <v>-6.1496723352323812</v>
      </c>
      <c r="G126" s="10">
        <v>-1.4363186707694098</v>
      </c>
      <c r="H126" s="10">
        <v>-3.799350339344798</v>
      </c>
      <c r="I126" s="10">
        <v>2.54</v>
      </c>
      <c r="J126" s="12">
        <v>2019</v>
      </c>
      <c r="K126">
        <v>-8.6587335948291155</v>
      </c>
      <c r="L126" s="14">
        <v>0.56313999999999997</v>
      </c>
      <c r="M126">
        <v>1</v>
      </c>
    </row>
    <row r="127" spans="1:13" x14ac:dyDescent="0.3">
      <c r="A127" t="s">
        <v>11</v>
      </c>
      <c r="B127" s="10">
        <v>-0.90672667883027103</v>
      </c>
      <c r="C127" s="10">
        <v>-4.3564230544681948</v>
      </c>
      <c r="D127" s="10">
        <v>-8.1538145023234421</v>
      </c>
      <c r="E127" s="10"/>
      <c r="F127" s="10"/>
      <c r="G127" s="10"/>
      <c r="H127" s="10"/>
      <c r="I127" s="10"/>
      <c r="J127" s="12">
        <v>2020</v>
      </c>
      <c r="L127" s="14">
        <v>7.8929799999999997</v>
      </c>
      <c r="M127">
        <v>1</v>
      </c>
    </row>
    <row r="128" spans="1:13" x14ac:dyDescent="0.3">
      <c r="A128" t="s">
        <v>12</v>
      </c>
      <c r="B128" s="10">
        <v>3.5062853275021002</v>
      </c>
      <c r="C128" s="10"/>
      <c r="D128" s="10"/>
      <c r="E128" s="10"/>
      <c r="F128" s="10"/>
      <c r="G128" s="10"/>
      <c r="H128" s="10"/>
      <c r="I128" s="10">
        <v>1.036</v>
      </c>
      <c r="J128" s="12">
        <v>2000</v>
      </c>
      <c r="L128" s="18">
        <v>11.604469999999999</v>
      </c>
      <c r="M128">
        <v>0</v>
      </c>
    </row>
    <row r="129" spans="1:13" x14ac:dyDescent="0.3">
      <c r="A129" t="s">
        <v>12</v>
      </c>
      <c r="B129" s="10">
        <v>2.7302722668287198</v>
      </c>
      <c r="C129" s="10">
        <v>-116.54771191864324</v>
      </c>
      <c r="D129" s="10">
        <v>-140.32678942015195</v>
      </c>
      <c r="E129" s="10">
        <v>-5.3897521715704499</v>
      </c>
      <c r="F129" s="10">
        <v>-4.3638292568132897</v>
      </c>
      <c r="G129" s="10">
        <v>1.0991710823343048</v>
      </c>
      <c r="H129" s="10">
        <v>1.5199287041951948</v>
      </c>
      <c r="I129" s="10">
        <v>0.98</v>
      </c>
      <c r="J129" s="12">
        <v>2001</v>
      </c>
      <c r="K129">
        <v>-4.8143591520144469</v>
      </c>
      <c r="L129" s="18">
        <v>10.582660000000001</v>
      </c>
      <c r="M129">
        <v>0</v>
      </c>
    </row>
    <row r="130" spans="1:13" x14ac:dyDescent="0.3">
      <c r="A130" t="s">
        <v>12</v>
      </c>
      <c r="B130" s="10">
        <v>2.1788074078094901</v>
      </c>
      <c r="C130" s="10">
        <v>-60.233605403051627</v>
      </c>
      <c r="D130" s="10">
        <v>-6.1360493041995312</v>
      </c>
      <c r="E130" s="10">
        <v>2.3243152740967332</v>
      </c>
      <c r="F130" s="10">
        <v>3.6559189537573644</v>
      </c>
      <c r="G130" s="10">
        <v>-2.2724078439317452</v>
      </c>
      <c r="H130" s="10">
        <v>-2.7973445647187845</v>
      </c>
      <c r="I130" s="10">
        <v>1.1619999999999999</v>
      </c>
      <c r="J130" s="12">
        <v>2002</v>
      </c>
      <c r="K130">
        <v>3.0750136249157123</v>
      </c>
      <c r="L130" s="18">
        <v>10.88583</v>
      </c>
      <c r="M130">
        <v>0</v>
      </c>
    </row>
    <row r="131" spans="1:13" x14ac:dyDescent="0.3">
      <c r="A131" t="s">
        <v>12</v>
      </c>
      <c r="B131" s="10">
        <v>3.3218816913175799</v>
      </c>
      <c r="C131" s="10">
        <v>-17.095018831507858</v>
      </c>
      <c r="D131" s="10">
        <v>17.674910156659251</v>
      </c>
      <c r="E131" s="10">
        <v>8.7216441719494497</v>
      </c>
      <c r="F131" s="10">
        <v>13.390439812349442</v>
      </c>
      <c r="G131" s="10">
        <v>1.4076219929567202</v>
      </c>
      <c r="H131" s="10">
        <v>2.026434300775648</v>
      </c>
      <c r="I131" s="10">
        <v>1.1000000000000001</v>
      </c>
      <c r="J131" s="12">
        <v>2003</v>
      </c>
      <c r="K131">
        <v>11.388068377178229</v>
      </c>
      <c r="L131" s="18">
        <v>7.1554599999999997</v>
      </c>
      <c r="M131">
        <v>0</v>
      </c>
    </row>
    <row r="132" spans="1:13" x14ac:dyDescent="0.3">
      <c r="A132" t="s">
        <v>12</v>
      </c>
      <c r="B132" s="10">
        <v>2.2862781826393399</v>
      </c>
      <c r="C132" s="10">
        <v>130.56608441126372</v>
      </c>
      <c r="D132" s="10">
        <v>47.464666752352613</v>
      </c>
      <c r="E132" s="10">
        <v>12.900137331016026</v>
      </c>
      <c r="F132" s="10">
        <v>16.740570344317263</v>
      </c>
      <c r="G132" s="10">
        <v>0.53092744565201855</v>
      </c>
      <c r="H132" s="10">
        <v>0.2524475024703321</v>
      </c>
      <c r="I132" s="10">
        <v>1.4359999999999999</v>
      </c>
      <c r="J132" s="12">
        <v>2004</v>
      </c>
      <c r="K132">
        <v>15.133368840503181</v>
      </c>
      <c r="L132" s="18">
        <v>7.0979000000000001</v>
      </c>
      <c r="M132">
        <v>0</v>
      </c>
    </row>
    <row r="133" spans="1:13" x14ac:dyDescent="0.3">
      <c r="A133" t="s">
        <v>12</v>
      </c>
      <c r="B133" s="10">
        <v>2.9556917558219902</v>
      </c>
      <c r="C133" s="10">
        <v>109.4622534919548</v>
      </c>
      <c r="D133" s="10">
        <v>-15.30243840651373</v>
      </c>
      <c r="E133" s="10">
        <v>10.096151882845561</v>
      </c>
      <c r="F133" s="10">
        <v>4.9605032936199223</v>
      </c>
      <c r="G133" s="10">
        <v>1.0838226882029289</v>
      </c>
      <c r="H133" s="10">
        <v>-0.57532458491742489</v>
      </c>
      <c r="I133" s="10">
        <v>1.714</v>
      </c>
      <c r="J133" s="12">
        <v>2005</v>
      </c>
      <c r="K133">
        <v>7.1178533325404914</v>
      </c>
      <c r="L133" s="18">
        <v>10.2468</v>
      </c>
      <c r="M133">
        <v>0</v>
      </c>
    </row>
    <row r="134" spans="1:13" x14ac:dyDescent="0.3">
      <c r="A134" t="s">
        <v>12</v>
      </c>
      <c r="B134" s="10">
        <v>2.6938003312185499</v>
      </c>
      <c r="C134" s="10">
        <v>-21.612937152620582</v>
      </c>
      <c r="D134" s="10">
        <v>-8.7996328568074489</v>
      </c>
      <c r="E134" s="10">
        <v>15.501717701909712</v>
      </c>
      <c r="F134" s="10">
        <v>15.134704466024118</v>
      </c>
      <c r="G134" s="10">
        <v>-1.2298468794690542</v>
      </c>
      <c r="H134" s="10">
        <v>-0.42195204705777201</v>
      </c>
      <c r="I134" s="10">
        <v>1.8879999999999999</v>
      </c>
      <c r="J134" s="12">
        <v>2006</v>
      </c>
      <c r="K134">
        <v>15.291340638077955</v>
      </c>
      <c r="L134" s="18">
        <v>10.44591</v>
      </c>
      <c r="M134">
        <v>0</v>
      </c>
    </row>
    <row r="135" spans="1:13" x14ac:dyDescent="0.3">
      <c r="A135" t="s">
        <v>12</v>
      </c>
      <c r="B135" s="10">
        <v>2.3605218615561698</v>
      </c>
      <c r="C135" s="10">
        <v>18.227474751742356</v>
      </c>
      <c r="D135" s="10">
        <v>142.10817304453263</v>
      </c>
      <c r="E135" s="10">
        <v>-1.0065934499163376</v>
      </c>
      <c r="F135" s="10">
        <v>10.065611862125579</v>
      </c>
      <c r="G135" s="10">
        <v>-3.0091118099426772</v>
      </c>
      <c r="H135" s="10">
        <v>-1.4695147588568602</v>
      </c>
      <c r="I135" s="10">
        <v>2.1709999999999998</v>
      </c>
      <c r="J135" s="12">
        <v>2007</v>
      </c>
      <c r="K135">
        <v>5.4842969801555341</v>
      </c>
      <c r="L135" s="18">
        <v>7.0409899999999999</v>
      </c>
      <c r="M135">
        <v>0</v>
      </c>
    </row>
    <row r="136" spans="1:13" x14ac:dyDescent="0.3">
      <c r="A136" t="s">
        <v>12</v>
      </c>
      <c r="B136" s="10">
        <v>-0.27872751205732899</v>
      </c>
      <c r="C136" s="10">
        <v>-65.172955613034489</v>
      </c>
      <c r="D136" s="10">
        <v>-52.756747701537954</v>
      </c>
      <c r="E136" s="10">
        <v>5.9878312265066569</v>
      </c>
      <c r="F136" s="10">
        <v>3.6713773570500763</v>
      </c>
      <c r="G136" s="10">
        <v>-1.8260207880557822</v>
      </c>
      <c r="H136" s="10">
        <v>-2.6153543636525001</v>
      </c>
      <c r="I136" s="10">
        <v>2.633</v>
      </c>
      <c r="J136" s="12">
        <v>2008</v>
      </c>
      <c r="K136">
        <v>4.6053008454272515</v>
      </c>
      <c r="L136" s="18">
        <v>8.9956499999999995</v>
      </c>
      <c r="M136">
        <v>0</v>
      </c>
    </row>
    <row r="137" spans="1:13" x14ac:dyDescent="0.3">
      <c r="A137" t="s">
        <v>12</v>
      </c>
      <c r="B137" s="10">
        <v>-4.1139493416167303</v>
      </c>
      <c r="C137" s="10">
        <v>-2.6935479210845159</v>
      </c>
      <c r="D137" s="10">
        <v>-192.312353235822</v>
      </c>
      <c r="E137" s="10">
        <v>-29.295208589925892</v>
      </c>
      <c r="F137" s="10">
        <v>-24.506166202737845</v>
      </c>
      <c r="G137" s="10">
        <v>-5.0822931099355095</v>
      </c>
      <c r="H137" s="10">
        <v>-9.7309903829529532</v>
      </c>
      <c r="I137" s="10">
        <v>3.21</v>
      </c>
      <c r="J137" s="12">
        <v>2009</v>
      </c>
      <c r="K137">
        <v>-26.422749534231116</v>
      </c>
      <c r="L137" s="18">
        <v>1.0812200000000001</v>
      </c>
      <c r="M137">
        <v>1</v>
      </c>
    </row>
    <row r="138" spans="1:13" x14ac:dyDescent="0.3">
      <c r="A138" t="s">
        <v>12</v>
      </c>
      <c r="B138" s="10">
        <v>2.0740509319567799</v>
      </c>
      <c r="C138" s="10">
        <v>-43.268244207700768</v>
      </c>
      <c r="D138" s="10">
        <v>50.703326971069629</v>
      </c>
      <c r="E138" s="10">
        <v>16.00032530127109</v>
      </c>
      <c r="F138" s="10">
        <v>12.83067482629896</v>
      </c>
      <c r="G138" s="10">
        <v>2.4373483045880384</v>
      </c>
      <c r="H138" s="10">
        <v>3.5239992018976096</v>
      </c>
      <c r="I138" s="10">
        <v>3.294</v>
      </c>
      <c r="J138" s="12">
        <v>2010</v>
      </c>
      <c r="K138">
        <v>14.093011084541729</v>
      </c>
      <c r="L138" s="18">
        <v>-0.30559999999999998</v>
      </c>
      <c r="M138">
        <v>1</v>
      </c>
    </row>
    <row r="139" spans="1:13" x14ac:dyDescent="0.3">
      <c r="A139" t="s">
        <v>12</v>
      </c>
      <c r="B139" s="10">
        <v>1.27570843700165</v>
      </c>
      <c r="C139" s="10">
        <v>-32.146048688082729</v>
      </c>
      <c r="D139" s="10">
        <v>68.692916670133641</v>
      </c>
      <c r="E139" s="10">
        <v>20.356235018355306</v>
      </c>
      <c r="F139" s="10">
        <v>13.399005560447463</v>
      </c>
      <c r="G139" s="10">
        <v>-5.6182424276023823</v>
      </c>
      <c r="H139" s="10">
        <v>-8.6055777481835349</v>
      </c>
      <c r="I139" s="10">
        <v>4.4219999999999997</v>
      </c>
      <c r="J139" s="12">
        <v>2011</v>
      </c>
      <c r="K139">
        <v>16.254660168958779</v>
      </c>
      <c r="L139" s="18">
        <v>-0.37425000000000003</v>
      </c>
      <c r="M139">
        <v>1</v>
      </c>
    </row>
    <row r="140" spans="1:13" x14ac:dyDescent="0.3">
      <c r="A140" t="s">
        <v>12</v>
      </c>
      <c r="B140" s="10">
        <v>1.4303426137231301</v>
      </c>
      <c r="C140" s="10">
        <v>27.298203533907106</v>
      </c>
      <c r="D140" s="10">
        <v>-152.99126165863299</v>
      </c>
      <c r="E140" s="10">
        <v>-7.2264617410350951</v>
      </c>
      <c r="F140" s="10">
        <v>-4.048089034090907</v>
      </c>
      <c r="G140" s="10">
        <v>1.2198234713511447</v>
      </c>
      <c r="H140" s="10">
        <v>3.7581828455426347</v>
      </c>
      <c r="I140" s="10">
        <v>4.9189999999999996</v>
      </c>
      <c r="J140" s="12">
        <v>2012</v>
      </c>
      <c r="K140">
        <v>-5.3672130476414281</v>
      </c>
      <c r="L140" s="18">
        <v>3.19129</v>
      </c>
      <c r="M140">
        <v>1</v>
      </c>
    </row>
    <row r="141" spans="1:13" x14ac:dyDescent="0.3">
      <c r="A141" t="s">
        <v>12</v>
      </c>
      <c r="B141" s="10">
        <v>2.18616717185383</v>
      </c>
      <c r="C141" s="10">
        <v>-7.0420405883851345</v>
      </c>
      <c r="D141" s="10">
        <v>67.081748857255093</v>
      </c>
      <c r="E141" s="10">
        <v>13.001515625595417</v>
      </c>
      <c r="F141" s="10">
        <v>-4.7417442360274009</v>
      </c>
      <c r="G141" s="10">
        <v>-0.48780316985617134</v>
      </c>
      <c r="H141" s="10">
        <v>-2.0493443077402418</v>
      </c>
      <c r="I141" s="10">
        <v>6.2750000000000004</v>
      </c>
      <c r="J141" s="12">
        <v>2013</v>
      </c>
      <c r="K141">
        <v>2.9385190054739496</v>
      </c>
      <c r="L141" s="18">
        <v>0.63105</v>
      </c>
      <c r="M141">
        <v>1</v>
      </c>
    </row>
    <row r="142" spans="1:13" x14ac:dyDescent="0.3">
      <c r="A142" t="s">
        <v>12</v>
      </c>
      <c r="B142" s="10">
        <v>2.8627286332106401</v>
      </c>
      <c r="C142" s="10">
        <v>-73.858328108931374</v>
      </c>
      <c r="D142" s="10">
        <v>-246.19807906508944</v>
      </c>
      <c r="E142" s="10">
        <v>-6.969748489025207</v>
      </c>
      <c r="F142" s="10">
        <v>5.4945316370268671</v>
      </c>
      <c r="G142" s="10">
        <v>-5.9474985072812458</v>
      </c>
      <c r="H142" s="10">
        <v>-8.477312489275235</v>
      </c>
      <c r="I142" s="10">
        <v>7.99</v>
      </c>
      <c r="J142" s="12">
        <v>2014</v>
      </c>
      <c r="K142">
        <v>1.8698298281449865E-2</v>
      </c>
      <c r="L142" s="18">
        <v>-0.90642999999999996</v>
      </c>
      <c r="M142">
        <v>1</v>
      </c>
    </row>
    <row r="143" spans="1:13" x14ac:dyDescent="0.3">
      <c r="A143" t="s">
        <v>12</v>
      </c>
      <c r="B143" s="10">
        <v>2.3630695263493999</v>
      </c>
      <c r="C143" s="10">
        <v>46.190383337011731</v>
      </c>
      <c r="D143" s="10">
        <v>-177.25410044395969</v>
      </c>
      <c r="E143" s="10">
        <v>-9.1834228422321473</v>
      </c>
      <c r="F143" s="10">
        <v>-9.6849736421209087</v>
      </c>
      <c r="G143" s="10">
        <v>1.1169405572108104</v>
      </c>
      <c r="H143" s="10">
        <v>-3.8463175875111943</v>
      </c>
      <c r="I143" s="10">
        <v>9.8529999999999998</v>
      </c>
      <c r="J143" s="12">
        <v>2015</v>
      </c>
      <c r="K143">
        <v>-9.4720014474393821</v>
      </c>
      <c r="L143" s="18">
        <v>1.08395</v>
      </c>
      <c r="M143">
        <v>1</v>
      </c>
    </row>
    <row r="144" spans="1:13" x14ac:dyDescent="0.3">
      <c r="A144" t="s">
        <v>12</v>
      </c>
      <c r="B144" s="10">
        <v>1.7223858792147799</v>
      </c>
      <c r="C144" s="10">
        <v>188.73520823052931</v>
      </c>
      <c r="D144" s="10">
        <v>-148.89373043210236</v>
      </c>
      <c r="E144" s="10">
        <v>-12.509997999201161</v>
      </c>
      <c r="F144" s="10">
        <v>0.96586679710846113</v>
      </c>
      <c r="G144" s="10">
        <v>-1.1980806176163483</v>
      </c>
      <c r="H144" s="10">
        <v>-5.693112560542346</v>
      </c>
      <c r="I144" s="10">
        <v>9.907</v>
      </c>
      <c r="J144" s="12">
        <v>2016</v>
      </c>
      <c r="K144">
        <v>-4.5443323037961392</v>
      </c>
      <c r="L144" s="18">
        <v>5.0337899999999998</v>
      </c>
      <c r="M144">
        <v>1</v>
      </c>
    </row>
    <row r="145" spans="1:13" x14ac:dyDescent="0.3">
      <c r="A145" t="s">
        <v>12</v>
      </c>
      <c r="B145" s="10">
        <v>1.74030944926995</v>
      </c>
      <c r="C145" s="10">
        <v>-98.763680860214549</v>
      </c>
      <c r="D145" s="10">
        <v>134.7024801629974</v>
      </c>
      <c r="E145" s="10">
        <v>7.1244436682277978</v>
      </c>
      <c r="F145" s="10">
        <v>0.71085229035823261</v>
      </c>
      <c r="G145" s="10">
        <v>-0.28313580589065523</v>
      </c>
      <c r="H145" s="10">
        <v>-2.8003016730366426</v>
      </c>
      <c r="I145" s="10">
        <v>11.628</v>
      </c>
      <c r="J145" s="12">
        <v>2017</v>
      </c>
      <c r="K145">
        <v>3.2786138961665046</v>
      </c>
      <c r="L145" s="18">
        <v>5.3124099999999999</v>
      </c>
      <c r="M145">
        <v>1</v>
      </c>
    </row>
    <row r="146" spans="1:13" x14ac:dyDescent="0.3">
      <c r="A146" t="s">
        <v>12</v>
      </c>
      <c r="B146" s="10">
        <v>1.2525906539794001</v>
      </c>
      <c r="C146" s="10">
        <v>-38.904410593183414</v>
      </c>
      <c r="D146" s="10">
        <v>-123.45777444912844</v>
      </c>
      <c r="E146" s="10">
        <v>10.515454783464406</v>
      </c>
      <c r="F146" s="10">
        <v>4.6917828473844736</v>
      </c>
      <c r="G146" s="10">
        <v>-0.33726266457492216</v>
      </c>
      <c r="H146" s="10">
        <v>-2.0697266522486046</v>
      </c>
      <c r="I146" s="10">
        <v>13.042</v>
      </c>
      <c r="J146" s="12">
        <v>2018</v>
      </c>
      <c r="K146">
        <v>7.1093909090571117</v>
      </c>
      <c r="L146" s="18">
        <v>3.5657399999999999</v>
      </c>
      <c r="M146">
        <v>1</v>
      </c>
    </row>
    <row r="147" spans="1:13" x14ac:dyDescent="0.3">
      <c r="A147" t="s">
        <v>12</v>
      </c>
      <c r="B147" s="10">
        <v>1.4342662592819</v>
      </c>
      <c r="C147" s="10">
        <v>-36.227405825423098</v>
      </c>
      <c r="D147" s="10">
        <v>-108.39158768624144</v>
      </c>
      <c r="E147" s="10">
        <v>-4.6961967655938963</v>
      </c>
      <c r="F147" s="10">
        <v>3.0496556351721438</v>
      </c>
      <c r="G147" s="10">
        <v>-1.5725010581945753</v>
      </c>
      <c r="H147" s="10">
        <v>-2.7361523048366365</v>
      </c>
      <c r="I147" s="10">
        <v>14.454000000000001</v>
      </c>
      <c r="J147" s="12">
        <v>2019</v>
      </c>
      <c r="K147">
        <v>-0.14789284609477704</v>
      </c>
      <c r="L147" s="18">
        <v>0.47565000000000002</v>
      </c>
      <c r="M147">
        <v>1</v>
      </c>
    </row>
    <row r="148" spans="1:13" x14ac:dyDescent="0.3">
      <c r="A148" t="s">
        <v>12</v>
      </c>
      <c r="B148" s="10">
        <v>-9.8466705116797595</v>
      </c>
      <c r="C148" s="10">
        <v>-83.485462830262236</v>
      </c>
      <c r="D148" s="10">
        <v>-148.74642824600784</v>
      </c>
      <c r="E148" s="10"/>
      <c r="F148" s="10"/>
      <c r="G148" s="10"/>
      <c r="H148" s="10"/>
      <c r="I148" s="10"/>
      <c r="J148" s="12">
        <v>2020</v>
      </c>
      <c r="L148" s="18">
        <v>4.0183999999999997</v>
      </c>
      <c r="M148">
        <v>1</v>
      </c>
    </row>
    <row r="149" spans="1:13" x14ac:dyDescent="0.3">
      <c r="A149" t="s">
        <v>13</v>
      </c>
      <c r="B149" s="10">
        <v>3.1422737925930999</v>
      </c>
      <c r="C149" s="10"/>
      <c r="D149" s="10"/>
      <c r="E149" s="10"/>
      <c r="F149" s="10"/>
      <c r="G149" s="10"/>
      <c r="H149" s="10"/>
      <c r="I149" s="10">
        <v>2.802</v>
      </c>
      <c r="J149" s="12">
        <v>2000</v>
      </c>
      <c r="L149" s="18">
        <v>3.5364499999999999</v>
      </c>
      <c r="M149">
        <v>0</v>
      </c>
    </row>
    <row r="150" spans="1:13" x14ac:dyDescent="0.3">
      <c r="A150" t="s">
        <v>13</v>
      </c>
      <c r="B150" s="10">
        <v>1.81489703152624</v>
      </c>
      <c r="C150" s="10">
        <v>-201.62372129606663</v>
      </c>
      <c r="D150" s="10">
        <v>-35.844675147359517</v>
      </c>
      <c r="E150" s="10">
        <v>3.8933244924702848</v>
      </c>
      <c r="F150" s="10">
        <v>-3.0012743781867357</v>
      </c>
      <c r="G150" s="10">
        <v>1.7508135130485769</v>
      </c>
      <c r="H150" s="10">
        <v>1.8265486457558211</v>
      </c>
      <c r="I150" s="10">
        <v>2.7530000000000001</v>
      </c>
      <c r="J150" s="12">
        <v>2001</v>
      </c>
      <c r="K150">
        <v>0.66531570925647543</v>
      </c>
      <c r="L150" s="18">
        <v>2.2070400000000001</v>
      </c>
      <c r="M150">
        <v>0</v>
      </c>
    </row>
    <row r="151" spans="1:13" x14ac:dyDescent="0.3">
      <c r="A151" t="s">
        <v>13</v>
      </c>
      <c r="B151" s="10">
        <v>-0.16865623937874799</v>
      </c>
      <c r="C151" s="10">
        <v>70.665934352224014</v>
      </c>
      <c r="D151" s="10">
        <v>-74.46982015768846</v>
      </c>
      <c r="E151" s="10">
        <v>7.5106477093473956</v>
      </c>
      <c r="F151" s="10">
        <v>0.90694209141553017</v>
      </c>
      <c r="G151" s="10">
        <v>-1.3338728124502097</v>
      </c>
      <c r="H151" s="10">
        <v>-1.8220081954773093</v>
      </c>
      <c r="I151" s="10">
        <v>3.2789999999999999</v>
      </c>
      <c r="J151" s="12">
        <v>2002</v>
      </c>
      <c r="K151">
        <v>4.5295181235136539</v>
      </c>
      <c r="L151" s="18">
        <v>0.59982999999999997</v>
      </c>
      <c r="M151">
        <v>0</v>
      </c>
    </row>
    <row r="152" spans="1:13" x14ac:dyDescent="0.3">
      <c r="A152" t="s">
        <v>13</v>
      </c>
      <c r="B152" s="10">
        <v>-0.71072990454822005</v>
      </c>
      <c r="C152" s="10">
        <v>-50.265792227899553</v>
      </c>
      <c r="D152" s="10">
        <v>-122.43617101215634</v>
      </c>
      <c r="E152" s="10">
        <v>19.487024773137307</v>
      </c>
      <c r="F152" s="10">
        <v>20.453694188091376</v>
      </c>
      <c r="G152" s="10">
        <v>-9.6441052151696738E-2</v>
      </c>
      <c r="H152" s="10">
        <v>0.11610589197914578</v>
      </c>
      <c r="I152" s="10">
        <v>3.3180000000000001</v>
      </c>
      <c r="J152" s="12">
        <v>2003</v>
      </c>
      <c r="K152">
        <v>19.916669480810256</v>
      </c>
      <c r="L152" s="18">
        <v>0.73253999999999997</v>
      </c>
      <c r="M152">
        <v>0</v>
      </c>
    </row>
    <row r="153" spans="1:13" x14ac:dyDescent="0.3">
      <c r="A153" t="s">
        <v>13</v>
      </c>
      <c r="B153" s="10">
        <v>0.69821413501638896</v>
      </c>
      <c r="C153" s="10">
        <v>-113.12662052931796</v>
      </c>
      <c r="D153" s="10">
        <v>129.41379686347022</v>
      </c>
      <c r="E153" s="10">
        <v>19.724418474185157</v>
      </c>
      <c r="F153" s="10">
        <v>17.681809287014971</v>
      </c>
      <c r="G153" s="10">
        <v>-9.6684783669331864E-2</v>
      </c>
      <c r="H153" s="10">
        <v>-1.5550351667641849</v>
      </c>
      <c r="I153" s="10">
        <v>4.1210000000000004</v>
      </c>
      <c r="J153" s="12">
        <v>2004</v>
      </c>
      <c r="K153">
        <v>18.819274551238507</v>
      </c>
      <c r="L153" s="18">
        <v>-2.6044299999999998</v>
      </c>
      <c r="M153">
        <v>0</v>
      </c>
    </row>
    <row r="154" spans="1:13" x14ac:dyDescent="0.3">
      <c r="A154" t="s">
        <v>13</v>
      </c>
      <c r="B154" s="10">
        <v>0.90021539711530696</v>
      </c>
      <c r="C154" s="10">
        <v>-21.019221860593326</v>
      </c>
      <c r="D154" s="10">
        <v>130.01877882447329</v>
      </c>
      <c r="E154" s="10">
        <v>6.9264561124988688</v>
      </c>
      <c r="F154" s="10">
        <v>8.2383429907515904</v>
      </c>
      <c r="G154" s="10">
        <v>-1.2176955478979679</v>
      </c>
      <c r="H154" s="10">
        <v>-2.3473141966718458</v>
      </c>
      <c r="I154" s="10">
        <v>4.782</v>
      </c>
      <c r="J154" s="12">
        <v>2005</v>
      </c>
      <c r="K154">
        <v>7.5066112546785746</v>
      </c>
      <c r="L154" s="18">
        <v>-1.66696</v>
      </c>
      <c r="M154">
        <v>0</v>
      </c>
    </row>
    <row r="155" spans="1:13" x14ac:dyDescent="0.3">
      <c r="A155" t="s">
        <v>13</v>
      </c>
      <c r="B155" s="10">
        <v>4.0018485027665003</v>
      </c>
      <c r="C155" s="10">
        <v>15.949179694425197</v>
      </c>
      <c r="D155" s="10">
        <v>44.805969439279281</v>
      </c>
      <c r="E155" s="10">
        <v>13.821328626230667</v>
      </c>
      <c r="F155" s="10">
        <v>16.771472669746856</v>
      </c>
      <c r="G155" s="10">
        <v>2.4221801767211559</v>
      </c>
      <c r="H155" s="10">
        <v>1.3310143264067875</v>
      </c>
      <c r="I155" s="10">
        <v>5.5439999999999996</v>
      </c>
      <c r="J155" s="12">
        <v>2006</v>
      </c>
      <c r="K155">
        <v>15.141497383933</v>
      </c>
      <c r="L155" s="18">
        <v>-1.2890699999999999</v>
      </c>
      <c r="M155">
        <v>0</v>
      </c>
    </row>
    <row r="156" spans="1:13" x14ac:dyDescent="0.3">
      <c r="A156" t="s">
        <v>13</v>
      </c>
      <c r="B156" s="10">
        <v>3.0927284229674998</v>
      </c>
      <c r="C156" s="10">
        <v>36.551510765672823</v>
      </c>
      <c r="D156" s="10">
        <v>37.235299510557063</v>
      </c>
      <c r="E156" s="10">
        <v>16.922767113182857</v>
      </c>
      <c r="F156" s="10">
        <v>13.859432465344312</v>
      </c>
      <c r="G156" s="10">
        <v>-4.3890043509572152</v>
      </c>
      <c r="H156" s="10">
        <v>-3.0781177782202462</v>
      </c>
      <c r="I156" s="10">
        <v>7.0220000000000002</v>
      </c>
      <c r="J156" s="12">
        <v>2007</v>
      </c>
      <c r="K156">
        <v>15.552374753814391</v>
      </c>
      <c r="L156" s="18">
        <v>-4.11449</v>
      </c>
      <c r="M156">
        <v>0</v>
      </c>
    </row>
    <row r="157" spans="1:13" x14ac:dyDescent="0.3">
      <c r="A157" t="s">
        <v>13</v>
      </c>
      <c r="B157" s="10">
        <v>0.68400880173813605</v>
      </c>
      <c r="C157" s="10">
        <v>-228.94838055367134</v>
      </c>
      <c r="D157" s="10">
        <v>-86.199811749096426</v>
      </c>
      <c r="E157" s="10">
        <v>9.2389818534122981</v>
      </c>
      <c r="F157" s="10">
        <v>11.85048142179248</v>
      </c>
      <c r="G157" s="10">
        <v>0.99030052454001094</v>
      </c>
      <c r="H157" s="10">
        <v>0.38954966096191868</v>
      </c>
      <c r="I157" s="10">
        <v>7.1369999999999996</v>
      </c>
      <c r="J157" s="12">
        <v>2008</v>
      </c>
      <c r="K157">
        <v>10.40578523542024</v>
      </c>
      <c r="L157" s="18">
        <v>-1.79104</v>
      </c>
      <c r="M157">
        <v>0</v>
      </c>
    </row>
    <row r="158" spans="1:13" x14ac:dyDescent="0.3">
      <c r="A158" t="s">
        <v>13</v>
      </c>
      <c r="B158" s="10">
        <v>-5.6408452237125299</v>
      </c>
      <c r="C158" s="10">
        <v>107.47253741052577</v>
      </c>
      <c r="D158" s="10">
        <v>-4.2358758889045944</v>
      </c>
      <c r="E158" s="10">
        <v>-25.81641994420103</v>
      </c>
      <c r="F158" s="10">
        <v>-24.988419456903088</v>
      </c>
      <c r="G158" s="10">
        <v>-6.4325220326741928</v>
      </c>
      <c r="H158" s="10">
        <v>-7.8477283116118457</v>
      </c>
      <c r="I158" s="10">
        <v>7.7050000000000001</v>
      </c>
      <c r="J158" s="12">
        <v>2009</v>
      </c>
      <c r="K158">
        <v>-25.442951814781267</v>
      </c>
      <c r="L158" s="18">
        <v>3.1154999999999999</v>
      </c>
      <c r="M158">
        <v>1</v>
      </c>
    </row>
    <row r="159" spans="1:13" x14ac:dyDescent="0.3">
      <c r="A159" t="s">
        <v>13</v>
      </c>
      <c r="B159" s="10">
        <v>4.0420643547115098</v>
      </c>
      <c r="C159" s="10">
        <v>101.43100887277576</v>
      </c>
      <c r="D159" s="10">
        <v>60.448092821406085</v>
      </c>
      <c r="E159" s="10">
        <v>11.870522082667634</v>
      </c>
      <c r="F159" s="10">
        <v>13.26666935165477</v>
      </c>
      <c r="G159" s="10">
        <v>4.1099155671645349</v>
      </c>
      <c r="H159" s="10">
        <v>5.2356429142779604</v>
      </c>
      <c r="I159" s="10">
        <v>8.0440000000000005</v>
      </c>
      <c r="J159" s="12">
        <v>2010</v>
      </c>
      <c r="K159">
        <v>12.504098354674298</v>
      </c>
      <c r="L159" s="18">
        <v>-1.80545</v>
      </c>
      <c r="M159">
        <v>1</v>
      </c>
    </row>
    <row r="160" spans="1:13" x14ac:dyDescent="0.3">
      <c r="A160" t="s">
        <v>13</v>
      </c>
      <c r="B160" s="10">
        <v>3.9858324528005999</v>
      </c>
      <c r="C160" s="10">
        <v>2.8099223082810099</v>
      </c>
      <c r="D160" s="10">
        <v>-47.611685223729339</v>
      </c>
      <c r="E160" s="10">
        <v>15.73698486598758</v>
      </c>
      <c r="F160" s="10">
        <v>17.346862714975231</v>
      </c>
      <c r="G160" s="10">
        <v>-3.7466982063582677</v>
      </c>
      <c r="H160" s="10">
        <v>-2.8310558802285613</v>
      </c>
      <c r="I160" s="10">
        <v>9.6750000000000007</v>
      </c>
      <c r="J160" s="12">
        <v>2011</v>
      </c>
      <c r="K160">
        <v>16.473554434209348</v>
      </c>
      <c r="L160" s="18">
        <v>-6.43527</v>
      </c>
      <c r="M160">
        <v>1</v>
      </c>
    </row>
    <row r="161" spans="1:13" x14ac:dyDescent="0.3">
      <c r="A161" t="s">
        <v>13</v>
      </c>
      <c r="B161" s="10">
        <v>0.62093669837096699</v>
      </c>
      <c r="C161" s="10">
        <v>-87.367760705189568</v>
      </c>
      <c r="D161" s="10">
        <v>-22.601296562994655</v>
      </c>
      <c r="E161" s="10">
        <v>-4.932004435114834</v>
      </c>
      <c r="F161" s="10">
        <v>-8.1036227315586018</v>
      </c>
      <c r="G161" s="10">
        <v>1.2546969889887905</v>
      </c>
      <c r="H161" s="10">
        <v>0.55025282427116906</v>
      </c>
      <c r="I161" s="10">
        <v>10.901</v>
      </c>
      <c r="J161" s="12">
        <v>2012</v>
      </c>
      <c r="K161">
        <v>-6.3769765897298214</v>
      </c>
      <c r="L161" s="18">
        <v>-0.72187999999999997</v>
      </c>
      <c r="M161">
        <v>1</v>
      </c>
    </row>
    <row r="162" spans="1:13" x14ac:dyDescent="0.3">
      <c r="A162" t="s">
        <v>13</v>
      </c>
      <c r="B162" s="10">
        <v>0.55201201559365698</v>
      </c>
      <c r="C162" s="10">
        <v>-79.102237215724003</v>
      </c>
      <c r="D162" s="10">
        <v>-45.271749947801609</v>
      </c>
      <c r="E162" s="10">
        <v>2.6921865197579109</v>
      </c>
      <c r="F162" s="10">
        <v>2.0347711635469778</v>
      </c>
      <c r="G162" s="10">
        <v>2.7817358843313045</v>
      </c>
      <c r="H162" s="10">
        <v>2.1181266527793952</v>
      </c>
      <c r="I162" s="10">
        <v>11.048</v>
      </c>
      <c r="J162" s="12">
        <v>2013</v>
      </c>
      <c r="K162">
        <v>2.3957912303536943</v>
      </c>
      <c r="L162" s="18">
        <v>-4.0399999999999998E-2</v>
      </c>
      <c r="M162">
        <v>1</v>
      </c>
    </row>
    <row r="163" spans="1:13" x14ac:dyDescent="0.3">
      <c r="A163" t="s">
        <v>13</v>
      </c>
      <c r="B163" s="10">
        <v>2.2062858555415001</v>
      </c>
      <c r="C163" s="10">
        <v>-106.50337979028082</v>
      </c>
      <c r="D163" s="10">
        <v>75.4652486349963</v>
      </c>
      <c r="E163" s="10">
        <v>3.2080129748258912</v>
      </c>
      <c r="F163" s="10">
        <v>2.2991201834809516</v>
      </c>
      <c r="G163" s="10">
        <v>-4.3085854247898681</v>
      </c>
      <c r="H163" s="10">
        <v>-4.758456488552909</v>
      </c>
      <c r="I163" s="10">
        <v>12.221</v>
      </c>
      <c r="J163" s="12">
        <v>2014</v>
      </c>
      <c r="K163">
        <v>2.8000008316784175</v>
      </c>
      <c r="L163" s="18">
        <v>-1.7175199999999999</v>
      </c>
      <c r="M163">
        <v>1</v>
      </c>
    </row>
    <row r="164" spans="1:13" x14ac:dyDescent="0.3">
      <c r="A164" t="s">
        <v>13</v>
      </c>
      <c r="B164" s="10">
        <v>1.2364111444943</v>
      </c>
      <c r="C164" s="10">
        <v>-33.272968335932852</v>
      </c>
      <c r="D164" s="10">
        <v>16.365531069008732</v>
      </c>
      <c r="E164" s="10">
        <v>-12.023936567135962</v>
      </c>
      <c r="F164" s="10">
        <v>-13.873277883313406</v>
      </c>
      <c r="G164" s="10">
        <v>1.7585139570176267</v>
      </c>
      <c r="H164" s="10">
        <v>0.39426964127997621</v>
      </c>
      <c r="I164" s="10">
        <v>13.670999999999999</v>
      </c>
      <c r="J164" s="12">
        <v>2015</v>
      </c>
      <c r="K164">
        <v>-12.847822089747041</v>
      </c>
      <c r="L164" s="18">
        <v>-2.8577300000000001</v>
      </c>
      <c r="M164">
        <v>1</v>
      </c>
    </row>
    <row r="165" spans="1:13" x14ac:dyDescent="0.3">
      <c r="A165" t="s">
        <v>13</v>
      </c>
      <c r="B165" s="10">
        <v>2.1423028999705802</v>
      </c>
      <c r="C165" s="10">
        <v>-66.9672689850712</v>
      </c>
      <c r="D165" s="10">
        <v>-44.180276657540851</v>
      </c>
      <c r="E165" s="10">
        <v>0.65545407592217941</v>
      </c>
      <c r="F165" s="10">
        <v>0.31591677403390861</v>
      </c>
      <c r="G165" s="10">
        <v>1.6274677385025527</v>
      </c>
      <c r="H165" s="10">
        <v>0.58809298676294475</v>
      </c>
      <c r="I165" s="10">
        <v>13.436</v>
      </c>
      <c r="J165" s="12">
        <v>2016</v>
      </c>
      <c r="K165">
        <v>0.50510701965649218</v>
      </c>
      <c r="L165" s="18">
        <v>-0.33861999999999998</v>
      </c>
      <c r="M165">
        <v>1</v>
      </c>
    </row>
    <row r="166" spans="1:13" x14ac:dyDescent="0.3">
      <c r="A166" t="s">
        <v>13</v>
      </c>
      <c r="B166" s="10">
        <v>2.90838535479589</v>
      </c>
      <c r="C166" s="10">
        <v>113.50819072219042</v>
      </c>
      <c r="D166" s="10">
        <v>30.677554063752055</v>
      </c>
      <c r="E166" s="10">
        <v>7.8640094897551194</v>
      </c>
      <c r="F166" s="10">
        <v>9.5980989846793818</v>
      </c>
      <c r="G166" s="10">
        <v>1.1988352948655745</v>
      </c>
      <c r="H166" s="10">
        <v>-1.7460176359943347</v>
      </c>
      <c r="I166" s="10">
        <v>14.958</v>
      </c>
      <c r="J166" s="12">
        <v>2017</v>
      </c>
      <c r="K166">
        <v>8.6348490430424363</v>
      </c>
      <c r="L166" s="18">
        <v>8.4940000000000002E-2</v>
      </c>
      <c r="M166">
        <v>1</v>
      </c>
    </row>
    <row r="167" spans="1:13" x14ac:dyDescent="0.3">
      <c r="A167" t="s">
        <v>13</v>
      </c>
      <c r="B167" s="10">
        <v>1.2952400627695999</v>
      </c>
      <c r="C167" s="10">
        <v>24.383519249187202</v>
      </c>
      <c r="D167" s="10">
        <v>-0.31669990350700061</v>
      </c>
      <c r="E167" s="10">
        <v>7.6989834214646891</v>
      </c>
      <c r="F167" s="10">
        <v>10.167151383006967</v>
      </c>
      <c r="G167" s="10">
        <v>-2.5320707672946696</v>
      </c>
      <c r="H167" s="10">
        <v>-4.0591650660221745</v>
      </c>
      <c r="I167" s="10">
        <v>15.853</v>
      </c>
      <c r="J167" s="12">
        <v>2018</v>
      </c>
      <c r="K167">
        <v>8.8089568306909172</v>
      </c>
      <c r="L167" s="18">
        <v>0.82750000000000001</v>
      </c>
      <c r="M167">
        <v>1</v>
      </c>
    </row>
    <row r="168" spans="1:13" x14ac:dyDescent="0.3">
      <c r="A168" t="s">
        <v>13</v>
      </c>
      <c r="B168" s="10">
        <v>0.58997744662787599</v>
      </c>
      <c r="C168" s="10">
        <v>-13.816218129622726</v>
      </c>
      <c r="D168" s="10">
        <v>47.929312596728835</v>
      </c>
      <c r="E168" s="10">
        <v>-4.5269098366517824</v>
      </c>
      <c r="F168" s="10">
        <v>-4.1724731898447942</v>
      </c>
      <c r="G168" s="10">
        <v>-2.2533134509027164</v>
      </c>
      <c r="H168" s="10">
        <v>-7.3328104038481001</v>
      </c>
      <c r="I168" s="10">
        <v>17.484999999999999</v>
      </c>
      <c r="J168" s="12">
        <v>2019</v>
      </c>
      <c r="K168">
        <v>-4.366275646270168</v>
      </c>
      <c r="L168" s="18">
        <v>1.66246</v>
      </c>
      <c r="M168">
        <v>1</v>
      </c>
    </row>
    <row r="169" spans="1:13" x14ac:dyDescent="0.3">
      <c r="A169" t="s">
        <v>13</v>
      </c>
      <c r="B169" s="10">
        <v>-5.1314408002867902</v>
      </c>
      <c r="C169" s="10">
        <v>-41.636981640031756</v>
      </c>
      <c r="D169" s="10">
        <v>-138.25583254146724</v>
      </c>
      <c r="E169" s="10"/>
      <c r="F169" s="10"/>
      <c r="G169" s="10"/>
      <c r="H169" s="10"/>
      <c r="I169" s="10"/>
      <c r="J169" s="12">
        <v>2020</v>
      </c>
      <c r="L169" s="18">
        <v>5.4647100000000002</v>
      </c>
      <c r="M169">
        <v>1</v>
      </c>
    </row>
    <row r="170" spans="1:13" x14ac:dyDescent="0.3">
      <c r="A170" t="s">
        <v>14</v>
      </c>
      <c r="B170" s="10"/>
      <c r="C170" s="10"/>
      <c r="D170" s="10"/>
      <c r="E170" s="10"/>
      <c r="F170" s="10"/>
      <c r="G170" s="10"/>
      <c r="H170" s="10"/>
      <c r="I170" s="10">
        <v>6.3540000000000001</v>
      </c>
      <c r="J170" s="12">
        <v>2000</v>
      </c>
      <c r="L170" s="18">
        <v>37.373100000000001</v>
      </c>
      <c r="M170">
        <v>0</v>
      </c>
    </row>
    <row r="171" spans="1:13" x14ac:dyDescent="0.3">
      <c r="A171" t="s">
        <v>14</v>
      </c>
      <c r="B171" s="10"/>
      <c r="C171" s="10">
        <v>5.763079672769944</v>
      </c>
      <c r="D171" s="10">
        <v>-23.087916153467791</v>
      </c>
      <c r="E171" s="10">
        <v>-3.1775763392246859</v>
      </c>
      <c r="F171" s="10">
        <v>21.163122098062459</v>
      </c>
      <c r="G171" s="10">
        <v>1.5526055697582919</v>
      </c>
      <c r="H171" s="10">
        <v>2.4475285240022515</v>
      </c>
      <c r="I171" s="10">
        <v>6.5880000000000001</v>
      </c>
      <c r="J171" s="12">
        <v>2001</v>
      </c>
      <c r="K171">
        <v>3.4167701265840122</v>
      </c>
      <c r="L171" s="18">
        <v>37.297370000000001</v>
      </c>
      <c r="M171">
        <v>0</v>
      </c>
    </row>
    <row r="172" spans="1:13" x14ac:dyDescent="0.3">
      <c r="A172" t="s">
        <v>14</v>
      </c>
      <c r="B172" s="10"/>
      <c r="C172" s="10">
        <v>19.851724637281709</v>
      </c>
      <c r="D172" s="10">
        <v>33.102096640046682</v>
      </c>
      <c r="E172" s="10">
        <v>6.6092869683679112</v>
      </c>
      <c r="F172" s="10">
        <v>9.802271315315636</v>
      </c>
      <c r="G172" s="10">
        <v>-0.38155234224444001</v>
      </c>
      <c r="H172" s="10">
        <v>-0.80036152822131612</v>
      </c>
      <c r="I172" s="10">
        <v>6.1310000000000002</v>
      </c>
      <c r="J172" s="12">
        <v>2002</v>
      </c>
      <c r="K172">
        <v>7.563087286967729</v>
      </c>
      <c r="L172" s="18">
        <v>40.984839999999998</v>
      </c>
      <c r="M172">
        <v>0</v>
      </c>
    </row>
    <row r="173" spans="1:13" x14ac:dyDescent="0.3">
      <c r="A173" t="s">
        <v>14</v>
      </c>
      <c r="B173" s="10"/>
      <c r="C173" s="10">
        <v>81.719898737268608</v>
      </c>
      <c r="D173" s="10">
        <v>100.84165424453317</v>
      </c>
      <c r="E173" s="10">
        <v>22.532082040835277</v>
      </c>
      <c r="F173" s="10">
        <v>21.662137023691486</v>
      </c>
      <c r="G173" s="10">
        <v>2.0561903652986047</v>
      </c>
      <c r="H173" s="10">
        <v>1.9800464861297939</v>
      </c>
      <c r="I173" s="10">
        <v>5.7350000000000003</v>
      </c>
      <c r="J173" s="12">
        <v>2003</v>
      </c>
      <c r="K173">
        <v>22.270095438317483</v>
      </c>
      <c r="L173" s="18">
        <v>44.06156</v>
      </c>
      <c r="M173">
        <v>0</v>
      </c>
    </row>
    <row r="174" spans="1:13" x14ac:dyDescent="0.3">
      <c r="A174" t="s">
        <v>14</v>
      </c>
      <c r="B174" s="10"/>
      <c r="C174" s="10">
        <v>67.848364745028888</v>
      </c>
      <c r="D174" s="10">
        <v>35.812475760974927</v>
      </c>
      <c r="E174" s="10">
        <v>30.654157461821185</v>
      </c>
      <c r="F174" s="10">
        <v>27.594345356066441</v>
      </c>
      <c r="G174" s="10">
        <v>0.83316013966623359</v>
      </c>
      <c r="H174" s="10">
        <v>0.33271633783797938</v>
      </c>
      <c r="I174" s="10">
        <v>6.3789999999999996</v>
      </c>
      <c r="J174" s="12">
        <v>2004</v>
      </c>
      <c r="K174">
        <v>29.74527990732625</v>
      </c>
      <c r="L174" s="18">
        <v>41.880119999999998</v>
      </c>
      <c r="M174">
        <v>0</v>
      </c>
    </row>
    <row r="175" spans="1:13" x14ac:dyDescent="0.3">
      <c r="A175" t="s">
        <v>14</v>
      </c>
      <c r="B175" s="10"/>
      <c r="C175" s="10">
        <v>-6.1296033837052732</v>
      </c>
      <c r="D175" s="10">
        <v>20.352202030131572</v>
      </c>
      <c r="E175" s="10">
        <v>28.486072031559573</v>
      </c>
      <c r="F175" s="10">
        <v>26.711211865598017</v>
      </c>
      <c r="G175" s="10">
        <v>-0.11007789359318565</v>
      </c>
      <c r="H175" s="10">
        <v>1.098320527102814</v>
      </c>
      <c r="I175" s="10">
        <v>6.2350000000000003</v>
      </c>
      <c r="J175" s="12">
        <v>2005</v>
      </c>
      <c r="K175">
        <v>27.967791128000741</v>
      </c>
      <c r="L175" s="18">
        <v>32.555720000000001</v>
      </c>
      <c r="M175">
        <v>0</v>
      </c>
    </row>
    <row r="176" spans="1:13" x14ac:dyDescent="0.3">
      <c r="A176" t="s">
        <v>14</v>
      </c>
      <c r="B176" s="10"/>
      <c r="C176" s="10">
        <v>95.72874872558242</v>
      </c>
      <c r="D176" s="10">
        <v>57.765048783678274</v>
      </c>
      <c r="E176" s="10">
        <v>22.226877223908303</v>
      </c>
      <c r="F176" s="10">
        <v>33.37251587700294</v>
      </c>
      <c r="G176" s="10">
        <v>4.2365768343710641</v>
      </c>
      <c r="H176" s="10">
        <v>3.738126008964926</v>
      </c>
      <c r="I176" s="10">
        <v>5.9640000000000004</v>
      </c>
      <c r="J176" s="12">
        <v>2006</v>
      </c>
      <c r="K176">
        <v>25.59101510243309</v>
      </c>
      <c r="L176" s="18">
        <v>47.577919999999999</v>
      </c>
      <c r="M176">
        <v>0</v>
      </c>
    </row>
    <row r="177" spans="1:13" x14ac:dyDescent="0.3">
      <c r="A177" t="s">
        <v>14</v>
      </c>
      <c r="B177" s="10"/>
      <c r="C177" s="10">
        <v>38.312957436713546</v>
      </c>
      <c r="D177" s="10">
        <v>38.49122345884517</v>
      </c>
      <c r="E177" s="10">
        <v>15.544965730551752</v>
      </c>
      <c r="F177" s="10">
        <v>37.106258354656063</v>
      </c>
      <c r="G177" s="10">
        <v>0.59857815236945555</v>
      </c>
      <c r="H177" s="10">
        <v>-0.12393435632453986</v>
      </c>
      <c r="I177" s="10">
        <v>6.0179999999999998</v>
      </c>
      <c r="J177" s="12">
        <v>2007</v>
      </c>
      <c r="K177">
        <v>22.821114381611451</v>
      </c>
      <c r="L177" s="18">
        <v>51.347290000000001</v>
      </c>
      <c r="M177">
        <v>0</v>
      </c>
    </row>
    <row r="178" spans="1:13" x14ac:dyDescent="0.3">
      <c r="A178" t="s">
        <v>14</v>
      </c>
      <c r="B178" s="10"/>
      <c r="C178" s="10">
        <v>32.29215460501873</v>
      </c>
      <c r="D178" s="10">
        <v>25.763780500207822</v>
      </c>
      <c r="E178" s="10">
        <v>28.406767418190881</v>
      </c>
      <c r="F178" s="10">
        <v>29.049436415286678</v>
      </c>
      <c r="G178" s="10">
        <v>0.44857590628790689</v>
      </c>
      <c r="H178" s="10">
        <v>1.9976214608391274</v>
      </c>
      <c r="I178" s="10">
        <v>5.5430000000000001</v>
      </c>
      <c r="J178" s="12">
        <v>2008</v>
      </c>
      <c r="K178">
        <v>28.639779800805343</v>
      </c>
      <c r="L178" s="18">
        <v>41.494950000000003</v>
      </c>
      <c r="M178">
        <v>0</v>
      </c>
    </row>
    <row r="179" spans="1:13" x14ac:dyDescent="0.3">
      <c r="A179" t="s">
        <v>14</v>
      </c>
      <c r="B179" s="10"/>
      <c r="C179" s="10">
        <v>-100.55156054898174</v>
      </c>
      <c r="D179" s="10">
        <v>-49.889864076721402</v>
      </c>
      <c r="E179" s="10">
        <v>-43.870389104382213</v>
      </c>
      <c r="F179" s="10">
        <v>-44.679161342997276</v>
      </c>
      <c r="G179" s="10">
        <v>-5.1291903566184516</v>
      </c>
      <c r="H179" s="10">
        <v>-6.8218416459352227</v>
      </c>
      <c r="I179" s="10">
        <v>6.1289999999999996</v>
      </c>
      <c r="J179" s="12">
        <v>2009</v>
      </c>
      <c r="K179">
        <v>-44.163470340690836</v>
      </c>
      <c r="L179" s="18">
        <v>12.88968</v>
      </c>
      <c r="M179">
        <v>1</v>
      </c>
    </row>
    <row r="180" spans="1:13" x14ac:dyDescent="0.3">
      <c r="A180" t="s">
        <v>14</v>
      </c>
      <c r="B180" s="10"/>
      <c r="C180" s="10">
        <v>13.198852215105106</v>
      </c>
      <c r="D180" s="10">
        <v>17.690883426247872</v>
      </c>
      <c r="E180" s="10">
        <v>27.435485704217299</v>
      </c>
      <c r="F180" s="10">
        <v>29.268720692185113</v>
      </c>
      <c r="G180" s="10">
        <v>3.914998146807136</v>
      </c>
      <c r="H180" s="10">
        <v>5.3564219286947434</v>
      </c>
      <c r="I180" s="10">
        <v>5.6</v>
      </c>
      <c r="J180" s="12">
        <v>2010</v>
      </c>
      <c r="K180">
        <v>28.101982241817325</v>
      </c>
      <c r="L180" s="18">
        <v>1.8391299999999999</v>
      </c>
      <c r="M180">
        <v>1</v>
      </c>
    </row>
    <row r="181" spans="1:13" x14ac:dyDescent="0.3">
      <c r="A181" t="s">
        <v>14</v>
      </c>
      <c r="B181" s="10"/>
      <c r="C181" s="10">
        <v>15.20320806088975</v>
      </c>
      <c r="D181" s="10">
        <v>16.793341667666439</v>
      </c>
      <c r="E181" s="10">
        <v>26.392225195216668</v>
      </c>
      <c r="F181" s="10">
        <v>29.05478881002459</v>
      </c>
      <c r="G181" s="10">
        <v>3.2387125490231483</v>
      </c>
      <c r="H181" s="10">
        <v>3.1772597538687108</v>
      </c>
      <c r="I181" s="10">
        <v>5.2789999999999999</v>
      </c>
      <c r="J181" s="12">
        <v>2011</v>
      </c>
      <c r="K181">
        <v>27.374128242055207</v>
      </c>
      <c r="L181" s="18">
        <v>15.32184</v>
      </c>
      <c r="M181">
        <v>1</v>
      </c>
    </row>
    <row r="182" spans="1:13" x14ac:dyDescent="0.3">
      <c r="A182" t="s">
        <v>14</v>
      </c>
      <c r="B182" s="10"/>
      <c r="C182" s="10">
        <v>-19.990444490120396</v>
      </c>
      <c r="D182" s="10">
        <v>-53.715984188476718</v>
      </c>
      <c r="E182" s="10">
        <v>1.4924654182184582</v>
      </c>
      <c r="F182" s="10">
        <v>3.246848213469633</v>
      </c>
      <c r="G182" s="10">
        <v>0.22360092463884484</v>
      </c>
      <c r="H182" s="10">
        <v>0.89171619086911846</v>
      </c>
      <c r="I182" s="10">
        <v>5.2460000000000004</v>
      </c>
      <c r="J182" s="12">
        <v>2012</v>
      </c>
      <c r="K182">
        <v>2.1484917030086592</v>
      </c>
      <c r="L182" s="18">
        <v>25.720680000000002</v>
      </c>
      <c r="M182">
        <v>1</v>
      </c>
    </row>
    <row r="183" spans="1:13" x14ac:dyDescent="0.3">
      <c r="A183" t="s">
        <v>14</v>
      </c>
      <c r="B183" s="10"/>
      <c r="C183" s="10">
        <v>57.032380364158541</v>
      </c>
      <c r="D183" s="10">
        <v>91.104792844262406</v>
      </c>
      <c r="E183" s="10">
        <v>0.47517607761911052</v>
      </c>
      <c r="F183" s="10">
        <v>-0.39542052615537671</v>
      </c>
      <c r="G183" s="10">
        <v>-1.29497794290927</v>
      </c>
      <c r="H183" s="10">
        <v>-3.6798686635144406</v>
      </c>
      <c r="I183" s="10">
        <v>5.8520000000000003</v>
      </c>
      <c r="J183" s="12">
        <v>2013</v>
      </c>
      <c r="K183">
        <v>0.1487283243630344</v>
      </c>
      <c r="L183" s="18">
        <v>26.009450000000001</v>
      </c>
      <c r="M183">
        <v>1</v>
      </c>
    </row>
    <row r="184" spans="1:13" x14ac:dyDescent="0.3">
      <c r="A184" t="s">
        <v>14</v>
      </c>
      <c r="B184" s="10"/>
      <c r="C184" s="10">
        <v>-60.524524114326006</v>
      </c>
      <c r="D184" s="10">
        <v>-9.6187330368618262</v>
      </c>
      <c r="E184" s="10">
        <v>-5.743926939814159</v>
      </c>
      <c r="F184" s="10">
        <v>-9.414062957673508</v>
      </c>
      <c r="G184" s="10">
        <v>0.34803639103682116</v>
      </c>
      <c r="H184" s="10">
        <v>0.19595845478121987</v>
      </c>
      <c r="I184" s="10">
        <v>5.56</v>
      </c>
      <c r="J184" s="12">
        <v>2014</v>
      </c>
      <c r="K184">
        <v>-7.1006576006865885</v>
      </c>
      <c r="L184" s="18">
        <v>23.005569999999999</v>
      </c>
      <c r="M184">
        <v>1</v>
      </c>
    </row>
    <row r="185" spans="1:13" x14ac:dyDescent="0.3">
      <c r="A185" t="s">
        <v>14</v>
      </c>
      <c r="B185" s="10">
        <v>-1.6981542786538999</v>
      </c>
      <c r="C185" s="10">
        <v>-89.952520439830323</v>
      </c>
      <c r="D185" s="10">
        <v>-86.288018486481022</v>
      </c>
      <c r="E185" s="10">
        <v>-36.989257456021107</v>
      </c>
      <c r="F185" s="10">
        <v>-44.996369914806778</v>
      </c>
      <c r="G185" s="10">
        <v>-1.9944421482025021</v>
      </c>
      <c r="H185" s="10">
        <v>3.1560423949628102E-2</v>
      </c>
      <c r="I185" s="10">
        <v>5.468</v>
      </c>
      <c r="J185" s="12">
        <v>2015</v>
      </c>
      <c r="K185">
        <v>-39.841260494418762</v>
      </c>
      <c r="L185" s="18">
        <v>21.33888</v>
      </c>
      <c r="M185">
        <v>1</v>
      </c>
    </row>
    <row r="186" spans="1:13" x14ac:dyDescent="0.3">
      <c r="A186" t="s">
        <v>14</v>
      </c>
      <c r="B186" s="10">
        <v>0.221766481874523</v>
      </c>
      <c r="C186" s="10">
        <v>114.26703997281322</v>
      </c>
      <c r="D186" s="10">
        <v>-0.51352422111854423</v>
      </c>
      <c r="E186" s="10">
        <v>-13.067342289670236</v>
      </c>
      <c r="F186" s="10">
        <v>12.655057945268311</v>
      </c>
      <c r="G186" s="10">
        <v>2.1766634257682327</v>
      </c>
      <c r="H186" s="10">
        <v>-0.28118004639949845</v>
      </c>
      <c r="I186" s="10">
        <v>5.8449999999999998</v>
      </c>
      <c r="J186" s="12">
        <v>2016</v>
      </c>
      <c r="K186">
        <v>-3.372940774034916</v>
      </c>
      <c r="L186" s="18">
        <v>4.0105399999999998</v>
      </c>
      <c r="M186">
        <v>1</v>
      </c>
    </row>
    <row r="187" spans="1:13" x14ac:dyDescent="0.3">
      <c r="A187" t="s">
        <v>14</v>
      </c>
      <c r="B187" s="10">
        <v>1.7582824478963499</v>
      </c>
      <c r="C187" s="10">
        <v>-35.934926620573293</v>
      </c>
      <c r="D187" s="10">
        <v>23.682589731829395</v>
      </c>
      <c r="E187" s="10">
        <v>22.83814467485179</v>
      </c>
      <c r="F187" s="10">
        <v>22.570889733703936</v>
      </c>
      <c r="G187" s="10">
        <v>0.39048538780743769</v>
      </c>
      <c r="H187" s="10">
        <v>1.7078490178402461</v>
      </c>
      <c r="I187" s="10">
        <v>5.8090000000000002</v>
      </c>
      <c r="J187" s="12">
        <v>2017</v>
      </c>
      <c r="K187">
        <v>22.729359669605387</v>
      </c>
      <c r="L187" s="18">
        <v>3.42909</v>
      </c>
      <c r="M187">
        <v>1</v>
      </c>
    </row>
    <row r="188" spans="1:13" x14ac:dyDescent="0.3">
      <c r="A188" t="s">
        <v>14</v>
      </c>
      <c r="B188" s="10">
        <v>2.6105200818273802</v>
      </c>
      <c r="C188" s="10">
        <v>-67.399912013405412</v>
      </c>
      <c r="D188" s="10">
        <v>4.7643976527844245</v>
      </c>
      <c r="E188" s="10">
        <v>17.44827269696998</v>
      </c>
      <c r="F188" s="10">
        <v>-7.8974339319216824</v>
      </c>
      <c r="G188" s="10">
        <v>3.9559063215332202</v>
      </c>
      <c r="H188" s="10">
        <v>2.7075854034709579</v>
      </c>
      <c r="I188" s="10">
        <v>5.72</v>
      </c>
      <c r="J188" s="12">
        <v>2018</v>
      </c>
      <c r="K188">
        <v>7.900649269218718</v>
      </c>
      <c r="L188" s="18">
        <v>10.1435</v>
      </c>
      <c r="M188">
        <v>1</v>
      </c>
    </row>
    <row r="189" spans="1:13" x14ac:dyDescent="0.3">
      <c r="A189" t="s">
        <v>14</v>
      </c>
      <c r="B189" s="10">
        <v>1.8045526708976001</v>
      </c>
      <c r="C189" s="10">
        <v>88.57875646792462</v>
      </c>
      <c r="D189" s="10">
        <v>-48.636525927194008</v>
      </c>
      <c r="E189" s="10">
        <v>-5.6435078077072376</v>
      </c>
      <c r="F189" s="10">
        <v>2.8462202708816164</v>
      </c>
      <c r="G189" s="10">
        <v>-0.77580402823524963</v>
      </c>
      <c r="H189" s="10">
        <v>-0.77120185481689418</v>
      </c>
      <c r="I189" s="10">
        <v>5.8680000000000003</v>
      </c>
      <c r="J189" s="12">
        <v>2019</v>
      </c>
      <c r="K189">
        <v>-2.6127553922513869</v>
      </c>
      <c r="L189" s="18">
        <v>6.6089599999999997</v>
      </c>
      <c r="M189">
        <v>1</v>
      </c>
    </row>
    <row r="190" spans="1:13" x14ac:dyDescent="0.3">
      <c r="A190" t="s">
        <v>14</v>
      </c>
      <c r="B190" s="10">
        <v>-2.5695352819558699</v>
      </c>
      <c r="C190" s="10">
        <v>-119.84405974582124</v>
      </c>
      <c r="D190" s="10">
        <v>-124.97795248398216</v>
      </c>
      <c r="E190" s="10"/>
      <c r="F190" s="10"/>
      <c r="G190" s="10"/>
      <c r="H190" s="10"/>
      <c r="I190" s="10"/>
      <c r="J190" s="12">
        <v>2020</v>
      </c>
      <c r="L190" s="18">
        <v>11.747210000000001</v>
      </c>
      <c r="M190">
        <v>1</v>
      </c>
    </row>
    <row r="191" spans="1:13" x14ac:dyDescent="0.3">
      <c r="A191" t="s">
        <v>15</v>
      </c>
      <c r="B191" s="10">
        <v>4.3879494298065298</v>
      </c>
      <c r="C191" s="10"/>
      <c r="D191" s="10"/>
      <c r="E191" s="10"/>
      <c r="F191" s="10"/>
      <c r="G191" s="10"/>
      <c r="H191" s="10"/>
      <c r="I191" s="10">
        <v>41.859000000000002</v>
      </c>
      <c r="J191" s="12">
        <v>2000</v>
      </c>
      <c r="L191" s="14">
        <v>2.7499699999999998</v>
      </c>
      <c r="M191">
        <v>0</v>
      </c>
    </row>
    <row r="192" spans="1:13" x14ac:dyDescent="0.3">
      <c r="A192" t="s">
        <v>15</v>
      </c>
      <c r="B192" s="10">
        <v>1.3898963970123599</v>
      </c>
      <c r="C192" s="10">
        <v>-37.817729977711778</v>
      </c>
      <c r="D192" s="10">
        <v>-128.86855957021626</v>
      </c>
      <c r="E192" s="10">
        <v>5.5879174475879978</v>
      </c>
      <c r="F192" s="10">
        <v>-0.4464509676992634</v>
      </c>
      <c r="G192" s="10">
        <v>-1.9819593330157481</v>
      </c>
      <c r="H192" s="10">
        <v>2.6663724561068136</v>
      </c>
      <c r="I192" s="10">
        <v>37.819000000000003</v>
      </c>
      <c r="J192" s="12">
        <v>2001</v>
      </c>
      <c r="K192">
        <v>2.5963548057791996</v>
      </c>
      <c r="L192" s="14">
        <v>19.404340000000001</v>
      </c>
      <c r="M192">
        <v>0</v>
      </c>
    </row>
    <row r="193" spans="1:13" x14ac:dyDescent="0.3">
      <c r="A193" t="s">
        <v>15</v>
      </c>
      <c r="B193" s="10">
        <v>3.0534618754177698</v>
      </c>
      <c r="C193" s="10">
        <v>-30.280568770697336</v>
      </c>
      <c r="D193" s="10">
        <v>-68.260397317805683</v>
      </c>
      <c r="E193" s="10">
        <v>3.6256701355693366</v>
      </c>
      <c r="F193" s="10">
        <v>-16.291762628013018</v>
      </c>
      <c r="G193" s="10">
        <v>2.3319447202692523</v>
      </c>
      <c r="H193" s="10">
        <v>-1.681560241136637</v>
      </c>
      <c r="I193" s="10">
        <v>39.479999999999997</v>
      </c>
      <c r="J193" s="12">
        <v>2002</v>
      </c>
      <c r="K193">
        <v>-5.6042604032480625</v>
      </c>
      <c r="L193" s="14">
        <v>17.406210000000002</v>
      </c>
      <c r="M193">
        <v>0</v>
      </c>
    </row>
    <row r="194" spans="1:13" x14ac:dyDescent="0.3">
      <c r="A194" t="s">
        <v>15</v>
      </c>
      <c r="B194" s="10">
        <v>1.1408289911857299</v>
      </c>
      <c r="C194" s="10">
        <v>-49.19768298022138</v>
      </c>
      <c r="D194" s="10">
        <v>-229.82064875840936</v>
      </c>
      <c r="E194" s="10">
        <v>19.161063537451994</v>
      </c>
      <c r="F194" s="10">
        <v>2.2665295704779709</v>
      </c>
      <c r="G194" s="10">
        <v>1.7534856486467909</v>
      </c>
      <c r="H194" s="10">
        <v>-3.0785079843457908</v>
      </c>
      <c r="I194" s="10">
        <v>40.939</v>
      </c>
      <c r="J194" s="12">
        <v>2003</v>
      </c>
      <c r="K194">
        <v>12.097588464890308</v>
      </c>
      <c r="L194" s="14">
        <v>9.2396499999999993</v>
      </c>
      <c r="M194">
        <v>0</v>
      </c>
    </row>
    <row r="195" spans="1:13" x14ac:dyDescent="0.3">
      <c r="A195" t="s">
        <v>15</v>
      </c>
      <c r="B195" s="10">
        <v>5.7599646406936698</v>
      </c>
      <c r="C195" s="10">
        <v>58.160813213594587</v>
      </c>
      <c r="D195" s="10">
        <v>367.21933792679664</v>
      </c>
      <c r="E195" s="10">
        <v>27.813863918769144</v>
      </c>
      <c r="F195" s="10">
        <v>26.255953875950766</v>
      </c>
      <c r="G195" s="10">
        <v>4.771670005148021</v>
      </c>
      <c r="H195" s="10">
        <v>4.9663927745861258</v>
      </c>
      <c r="I195" s="10">
        <v>40.914999999999999</v>
      </c>
      <c r="J195" s="12">
        <v>2004</v>
      </c>
      <c r="K195">
        <v>27.197268522093054</v>
      </c>
      <c r="L195" s="14">
        <v>6.2584799999999996</v>
      </c>
      <c r="M195">
        <v>0</v>
      </c>
    </row>
    <row r="196" spans="1:13" x14ac:dyDescent="0.3">
      <c r="A196" t="s">
        <v>15</v>
      </c>
      <c r="B196" s="10">
        <v>3.2021313751066498</v>
      </c>
      <c r="C196" s="10">
        <v>-18.598377242707187</v>
      </c>
      <c r="D196" s="10">
        <v>-136.01461739314686</v>
      </c>
      <c r="E196" s="10">
        <v>20.377695141550944</v>
      </c>
      <c r="F196" s="10">
        <v>15.81281197577411</v>
      </c>
      <c r="G196" s="10">
        <v>2.7890898493545535</v>
      </c>
      <c r="H196" s="10">
        <v>2.4895650290915228</v>
      </c>
      <c r="I196" s="10">
        <v>41.76</v>
      </c>
      <c r="J196" s="12">
        <v>2005</v>
      </c>
      <c r="K196">
        <v>18.604280687041452</v>
      </c>
      <c r="L196" s="14">
        <v>11.4428</v>
      </c>
      <c r="M196">
        <v>0</v>
      </c>
    </row>
    <row r="197" spans="1:13" x14ac:dyDescent="0.3">
      <c r="A197" t="s">
        <v>15</v>
      </c>
      <c r="B197" s="10">
        <v>3.9619887187813498</v>
      </c>
      <c r="C197" s="10">
        <v>22.257751867050146</v>
      </c>
      <c r="D197" s="10">
        <v>241.64613904923692</v>
      </c>
      <c r="E197" s="10">
        <v>15.069325497568542</v>
      </c>
      <c r="F197" s="10">
        <v>21.596915481239165</v>
      </c>
      <c r="G197" s="10">
        <v>2.4659316012960453</v>
      </c>
      <c r="H197" s="10">
        <v>-4.0964115687458502E-2</v>
      </c>
      <c r="I197" s="10">
        <v>41.636000000000003</v>
      </c>
      <c r="J197" s="12">
        <v>2006</v>
      </c>
      <c r="K197">
        <v>17.620498063380907</v>
      </c>
      <c r="L197" s="14">
        <v>16.772030000000001</v>
      </c>
      <c r="M197">
        <v>0</v>
      </c>
    </row>
    <row r="198" spans="1:13" x14ac:dyDescent="0.3">
      <c r="A198" t="s">
        <v>15</v>
      </c>
      <c r="B198" s="10">
        <v>6.06987061172567</v>
      </c>
      <c r="C198" s="10">
        <v>60.837975026480073</v>
      </c>
      <c r="D198" s="10">
        <v>-138.40223577772088</v>
      </c>
      <c r="E198" s="10">
        <v>15.337276982321058</v>
      </c>
      <c r="F198" s="10">
        <v>27.800459973984104</v>
      </c>
      <c r="G198" s="10">
        <v>5.9380641964244418</v>
      </c>
      <c r="H198" s="10">
        <v>4.2854264392154562</v>
      </c>
      <c r="I198" s="10">
        <v>42.988999999999997</v>
      </c>
      <c r="J198" s="12">
        <v>2007</v>
      </c>
      <c r="K198">
        <v>20.492960794113912</v>
      </c>
      <c r="L198" s="14">
        <v>11.061450000000001</v>
      </c>
      <c r="M198">
        <v>0</v>
      </c>
    </row>
    <row r="199" spans="1:13" x14ac:dyDescent="0.3">
      <c r="A199" t="s">
        <v>15</v>
      </c>
      <c r="B199" s="10">
        <v>5.09419545389202</v>
      </c>
      <c r="C199" s="10">
        <v>26.453681142031904</v>
      </c>
      <c r="D199" s="10">
        <v>106.29403988770125</v>
      </c>
      <c r="E199" s="10">
        <v>20.875524626603692</v>
      </c>
      <c r="F199" s="10">
        <v>36.057966043361844</v>
      </c>
      <c r="G199" s="10">
        <v>4.3167424885814931</v>
      </c>
      <c r="H199" s="10">
        <v>6.3569902569575731</v>
      </c>
      <c r="I199" s="10">
        <v>42.015000000000001</v>
      </c>
      <c r="J199" s="12">
        <v>2008</v>
      </c>
      <c r="K199">
        <v>27.670390442974835</v>
      </c>
      <c r="L199" s="14">
        <v>25.16628</v>
      </c>
      <c r="M199">
        <v>0</v>
      </c>
    </row>
    <row r="200" spans="1:13" x14ac:dyDescent="0.3">
      <c r="A200" t="s">
        <v>15</v>
      </c>
      <c r="B200" s="10">
        <v>-0.12581201224906</v>
      </c>
      <c r="C200" s="10">
        <v>-55.183712345512781</v>
      </c>
      <c r="D200" s="10">
        <v>-228.95060432400754</v>
      </c>
      <c r="E200" s="10">
        <v>-25.757273599328201</v>
      </c>
      <c r="F200" s="10">
        <v>-30.334484992791744</v>
      </c>
      <c r="G200" s="10">
        <v>-0.80943240308641862</v>
      </c>
      <c r="H200" s="10">
        <v>-5.4721917793703057</v>
      </c>
      <c r="I200" s="10">
        <v>44.945</v>
      </c>
      <c r="J200" s="12">
        <v>2009</v>
      </c>
      <c r="K200">
        <v>-27.865850444850437</v>
      </c>
      <c r="L200" s="14">
        <v>16.77272</v>
      </c>
      <c r="M200">
        <v>1</v>
      </c>
    </row>
    <row r="201" spans="1:13" x14ac:dyDescent="0.3">
      <c r="A201" t="s">
        <v>15</v>
      </c>
      <c r="B201" s="10">
        <v>7.5282258408877398</v>
      </c>
      <c r="C201" s="10">
        <v>109.65690891377733</v>
      </c>
      <c r="D201" s="10">
        <v>182.08815035277735</v>
      </c>
      <c r="E201" s="10">
        <v>27.744376834767337</v>
      </c>
      <c r="F201" s="10">
        <v>35.287478970149522</v>
      </c>
      <c r="G201" s="10">
        <v>9.5756358554105248</v>
      </c>
      <c r="H201" s="10">
        <v>13.282129733521941</v>
      </c>
      <c r="I201" s="10">
        <v>42.868000000000002</v>
      </c>
      <c r="J201" s="12">
        <v>2010</v>
      </c>
      <c r="K201">
        <v>31.247072459936476</v>
      </c>
      <c r="L201" s="14">
        <v>15.89617</v>
      </c>
      <c r="M201">
        <v>1</v>
      </c>
    </row>
    <row r="202" spans="1:13" x14ac:dyDescent="0.3">
      <c r="A202" t="s">
        <v>15</v>
      </c>
      <c r="B202" s="10">
        <v>3.9744230773098699</v>
      </c>
      <c r="C202" s="10">
        <v>22.636388456462164</v>
      </c>
      <c r="D202" s="10">
        <v>-69.027627311668027</v>
      </c>
      <c r="E202" s="10">
        <v>23.748128476568198</v>
      </c>
      <c r="F202" s="10">
        <v>21.889276163176419</v>
      </c>
      <c r="G202" s="10">
        <v>4.4651021019655346</v>
      </c>
      <c r="H202" s="10">
        <v>4.4513258644542475</v>
      </c>
      <c r="I202" s="10">
        <v>42.45</v>
      </c>
      <c r="J202" s="12">
        <v>2011</v>
      </c>
      <c r="K202">
        <v>22.871810965922279</v>
      </c>
      <c r="L202" s="14">
        <v>20.58014</v>
      </c>
      <c r="M202">
        <v>1</v>
      </c>
    </row>
    <row r="203" spans="1:13" x14ac:dyDescent="0.3">
      <c r="A203" t="s">
        <v>15</v>
      </c>
      <c r="B203" s="10">
        <v>1.92117598091554</v>
      </c>
      <c r="C203" s="10">
        <v>-17.160124584348679</v>
      </c>
      <c r="D203" s="10">
        <v>-207.73713246203531</v>
      </c>
      <c r="E203" s="10">
        <v>-5.4005248922724292</v>
      </c>
      <c r="F203" s="10">
        <v>-1.3632053787940634</v>
      </c>
      <c r="G203" s="10">
        <v>1.774303369415442</v>
      </c>
      <c r="H203" s="10">
        <v>6.7748799071257082</v>
      </c>
      <c r="I203" s="10">
        <v>40.628999999999998</v>
      </c>
      <c r="J203" s="12">
        <v>2012</v>
      </c>
      <c r="K203">
        <v>-3.4862499640201605</v>
      </c>
      <c r="L203" s="14">
        <v>18.650739999999999</v>
      </c>
      <c r="M203">
        <v>1</v>
      </c>
    </row>
    <row r="204" spans="1:13" x14ac:dyDescent="0.3">
      <c r="A204" t="s">
        <v>15</v>
      </c>
      <c r="B204" s="10">
        <v>3.0048226706076502</v>
      </c>
      <c r="C204" s="10">
        <v>-32.839799484678167</v>
      </c>
      <c r="D204" s="10">
        <v>-106.11465867342261</v>
      </c>
      <c r="E204" s="10">
        <v>-0.22493696507304151</v>
      </c>
      <c r="F204" s="10">
        <v>7.1592163233617612</v>
      </c>
      <c r="G204" s="10">
        <v>3.7136372287587704</v>
      </c>
      <c r="H204" s="10">
        <v>7.3212728642879199</v>
      </c>
      <c r="I204" s="10">
        <v>38.35</v>
      </c>
      <c r="J204" s="12">
        <v>2013</v>
      </c>
      <c r="K204">
        <v>3.3814930758516937</v>
      </c>
      <c r="L204" s="14">
        <v>15.45815</v>
      </c>
      <c r="M204">
        <v>1</v>
      </c>
    </row>
    <row r="205" spans="1:13" x14ac:dyDescent="0.3">
      <c r="A205" t="s">
        <v>15</v>
      </c>
      <c r="B205" s="10">
        <v>0.50395575049921604</v>
      </c>
      <c r="C205" s="10">
        <v>7.742152762779142</v>
      </c>
      <c r="D205" s="10">
        <v>-141.70273172050699</v>
      </c>
      <c r="E205" s="10">
        <v>-7.2536331521266817</v>
      </c>
      <c r="F205" s="10">
        <v>-4.5190074990482998</v>
      </c>
      <c r="G205" s="10">
        <v>2.2093119016155072</v>
      </c>
      <c r="H205" s="10">
        <v>5.6637192131059777</v>
      </c>
      <c r="I205" s="10">
        <v>37.398000000000003</v>
      </c>
      <c r="J205" s="12">
        <v>2014</v>
      </c>
      <c r="K205">
        <v>-5.8834589395694081</v>
      </c>
      <c r="L205" s="14">
        <v>13.219290000000001</v>
      </c>
      <c r="M205">
        <v>1</v>
      </c>
    </row>
    <row r="206" spans="1:13" x14ac:dyDescent="0.3">
      <c r="A206" t="s">
        <v>15</v>
      </c>
      <c r="B206" s="10">
        <v>-3.5457633948074498</v>
      </c>
      <c r="C206" s="10">
        <v>-24.522210153158674</v>
      </c>
      <c r="D206" s="10">
        <v>-248.8807186226953</v>
      </c>
      <c r="E206" s="10">
        <v>-16.360013199478729</v>
      </c>
      <c r="F206" s="10">
        <v>-29.012669491679333</v>
      </c>
      <c r="G206" s="10">
        <v>-1.3643000499817148</v>
      </c>
      <c r="H206" s="10">
        <v>-5.6300026293467198</v>
      </c>
      <c r="I206" s="10">
        <v>38.631999999999998</v>
      </c>
      <c r="J206" s="12">
        <v>2015</v>
      </c>
      <c r="K206">
        <v>-22.542791453525268</v>
      </c>
      <c r="L206" s="14">
        <v>12.48691</v>
      </c>
      <c r="M206">
        <v>1</v>
      </c>
    </row>
    <row r="207" spans="1:13" x14ac:dyDescent="0.3">
      <c r="A207" t="s">
        <v>15</v>
      </c>
      <c r="B207" s="10">
        <v>-3.2759169148254301</v>
      </c>
      <c r="C207" s="10">
        <v>7.2170099340967298</v>
      </c>
      <c r="D207" s="10">
        <v>-175.45503061035149</v>
      </c>
      <c r="E207" s="10">
        <v>-3.131008724562534</v>
      </c>
      <c r="F207" s="10">
        <v>-22.02675374030747</v>
      </c>
      <c r="G207" s="10">
        <v>-2.6077969261431022</v>
      </c>
      <c r="H207" s="10">
        <v>-3.4452739143599587</v>
      </c>
      <c r="I207" s="10">
        <v>41.466999999999999</v>
      </c>
      <c r="J207" s="12">
        <v>2016</v>
      </c>
      <c r="K207">
        <v>-11.623219510876837</v>
      </c>
      <c r="L207" s="14">
        <v>8.4151100000000003</v>
      </c>
      <c r="M207">
        <v>1</v>
      </c>
    </row>
    <row r="208" spans="1:13" x14ac:dyDescent="0.3">
      <c r="A208" t="s">
        <v>15</v>
      </c>
      <c r="B208" s="10">
        <v>1.3228690483741801</v>
      </c>
      <c r="C208" s="10">
        <v>21.505809132826137</v>
      </c>
      <c r="D208" s="10">
        <v>143.47599271398789</v>
      </c>
      <c r="E208" s="10">
        <v>16.167065750758169</v>
      </c>
      <c r="F208" s="10">
        <v>9.1617432780697783</v>
      </c>
      <c r="G208" s="10">
        <v>1.2107506137185808</v>
      </c>
      <c r="H208" s="10">
        <v>1.2762645982693499</v>
      </c>
      <c r="I208" s="10">
        <v>41.15</v>
      </c>
      <c r="J208" s="12">
        <v>2017</v>
      </c>
      <c r="K208">
        <v>13.241617281910223</v>
      </c>
      <c r="L208" s="14">
        <v>4.8421900000000004</v>
      </c>
      <c r="M208">
        <v>1</v>
      </c>
    </row>
    <row r="209" spans="1:13" x14ac:dyDescent="0.3">
      <c r="A209" t="s">
        <v>15</v>
      </c>
      <c r="B209" s="10">
        <v>1.7836667731896401</v>
      </c>
      <c r="C209" s="10">
        <v>-10.743233482442527</v>
      </c>
      <c r="D209" s="10">
        <v>-308.88911651285798</v>
      </c>
      <c r="E209" s="10">
        <v>9.6873024721638501</v>
      </c>
      <c r="F209" s="10">
        <v>18.415021452381097</v>
      </c>
      <c r="G209" s="10">
        <v>0.58360610271606106</v>
      </c>
      <c r="H209" s="10">
        <v>-3.7721291061622253</v>
      </c>
      <c r="I209" s="10">
        <v>43.79</v>
      </c>
      <c r="J209" s="12">
        <v>2018</v>
      </c>
      <c r="K209">
        <v>13.350360098678848</v>
      </c>
      <c r="L209" s="14">
        <v>4.3586999999999998</v>
      </c>
      <c r="M209">
        <v>1</v>
      </c>
    </row>
    <row r="210" spans="1:13" x14ac:dyDescent="0.3">
      <c r="A210" t="s">
        <v>15</v>
      </c>
      <c r="B210" s="10">
        <v>1.41115297455886</v>
      </c>
      <c r="C210" s="10">
        <v>8.926289778484886</v>
      </c>
      <c r="D210" s="10">
        <v>143.36252588369524</v>
      </c>
      <c r="E210" s="10">
        <v>-6.2367807938787934</v>
      </c>
      <c r="F210" s="10">
        <v>-2.1656156529939352</v>
      </c>
      <c r="G210" s="10">
        <v>2.1936177562748682</v>
      </c>
      <c r="H210" s="10">
        <v>-0.20025081118788535</v>
      </c>
      <c r="I210" s="10">
        <v>45.017000000000003</v>
      </c>
      <c r="J210" s="12">
        <v>2019</v>
      </c>
      <c r="K210">
        <v>-4.4643799487470659</v>
      </c>
      <c r="L210" s="14">
        <v>10.049759999999999</v>
      </c>
      <c r="M210">
        <v>1</v>
      </c>
    </row>
    <row r="211" spans="1:13" x14ac:dyDescent="0.3">
      <c r="A211" t="s">
        <v>15</v>
      </c>
      <c r="B211" s="10">
        <v>-4.0590482640082097</v>
      </c>
      <c r="C211" s="10">
        <v>-97.036337150522201</v>
      </c>
      <c r="D211" s="10">
        <v>-430.02146763571477</v>
      </c>
      <c r="E211" s="10"/>
      <c r="F211" s="10"/>
      <c r="G211" s="10"/>
      <c r="H211" s="10"/>
      <c r="I211" s="10"/>
      <c r="J211" s="12">
        <v>2020</v>
      </c>
      <c r="L211" s="14">
        <v>10.84125</v>
      </c>
      <c r="M211">
        <v>1</v>
      </c>
    </row>
    <row r="212" spans="1:13" x14ac:dyDescent="0.3">
      <c r="A212" t="s">
        <v>16</v>
      </c>
      <c r="B212" s="10">
        <v>3.9750232355722401</v>
      </c>
      <c r="C212" s="10"/>
      <c r="D212" s="10"/>
      <c r="E212" s="10"/>
      <c r="F212" s="10"/>
      <c r="G212" s="10"/>
      <c r="H212" s="10"/>
      <c r="I212" s="10">
        <v>6.024</v>
      </c>
      <c r="J212" s="12">
        <v>2000</v>
      </c>
      <c r="L212" s="18">
        <v>18.086569999999998</v>
      </c>
      <c r="M212">
        <v>0</v>
      </c>
    </row>
    <row r="213" spans="1:13" x14ac:dyDescent="0.3">
      <c r="A213" t="s">
        <v>16</v>
      </c>
      <c r="B213" s="10">
        <v>4.9442365791126504</v>
      </c>
      <c r="C213" s="10">
        <v>42.308183104960406</v>
      </c>
      <c r="D213" s="10">
        <v>99.930534750982233</v>
      </c>
      <c r="E213" s="10">
        <v>3.5264618174519313</v>
      </c>
      <c r="F213" s="10">
        <v>-4.3808102737489918</v>
      </c>
      <c r="G213" s="10">
        <v>0.51883646233772396</v>
      </c>
      <c r="H213" s="10">
        <v>1.4310260320566925</v>
      </c>
      <c r="I213" s="10">
        <v>5.6529999999999996</v>
      </c>
      <c r="J213" s="12">
        <v>2001</v>
      </c>
      <c r="K213">
        <v>-0.78879645888925154</v>
      </c>
      <c r="L213" s="18">
        <v>12.142379999999999</v>
      </c>
      <c r="M213">
        <v>0</v>
      </c>
    </row>
    <row r="214" spans="1:13" x14ac:dyDescent="0.3">
      <c r="A214" t="s">
        <v>16</v>
      </c>
      <c r="B214" s="10">
        <v>3.9075395107975202</v>
      </c>
      <c r="C214" s="10">
        <v>2.737709976788949</v>
      </c>
      <c r="D214" s="10">
        <v>18.29865825402015</v>
      </c>
      <c r="E214" s="10">
        <v>13.255606015672328</v>
      </c>
      <c r="F214" s="10">
        <v>12.561953474382648</v>
      </c>
      <c r="G214" s="10">
        <v>4.5023824877995722</v>
      </c>
      <c r="H214" s="10">
        <v>3.0090734736432978</v>
      </c>
      <c r="I214" s="10">
        <v>5.1289999999999996</v>
      </c>
      <c r="J214" s="12">
        <v>2002</v>
      </c>
      <c r="K214">
        <v>12.884461543000114</v>
      </c>
      <c r="L214" s="18">
        <v>17.72475</v>
      </c>
      <c r="M214">
        <v>0</v>
      </c>
    </row>
    <row r="215" spans="1:13" x14ac:dyDescent="0.3">
      <c r="A215" t="s">
        <v>16</v>
      </c>
      <c r="B215" s="10">
        <v>7.9439844625499303</v>
      </c>
      <c r="C215" s="10">
        <v>-26.454647083410343</v>
      </c>
      <c r="D215" s="10">
        <v>11.139821101542058</v>
      </c>
      <c r="E215" s="10">
        <v>16.965144829831758</v>
      </c>
      <c r="F215" s="10">
        <v>23.165244024367837</v>
      </c>
      <c r="G215" s="10">
        <v>3.7732914518365135</v>
      </c>
      <c r="H215" s="10">
        <v>3.5125872533598113</v>
      </c>
      <c r="I215" s="10">
        <v>5.0330000000000004</v>
      </c>
      <c r="J215" s="12">
        <v>2003</v>
      </c>
      <c r="K215">
        <v>20.324960447716478</v>
      </c>
      <c r="L215" s="18">
        <v>12.18103</v>
      </c>
      <c r="M215">
        <v>0</v>
      </c>
    </row>
    <row r="216" spans="1:13" x14ac:dyDescent="0.3">
      <c r="A216" t="s">
        <v>16</v>
      </c>
      <c r="B216" s="10">
        <v>7.8488045254992</v>
      </c>
      <c r="C216" s="10">
        <v>29.051968711129916</v>
      </c>
      <c r="D216" s="10">
        <v>14.817288097640091</v>
      </c>
      <c r="E216" s="10">
        <v>24.584032164787573</v>
      </c>
      <c r="F216" s="10">
        <v>31.230140255300043</v>
      </c>
      <c r="G216" s="10">
        <v>7.0341612450178559</v>
      </c>
      <c r="H216" s="10">
        <v>6.0299651690542078</v>
      </c>
      <c r="I216" s="10">
        <v>6.8170000000000002</v>
      </c>
      <c r="J216" s="12">
        <v>2004</v>
      </c>
      <c r="K216">
        <v>28.291177450737237</v>
      </c>
      <c r="L216" s="18">
        <v>19.378489999999999</v>
      </c>
      <c r="M216">
        <v>0</v>
      </c>
    </row>
    <row r="217" spans="1:13" x14ac:dyDescent="0.3">
      <c r="A217" t="s">
        <v>16</v>
      </c>
      <c r="B217" s="10">
        <v>7.9234286673552603</v>
      </c>
      <c r="C217" s="10">
        <v>27.698422298631442</v>
      </c>
      <c r="D217" s="10">
        <v>31.656586289057564</v>
      </c>
      <c r="E217" s="10">
        <v>27.921832422800819</v>
      </c>
      <c r="F217" s="10">
        <v>35.284910243108669</v>
      </c>
      <c r="G217" s="10">
        <v>5.7995393820247543</v>
      </c>
      <c r="H217" s="10">
        <v>5.2367101043952147</v>
      </c>
      <c r="I217" s="10">
        <v>6.2930000000000001</v>
      </c>
      <c r="J217" s="12">
        <v>2005</v>
      </c>
      <c r="K217">
        <v>32.155526299883874</v>
      </c>
      <c r="L217" s="18">
        <v>28.489319999999999</v>
      </c>
      <c r="M217">
        <v>0</v>
      </c>
    </row>
    <row r="218" spans="1:13" x14ac:dyDescent="0.3">
      <c r="A218" t="s">
        <v>16</v>
      </c>
      <c r="B218" s="10">
        <v>8.0607288996373807</v>
      </c>
      <c r="C218" s="10">
        <v>98.097917588835941</v>
      </c>
      <c r="D218" s="10">
        <v>156.54462112747893</v>
      </c>
      <c r="E218" s="10">
        <v>18.875672733130955</v>
      </c>
      <c r="F218" s="10">
        <v>23.519800050381789</v>
      </c>
      <c r="G218" s="10">
        <v>4.9888828070246305</v>
      </c>
      <c r="H218" s="10">
        <v>6.0348168934062585</v>
      </c>
      <c r="I218" s="10">
        <v>7.06</v>
      </c>
      <c r="J218" s="12">
        <v>2006</v>
      </c>
      <c r="K218">
        <v>21.613828243062372</v>
      </c>
      <c r="L218" s="18">
        <v>30.497859999999999</v>
      </c>
      <c r="M218">
        <v>0</v>
      </c>
    </row>
    <row r="219" spans="1:13" x14ac:dyDescent="0.3">
      <c r="A219" t="s">
        <v>16</v>
      </c>
      <c r="B219" s="10">
        <v>7.6608241575560898</v>
      </c>
      <c r="C219" s="10">
        <v>22.078682824583851</v>
      </c>
      <c r="D219" s="10">
        <v>18.764677056339707</v>
      </c>
      <c r="E219" s="10">
        <v>18.546103883719667</v>
      </c>
      <c r="F219" s="10">
        <v>20.447443070132465</v>
      </c>
      <c r="G219" s="10">
        <v>8.3646205209340962</v>
      </c>
      <c r="H219" s="10">
        <v>7.5218228423285183</v>
      </c>
      <c r="I219" s="10">
        <v>7.1710000000000003</v>
      </c>
      <c r="J219" s="12">
        <v>2007</v>
      </c>
      <c r="K219">
        <v>19.682142076559117</v>
      </c>
      <c r="L219" s="18">
        <v>23.241350000000001</v>
      </c>
      <c r="M219">
        <v>0</v>
      </c>
    </row>
    <row r="220" spans="1:13" x14ac:dyDescent="0.3">
      <c r="A220" t="s">
        <v>16</v>
      </c>
      <c r="B220" s="10">
        <v>3.0866993740887998</v>
      </c>
      <c r="C220" s="10">
        <v>61.954986064708173</v>
      </c>
      <c r="D220" s="10">
        <v>20.442782792122038</v>
      </c>
      <c r="E220" s="10">
        <v>22.033398568941109</v>
      </c>
      <c r="F220" s="10">
        <v>36.737998590526288</v>
      </c>
      <c r="G220" s="10">
        <v>5.5272195966045601</v>
      </c>
      <c r="H220" s="10">
        <v>7.424701036728365</v>
      </c>
      <c r="I220" s="10">
        <v>6.6109999999999998</v>
      </c>
      <c r="J220" s="12">
        <v>2008</v>
      </c>
      <c r="K220">
        <v>31.10968200546651</v>
      </c>
      <c r="L220" s="18">
        <v>24.467279999999999</v>
      </c>
      <c r="M220">
        <v>0</v>
      </c>
    </row>
    <row r="221" spans="1:13" x14ac:dyDescent="0.3">
      <c r="A221" t="s">
        <v>16</v>
      </c>
      <c r="B221" s="10">
        <v>7.8618823715499904</v>
      </c>
      <c r="C221" s="10">
        <v>-27.902578133870826</v>
      </c>
      <c r="D221" s="10">
        <v>-27.509033927481497</v>
      </c>
      <c r="E221" s="10">
        <v>-2.8420727636884635</v>
      </c>
      <c r="F221" s="10">
        <v>-16.982597223982765</v>
      </c>
      <c r="G221" s="10">
        <v>7.3211618475196971</v>
      </c>
      <c r="H221" s="10">
        <v>9.7596977643814142</v>
      </c>
      <c r="I221" s="10">
        <v>5.8979999999999997</v>
      </c>
      <c r="J221" s="12">
        <v>2009</v>
      </c>
      <c r="K221">
        <v>-11.579654012831142</v>
      </c>
      <c r="L221" s="18">
        <v>13.14743</v>
      </c>
      <c r="M221">
        <v>1</v>
      </c>
    </row>
    <row r="222" spans="1:13" x14ac:dyDescent="0.3">
      <c r="A222" t="s">
        <v>16</v>
      </c>
      <c r="B222" s="10">
        <v>8.4975868759931092</v>
      </c>
      <c r="C222" s="10">
        <v>-26.213248576975801</v>
      </c>
      <c r="D222" s="10">
        <v>-0.68961285423885244</v>
      </c>
      <c r="E222" s="10">
        <v>22.066125246758261</v>
      </c>
      <c r="F222" s="10">
        <v>27.301234567677923</v>
      </c>
      <c r="G222" s="10">
        <v>4.6759173069085946</v>
      </c>
      <c r="H222" s="10">
        <v>4.0092965811876269</v>
      </c>
      <c r="I222" s="10">
        <v>5.9370000000000003</v>
      </c>
      <c r="J222" s="12">
        <v>2010</v>
      </c>
      <c r="K222">
        <v>25.245853430365983</v>
      </c>
      <c r="L222" s="18">
        <v>20.40146</v>
      </c>
      <c r="M222">
        <v>1</v>
      </c>
    </row>
    <row r="223" spans="1:13" x14ac:dyDescent="0.3">
      <c r="A223" t="s">
        <v>16</v>
      </c>
      <c r="B223" s="10">
        <v>5.2185940300895499</v>
      </c>
      <c r="C223" s="10">
        <v>27.762938412328531</v>
      </c>
      <c r="D223" s="10">
        <v>-24.708206558055856</v>
      </c>
      <c r="E223" s="10">
        <v>31.323183510162877</v>
      </c>
      <c r="F223" s="10">
        <v>27.841923927685386</v>
      </c>
      <c r="G223" s="10">
        <v>5.7116310914819834</v>
      </c>
      <c r="H223" s="10">
        <v>5.0866096742819167</v>
      </c>
      <c r="I223" s="10">
        <v>6.7949999999999999</v>
      </c>
      <c r="J223" s="12">
        <v>2011</v>
      </c>
      <c r="K223">
        <v>29.201433553009792</v>
      </c>
      <c r="L223" s="18">
        <v>19.577449999999999</v>
      </c>
      <c r="M223">
        <v>1</v>
      </c>
    </row>
    <row r="224" spans="1:13" x14ac:dyDescent="0.3">
      <c r="A224" t="s">
        <v>16</v>
      </c>
      <c r="B224" s="10">
        <v>5.4791578768983502</v>
      </c>
      <c r="C224" s="10">
        <v>-40.261774124672556</v>
      </c>
      <c r="D224" s="10">
        <v>-38.383348693704811</v>
      </c>
      <c r="E224" s="10">
        <v>-4.0335458899487975</v>
      </c>
      <c r="F224" s="10">
        <v>5.5877829775059951</v>
      </c>
      <c r="G224" s="10">
        <v>5.034195118745366</v>
      </c>
      <c r="H224" s="10">
        <v>9.4610439544748459</v>
      </c>
      <c r="I224" s="10">
        <v>6.1109999999999998</v>
      </c>
      <c r="J224" s="12">
        <v>2012</v>
      </c>
      <c r="K224">
        <v>1.9003228322432619</v>
      </c>
      <c r="L224" s="18">
        <v>15.98663</v>
      </c>
      <c r="M224">
        <v>1</v>
      </c>
    </row>
    <row r="225" spans="1:13" x14ac:dyDescent="0.3">
      <c r="A225" t="s">
        <v>16</v>
      </c>
      <c r="B225" s="10">
        <v>6.3861082158633398</v>
      </c>
      <c r="C225" s="10">
        <v>15.31237832503809</v>
      </c>
      <c r="D225" s="10">
        <v>-162.03375309443578</v>
      </c>
      <c r="E225" s="10">
        <v>15.055011517078043</v>
      </c>
      <c r="F225" s="10">
        <v>-4.8030769331450784</v>
      </c>
      <c r="G225" s="10">
        <v>3.7649503942576601</v>
      </c>
      <c r="H225" s="10">
        <v>4.6350945323290205</v>
      </c>
      <c r="I225" s="10">
        <v>6.6520000000000001</v>
      </c>
      <c r="J225" s="12">
        <v>2013</v>
      </c>
      <c r="K225">
        <v>3.0505574436780591</v>
      </c>
      <c r="L225" s="18">
        <v>13.28618</v>
      </c>
      <c r="M225">
        <v>1</v>
      </c>
    </row>
    <row r="226" spans="1:13" x14ac:dyDescent="0.3">
      <c r="A226" t="s">
        <v>16</v>
      </c>
      <c r="B226" s="10">
        <v>7.4102270117999103</v>
      </c>
      <c r="C226" s="10">
        <v>20.403463446378112</v>
      </c>
      <c r="D226" s="10">
        <v>194.86553942997381</v>
      </c>
      <c r="E226" s="10">
        <v>-5.8310701885108784</v>
      </c>
      <c r="F226" s="10">
        <v>-1.4428595383424891</v>
      </c>
      <c r="G226" s="10">
        <v>6.6200400353531919</v>
      </c>
      <c r="H226" s="10">
        <v>7.164060206433831</v>
      </c>
      <c r="I226" s="10">
        <v>6.6520000000000001</v>
      </c>
      <c r="J226" s="12">
        <v>2014</v>
      </c>
      <c r="K226">
        <v>-3.2597621365599849</v>
      </c>
      <c r="L226" s="18">
        <v>9.4494299999999996</v>
      </c>
      <c r="M226">
        <v>1</v>
      </c>
    </row>
    <row r="227" spans="1:13" x14ac:dyDescent="0.3">
      <c r="A227" t="s">
        <v>16</v>
      </c>
      <c r="B227" s="10">
        <v>7.9962537862998397</v>
      </c>
      <c r="C227" s="10">
        <v>24.23093162409895</v>
      </c>
      <c r="D227" s="10">
        <v>-44.218739283288677</v>
      </c>
      <c r="E227" s="10">
        <v>-18.322715592280048</v>
      </c>
      <c r="F227" s="10">
        <v>-16.180033195792376</v>
      </c>
      <c r="G227" s="10">
        <v>3.2109531911109102</v>
      </c>
      <c r="H227" s="10">
        <v>3.1097041937343306</v>
      </c>
      <c r="I227" s="10">
        <v>6.2949999999999999</v>
      </c>
      <c r="J227" s="12">
        <v>2015</v>
      </c>
      <c r="K227">
        <v>-17.050261939476385</v>
      </c>
      <c r="L227" s="18">
        <v>6.9428200000000002</v>
      </c>
      <c r="M227">
        <v>1</v>
      </c>
    </row>
    <row r="228" spans="1:13" x14ac:dyDescent="0.3">
      <c r="A228" t="s">
        <v>16</v>
      </c>
      <c r="B228" s="10">
        <v>8.2563055016738591</v>
      </c>
      <c r="C228" s="10">
        <v>0.94070729338824322</v>
      </c>
      <c r="D228" s="10">
        <v>-40.070621393721595</v>
      </c>
      <c r="E228" s="10">
        <v>-1.5453061988480954</v>
      </c>
      <c r="F228" s="10">
        <v>-9.1145959095911167</v>
      </c>
      <c r="G228" s="10">
        <v>4.4080883575755792</v>
      </c>
      <c r="H228" s="10">
        <v>5.9827253375726031</v>
      </c>
      <c r="I228" s="10">
        <v>6.2919999999999998</v>
      </c>
      <c r="J228" s="12">
        <v>2016</v>
      </c>
      <c r="K228">
        <v>-5.99067716947701</v>
      </c>
      <c r="L228" s="18">
        <v>4.8832000000000004</v>
      </c>
      <c r="M228">
        <v>1</v>
      </c>
    </row>
    <row r="229" spans="1:13" x14ac:dyDescent="0.3">
      <c r="A229" t="s">
        <v>16</v>
      </c>
      <c r="B229" s="10">
        <v>6.7953834187114897</v>
      </c>
      <c r="C229" s="10">
        <v>-10.857993410786548</v>
      </c>
      <c r="D229" s="10">
        <v>78.678533437559395</v>
      </c>
      <c r="E229" s="10">
        <v>12.288056584596063</v>
      </c>
      <c r="F229" s="10">
        <v>21.903394263145515</v>
      </c>
      <c r="G229" s="10">
        <v>4.1278907362116257</v>
      </c>
      <c r="H229" s="10">
        <v>2.6598868700205003</v>
      </c>
      <c r="I229" s="10">
        <v>6.7640000000000002</v>
      </c>
      <c r="J229" s="12">
        <v>2017</v>
      </c>
      <c r="K229">
        <v>17.958808706252682</v>
      </c>
      <c r="L229" s="18">
        <v>4.3690499999999997</v>
      </c>
      <c r="M229">
        <v>1</v>
      </c>
    </row>
    <row r="230" spans="1:13" x14ac:dyDescent="0.3">
      <c r="A230" t="s">
        <v>16</v>
      </c>
      <c r="B230" s="10">
        <v>6.5329890114186204</v>
      </c>
      <c r="C230" s="10">
        <v>5.4909040021447808</v>
      </c>
      <c r="D230" s="10">
        <v>2.7129050516423447</v>
      </c>
      <c r="E230" s="10">
        <v>9.0637865706700182</v>
      </c>
      <c r="F230" s="10">
        <v>33.045796326495491</v>
      </c>
      <c r="G230" s="10">
        <v>6.0889933037568511</v>
      </c>
      <c r="H230" s="10">
        <v>5.3289759843973883</v>
      </c>
      <c r="I230" s="10">
        <v>7.0659999999999998</v>
      </c>
      <c r="J230" s="12">
        <v>2018</v>
      </c>
      <c r="K230">
        <v>24.162365913283423</v>
      </c>
      <c r="L230" s="18">
        <v>10.19027</v>
      </c>
      <c r="M230">
        <v>1</v>
      </c>
    </row>
    <row r="231" spans="1:13" x14ac:dyDescent="0.3">
      <c r="A231" t="s">
        <v>16</v>
      </c>
      <c r="B231" s="10">
        <v>4.0415541865081401</v>
      </c>
      <c r="C231" s="10">
        <v>18.174612908493515</v>
      </c>
      <c r="D231" s="10">
        <v>13.825517671901366</v>
      </c>
      <c r="E231" s="10">
        <v>0.29716370671799552</v>
      </c>
      <c r="F231" s="10">
        <v>-25.494260150747294</v>
      </c>
      <c r="G231" s="10">
        <v>2.2498141836823748</v>
      </c>
      <c r="H231" s="10">
        <v>0.96491448719611128</v>
      </c>
      <c r="I231" s="10">
        <v>7.7809999999999997</v>
      </c>
      <c r="J231" s="12">
        <v>2019</v>
      </c>
      <c r="K231">
        <v>-15.885590948143147</v>
      </c>
      <c r="L231" s="18">
        <v>11.15052</v>
      </c>
      <c r="M231">
        <v>1</v>
      </c>
    </row>
    <row r="232" spans="1:13" x14ac:dyDescent="0.3">
      <c r="A232" t="s">
        <v>16</v>
      </c>
      <c r="B232" s="10">
        <v>-7.7077486595239604</v>
      </c>
      <c r="C232" s="10">
        <v>23.672218498382058</v>
      </c>
      <c r="D232" s="10">
        <v>-12.842861509241743</v>
      </c>
      <c r="E232" s="10"/>
      <c r="F232" s="10"/>
      <c r="G232" s="10"/>
      <c r="H232" s="10"/>
      <c r="I232" s="10"/>
      <c r="J232" s="12">
        <v>2020</v>
      </c>
      <c r="L232" s="18">
        <v>5.9101800000000004</v>
      </c>
      <c r="M2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454D-C2B8-634F-8453-226017B95347}">
  <dimension ref="B1:AB235"/>
  <sheetViews>
    <sheetView zoomScale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U4" sqref="U4"/>
    </sheetView>
  </sheetViews>
  <sheetFormatPr defaultColWidth="10.796875" defaultRowHeight="15.6" x14ac:dyDescent="0.3"/>
  <cols>
    <col min="1" max="1" width="4.19921875" style="2" customWidth="1"/>
    <col min="2" max="2" width="14.296875" style="2" customWidth="1"/>
    <col min="3" max="3" width="24.19921875" style="2" customWidth="1"/>
    <col min="4" max="4" width="22.69921875" style="2" customWidth="1"/>
    <col min="5" max="5" width="14.5" style="2" customWidth="1"/>
    <col min="6" max="6" width="11" style="2" customWidth="1"/>
    <col min="7" max="7" width="8.296875" style="2" customWidth="1"/>
    <col min="8" max="8" width="11" style="2" customWidth="1"/>
    <col min="9" max="9" width="8.5" style="2" customWidth="1"/>
    <col min="10" max="10" width="13.69921875" style="2" customWidth="1"/>
    <col min="11" max="11" width="17" style="2" customWidth="1"/>
    <col min="12" max="12" width="8" style="2" customWidth="1"/>
    <col min="13" max="13" width="17" style="2" customWidth="1"/>
    <col min="14" max="14" width="8.296875" style="2" customWidth="1"/>
    <col min="15" max="15" width="15.69921875" style="2" customWidth="1"/>
    <col min="16" max="16" width="7.296875" style="2" customWidth="1"/>
    <col min="17" max="17" width="9.59765625" style="2" customWidth="1"/>
    <col min="18" max="18" width="8.796875" style="2" customWidth="1"/>
    <col min="19" max="19" width="16.296875" style="2" customWidth="1"/>
    <col min="20" max="20" width="8" style="2" customWidth="1"/>
    <col min="21" max="21" width="9.69921875" style="2" customWidth="1"/>
    <col min="22" max="22" width="7.19921875" style="2" customWidth="1"/>
    <col min="23" max="23" width="10.796875" style="2"/>
    <col min="24" max="24" width="13" style="2" customWidth="1"/>
    <col min="25" max="25" width="9.296875" style="2" customWidth="1"/>
    <col min="26" max="16384" width="10.796875" style="2"/>
  </cols>
  <sheetData>
    <row r="1" spans="2:28" x14ac:dyDescent="0.3">
      <c r="F1" s="20" t="s">
        <v>26</v>
      </c>
      <c r="G1" s="20"/>
      <c r="H1" s="20"/>
      <c r="I1" s="5"/>
      <c r="K1" s="20" t="s">
        <v>24</v>
      </c>
      <c r="L1" s="20"/>
      <c r="M1" s="20"/>
      <c r="N1" s="5"/>
      <c r="O1" s="8"/>
      <c r="P1" s="8"/>
    </row>
    <row r="2" spans="2:28" ht="16.95" customHeight="1" x14ac:dyDescent="0.3">
      <c r="C2" s="2" t="s">
        <v>17</v>
      </c>
      <c r="D2" s="2" t="s">
        <v>20</v>
      </c>
      <c r="E2" s="2" t="s">
        <v>18</v>
      </c>
      <c r="F2" s="20" t="s">
        <v>23</v>
      </c>
      <c r="G2" s="20"/>
      <c r="H2" s="20"/>
      <c r="I2" s="5"/>
      <c r="J2" s="2" t="s">
        <v>20</v>
      </c>
      <c r="K2" s="21" t="s">
        <v>25</v>
      </c>
      <c r="L2" s="21"/>
      <c r="M2" s="21"/>
      <c r="N2" s="6"/>
      <c r="O2" s="9"/>
      <c r="P2" s="9"/>
      <c r="Q2" s="20" t="s">
        <v>27</v>
      </c>
      <c r="R2" s="20"/>
      <c r="S2" s="20"/>
      <c r="T2" s="20"/>
      <c r="U2" s="20"/>
      <c r="W2" s="2" t="s">
        <v>53</v>
      </c>
    </row>
    <row r="3" spans="2:28" s="22" customFormat="1" ht="82.2" customHeight="1" x14ac:dyDescent="0.3">
      <c r="B3" s="22" t="s">
        <v>0</v>
      </c>
      <c r="C3" s="22" t="s">
        <v>19</v>
      </c>
      <c r="D3" s="22" t="s">
        <v>31</v>
      </c>
      <c r="E3" s="22" t="s">
        <v>30</v>
      </c>
      <c r="F3" s="22" t="s">
        <v>21</v>
      </c>
      <c r="H3" s="22" t="s">
        <v>22</v>
      </c>
      <c r="J3" s="22" t="s">
        <v>3</v>
      </c>
      <c r="K3" s="22" t="s">
        <v>2</v>
      </c>
      <c r="L3" s="22" t="s">
        <v>65</v>
      </c>
      <c r="M3" s="22" t="s">
        <v>1</v>
      </c>
      <c r="N3" s="22" t="s">
        <v>66</v>
      </c>
      <c r="O3" s="22" t="s">
        <v>61</v>
      </c>
      <c r="P3" s="22" t="s">
        <v>62</v>
      </c>
      <c r="Q3" s="23" t="s">
        <v>28</v>
      </c>
      <c r="R3" s="23" t="s">
        <v>67</v>
      </c>
      <c r="S3" s="22" t="s">
        <v>29</v>
      </c>
      <c r="T3" s="22" t="s">
        <v>68</v>
      </c>
      <c r="U3" s="22" t="s">
        <v>4</v>
      </c>
      <c r="V3" s="22" t="s">
        <v>5</v>
      </c>
      <c r="W3" s="22" t="s">
        <v>54</v>
      </c>
      <c r="Z3" s="22" t="s">
        <v>60</v>
      </c>
      <c r="AA3" s="22" t="s">
        <v>64</v>
      </c>
      <c r="AB3" s="22" t="s">
        <v>63</v>
      </c>
    </row>
    <row r="4" spans="2:28" x14ac:dyDescent="0.3">
      <c r="B4" s="2" t="s">
        <v>50</v>
      </c>
      <c r="C4" s="2" t="s">
        <v>32</v>
      </c>
      <c r="D4" s="2" t="s">
        <v>33</v>
      </c>
      <c r="E4" s="2" t="s">
        <v>34</v>
      </c>
      <c r="F4" s="2" t="s">
        <v>36</v>
      </c>
      <c r="G4" s="2" t="s">
        <v>44</v>
      </c>
      <c r="H4" s="2" t="s">
        <v>35</v>
      </c>
      <c r="I4" s="2" t="s">
        <v>45</v>
      </c>
      <c r="J4" s="2" t="s">
        <v>37</v>
      </c>
      <c r="K4" s="2" t="s">
        <v>38</v>
      </c>
      <c r="L4" s="2" t="s">
        <v>46</v>
      </c>
      <c r="M4" s="2" t="s">
        <v>39</v>
      </c>
      <c r="N4" s="2" t="s">
        <v>47</v>
      </c>
      <c r="O4" s="2" t="s">
        <v>51</v>
      </c>
      <c r="P4" s="2" t="s">
        <v>52</v>
      </c>
      <c r="Q4" s="2" t="s">
        <v>40</v>
      </c>
      <c r="R4" s="2" t="s">
        <v>48</v>
      </c>
      <c r="S4" s="2" t="s">
        <v>41</v>
      </c>
      <c r="T4" s="2" t="s">
        <v>49</v>
      </c>
      <c r="U4" s="2" t="s">
        <v>42</v>
      </c>
      <c r="V4" s="2" t="s">
        <v>43</v>
      </c>
      <c r="W4" s="2" t="s">
        <v>55</v>
      </c>
      <c r="X4" s="2" t="s">
        <v>58</v>
      </c>
      <c r="Z4" t="s">
        <v>57</v>
      </c>
      <c r="AA4" s="2" t="s">
        <v>37</v>
      </c>
      <c r="AB4" s="2" t="s">
        <v>56</v>
      </c>
    </row>
    <row r="5" spans="2:28" x14ac:dyDescent="0.3">
      <c r="B5" s="2" t="s">
        <v>6</v>
      </c>
      <c r="C5" s="1" t="s">
        <v>59</v>
      </c>
      <c r="D5" s="1">
        <v>17250847668900.002</v>
      </c>
      <c r="E5">
        <v>8.4900934100000391</v>
      </c>
      <c r="F5" s="7">
        <v>40714.809999899997</v>
      </c>
      <c r="G5" s="7"/>
      <c r="H5" s="7">
        <v>915.77700000000004</v>
      </c>
      <c r="I5" s="7"/>
      <c r="J5" s="2">
        <v>0.34781122686459898</v>
      </c>
      <c r="K5" s="7">
        <v>249202551.00999999</v>
      </c>
      <c r="L5" s="7"/>
      <c r="M5" s="7">
        <v>225093731.03</v>
      </c>
      <c r="N5" s="7"/>
      <c r="O5" s="7">
        <f>K5+M5</f>
        <v>474296282.03999996</v>
      </c>
      <c r="P5" s="7"/>
      <c r="Q5" s="7">
        <v>11792.554</v>
      </c>
      <c r="R5" s="10">
        <v>27.42</v>
      </c>
      <c r="S5" s="7">
        <v>3349295022</v>
      </c>
      <c r="T5" s="7"/>
      <c r="U5">
        <v>5.3129999999999997</v>
      </c>
      <c r="V5" s="2">
        <v>2000</v>
      </c>
      <c r="W5" s="14">
        <v>8.1950699999999994</v>
      </c>
      <c r="X5" s="19">
        <f>K5-M5</f>
        <v>24108819.979999989</v>
      </c>
      <c r="Z5">
        <v>0</v>
      </c>
      <c r="AA5" s="2">
        <v>0.34781122686459898</v>
      </c>
    </row>
    <row r="6" spans="2:28" x14ac:dyDescent="0.3">
      <c r="B6" s="2" t="s">
        <v>6</v>
      </c>
      <c r="C6" s="1">
        <v>1339395718865.3</v>
      </c>
      <c r="D6" s="1">
        <v>18688832353300</v>
      </c>
      <c r="E6">
        <v>8.3357334799999592</v>
      </c>
      <c r="F6" s="7">
        <v>46877.589999900003</v>
      </c>
      <c r="G6" s="10">
        <f>100*(LN(F6)-LN(F5))</f>
        <v>14.094782777441139</v>
      </c>
      <c r="H6" s="7">
        <v>6885.3980000000001</v>
      </c>
      <c r="I6" s="10">
        <f>100*(LN(H6)-LN(H5))</f>
        <v>201.73853310646768</v>
      </c>
      <c r="J6" s="2">
        <v>0.71912560912010703</v>
      </c>
      <c r="K6" s="7">
        <v>266098208.59</v>
      </c>
      <c r="L6" s="10">
        <f>100*(LN(K6)-LN(K5))</f>
        <v>6.5599422209132285</v>
      </c>
      <c r="M6" s="7">
        <v>243552880.62</v>
      </c>
      <c r="N6" s="10">
        <f>100*(LN(M6)-LN(M5))</f>
        <v>7.8817190001899462</v>
      </c>
      <c r="O6" s="7">
        <f t="shared" ref="O6:O69" si="0">K6+M6</f>
        <v>509651089.21000004</v>
      </c>
      <c r="P6" s="10">
        <f>100*(LN(O6)-LN(O5))</f>
        <v>7.189415876807459</v>
      </c>
      <c r="Q6" s="7">
        <v>12456.115</v>
      </c>
      <c r="R6" s="10">
        <f>100*(LN(Q6)-LN(Q5))</f>
        <v>5.4743351639993776</v>
      </c>
      <c r="S6" s="7">
        <v>3426143795</v>
      </c>
      <c r="T6" s="10">
        <f>100*(LN(S6)-LN(S5))</f>
        <v>2.2685488211148908</v>
      </c>
      <c r="U6">
        <v>6.22</v>
      </c>
      <c r="V6" s="2">
        <v>2001</v>
      </c>
      <c r="W6" s="14">
        <v>-6.25</v>
      </c>
      <c r="X6" s="19">
        <f t="shared" ref="X6:X69" si="1">K6-M6</f>
        <v>22545327.969999999</v>
      </c>
      <c r="Y6" s="3">
        <f>100*(X6/X5-1)</f>
        <v>-6.4851453173445206</v>
      </c>
      <c r="Z6">
        <v>0</v>
      </c>
      <c r="AA6" s="2">
        <v>0.71912560912010703</v>
      </c>
      <c r="AB6" s="2">
        <v>6.4702902676873517</v>
      </c>
    </row>
    <row r="7" spans="2:28" x14ac:dyDescent="0.3">
      <c r="B7" s="2" t="s">
        <v>6</v>
      </c>
      <c r="C7" s="1">
        <v>1470550015081.55</v>
      </c>
      <c r="D7" s="1">
        <v>20395801299400</v>
      </c>
      <c r="E7">
        <v>9.1336307899999998</v>
      </c>
      <c r="F7" s="7">
        <v>52742.86</v>
      </c>
      <c r="G7" s="10">
        <f t="shared" ref="G7:G25" si="2">100*(LN(F7)-LN(F6))</f>
        <v>11.788867164919736</v>
      </c>
      <c r="H7" s="7">
        <v>2518.4070000000002</v>
      </c>
      <c r="I7" s="10">
        <f t="shared" ref="I7:I25" si="3">100*(LN(H7)-LN(H6))</f>
        <v>-100.57763785566509</v>
      </c>
      <c r="J7" s="2">
        <v>-0.73197090235027595</v>
      </c>
      <c r="K7" s="7">
        <v>325595969.75999999</v>
      </c>
      <c r="L7" s="10">
        <f t="shared" ref="L7:L25" si="4">100*(LN(K7)-LN(K6))</f>
        <v>20.179181029701354</v>
      </c>
      <c r="M7" s="7">
        <v>295170104.11000001</v>
      </c>
      <c r="N7" s="10">
        <f t="shared" ref="N7:N25" si="5">100*(LN(M7)-LN(M6))</f>
        <v>19.221772644218404</v>
      </c>
      <c r="O7" s="7">
        <f t="shared" si="0"/>
        <v>620766073.87</v>
      </c>
      <c r="P7" s="10">
        <f t="shared" ref="P7:P25" si="6">100*(LN(O7)-LN(O6))</f>
        <v>19.722796554137645</v>
      </c>
      <c r="Q7" s="7">
        <v>13567.957</v>
      </c>
      <c r="R7" s="10">
        <f t="shared" ref="R7:R25" si="7">100*(LN(Q7)-LN(Q6))</f>
        <v>8.5499242835355815</v>
      </c>
      <c r="S7" s="7">
        <v>3782439297</v>
      </c>
      <c r="T7" s="10">
        <f t="shared" ref="T7:T24" si="8">100*(LN(S7)-LN(S6))</f>
        <v>9.893374746265593</v>
      </c>
      <c r="U7">
        <v>5.8920000000000003</v>
      </c>
      <c r="V7" s="2">
        <v>2002</v>
      </c>
      <c r="W7" s="14">
        <v>12.416359999999999</v>
      </c>
      <c r="X7" s="19">
        <f t="shared" si="1"/>
        <v>30425865.649999976</v>
      </c>
      <c r="Y7" s="3">
        <f t="shared" ref="Y7:Y70" si="9">100*(X7/X6-1)</f>
        <v>34.954194015213425</v>
      </c>
      <c r="Z7">
        <v>0</v>
      </c>
      <c r="AA7" s="2">
        <v>-0.73197090235027595</v>
      </c>
      <c r="AB7" s="2">
        <v>20.454767456487922</v>
      </c>
    </row>
    <row r="8" spans="2:28" x14ac:dyDescent="0.3">
      <c r="B8" s="2" t="s">
        <v>6</v>
      </c>
      <c r="C8" s="1">
        <v>1660287965662.6799</v>
      </c>
      <c r="D8" s="1">
        <v>22443138050700</v>
      </c>
      <c r="E8">
        <v>10.03803048</v>
      </c>
      <c r="F8" s="7">
        <v>53504.699999900004</v>
      </c>
      <c r="G8" s="10">
        <f t="shared" si="2"/>
        <v>1.4341092764192709</v>
      </c>
      <c r="H8" s="7">
        <v>2854.65</v>
      </c>
      <c r="I8" s="10">
        <f t="shared" si="3"/>
        <v>12.532268486935738</v>
      </c>
      <c r="J8" s="2">
        <v>1.1276034872963601</v>
      </c>
      <c r="K8" s="7">
        <v>438227767.36000001</v>
      </c>
      <c r="L8" s="10">
        <f t="shared" si="4"/>
        <v>29.708153585341535</v>
      </c>
      <c r="M8" s="7">
        <v>412759796.41000003</v>
      </c>
      <c r="N8" s="10">
        <f t="shared" si="5"/>
        <v>33.531400274904755</v>
      </c>
      <c r="O8" s="7">
        <f t="shared" si="0"/>
        <v>850987563.76999998</v>
      </c>
      <c r="P8" s="10">
        <f t="shared" si="6"/>
        <v>31.544319647423436</v>
      </c>
      <c r="Q8" s="7">
        <v>15798.684999999999</v>
      </c>
      <c r="R8" s="10">
        <f t="shared" si="7"/>
        <v>15.221579889836256</v>
      </c>
      <c r="S8" s="7">
        <v>4452310296</v>
      </c>
      <c r="T8" s="10">
        <f t="shared" si="8"/>
        <v>16.305401092681038</v>
      </c>
      <c r="U8">
        <v>4.9640000000000004</v>
      </c>
      <c r="V8" s="2">
        <v>2003</v>
      </c>
      <c r="W8" s="14">
        <v>9.1269799999999996</v>
      </c>
      <c r="X8" s="19">
        <f t="shared" si="1"/>
        <v>25467970.949999988</v>
      </c>
      <c r="Y8" s="3">
        <f t="shared" si="9"/>
        <v>-16.294999646131647</v>
      </c>
      <c r="Z8">
        <v>0</v>
      </c>
      <c r="AA8" s="2">
        <v>1.1276034872963601</v>
      </c>
      <c r="AB8" s="2">
        <v>30.416716160127077</v>
      </c>
    </row>
    <row r="9" spans="2:28" x14ac:dyDescent="0.3">
      <c r="B9" s="2" t="s">
        <v>6</v>
      </c>
      <c r="C9" s="1">
        <v>1955347004963.27</v>
      </c>
      <c r="D9" s="1">
        <v>24712952058500</v>
      </c>
      <c r="E9">
        <v>10.11362138</v>
      </c>
      <c r="F9" s="7">
        <v>60630</v>
      </c>
      <c r="G9" s="10">
        <f t="shared" si="2"/>
        <v>12.502031957488491</v>
      </c>
      <c r="H9" s="7">
        <v>5497.9899998999999</v>
      </c>
      <c r="I9" s="10">
        <f t="shared" si="3"/>
        <v>65.543332723098757</v>
      </c>
      <c r="J9" s="2">
        <v>3.82463743108159</v>
      </c>
      <c r="K9" s="7">
        <v>593325581.42999995</v>
      </c>
      <c r="L9" s="10">
        <f t="shared" si="4"/>
        <v>30.300449750884084</v>
      </c>
      <c r="M9" s="7">
        <v>561228747.99000001</v>
      </c>
      <c r="N9" s="10">
        <f t="shared" si="5"/>
        <v>30.72627558361205</v>
      </c>
      <c r="O9" s="7">
        <f t="shared" si="0"/>
        <v>1154554329.4200001</v>
      </c>
      <c r="P9" s="10">
        <f t="shared" si="6"/>
        <v>30.507217171766499</v>
      </c>
      <c r="Q9" s="7">
        <v>18484.936000000002</v>
      </c>
      <c r="R9" s="10">
        <f t="shared" si="7"/>
        <v>15.702942139470899</v>
      </c>
      <c r="S9" s="7">
        <v>5125894416</v>
      </c>
      <c r="T9" s="10">
        <f t="shared" si="8"/>
        <v>14.08819008950104</v>
      </c>
      <c r="U9">
        <v>5.2640000000000002</v>
      </c>
      <c r="V9" s="2">
        <v>2004</v>
      </c>
      <c r="W9" s="14">
        <v>0.14141000000000001</v>
      </c>
      <c r="X9" s="19">
        <f t="shared" si="1"/>
        <v>32096833.439999938</v>
      </c>
      <c r="Y9" s="3">
        <f t="shared" si="9"/>
        <v>26.028231707245418</v>
      </c>
      <c r="Z9">
        <v>0</v>
      </c>
      <c r="AA9" s="2">
        <v>3.82463743108159</v>
      </c>
      <c r="AB9" s="2">
        <v>26.682579740684908</v>
      </c>
    </row>
    <row r="10" spans="2:28" x14ac:dyDescent="0.3">
      <c r="B10" s="2" t="s">
        <v>6</v>
      </c>
      <c r="C10" s="1">
        <v>2285965892360.54</v>
      </c>
      <c r="D10" s="1">
        <v>27528892069700</v>
      </c>
      <c r="E10">
        <v>11.39459181</v>
      </c>
      <c r="F10" s="7">
        <v>72406</v>
      </c>
      <c r="G10" s="10">
        <f t="shared" si="2"/>
        <v>17.749934880243678</v>
      </c>
      <c r="H10" s="7">
        <v>12261.17</v>
      </c>
      <c r="I10" s="10">
        <f t="shared" si="3"/>
        <v>80.205478737486047</v>
      </c>
      <c r="J10" s="2">
        <v>1.7764140766757399</v>
      </c>
      <c r="K10" s="7">
        <v>761953409.52999997</v>
      </c>
      <c r="L10" s="10">
        <f t="shared" si="4"/>
        <v>25.014212194123786</v>
      </c>
      <c r="M10" s="7">
        <v>659952762.12</v>
      </c>
      <c r="N10" s="10">
        <f t="shared" si="5"/>
        <v>16.203968707069194</v>
      </c>
      <c r="O10" s="7">
        <f t="shared" si="0"/>
        <v>1421906171.6500001</v>
      </c>
      <c r="P10" s="10">
        <f t="shared" si="6"/>
        <v>20.828393829971148</v>
      </c>
      <c r="Q10" s="7">
        <v>21000.494999999999</v>
      </c>
      <c r="R10" s="10">
        <f t="shared" si="7"/>
        <v>12.75898787582932</v>
      </c>
      <c r="S10" s="7">
        <v>5771168440</v>
      </c>
      <c r="T10" s="10">
        <f t="shared" si="8"/>
        <v>11.85695326260614</v>
      </c>
      <c r="U10">
        <v>5.2190000000000003</v>
      </c>
      <c r="V10" s="2">
        <v>2005</v>
      </c>
      <c r="W10" s="14">
        <v>-6.1730900000000002</v>
      </c>
      <c r="X10" s="19">
        <f t="shared" si="1"/>
        <v>102000647.40999997</v>
      </c>
      <c r="Y10" s="3">
        <f t="shared" si="9"/>
        <v>217.7903751803878</v>
      </c>
      <c r="Z10">
        <v>0</v>
      </c>
      <c r="AA10" s="2">
        <v>1.7764140766757399</v>
      </c>
      <c r="AB10" s="2">
        <v>19.051979753295409</v>
      </c>
    </row>
    <row r="11" spans="2:28" x14ac:dyDescent="0.3">
      <c r="B11" s="2" t="s">
        <v>6</v>
      </c>
      <c r="C11" s="1">
        <v>2752131773355.1602</v>
      </c>
      <c r="D11" s="1">
        <v>31030830225000</v>
      </c>
      <c r="E11">
        <v>12.72095567</v>
      </c>
      <c r="F11" s="7">
        <v>72715</v>
      </c>
      <c r="G11" s="10">
        <f t="shared" si="2"/>
        <v>0.42585217435959777</v>
      </c>
      <c r="H11" s="7">
        <v>17633.97</v>
      </c>
      <c r="I11" s="10">
        <f t="shared" si="3"/>
        <v>36.33897971495994</v>
      </c>
      <c r="J11" s="2">
        <v>1.6494309945586201</v>
      </c>
      <c r="K11" s="7">
        <v>968935601.00999999</v>
      </c>
      <c r="L11" s="10">
        <f t="shared" si="4"/>
        <v>24.031273898795291</v>
      </c>
      <c r="M11" s="7">
        <v>791460867.85000002</v>
      </c>
      <c r="N11" s="10">
        <f t="shared" si="5"/>
        <v>18.17121776925319</v>
      </c>
      <c r="O11" s="7">
        <f t="shared" si="0"/>
        <v>1760396468.8600001</v>
      </c>
      <c r="P11" s="10">
        <f t="shared" si="6"/>
        <v>21.354070424356664</v>
      </c>
      <c r="Q11" s="7">
        <v>23022.388999999999</v>
      </c>
      <c r="R11" s="10">
        <f t="shared" si="7"/>
        <v>9.1921168357171013</v>
      </c>
      <c r="S11" s="7">
        <v>6377748016</v>
      </c>
      <c r="T11" s="10">
        <f t="shared" si="8"/>
        <v>9.9940496878797802</v>
      </c>
      <c r="U11">
        <v>5.2320000000000002</v>
      </c>
      <c r="V11" s="2">
        <v>2006</v>
      </c>
      <c r="W11" s="14">
        <v>0.36551</v>
      </c>
      <c r="X11" s="19">
        <f t="shared" si="1"/>
        <v>177474733.15999997</v>
      </c>
      <c r="Y11" s="3">
        <f t="shared" si="9"/>
        <v>73.993732065862019</v>
      </c>
      <c r="Z11">
        <v>0</v>
      </c>
      <c r="AA11" s="2">
        <v>1.6494309945586201</v>
      </c>
      <c r="AB11" s="2">
        <v>19.704639429798043</v>
      </c>
    </row>
    <row r="12" spans="2:28" x14ac:dyDescent="0.3">
      <c r="B12" s="2" t="s">
        <v>6</v>
      </c>
      <c r="C12" s="1">
        <v>3550342737010.8398</v>
      </c>
      <c r="D12" s="1">
        <v>35446784520700</v>
      </c>
      <c r="E12">
        <v>14.23086093</v>
      </c>
      <c r="F12" s="7">
        <v>83521</v>
      </c>
      <c r="G12" s="10">
        <f t="shared" si="2"/>
        <v>13.855040661305473</v>
      </c>
      <c r="H12" s="7">
        <v>26506.09</v>
      </c>
      <c r="I12" s="10">
        <f t="shared" si="3"/>
        <v>40.754736250589829</v>
      </c>
      <c r="J12" s="2">
        <v>4.8167676737883101</v>
      </c>
      <c r="K12" s="7">
        <v>1220059668.45</v>
      </c>
      <c r="L12" s="10">
        <f t="shared" si="4"/>
        <v>23.045689464064623</v>
      </c>
      <c r="M12" s="7">
        <v>956115447.55999994</v>
      </c>
      <c r="N12" s="10">
        <f t="shared" si="5"/>
        <v>18.899822920028697</v>
      </c>
      <c r="O12" s="7">
        <f t="shared" si="0"/>
        <v>2176175116.0100002</v>
      </c>
      <c r="P12" s="10">
        <f t="shared" si="6"/>
        <v>21.202975178407968</v>
      </c>
      <c r="Q12" s="7">
        <v>25024.414000000001</v>
      </c>
      <c r="R12" s="10">
        <f t="shared" si="7"/>
        <v>8.3384731112332133</v>
      </c>
      <c r="S12" s="7">
        <v>6861750652</v>
      </c>
      <c r="T12" s="10">
        <f t="shared" si="8"/>
        <v>7.3147546767529548</v>
      </c>
      <c r="U12">
        <v>5.3689999999999998</v>
      </c>
      <c r="V12" s="2">
        <v>2007</v>
      </c>
      <c r="W12" s="14">
        <v>-0.81405000000000005</v>
      </c>
      <c r="X12" s="19">
        <f t="shared" si="1"/>
        <v>263944220.8900001</v>
      </c>
      <c r="Y12" s="3">
        <f t="shared" si="9"/>
        <v>48.722139873310709</v>
      </c>
      <c r="Z12">
        <v>0</v>
      </c>
      <c r="AA12" s="2">
        <v>4.8167676737883101</v>
      </c>
      <c r="AB12" s="2">
        <v>16.386207504619659</v>
      </c>
    </row>
    <row r="13" spans="2:28" x14ac:dyDescent="0.3">
      <c r="B13" s="2" t="s">
        <v>6</v>
      </c>
      <c r="C13" s="1">
        <v>4594307032660.79</v>
      </c>
      <c r="D13" s="1">
        <v>38867639882100</v>
      </c>
      <c r="E13">
        <v>9.6506789200000007</v>
      </c>
      <c r="F13" s="7">
        <v>108312</v>
      </c>
      <c r="G13" s="10">
        <f t="shared" si="2"/>
        <v>25.991785395008193</v>
      </c>
      <c r="H13" s="7">
        <v>55907.17</v>
      </c>
      <c r="I13" s="10">
        <f t="shared" si="3"/>
        <v>74.631811878397514</v>
      </c>
      <c r="J13" s="2">
        <v>5.9252513704109502</v>
      </c>
      <c r="K13" s="7">
        <v>1430693066.0799999</v>
      </c>
      <c r="L13" s="10">
        <f t="shared" si="4"/>
        <v>15.925922234097101</v>
      </c>
      <c r="M13" s="7">
        <v>1132562161.4400001</v>
      </c>
      <c r="N13" s="10">
        <f t="shared" si="5"/>
        <v>16.93590777332048</v>
      </c>
      <c r="O13" s="7">
        <f t="shared" si="0"/>
        <v>2563255227.52</v>
      </c>
      <c r="P13" s="10">
        <f t="shared" si="6"/>
        <v>16.370922211368466</v>
      </c>
      <c r="Q13" s="7">
        <v>25956.956999999999</v>
      </c>
      <c r="R13" s="10">
        <f t="shared" si="7"/>
        <v>3.658775782338175</v>
      </c>
      <c r="S13" s="7">
        <v>7375189907</v>
      </c>
      <c r="T13" s="10">
        <f t="shared" si="8"/>
        <v>7.2159045730945337</v>
      </c>
      <c r="U13">
        <v>6.827</v>
      </c>
      <c r="V13" s="2">
        <v>2008</v>
      </c>
      <c r="W13" s="14">
        <v>-2.6133899999999999</v>
      </c>
      <c r="X13" s="19">
        <f t="shared" si="1"/>
        <v>298130904.63999987</v>
      </c>
      <c r="Y13" s="3">
        <f t="shared" si="9"/>
        <v>12.952238027688123</v>
      </c>
      <c r="Z13">
        <v>0</v>
      </c>
      <c r="AA13" s="2">
        <v>5.9252513704109502</v>
      </c>
      <c r="AB13" s="2">
        <v>10.445670840957515</v>
      </c>
    </row>
    <row r="14" spans="2:28" x14ac:dyDescent="0.3">
      <c r="B14" s="2" t="s">
        <v>6</v>
      </c>
      <c r="C14" s="1">
        <v>5101703073086.04</v>
      </c>
      <c r="D14" s="1">
        <v>42520702714400</v>
      </c>
      <c r="E14">
        <v>9.39872562999998</v>
      </c>
      <c r="F14" s="7">
        <v>94065</v>
      </c>
      <c r="G14" s="10">
        <f t="shared" si="2"/>
        <v>-14.102991852971591</v>
      </c>
      <c r="H14" s="7">
        <v>56528.989999899997</v>
      </c>
      <c r="I14" s="10">
        <f t="shared" si="3"/>
        <v>1.1060967211996342</v>
      </c>
      <c r="J14" s="2">
        <v>-0.72816525093295204</v>
      </c>
      <c r="K14" s="7">
        <v>1201646758.0799999</v>
      </c>
      <c r="L14" s="10">
        <f t="shared" si="4"/>
        <v>-17.446607400266956</v>
      </c>
      <c r="M14" s="7">
        <v>1005555225.21</v>
      </c>
      <c r="N14" s="10">
        <f t="shared" si="5"/>
        <v>-11.894261370234815</v>
      </c>
      <c r="O14" s="7">
        <f t="shared" si="0"/>
        <v>2207201983.29</v>
      </c>
      <c r="P14" s="10">
        <f t="shared" si="6"/>
        <v>-14.955238150162131</v>
      </c>
      <c r="Q14" s="7">
        <v>27089.785</v>
      </c>
      <c r="R14" s="10">
        <f t="shared" si="7"/>
        <v>4.2717053390495252</v>
      </c>
      <c r="S14" s="7">
        <v>7758811768</v>
      </c>
      <c r="T14" s="10">
        <f t="shared" si="8"/>
        <v>5.0707547794189622</v>
      </c>
      <c r="U14">
        <v>6.5</v>
      </c>
      <c r="V14" s="2">
        <v>2009</v>
      </c>
      <c r="W14" s="14">
        <v>19.383459999999999</v>
      </c>
      <c r="X14" s="19">
        <f t="shared" si="1"/>
        <v>196091532.86999989</v>
      </c>
      <c r="Y14" s="3">
        <f t="shared" si="9"/>
        <v>-34.226365057059397</v>
      </c>
      <c r="Z14">
        <v>1</v>
      </c>
      <c r="AA14" s="2">
        <v>-0.72816525093295204</v>
      </c>
      <c r="AB14" s="2">
        <v>-14.22707289922918</v>
      </c>
    </row>
    <row r="15" spans="2:28" x14ac:dyDescent="0.3">
      <c r="B15" s="2" t="s">
        <v>6</v>
      </c>
      <c r="C15" s="1">
        <v>6087163874512.21</v>
      </c>
      <c r="D15" s="1">
        <v>47043149830900</v>
      </c>
      <c r="E15">
        <v>10.635871059999999</v>
      </c>
      <c r="F15" s="7">
        <v>114734</v>
      </c>
      <c r="G15" s="10">
        <f t="shared" si="2"/>
        <v>19.863037300460107</v>
      </c>
      <c r="H15" s="7">
        <v>68811.309999899997</v>
      </c>
      <c r="I15" s="10">
        <f t="shared" si="3"/>
        <v>19.66145170559237</v>
      </c>
      <c r="J15" s="2">
        <v>3.1753247526919899</v>
      </c>
      <c r="K15" s="7">
        <v>1577763750.8900001</v>
      </c>
      <c r="L15" s="10">
        <f t="shared" si="4"/>
        <v>27.231558249743415</v>
      </c>
      <c r="M15" s="7">
        <v>1396001565.26</v>
      </c>
      <c r="N15" s="10">
        <f t="shared" si="5"/>
        <v>32.807227373085368</v>
      </c>
      <c r="O15" s="7">
        <f t="shared" si="0"/>
        <v>2973765316.1500001</v>
      </c>
      <c r="P15" s="10">
        <f t="shared" si="6"/>
        <v>29.810329059626994</v>
      </c>
      <c r="Q15" s="7">
        <v>28967.802</v>
      </c>
      <c r="R15" s="10">
        <f t="shared" si="7"/>
        <v>6.702821775399137</v>
      </c>
      <c r="S15" s="7">
        <v>8500542695</v>
      </c>
      <c r="T15" s="10">
        <f t="shared" si="8"/>
        <v>9.130080813852004</v>
      </c>
      <c r="U15">
        <v>7.14</v>
      </c>
      <c r="V15" s="2">
        <v>2010</v>
      </c>
      <c r="W15" s="14">
        <v>7.7466100000000004</v>
      </c>
      <c r="X15" s="19">
        <f t="shared" si="1"/>
        <v>181762185.63000011</v>
      </c>
      <c r="Y15" s="3">
        <f t="shared" si="9"/>
        <v>-7.3074788239324455</v>
      </c>
      <c r="Z15">
        <v>1</v>
      </c>
      <c r="AA15" s="2">
        <v>3.1753247526919899</v>
      </c>
      <c r="AB15" s="2">
        <v>26.635004306935006</v>
      </c>
    </row>
    <row r="16" spans="2:28" x14ac:dyDescent="0.3">
      <c r="B16" s="2" t="s">
        <v>6</v>
      </c>
      <c r="C16" s="1">
        <v>7551500124203.3604</v>
      </c>
      <c r="D16" s="1">
        <v>51536162122900</v>
      </c>
      <c r="E16">
        <v>9.5508321800000502</v>
      </c>
      <c r="F16" s="7">
        <v>123985</v>
      </c>
      <c r="G16" s="10">
        <f t="shared" si="2"/>
        <v>7.7544184878219014</v>
      </c>
      <c r="H16" s="7">
        <v>74654.039999999994</v>
      </c>
      <c r="I16" s="10">
        <f t="shared" si="3"/>
        <v>8.1496520781598747</v>
      </c>
      <c r="J16" s="2">
        <v>5.5538989225749198</v>
      </c>
      <c r="K16" s="7">
        <v>1898388434.78</v>
      </c>
      <c r="L16" s="10">
        <f t="shared" si="4"/>
        <v>18.499683708229497</v>
      </c>
      <c r="M16" s="7">
        <v>1743394866.3599999</v>
      </c>
      <c r="N16" s="10">
        <f t="shared" si="5"/>
        <v>22.222215939105894</v>
      </c>
      <c r="O16" s="7">
        <f t="shared" si="0"/>
        <v>3641783301.1399999</v>
      </c>
      <c r="P16" s="10">
        <f t="shared" si="6"/>
        <v>20.264454650212826</v>
      </c>
      <c r="Q16" s="7">
        <v>31261.361000000001</v>
      </c>
      <c r="R16" s="10">
        <f t="shared" si="7"/>
        <v>7.6197924801830297</v>
      </c>
      <c r="S16" s="7">
        <v>9388199234</v>
      </c>
      <c r="T16" s="10">
        <f t="shared" si="8"/>
        <v>9.93234920333812</v>
      </c>
      <c r="U16">
        <v>6.6360000000000001</v>
      </c>
      <c r="V16" s="2">
        <v>2011</v>
      </c>
      <c r="W16" s="14">
        <v>-0.15517</v>
      </c>
      <c r="X16" s="19">
        <f t="shared" si="1"/>
        <v>154993568.42000008</v>
      </c>
      <c r="Y16" s="3">
        <f t="shared" si="9"/>
        <v>-14.727275157491192</v>
      </c>
      <c r="Z16">
        <v>1</v>
      </c>
      <c r="AA16" s="2">
        <v>5.5538989225749198</v>
      </c>
      <c r="AB16" s="2">
        <v>14.710555727637907</v>
      </c>
    </row>
    <row r="17" spans="2:28" x14ac:dyDescent="0.3">
      <c r="B17" s="2" t="s">
        <v>6</v>
      </c>
      <c r="C17" s="1">
        <v>8532229986993.6504</v>
      </c>
      <c r="D17" s="1">
        <v>55588830088000</v>
      </c>
      <c r="E17">
        <v>7.8637364499999602</v>
      </c>
      <c r="F17" s="7">
        <v>121073</v>
      </c>
      <c r="G17" s="10">
        <f t="shared" si="2"/>
        <v>-2.3766921079820591</v>
      </c>
      <c r="H17" s="7">
        <v>87803.529999899998</v>
      </c>
      <c r="I17" s="10">
        <f t="shared" si="3"/>
        <v>16.223706309927266</v>
      </c>
      <c r="J17" s="2">
        <v>2.6195243264554402</v>
      </c>
      <c r="K17" s="7">
        <v>2048782233.0799999</v>
      </c>
      <c r="L17" s="10">
        <f t="shared" si="4"/>
        <v>7.6240249966332385</v>
      </c>
      <c r="M17" s="7">
        <v>1818199227.5699999</v>
      </c>
      <c r="N17" s="10">
        <f t="shared" si="5"/>
        <v>4.2012290896249027</v>
      </c>
      <c r="O17" s="7">
        <f t="shared" si="0"/>
        <v>3866981460.6499996</v>
      </c>
      <c r="P17" s="10">
        <f t="shared" si="6"/>
        <v>6.0000738793817732</v>
      </c>
      <c r="Q17" s="7">
        <v>32512.623</v>
      </c>
      <c r="R17" s="10">
        <f t="shared" si="7"/>
        <v>3.9245551814541813</v>
      </c>
      <c r="S17" s="7">
        <v>9633899303</v>
      </c>
      <c r="T17" s="10">
        <f t="shared" si="8"/>
        <v>2.5834555938821779</v>
      </c>
      <c r="U17">
        <v>7.9939999999999998</v>
      </c>
      <c r="V17" s="2">
        <v>2012</v>
      </c>
      <c r="W17" s="14">
        <v>5.4912799999999997</v>
      </c>
      <c r="X17" s="19">
        <f t="shared" si="1"/>
        <v>230583005.50999999</v>
      </c>
      <c r="Y17" s="3">
        <f t="shared" si="9"/>
        <v>48.769402408471805</v>
      </c>
      <c r="Z17">
        <v>1</v>
      </c>
      <c r="AA17" s="2">
        <v>2.6195243264554402</v>
      </c>
      <c r="AB17" s="2">
        <v>3.380549552926333</v>
      </c>
    </row>
    <row r="18" spans="2:28" x14ac:dyDescent="0.3">
      <c r="B18" s="2" t="s">
        <v>6</v>
      </c>
      <c r="C18" s="1">
        <v>9570406235659.6406</v>
      </c>
      <c r="D18" s="1">
        <v>59905942070100</v>
      </c>
      <c r="E18">
        <v>7.7661501000000097</v>
      </c>
      <c r="F18" s="7">
        <v>123911</v>
      </c>
      <c r="G18" s="10">
        <f t="shared" si="2"/>
        <v>2.3169896503400622</v>
      </c>
      <c r="H18" s="7">
        <v>107843.71</v>
      </c>
      <c r="I18" s="10">
        <f t="shared" si="3"/>
        <v>20.558134454810428</v>
      </c>
      <c r="J18" s="2">
        <v>2.6210500174811502</v>
      </c>
      <c r="K18" s="7">
        <v>2209007280.2600002</v>
      </c>
      <c r="L18" s="10">
        <f t="shared" si="4"/>
        <v>7.529763616000551</v>
      </c>
      <c r="M18" s="7">
        <v>1949992314.7</v>
      </c>
      <c r="N18" s="10">
        <f t="shared" si="5"/>
        <v>6.9978855515120841</v>
      </c>
      <c r="O18" s="7">
        <f t="shared" si="0"/>
        <v>4158999594.96</v>
      </c>
      <c r="P18" s="10">
        <f t="shared" si="6"/>
        <v>7.2800345004491618</v>
      </c>
      <c r="Q18" s="7">
        <v>33715.209000000003</v>
      </c>
      <c r="R18" s="10">
        <f t="shared" si="7"/>
        <v>3.6320627260602478</v>
      </c>
      <c r="S18" s="7">
        <v>9796526887</v>
      </c>
      <c r="T18" s="10">
        <f t="shared" si="8"/>
        <v>1.6739867675582332</v>
      </c>
      <c r="U18">
        <v>8.3870000000000005</v>
      </c>
      <c r="V18" s="2">
        <v>2013</v>
      </c>
      <c r="W18" s="14">
        <v>9.8543099999999999</v>
      </c>
      <c r="X18" s="19">
        <f t="shared" si="1"/>
        <v>259014965.56000018</v>
      </c>
      <c r="Y18" s="3">
        <f t="shared" si="9"/>
        <v>12.330466413652141</v>
      </c>
      <c r="Z18">
        <v>1</v>
      </c>
      <c r="AA18" s="2">
        <v>2.6210500174811502</v>
      </c>
      <c r="AB18" s="2">
        <v>4.6589844829680116</v>
      </c>
    </row>
    <row r="19" spans="2:28" x14ac:dyDescent="0.3">
      <c r="B19" s="2" t="s">
        <v>6</v>
      </c>
      <c r="C19" s="1">
        <v>10475682920594.5</v>
      </c>
      <c r="D19" s="1">
        <v>64354415744400</v>
      </c>
      <c r="E19">
        <v>7.4257636600000199</v>
      </c>
      <c r="F19" s="7">
        <v>128502</v>
      </c>
      <c r="G19" s="10">
        <f t="shared" si="2"/>
        <v>3.6380902446994767</v>
      </c>
      <c r="H19" s="7">
        <v>123119.8599999</v>
      </c>
      <c r="I19" s="10">
        <f t="shared" si="3"/>
        <v>13.24753030359247</v>
      </c>
      <c r="J19" s="2">
        <v>1.92164162788521</v>
      </c>
      <c r="K19" s="7">
        <v>2342292696.3200002</v>
      </c>
      <c r="L19" s="10">
        <f t="shared" si="4"/>
        <v>5.8587014286835881</v>
      </c>
      <c r="M19" s="7">
        <v>1959234625.1600001</v>
      </c>
      <c r="N19" s="10">
        <f t="shared" si="5"/>
        <v>0.47284682227264341</v>
      </c>
      <c r="O19" s="7">
        <f t="shared" si="0"/>
        <v>4301527321.4800005</v>
      </c>
      <c r="P19" s="10">
        <f t="shared" si="6"/>
        <v>3.3695587303999019</v>
      </c>
      <c r="Q19" s="7">
        <v>34499.453000000001</v>
      </c>
      <c r="R19" s="10">
        <f t="shared" si="7"/>
        <v>2.2994427650619542</v>
      </c>
      <c r="S19" s="7">
        <v>9820360215</v>
      </c>
      <c r="T19" s="10">
        <f t="shared" si="8"/>
        <v>0.24298798889645923</v>
      </c>
      <c r="U19">
        <v>9.6189999999999998</v>
      </c>
      <c r="V19" s="2">
        <v>2014</v>
      </c>
      <c r="W19" s="14">
        <v>6.5564</v>
      </c>
      <c r="X19" s="19">
        <f t="shared" si="1"/>
        <v>383058071.16000009</v>
      </c>
      <c r="Y19" s="3">
        <f t="shared" si="9"/>
        <v>47.890323762495356</v>
      </c>
      <c r="Z19">
        <v>1</v>
      </c>
      <c r="AA19" s="2">
        <v>1.92164162788521</v>
      </c>
      <c r="AB19" s="2">
        <v>1.447917102514692</v>
      </c>
    </row>
    <row r="20" spans="2:28" x14ac:dyDescent="0.3">
      <c r="B20" s="2" t="s">
        <v>6</v>
      </c>
      <c r="C20" s="1">
        <v>11061553079876.4</v>
      </c>
      <c r="D20" s="1">
        <v>68885821804900.008</v>
      </c>
      <c r="E20">
        <v>6.9999999999999902</v>
      </c>
      <c r="F20" s="7">
        <v>135577</v>
      </c>
      <c r="G20" s="10">
        <f t="shared" si="2"/>
        <v>5.3595276184124074</v>
      </c>
      <c r="H20" s="7">
        <v>145667.15109989999</v>
      </c>
      <c r="I20" s="10">
        <f t="shared" si="3"/>
        <v>16.816587962340535</v>
      </c>
      <c r="J20" s="2">
        <v>1.4370238093565499</v>
      </c>
      <c r="K20" s="7">
        <v>2273468224.1100001</v>
      </c>
      <c r="L20" s="10">
        <f t="shared" si="4"/>
        <v>-2.9823716900249764</v>
      </c>
      <c r="M20" s="7">
        <v>1679564324.5599999</v>
      </c>
      <c r="N20" s="10">
        <f t="shared" si="5"/>
        <v>-15.401947044700748</v>
      </c>
      <c r="O20" s="7">
        <f t="shared" si="0"/>
        <v>3953032548.6700001</v>
      </c>
      <c r="P20" s="10">
        <f t="shared" si="6"/>
        <v>-8.4487132479310389</v>
      </c>
      <c r="Q20" s="7">
        <v>34826.942000000003</v>
      </c>
      <c r="R20" s="10">
        <f t="shared" si="7"/>
        <v>0.94478138088973651</v>
      </c>
      <c r="S20" s="7">
        <v>9683200711</v>
      </c>
      <c r="T20" s="10">
        <f t="shared" si="8"/>
        <v>-1.4065304867528994</v>
      </c>
      <c r="U20">
        <v>10.188000000000001</v>
      </c>
      <c r="V20" s="2">
        <v>2015</v>
      </c>
      <c r="W20" s="14">
        <v>6.8801600000000001</v>
      </c>
      <c r="X20" s="19">
        <f t="shared" si="1"/>
        <v>593903899.55000019</v>
      </c>
      <c r="Y20" s="3">
        <f t="shared" si="9"/>
        <v>55.042784440360101</v>
      </c>
      <c r="Z20">
        <v>1</v>
      </c>
      <c r="AA20" s="2">
        <v>1.4370238093565499</v>
      </c>
      <c r="AB20" s="2">
        <v>-9.8857370572875887</v>
      </c>
    </row>
    <row r="21" spans="2:28" x14ac:dyDescent="0.3">
      <c r="B21" s="2" t="s">
        <v>6</v>
      </c>
      <c r="C21" s="1">
        <v>11233276536737.199</v>
      </c>
      <c r="D21" s="1">
        <v>73603647933300</v>
      </c>
      <c r="E21">
        <v>6.8000000000000203</v>
      </c>
      <c r="F21" s="7">
        <v>133711</v>
      </c>
      <c r="G21" s="10">
        <f t="shared" si="2"/>
        <v>-1.3858990129818949</v>
      </c>
      <c r="H21" s="7">
        <v>196149.42999989999</v>
      </c>
      <c r="I21" s="10">
        <f t="shared" si="3"/>
        <v>29.755253466094267</v>
      </c>
      <c r="J21" s="2">
        <v>2.00000182191941</v>
      </c>
      <c r="K21" s="7">
        <v>2097637171.9000001</v>
      </c>
      <c r="L21" s="10">
        <f t="shared" si="4"/>
        <v>-8.0494962517917656</v>
      </c>
      <c r="M21" s="7">
        <v>1587920688.1600001</v>
      </c>
      <c r="N21" s="10">
        <f t="shared" si="5"/>
        <v>-5.6109012070070463</v>
      </c>
      <c r="O21" s="7">
        <f t="shared" si="0"/>
        <v>3685557860.0600004</v>
      </c>
      <c r="P21" s="10">
        <f t="shared" si="6"/>
        <v>-7.0061117294045516</v>
      </c>
      <c r="Q21" s="7">
        <v>35264.122000000003</v>
      </c>
      <c r="R21" s="10">
        <f t="shared" si="7"/>
        <v>1.2474790495284438</v>
      </c>
      <c r="S21" s="7">
        <v>9552516545</v>
      </c>
      <c r="T21" s="10">
        <f t="shared" si="8"/>
        <v>-1.3587866253235603</v>
      </c>
      <c r="U21">
        <v>10.933999999999999</v>
      </c>
      <c r="V21" s="2">
        <v>2016</v>
      </c>
      <c r="W21" s="14">
        <v>6.0447499999999996</v>
      </c>
      <c r="X21" s="19">
        <f t="shared" si="1"/>
        <v>509716483.74000001</v>
      </c>
      <c r="Y21" s="3">
        <f t="shared" si="9"/>
        <v>-14.17525897267029</v>
      </c>
      <c r="Z21">
        <v>1</v>
      </c>
      <c r="AA21" s="2">
        <v>2.00000182191941</v>
      </c>
      <c r="AB21" s="2">
        <v>-9.0061135513239616</v>
      </c>
    </row>
    <row r="22" spans="2:28" x14ac:dyDescent="0.3">
      <c r="B22" s="2" t="s">
        <v>6</v>
      </c>
      <c r="C22" s="1">
        <v>12310409370892.801</v>
      </c>
      <c r="D22" s="1">
        <v>78717041146400</v>
      </c>
      <c r="E22">
        <v>6.9</v>
      </c>
      <c r="F22" s="7">
        <v>136315</v>
      </c>
      <c r="G22" s="10">
        <f t="shared" si="2"/>
        <v>1.9287629533787154</v>
      </c>
      <c r="H22" s="7">
        <v>158290</v>
      </c>
      <c r="I22" s="10">
        <f t="shared" si="3"/>
        <v>-21.444797301385066</v>
      </c>
      <c r="J22" s="2">
        <v>1.59313600071434</v>
      </c>
      <c r="K22" s="7">
        <v>2263370504.3000002</v>
      </c>
      <c r="L22" s="10">
        <f t="shared" si="4"/>
        <v>7.604352084735666</v>
      </c>
      <c r="M22" s="7">
        <v>1843792938.8</v>
      </c>
      <c r="N22" s="10">
        <f t="shared" si="5"/>
        <v>14.939941258144174</v>
      </c>
      <c r="O22" s="7">
        <f t="shared" si="0"/>
        <v>4107163443.1000004</v>
      </c>
      <c r="P22" s="10">
        <f t="shared" si="6"/>
        <v>10.831072950591292</v>
      </c>
      <c r="Q22" s="7">
        <v>36342.177000000003</v>
      </c>
      <c r="R22" s="10">
        <f t="shared" si="7"/>
        <v>3.0112894469551676</v>
      </c>
      <c r="S22" s="7">
        <v>9750725978</v>
      </c>
      <c r="T22" s="10">
        <f t="shared" si="8"/>
        <v>2.0537109175105428</v>
      </c>
      <c r="U22">
        <v>11.542</v>
      </c>
      <c r="V22" s="2">
        <v>2017</v>
      </c>
      <c r="W22" s="14">
        <v>1.49291</v>
      </c>
      <c r="X22" s="19">
        <f t="shared" si="1"/>
        <v>419577565.50000024</v>
      </c>
      <c r="Y22" s="3">
        <f t="shared" si="9"/>
        <v>-17.684128552918942</v>
      </c>
      <c r="Z22">
        <v>1</v>
      </c>
      <c r="AA22" s="2">
        <v>1.59313600071434</v>
      </c>
      <c r="AB22" s="2">
        <v>9.2379369498769517</v>
      </c>
    </row>
    <row r="23" spans="2:28" x14ac:dyDescent="0.3">
      <c r="B23" s="2" t="s">
        <v>6</v>
      </c>
      <c r="C23" s="1">
        <v>13894817549374.199</v>
      </c>
      <c r="D23" s="1">
        <v>84030263391400</v>
      </c>
      <c r="E23">
        <v>6.7</v>
      </c>
      <c r="F23" s="7">
        <v>138305</v>
      </c>
      <c r="G23" s="10">
        <f t="shared" si="2"/>
        <v>1.4493007302567307</v>
      </c>
      <c r="H23" s="7">
        <v>143037.31</v>
      </c>
      <c r="I23" s="10">
        <f t="shared" si="3"/>
        <v>-10.132328837768867</v>
      </c>
      <c r="J23" s="2">
        <v>2.0747903996557802</v>
      </c>
      <c r="K23" s="7">
        <v>2494230194.9699998</v>
      </c>
      <c r="L23" s="10">
        <f t="shared" si="4"/>
        <v>9.7125066630173507</v>
      </c>
      <c r="M23" s="7">
        <v>2134982614.99</v>
      </c>
      <c r="N23" s="10">
        <f t="shared" si="5"/>
        <v>14.663367411011663</v>
      </c>
      <c r="O23" s="7">
        <f t="shared" si="0"/>
        <v>4629212809.96</v>
      </c>
      <c r="P23" s="10">
        <f t="shared" si="6"/>
        <v>11.965420378758296</v>
      </c>
      <c r="Q23" s="7">
        <v>37714.112999999998</v>
      </c>
      <c r="R23" s="10">
        <f t="shared" si="7"/>
        <v>3.705540692217113</v>
      </c>
      <c r="S23" s="7">
        <v>9956568523</v>
      </c>
      <c r="T23" s="10">
        <f t="shared" si="8"/>
        <v>2.0890744910794012</v>
      </c>
      <c r="U23">
        <v>12.176</v>
      </c>
      <c r="V23" s="2">
        <v>2018</v>
      </c>
      <c r="W23" s="14">
        <v>-1.2886</v>
      </c>
      <c r="X23" s="19">
        <f t="shared" si="1"/>
        <v>359247579.97999978</v>
      </c>
      <c r="Y23" s="3">
        <f t="shared" si="9"/>
        <v>-14.378744356387763</v>
      </c>
      <c r="Z23">
        <v>1</v>
      </c>
      <c r="AA23" s="2">
        <v>2.0747903996557802</v>
      </c>
      <c r="AB23" s="2">
        <v>9.8906299791025152</v>
      </c>
    </row>
    <row r="24" spans="2:28" x14ac:dyDescent="0.3">
      <c r="B24" s="2" t="s">
        <v>6</v>
      </c>
      <c r="C24" s="1">
        <v>14279937467431</v>
      </c>
      <c r="D24" s="1">
        <v>89029823932200</v>
      </c>
      <c r="E24">
        <v>5.9999999999999796</v>
      </c>
      <c r="F24" s="7">
        <v>141225</v>
      </c>
      <c r="G24" s="10">
        <f t="shared" si="2"/>
        <v>2.0892971904178381</v>
      </c>
      <c r="H24" s="7">
        <v>136905.23000000001</v>
      </c>
      <c r="I24" s="10">
        <f t="shared" si="3"/>
        <v>-4.3816570687340572</v>
      </c>
      <c r="J24" s="2">
        <v>2.8992341635822698</v>
      </c>
      <c r="K24" s="7">
        <v>2498569865.6399999</v>
      </c>
      <c r="L24" s="10">
        <f t="shared" si="4"/>
        <v>0.17383719396626418</v>
      </c>
      <c r="M24" s="7">
        <v>2068950254.5999999</v>
      </c>
      <c r="N24" s="10">
        <f t="shared" si="5"/>
        <v>-3.1417148520525018</v>
      </c>
      <c r="O24" s="7">
        <f t="shared" si="0"/>
        <v>4567520120.2399998</v>
      </c>
      <c r="P24" s="10">
        <f t="shared" si="6"/>
        <v>-1.3416419847668948</v>
      </c>
      <c r="Q24" s="7">
        <v>39360.925000000003</v>
      </c>
      <c r="R24" s="10">
        <f t="shared" si="7"/>
        <v>4.2739198389105226</v>
      </c>
      <c r="S24" s="7">
        <v>10174681103</v>
      </c>
      <c r="T24" s="10">
        <f t="shared" si="8"/>
        <v>2.1669903178366923</v>
      </c>
      <c r="U24">
        <v>12.664999999999999</v>
      </c>
      <c r="V24" s="2">
        <v>2019</v>
      </c>
      <c r="W24" s="14">
        <v>1.1083700000000001</v>
      </c>
      <c r="X24" s="19">
        <f t="shared" si="1"/>
        <v>429619611.03999996</v>
      </c>
      <c r="Y24" s="3">
        <f t="shared" si="9"/>
        <v>19.588727936293402</v>
      </c>
      <c r="Z24">
        <v>1</v>
      </c>
      <c r="AA24" s="2">
        <v>2.8992341635822698</v>
      </c>
      <c r="AB24" s="2">
        <v>-4.2408761483491642</v>
      </c>
    </row>
    <row r="25" spans="2:28" x14ac:dyDescent="0.3">
      <c r="B25" s="2" t="s">
        <v>6</v>
      </c>
      <c r="C25" s="1">
        <v>14722730697890.1</v>
      </c>
      <c r="D25" s="1">
        <v>91077509882600</v>
      </c>
      <c r="E25">
        <v>2.2999999999999901</v>
      </c>
      <c r="F25" s="7">
        <v>149342</v>
      </c>
      <c r="G25" s="10">
        <f t="shared" si="2"/>
        <v>5.5884614565828272</v>
      </c>
      <c r="H25" s="7">
        <v>132940</v>
      </c>
      <c r="I25" s="10">
        <f t="shared" si="3"/>
        <v>-2.9391036019182692</v>
      </c>
      <c r="J25" s="2">
        <v>2.4194218945778001</v>
      </c>
      <c r="K25" s="7">
        <v>2598024000</v>
      </c>
      <c r="L25" s="10">
        <f t="shared" si="4"/>
        <v>3.9032641636040921</v>
      </c>
      <c r="M25" s="7">
        <v>2060258000</v>
      </c>
      <c r="N25" s="10">
        <f t="shared" si="5"/>
        <v>-0.42101375873606628</v>
      </c>
      <c r="O25" s="7">
        <f t="shared" si="0"/>
        <v>4658282000</v>
      </c>
      <c r="P25" s="10">
        <f t="shared" si="6"/>
        <v>1.9676296285894068</v>
      </c>
      <c r="Q25" s="7">
        <v>40305.587200000002</v>
      </c>
      <c r="R25" s="10">
        <f t="shared" si="7"/>
        <v>2.3716526617317157</v>
      </c>
      <c r="S25" s="7">
        <f>S24*1.012</f>
        <v>10296777276.236</v>
      </c>
      <c r="T25" s="13">
        <v>1.2</v>
      </c>
      <c r="V25" s="2">
        <v>2020</v>
      </c>
      <c r="W25" s="14">
        <v>7.9659000000000004</v>
      </c>
      <c r="X25" s="19">
        <f t="shared" si="1"/>
        <v>537766000</v>
      </c>
      <c r="Y25" s="3">
        <f t="shared" si="9"/>
        <v>25.172591329852256</v>
      </c>
      <c r="Z25">
        <v>1</v>
      </c>
      <c r="AA25" s="2">
        <v>2.4194218945778001</v>
      </c>
      <c r="AB25" s="2">
        <v>-1.9194218945778001</v>
      </c>
    </row>
    <row r="26" spans="2:28" x14ac:dyDescent="0.3">
      <c r="B26" s="2" t="s">
        <v>7</v>
      </c>
      <c r="C26" s="1">
        <v>10250951999999.998</v>
      </c>
      <c r="D26" s="1">
        <v>13738214458000</v>
      </c>
      <c r="E26">
        <v>4.1274779838572897</v>
      </c>
      <c r="F26" s="7">
        <v>314007</v>
      </c>
      <c r="G26" s="7"/>
      <c r="H26" s="7">
        <v>142626</v>
      </c>
      <c r="I26" s="7"/>
      <c r="J26" s="2">
        <v>3.3768572714993499</v>
      </c>
      <c r="K26" s="7">
        <v>781830672.84000003</v>
      </c>
      <c r="L26" s="7"/>
      <c r="M26" s="7">
        <v>1217932974.45</v>
      </c>
      <c r="N26" s="7"/>
      <c r="O26" s="7">
        <f t="shared" si="0"/>
        <v>1999763647.29</v>
      </c>
      <c r="P26" s="7"/>
      <c r="Q26" s="7">
        <v>26427.463</v>
      </c>
      <c r="R26" s="7"/>
      <c r="S26" s="7">
        <v>5998070434</v>
      </c>
      <c r="T26" s="7"/>
      <c r="U26">
        <v>3.78</v>
      </c>
      <c r="V26" s="2">
        <v>2000</v>
      </c>
      <c r="W26" s="14">
        <v>3.0618099999999999</v>
      </c>
      <c r="X26" s="19">
        <f t="shared" si="1"/>
        <v>-436102301.61000001</v>
      </c>
      <c r="Y26" s="3"/>
      <c r="Z26">
        <v>0</v>
      </c>
      <c r="AA26" s="2">
        <v>3.3768572714993499</v>
      </c>
    </row>
    <row r="27" spans="2:28" x14ac:dyDescent="0.3">
      <c r="B27" s="2" t="s">
        <v>7</v>
      </c>
      <c r="C27" s="1">
        <v>10581929000000</v>
      </c>
      <c r="D27" s="1">
        <v>13875368657000</v>
      </c>
      <c r="E27">
        <v>0.99834654464080097</v>
      </c>
      <c r="F27" s="7">
        <v>159461</v>
      </c>
      <c r="G27" s="10">
        <f>100*(LN(F27)-LN(F26))</f>
        <v>-67.761590043353152</v>
      </c>
      <c r="H27" s="7">
        <v>124873</v>
      </c>
      <c r="I27" s="10">
        <f>100*(LN(H27)-LN(H26))</f>
        <v>-13.292859872673013</v>
      </c>
      <c r="J27" s="2">
        <v>2.8261711188540199</v>
      </c>
      <c r="K27" s="7">
        <v>729080421.08000004</v>
      </c>
      <c r="L27" s="10">
        <f>100*(LN(K27)-LN(K26))</f>
        <v>-6.9854143297618521</v>
      </c>
      <c r="M27" s="7">
        <v>1140900159.1800001</v>
      </c>
      <c r="N27" s="10">
        <f>100*(LN(M27)-LN(M26))</f>
        <v>-6.5337574444743751</v>
      </c>
      <c r="O27" s="7">
        <f t="shared" si="0"/>
        <v>1869980580.2600002</v>
      </c>
      <c r="P27" s="10">
        <f t="shared" ref="P27:P45" si="10">100*(LN(O27)-LN(O26))</f>
        <v>-6.7100951296698241</v>
      </c>
      <c r="Q27" s="7">
        <v>25804.055</v>
      </c>
      <c r="R27" s="10">
        <f t="shared" ref="R27:R45" si="11">100*(LN(Q27)-LN(Q26))</f>
        <v>-2.387208448272915</v>
      </c>
      <c r="S27" s="7">
        <v>5900436596</v>
      </c>
      <c r="T27" s="10">
        <f t="shared" ref="T27:T45" si="12">100*(LN(S27)-LN(S26))</f>
        <v>-1.6411475676282095</v>
      </c>
      <c r="U27">
        <v>3.2029999999999998</v>
      </c>
      <c r="V27" s="2">
        <v>2001</v>
      </c>
      <c r="W27" s="14">
        <v>2.3916300000000001</v>
      </c>
      <c r="X27" s="19">
        <f t="shared" si="1"/>
        <v>-411819738.10000002</v>
      </c>
      <c r="Y27" s="3">
        <f t="shared" si="9"/>
        <v>-5.5680888223597407</v>
      </c>
      <c r="Z27">
        <v>0</v>
      </c>
      <c r="AA27" s="2">
        <v>2.8261711188540199</v>
      </c>
      <c r="AB27" s="2">
        <v>-9.5362662485238445</v>
      </c>
    </row>
    <row r="28" spans="2:28" x14ac:dyDescent="0.3">
      <c r="B28" s="2" t="s">
        <v>7</v>
      </c>
      <c r="C28" s="1">
        <v>10929108000000</v>
      </c>
      <c r="D28" s="1">
        <v>14117035294000</v>
      </c>
      <c r="E28">
        <v>1.74169710228507</v>
      </c>
      <c r="F28" s="7">
        <v>74457</v>
      </c>
      <c r="G28" s="10">
        <f t="shared" ref="G28:G46" si="13">100*(LN(F28)-LN(F27))</f>
        <v>-76.157760067560247</v>
      </c>
      <c r="H28" s="7">
        <v>134946</v>
      </c>
      <c r="I28" s="10">
        <f t="shared" ref="I28:I46" si="14">100*(LN(H28)-LN(H27))</f>
        <v>7.7577477592646105</v>
      </c>
      <c r="J28" s="2">
        <v>1.5860316265060299</v>
      </c>
      <c r="K28" s="7">
        <v>693068306.70000005</v>
      </c>
      <c r="L28" s="10">
        <f t="shared" ref="L28:L45" si="15">100*(LN(K28)-LN(K27))</f>
        <v>-5.0655481907160294</v>
      </c>
      <c r="M28" s="7">
        <v>1200095833.8800001</v>
      </c>
      <c r="N28" s="10">
        <f t="shared" ref="N28:N45" si="16">100*(LN(M28)-LN(M27))</f>
        <v>5.0583851030246763</v>
      </c>
      <c r="O28" s="7">
        <f t="shared" si="0"/>
        <v>1893164140.5800002</v>
      </c>
      <c r="P28" s="10">
        <f t="shared" si="10"/>
        <v>1.232153177730666</v>
      </c>
      <c r="Q28" s="7">
        <v>26177.526000000002</v>
      </c>
      <c r="R28" s="10">
        <f t="shared" si="11"/>
        <v>1.4369606278142655</v>
      </c>
      <c r="S28" s="7">
        <v>5942652335</v>
      </c>
      <c r="T28" s="10">
        <f t="shared" si="12"/>
        <v>0.71292072615776192</v>
      </c>
      <c r="U28">
        <v>3.7610000000000001</v>
      </c>
      <c r="V28" s="2">
        <v>2002</v>
      </c>
      <c r="W28" s="14">
        <v>3.1934300000000002</v>
      </c>
      <c r="X28" s="19">
        <f t="shared" si="1"/>
        <v>-507027527.18000007</v>
      </c>
      <c r="Y28" s="3">
        <f t="shared" si="9"/>
        <v>23.118801813448098</v>
      </c>
      <c r="Z28">
        <v>0</v>
      </c>
      <c r="AA28" s="2">
        <v>1.5860316265060299</v>
      </c>
      <c r="AB28" s="2">
        <v>-0.3538784487753639</v>
      </c>
    </row>
    <row r="29" spans="2:28" x14ac:dyDescent="0.3">
      <c r="B29" s="2" t="s">
        <v>7</v>
      </c>
      <c r="C29" s="1">
        <v>11456450000000</v>
      </c>
      <c r="D29" s="1">
        <v>14520953428000</v>
      </c>
      <c r="E29">
        <v>2.8612032500104001</v>
      </c>
      <c r="F29" s="7">
        <v>53146</v>
      </c>
      <c r="G29" s="10">
        <f t="shared" si="13"/>
        <v>-33.717893429017387</v>
      </c>
      <c r="H29" s="7">
        <v>129352</v>
      </c>
      <c r="I29" s="10">
        <f t="shared" si="14"/>
        <v>-4.2337327979577566</v>
      </c>
      <c r="J29" s="2">
        <v>2.2700949733611302</v>
      </c>
      <c r="K29" s="7">
        <v>724736583.36000001</v>
      </c>
      <c r="L29" s="10">
        <f t="shared" si="15"/>
        <v>4.4679694537393289</v>
      </c>
      <c r="M29" s="7">
        <v>1302833508.2</v>
      </c>
      <c r="N29" s="10">
        <f t="shared" si="16"/>
        <v>8.214009905856301</v>
      </c>
      <c r="O29" s="7">
        <f t="shared" si="0"/>
        <v>2027570091.5599999</v>
      </c>
      <c r="P29" s="10">
        <f t="shared" si="10"/>
        <v>6.8588499144205173</v>
      </c>
      <c r="Q29" s="7">
        <v>26259.752</v>
      </c>
      <c r="R29" s="10">
        <f t="shared" si="11"/>
        <v>0.31361684103750065</v>
      </c>
      <c r="S29" s="7">
        <v>5991959633</v>
      </c>
      <c r="T29" s="10">
        <f t="shared" si="12"/>
        <v>0.8262954619002727</v>
      </c>
      <c r="U29">
        <v>3.9209999999999998</v>
      </c>
      <c r="V29" s="2">
        <v>2003</v>
      </c>
      <c r="W29" s="14">
        <v>3.1299700000000001</v>
      </c>
      <c r="X29" s="19">
        <f t="shared" si="1"/>
        <v>-578096924.84000003</v>
      </c>
      <c r="Y29" s="3">
        <f t="shared" si="9"/>
        <v>14.016871639154527</v>
      </c>
      <c r="Z29">
        <v>0</v>
      </c>
      <c r="AA29" s="2">
        <v>2.2700949733611302</v>
      </c>
      <c r="AB29" s="2">
        <v>4.5887549410593866</v>
      </c>
    </row>
    <row r="30" spans="2:28" x14ac:dyDescent="0.3">
      <c r="B30" s="2" t="s">
        <v>7</v>
      </c>
      <c r="C30" s="1">
        <v>12217196000000</v>
      </c>
      <c r="D30" s="1">
        <v>15072588639000</v>
      </c>
      <c r="E30">
        <v>3.7988984683007998</v>
      </c>
      <c r="F30" s="7">
        <v>135826</v>
      </c>
      <c r="G30" s="10">
        <f t="shared" si="13"/>
        <v>93.833181157126518</v>
      </c>
      <c r="H30" s="7">
        <v>294905</v>
      </c>
      <c r="I30" s="10">
        <f t="shared" si="14"/>
        <v>82.411590013995095</v>
      </c>
      <c r="J30" s="2">
        <v>2.67723669309173</v>
      </c>
      <c r="K30" s="7">
        <v>814844394.25</v>
      </c>
      <c r="L30" s="10">
        <f t="shared" si="15"/>
        <v>11.71889121747256</v>
      </c>
      <c r="M30" s="7">
        <v>1525304217.27</v>
      </c>
      <c r="N30" s="10">
        <f t="shared" si="16"/>
        <v>15.765236266854998</v>
      </c>
      <c r="O30" s="7">
        <f t="shared" si="0"/>
        <v>2340148611.52</v>
      </c>
      <c r="P30" s="10">
        <f t="shared" si="10"/>
        <v>14.337635970318274</v>
      </c>
      <c r="Q30" s="7">
        <v>26776.885999999999</v>
      </c>
      <c r="R30" s="10">
        <f t="shared" si="11"/>
        <v>1.9501627886587158</v>
      </c>
      <c r="S30" s="7">
        <v>6107618246</v>
      </c>
      <c r="T30" s="10">
        <f t="shared" si="12"/>
        <v>1.9118375371789398</v>
      </c>
      <c r="U30">
        <v>3.85</v>
      </c>
      <c r="V30" s="2">
        <v>2004</v>
      </c>
      <c r="W30" s="14">
        <v>1.9718800000000001</v>
      </c>
      <c r="X30" s="19">
        <f t="shared" si="1"/>
        <v>-710459823.01999998</v>
      </c>
      <c r="Y30" s="3">
        <f t="shared" si="9"/>
        <v>22.896315910456376</v>
      </c>
      <c r="Z30">
        <v>0</v>
      </c>
      <c r="AA30" s="2">
        <v>2.67723669309173</v>
      </c>
      <c r="AB30" s="2">
        <v>11.660399277226544</v>
      </c>
    </row>
    <row r="31" spans="2:28" x14ac:dyDescent="0.3">
      <c r="B31" s="2" t="s">
        <v>7</v>
      </c>
      <c r="C31" s="1">
        <v>13039197000000</v>
      </c>
      <c r="D31" s="1">
        <v>15602120903000</v>
      </c>
      <c r="E31">
        <v>3.5132084685381599</v>
      </c>
      <c r="F31" s="7">
        <v>104773</v>
      </c>
      <c r="G31" s="10">
        <f t="shared" si="13"/>
        <v>-25.957854971943561</v>
      </c>
      <c r="H31" s="7">
        <v>15369</v>
      </c>
      <c r="I31" s="10">
        <f t="shared" si="14"/>
        <v>-295.43007769522893</v>
      </c>
      <c r="J31" s="2">
        <v>3.3927468454954699</v>
      </c>
      <c r="K31" s="7">
        <v>901041411.25999999</v>
      </c>
      <c r="L31" s="10">
        <f t="shared" si="15"/>
        <v>10.055405028367304</v>
      </c>
      <c r="M31" s="7">
        <v>1734849141.78</v>
      </c>
      <c r="N31" s="10">
        <f t="shared" si="16"/>
        <v>12.872658273677473</v>
      </c>
      <c r="O31" s="7">
        <f t="shared" si="0"/>
        <v>2635890553.04</v>
      </c>
      <c r="P31" s="10">
        <f t="shared" si="10"/>
        <v>11.900665913766417</v>
      </c>
      <c r="Q31" s="7">
        <v>26788.164000000001</v>
      </c>
      <c r="R31" s="10">
        <f t="shared" si="11"/>
        <v>4.2109547799107361E-2</v>
      </c>
      <c r="S31" s="7">
        <v>6131892976</v>
      </c>
      <c r="T31" s="10">
        <f t="shared" si="12"/>
        <v>0.39666227495693818</v>
      </c>
      <c r="U31">
        <v>3.9620000000000002</v>
      </c>
      <c r="V31" s="2">
        <v>2005</v>
      </c>
      <c r="W31" s="14">
        <v>2.7745099999999998</v>
      </c>
      <c r="X31" s="19">
        <f t="shared" si="1"/>
        <v>-833807730.51999998</v>
      </c>
      <c r="Y31" s="3">
        <f t="shared" si="9"/>
        <v>17.361700620265431</v>
      </c>
      <c r="Z31">
        <v>0</v>
      </c>
      <c r="AA31" s="2">
        <v>3.3927468454954699</v>
      </c>
      <c r="AB31" s="2">
        <v>8.5079190682709473</v>
      </c>
    </row>
    <row r="32" spans="2:28" x14ac:dyDescent="0.3">
      <c r="B32" s="2" t="s">
        <v>7</v>
      </c>
      <c r="C32" s="1">
        <v>13815583000000</v>
      </c>
      <c r="D32" s="1">
        <v>16047557132000</v>
      </c>
      <c r="E32">
        <v>2.8549723399156401</v>
      </c>
      <c r="F32" s="7">
        <v>237136</v>
      </c>
      <c r="G32" s="10">
        <f t="shared" si="13"/>
        <v>81.68377111086383</v>
      </c>
      <c r="H32" s="7">
        <v>224220</v>
      </c>
      <c r="I32" s="10">
        <f t="shared" si="14"/>
        <v>268.02752191002719</v>
      </c>
      <c r="J32" s="2">
        <v>3.2259441007040701</v>
      </c>
      <c r="K32" s="7">
        <v>1037029245.26</v>
      </c>
      <c r="L32" s="10">
        <f t="shared" si="15"/>
        <v>14.056419163051359</v>
      </c>
      <c r="M32" s="7">
        <v>1918997094.45</v>
      </c>
      <c r="N32" s="10">
        <f t="shared" si="16"/>
        <v>10.088224329279072</v>
      </c>
      <c r="O32" s="7">
        <f t="shared" si="0"/>
        <v>2956026339.71</v>
      </c>
      <c r="P32" s="10">
        <f t="shared" si="10"/>
        <v>11.462481795104296</v>
      </c>
      <c r="Q32" s="7">
        <v>26571.789000000001</v>
      </c>
      <c r="R32" s="10">
        <f t="shared" si="11"/>
        <v>-0.81100590912885906</v>
      </c>
      <c r="S32" s="7">
        <v>6051051022</v>
      </c>
      <c r="T32" s="10">
        <f t="shared" si="12"/>
        <v>-1.327152789848185</v>
      </c>
      <c r="U32">
        <v>4.4080000000000004</v>
      </c>
      <c r="V32" s="2">
        <v>2006</v>
      </c>
      <c r="W32" s="14">
        <v>3.9757899999999999</v>
      </c>
      <c r="X32" s="19">
        <f t="shared" si="1"/>
        <v>-881967849.19000006</v>
      </c>
      <c r="Y32" s="3">
        <f t="shared" si="9"/>
        <v>5.7759261406661766</v>
      </c>
      <c r="Z32">
        <v>0</v>
      </c>
      <c r="AA32" s="2">
        <v>3.2259441007040701</v>
      </c>
      <c r="AB32" s="2">
        <v>8.2365376944002264</v>
      </c>
    </row>
    <row r="33" spans="2:28" x14ac:dyDescent="0.3">
      <c r="B33" s="2" t="s">
        <v>7</v>
      </c>
      <c r="C33" s="1">
        <v>14474228000000</v>
      </c>
      <c r="D33" s="1">
        <v>16348636818000</v>
      </c>
      <c r="E33">
        <v>1.8761763783879799</v>
      </c>
      <c r="F33" s="7">
        <v>215952</v>
      </c>
      <c r="G33" s="10">
        <f t="shared" si="13"/>
        <v>-9.3577655447633745</v>
      </c>
      <c r="H33" s="7">
        <v>393518</v>
      </c>
      <c r="I33" s="10">
        <f t="shared" si="14"/>
        <v>56.249909741491422</v>
      </c>
      <c r="J33" s="2">
        <v>2.8526724815013602</v>
      </c>
      <c r="K33" s="7">
        <v>1162538149.77</v>
      </c>
      <c r="L33" s="10">
        <f t="shared" si="15"/>
        <v>11.42455443039978</v>
      </c>
      <c r="M33" s="7">
        <v>2017120776.3099999</v>
      </c>
      <c r="N33" s="10">
        <f t="shared" si="16"/>
        <v>4.9868433432806114</v>
      </c>
      <c r="O33" s="7">
        <f t="shared" si="0"/>
        <v>3179658926.0799999</v>
      </c>
      <c r="P33" s="10">
        <f t="shared" si="10"/>
        <v>7.2928021451794223</v>
      </c>
      <c r="Q33" s="7">
        <v>26943.482</v>
      </c>
      <c r="R33" s="10">
        <f t="shared" si="11"/>
        <v>1.3891323733711047</v>
      </c>
      <c r="S33" s="7">
        <v>6128429640</v>
      </c>
      <c r="T33" s="10">
        <f t="shared" si="12"/>
        <v>1.2706561347339829</v>
      </c>
      <c r="U33">
        <v>4.1280000000000001</v>
      </c>
      <c r="V33" s="2">
        <v>2007</v>
      </c>
      <c r="W33" s="14">
        <v>4.2171500000000002</v>
      </c>
      <c r="X33" s="19">
        <f t="shared" si="1"/>
        <v>-854582626.53999996</v>
      </c>
      <c r="Y33" s="3">
        <f t="shared" si="9"/>
        <v>-3.1050137116846899</v>
      </c>
      <c r="Z33">
        <v>0</v>
      </c>
      <c r="AA33" s="2">
        <v>2.8526724815013602</v>
      </c>
      <c r="AB33" s="2">
        <v>4.4401296636780625</v>
      </c>
    </row>
    <row r="34" spans="2:28" x14ac:dyDescent="0.3">
      <c r="B34" s="2" t="s">
        <v>7</v>
      </c>
      <c r="C34" s="1">
        <v>14769862000000</v>
      </c>
      <c r="D34" s="1">
        <v>16326307882000</v>
      </c>
      <c r="E34">
        <v>-0.13657980103007</v>
      </c>
      <c r="F34" s="7">
        <v>306366</v>
      </c>
      <c r="G34" s="10">
        <f t="shared" si="13"/>
        <v>34.972430488488015</v>
      </c>
      <c r="H34" s="7">
        <v>308296</v>
      </c>
      <c r="I34" s="10">
        <f t="shared" si="14"/>
        <v>-24.406644970803271</v>
      </c>
      <c r="J34" s="2">
        <v>3.8391002966510102</v>
      </c>
      <c r="K34" s="7">
        <v>1299898877.21</v>
      </c>
      <c r="L34" s="10">
        <f t="shared" si="15"/>
        <v>11.168079973304401</v>
      </c>
      <c r="M34" s="7">
        <v>2164834031.0599999</v>
      </c>
      <c r="N34" s="10">
        <f t="shared" si="16"/>
        <v>7.067256213610662</v>
      </c>
      <c r="O34" s="7">
        <f t="shared" si="0"/>
        <v>3464732908.27</v>
      </c>
      <c r="P34" s="10">
        <f t="shared" si="10"/>
        <v>8.5861611830409856</v>
      </c>
      <c r="Q34" s="7">
        <v>26277.995999999999</v>
      </c>
      <c r="R34" s="10">
        <f t="shared" si="11"/>
        <v>-2.5009477814696979</v>
      </c>
      <c r="S34" s="7">
        <v>5930539643</v>
      </c>
      <c r="T34" s="10">
        <f t="shared" si="12"/>
        <v>-3.2823329885260932</v>
      </c>
      <c r="U34">
        <v>4.75</v>
      </c>
      <c r="V34" s="2">
        <v>2008</v>
      </c>
      <c r="W34" s="14">
        <v>1.87226</v>
      </c>
      <c r="X34" s="19">
        <f t="shared" si="1"/>
        <v>-864935153.8499999</v>
      </c>
      <c r="Y34" s="3">
        <f t="shared" si="9"/>
        <v>1.2114132663701316</v>
      </c>
      <c r="Z34">
        <v>0</v>
      </c>
      <c r="AA34" s="2">
        <v>3.8391002966510102</v>
      </c>
      <c r="AB34" s="2">
        <v>4.7470608863899759</v>
      </c>
    </row>
    <row r="35" spans="2:28" x14ac:dyDescent="0.3">
      <c r="B35" s="2" t="s">
        <v>7</v>
      </c>
      <c r="C35" s="1">
        <v>14478067000000</v>
      </c>
      <c r="D35" s="1">
        <v>15912149113000</v>
      </c>
      <c r="E35">
        <v>-2.5367585861620099</v>
      </c>
      <c r="F35" s="7">
        <v>143604</v>
      </c>
      <c r="G35" s="10">
        <f t="shared" si="13"/>
        <v>-75.772095427242547</v>
      </c>
      <c r="H35" s="7">
        <v>287901</v>
      </c>
      <c r="I35" s="10">
        <f t="shared" si="14"/>
        <v>-6.8443689391957108</v>
      </c>
      <c r="J35" s="2">
        <v>-0.35554626629975</v>
      </c>
      <c r="K35" s="7">
        <v>1056712078.25</v>
      </c>
      <c r="L35" s="10">
        <f t="shared" si="15"/>
        <v>-20.712420012094768</v>
      </c>
      <c r="M35" s="7">
        <v>1601895815.1300001</v>
      </c>
      <c r="N35" s="10">
        <f t="shared" si="16"/>
        <v>-30.115588621703537</v>
      </c>
      <c r="O35" s="7">
        <f t="shared" si="0"/>
        <v>2658607893.3800001</v>
      </c>
      <c r="P35" s="10">
        <f t="shared" si="10"/>
        <v>-26.483290947480143</v>
      </c>
      <c r="Q35" s="7">
        <v>24978.914000000001</v>
      </c>
      <c r="R35" s="10">
        <f t="shared" si="11"/>
        <v>-5.0699906028480513</v>
      </c>
      <c r="S35" s="7">
        <v>5491035727</v>
      </c>
      <c r="T35" s="10">
        <f t="shared" si="12"/>
        <v>-7.699831632073284</v>
      </c>
      <c r="U35">
        <v>5.5149999999999997</v>
      </c>
      <c r="V35" s="2">
        <v>2009</v>
      </c>
      <c r="W35" s="14">
        <v>-0.74107000000000001</v>
      </c>
      <c r="X35" s="19">
        <f t="shared" si="1"/>
        <v>-545183736.88000011</v>
      </c>
      <c r="Y35" s="3">
        <f t="shared" si="9"/>
        <v>-36.96825311663217</v>
      </c>
      <c r="Z35">
        <v>1</v>
      </c>
      <c r="AA35" s="2">
        <v>-0.35554626629975</v>
      </c>
      <c r="AB35" s="2">
        <v>-26.127744681180392</v>
      </c>
    </row>
    <row r="36" spans="2:28" x14ac:dyDescent="0.3">
      <c r="B36" s="2" t="s">
        <v>7</v>
      </c>
      <c r="C36" s="1">
        <v>15048970000000</v>
      </c>
      <c r="D36" s="1">
        <v>16320099471000</v>
      </c>
      <c r="E36">
        <v>2.5637681599429598</v>
      </c>
      <c r="F36" s="7">
        <v>198049</v>
      </c>
      <c r="G36" s="10">
        <f t="shared" si="13"/>
        <v>32.145496344580593</v>
      </c>
      <c r="H36" s="7">
        <v>277779</v>
      </c>
      <c r="I36" s="10">
        <f t="shared" si="14"/>
        <v>-3.5790837529978248</v>
      </c>
      <c r="J36" s="2">
        <v>1.64004344238989</v>
      </c>
      <c r="K36" s="7">
        <v>1278099187.3900001</v>
      </c>
      <c r="L36" s="10">
        <f t="shared" si="15"/>
        <v>19.021168980055236</v>
      </c>
      <c r="M36" s="7">
        <v>1968259900.99</v>
      </c>
      <c r="N36" s="10">
        <f t="shared" si="16"/>
        <v>20.596204114121264</v>
      </c>
      <c r="O36" s="7">
        <f t="shared" si="0"/>
        <v>3246359088.3800001</v>
      </c>
      <c r="P36" s="10">
        <f t="shared" si="10"/>
        <v>19.973145041425511</v>
      </c>
      <c r="Q36" s="7">
        <v>25825.74</v>
      </c>
      <c r="R36" s="10">
        <f t="shared" si="11"/>
        <v>3.3339640027266526</v>
      </c>
      <c r="S36" s="7">
        <v>5698055779</v>
      </c>
      <c r="T36" s="10">
        <f t="shared" si="12"/>
        <v>3.700813051139562</v>
      </c>
      <c r="U36">
        <v>5.5620000000000003</v>
      </c>
      <c r="V36" s="2">
        <v>2010</v>
      </c>
      <c r="W36" s="14">
        <v>-3.7031499999999999</v>
      </c>
      <c r="X36" s="19">
        <f t="shared" si="1"/>
        <v>-690160713.5999999</v>
      </c>
      <c r="Y36" s="3">
        <f t="shared" si="9"/>
        <v>26.592315014692105</v>
      </c>
      <c r="Z36">
        <v>1</v>
      </c>
      <c r="AA36" s="2">
        <v>1.64004344238989</v>
      </c>
      <c r="AB36" s="2">
        <v>18.333101599035622</v>
      </c>
    </row>
    <row r="37" spans="2:28" x14ac:dyDescent="0.3">
      <c r="B37" s="2" t="s">
        <v>7</v>
      </c>
      <c r="C37" s="1">
        <v>15599731000000</v>
      </c>
      <c r="D37" s="1">
        <v>16573197368000</v>
      </c>
      <c r="E37">
        <v>1.55083385348708</v>
      </c>
      <c r="F37" s="7">
        <v>229862</v>
      </c>
      <c r="G37" s="10">
        <f t="shared" si="13"/>
        <v>14.896465402597592</v>
      </c>
      <c r="H37" s="7">
        <v>396569</v>
      </c>
      <c r="I37" s="10">
        <f t="shared" si="14"/>
        <v>35.602421512292892</v>
      </c>
      <c r="J37" s="2">
        <v>3.1568415686220601</v>
      </c>
      <c r="K37" s="7">
        <v>1481682201.76</v>
      </c>
      <c r="L37" s="10">
        <f t="shared" si="15"/>
        <v>14.780410076017247</v>
      </c>
      <c r="M37" s="7">
        <v>2263619062.8699999</v>
      </c>
      <c r="N37" s="10">
        <f t="shared" si="16"/>
        <v>13.98150343126261</v>
      </c>
      <c r="O37" s="7">
        <f t="shared" si="0"/>
        <v>3745301264.6300001</v>
      </c>
      <c r="P37" s="10">
        <f t="shared" si="10"/>
        <v>14.296797036775999</v>
      </c>
      <c r="Q37" s="7">
        <v>25580.120999999999</v>
      </c>
      <c r="R37" s="10">
        <f t="shared" si="11"/>
        <v>-0.95561426022960916</v>
      </c>
      <c r="S37" s="7">
        <v>5565294401</v>
      </c>
      <c r="T37" s="10">
        <f t="shared" si="12"/>
        <v>-2.3575139677674883</v>
      </c>
      <c r="U37">
        <v>6.5590000000000002</v>
      </c>
      <c r="V37" s="2">
        <v>2011</v>
      </c>
      <c r="W37" s="14">
        <v>-4.0936599999999999</v>
      </c>
      <c r="X37" s="19">
        <f t="shared" si="1"/>
        <v>-781936861.1099999</v>
      </c>
      <c r="Y37" s="3">
        <f t="shared" si="9"/>
        <v>13.297793644509181</v>
      </c>
      <c r="Z37">
        <v>1</v>
      </c>
      <c r="AA37" s="2">
        <v>3.1568415686220601</v>
      </c>
      <c r="AB37" s="2">
        <v>11.139955468153939</v>
      </c>
    </row>
    <row r="38" spans="2:28" x14ac:dyDescent="0.3">
      <c r="B38" s="2" t="s">
        <v>7</v>
      </c>
      <c r="C38" s="1">
        <v>16253970000000</v>
      </c>
      <c r="D38" s="1">
        <v>16946019042000</v>
      </c>
      <c r="E38">
        <v>2.24954739508471</v>
      </c>
      <c r="F38" s="7">
        <v>199034</v>
      </c>
      <c r="G38" s="10">
        <f t="shared" si="13"/>
        <v>-14.400346444924139</v>
      </c>
      <c r="H38" s="7">
        <v>318196</v>
      </c>
      <c r="I38" s="10">
        <f t="shared" si="14"/>
        <v>-22.018250351889357</v>
      </c>
      <c r="J38" s="2">
        <v>2.0693372652605899</v>
      </c>
      <c r="K38" s="7">
        <v>1544932014.3599999</v>
      </c>
      <c r="L38" s="10">
        <f t="shared" si="15"/>
        <v>4.1801840610851571</v>
      </c>
      <c r="M38" s="7">
        <v>2274461870.8600001</v>
      </c>
      <c r="N38" s="10">
        <f t="shared" si="16"/>
        <v>0.4778596407280844</v>
      </c>
      <c r="O38" s="7">
        <f t="shared" si="0"/>
        <v>3819393885.2200003</v>
      </c>
      <c r="P38" s="10">
        <f t="shared" si="10"/>
        <v>1.9589683010991621</v>
      </c>
      <c r="Q38" s="7">
        <v>24913.288</v>
      </c>
      <c r="R38" s="10">
        <f t="shared" si="11"/>
        <v>-2.6414210651374503</v>
      </c>
      <c r="S38" s="7">
        <v>5367568555</v>
      </c>
      <c r="T38" s="10">
        <f t="shared" si="12"/>
        <v>-3.6174862644845263</v>
      </c>
      <c r="U38">
        <v>6.5410000000000004</v>
      </c>
      <c r="V38" s="2">
        <v>2012</v>
      </c>
      <c r="W38" s="14">
        <v>-2.6030700000000002</v>
      </c>
      <c r="X38" s="19">
        <f t="shared" si="1"/>
        <v>-729529856.50000024</v>
      </c>
      <c r="Y38" s="3">
        <f t="shared" si="9"/>
        <v>-6.7022041313674841</v>
      </c>
      <c r="Z38">
        <v>1</v>
      </c>
      <c r="AA38" s="2">
        <v>2.0693372652605899</v>
      </c>
      <c r="AB38" s="2">
        <v>-0.11036896416142783</v>
      </c>
    </row>
    <row r="39" spans="2:28" x14ac:dyDescent="0.3">
      <c r="B39" s="2" t="s">
        <v>7</v>
      </c>
      <c r="C39" s="1">
        <v>16843196000000</v>
      </c>
      <c r="D39" s="1">
        <v>17258178451000</v>
      </c>
      <c r="E39">
        <v>1.8420810140392301</v>
      </c>
      <c r="F39" s="7">
        <v>201393</v>
      </c>
      <c r="G39" s="10">
        <f t="shared" si="13"/>
        <v>1.1782558575434976</v>
      </c>
      <c r="H39" s="7">
        <v>303432</v>
      </c>
      <c r="I39" s="10">
        <f t="shared" si="14"/>
        <v>-4.7510012436722704</v>
      </c>
      <c r="J39" s="2">
        <v>1.46483265562714</v>
      </c>
      <c r="K39" s="7">
        <v>1577587252.49</v>
      </c>
      <c r="L39" s="10">
        <f t="shared" si="15"/>
        <v>2.0916718784349086</v>
      </c>
      <c r="M39" s="7">
        <v>2265911268.0300002</v>
      </c>
      <c r="N39" s="10">
        <f t="shared" si="16"/>
        <v>-0.37664802768127004</v>
      </c>
      <c r="O39" s="7">
        <f t="shared" si="0"/>
        <v>3843498520.5200005</v>
      </c>
      <c r="P39" s="10">
        <f t="shared" si="10"/>
        <v>0.62912836378892223</v>
      </c>
      <c r="Q39" s="7">
        <v>25582.098000000002</v>
      </c>
      <c r="R39" s="10">
        <f t="shared" si="11"/>
        <v>2.6491494242259606</v>
      </c>
      <c r="S39" s="7">
        <v>5514029294</v>
      </c>
      <c r="T39" s="10">
        <f t="shared" si="12"/>
        <v>2.6920602316611308</v>
      </c>
      <c r="U39">
        <v>6.7460000000000004</v>
      </c>
      <c r="V39" s="2">
        <v>2013</v>
      </c>
      <c r="W39" s="14">
        <v>-1.1288199999999999</v>
      </c>
      <c r="X39" s="19">
        <f t="shared" si="1"/>
        <v>-688324015.5400002</v>
      </c>
      <c r="Y39" s="3">
        <f t="shared" si="9"/>
        <v>-5.6482734178542877</v>
      </c>
      <c r="Z39">
        <v>1</v>
      </c>
      <c r="AA39" s="2">
        <v>1.46483265562714</v>
      </c>
      <c r="AB39" s="2">
        <v>-0.83570429183821782</v>
      </c>
    </row>
    <row r="40" spans="2:28" x14ac:dyDescent="0.3">
      <c r="B40" s="2" t="s">
        <v>7</v>
      </c>
      <c r="C40" s="1">
        <v>17550687000000.002</v>
      </c>
      <c r="D40" s="1">
        <v>17694115456000</v>
      </c>
      <c r="E40">
        <v>2.5259710005283602</v>
      </c>
      <c r="F40" s="7">
        <v>201733</v>
      </c>
      <c r="G40" s="10">
        <f t="shared" si="13"/>
        <v>0.16868179210387524</v>
      </c>
      <c r="H40" s="7">
        <v>333014</v>
      </c>
      <c r="I40" s="10">
        <f t="shared" si="14"/>
        <v>9.3026998461038346</v>
      </c>
      <c r="J40" s="2">
        <v>1.62222297740821</v>
      </c>
      <c r="K40" s="7">
        <v>1619742863.8699999</v>
      </c>
      <c r="L40" s="10">
        <f t="shared" si="15"/>
        <v>2.6370786124431334</v>
      </c>
      <c r="M40" s="7">
        <v>2410855476.21</v>
      </c>
      <c r="N40" s="10">
        <f t="shared" si="16"/>
        <v>6.2004650032861264</v>
      </c>
      <c r="O40" s="7">
        <f t="shared" si="0"/>
        <v>4030598340.0799999</v>
      </c>
      <c r="P40" s="10">
        <f t="shared" si="10"/>
        <v>4.7531811545091784</v>
      </c>
      <c r="Q40" s="7">
        <v>25848.401000000002</v>
      </c>
      <c r="R40" s="10">
        <f t="shared" si="11"/>
        <v>1.0355932186277172</v>
      </c>
      <c r="S40" s="7">
        <v>5561719216</v>
      </c>
      <c r="T40" s="10">
        <f t="shared" si="12"/>
        <v>0.86116467310759504</v>
      </c>
      <c r="U40">
        <v>6.859</v>
      </c>
      <c r="V40" s="2">
        <v>2014</v>
      </c>
      <c r="W40" s="14">
        <v>-0.28543000000000002</v>
      </c>
      <c r="X40" s="19">
        <f t="shared" si="1"/>
        <v>-791112612.34000015</v>
      </c>
      <c r="Y40" s="3">
        <f t="shared" si="9"/>
        <v>14.933170204639868</v>
      </c>
      <c r="Z40">
        <v>1</v>
      </c>
      <c r="AA40" s="2">
        <v>1.62222297740821</v>
      </c>
      <c r="AB40" s="2">
        <v>3.1309581771009682</v>
      </c>
    </row>
    <row r="41" spans="2:28" x14ac:dyDescent="0.3">
      <c r="B41" s="2" t="s">
        <v>7</v>
      </c>
      <c r="C41" s="1">
        <v>18206023000000</v>
      </c>
      <c r="D41" s="1">
        <v>18238300569000</v>
      </c>
      <c r="E41">
        <v>3.0755149538381299</v>
      </c>
      <c r="F41" s="7">
        <v>467625</v>
      </c>
      <c r="G41" s="10">
        <f t="shared" si="13"/>
        <v>84.07216517699166</v>
      </c>
      <c r="H41" s="7">
        <v>264359</v>
      </c>
      <c r="I41" s="10">
        <f t="shared" si="14"/>
        <v>-23.087650326417908</v>
      </c>
      <c r="J41" s="2">
        <v>0.118627135552435</v>
      </c>
      <c r="K41" s="7">
        <v>1501845863.8399999</v>
      </c>
      <c r="L41" s="10">
        <f t="shared" si="15"/>
        <v>-7.5572483176241434</v>
      </c>
      <c r="M41" s="7">
        <v>2313424569.3299999</v>
      </c>
      <c r="N41" s="10">
        <f t="shared" si="16"/>
        <v>-4.1252729633036722</v>
      </c>
      <c r="O41" s="7">
        <f t="shared" si="0"/>
        <v>3815270433.1700001</v>
      </c>
      <c r="P41" s="10">
        <f t="shared" si="10"/>
        <v>-5.490328739025685</v>
      </c>
      <c r="Q41" s="7">
        <v>25596.966</v>
      </c>
      <c r="R41" s="10">
        <f t="shared" si="11"/>
        <v>-0.97749133377007524</v>
      </c>
      <c r="S41" s="7">
        <v>5412432194</v>
      </c>
      <c r="T41" s="10">
        <f t="shared" si="12"/>
        <v>-2.720870639455697</v>
      </c>
      <c r="U41">
        <v>7.0469999999999997</v>
      </c>
      <c r="V41" s="2">
        <v>2015</v>
      </c>
      <c r="W41" s="14">
        <v>-0.31991999999999998</v>
      </c>
      <c r="X41" s="19">
        <f t="shared" si="1"/>
        <v>-811578705.49000001</v>
      </c>
      <c r="Y41" s="3">
        <f t="shared" si="9"/>
        <v>2.5870012474537685</v>
      </c>
      <c r="Z41">
        <v>1</v>
      </c>
      <c r="AA41" s="2">
        <v>0.118627135552435</v>
      </c>
      <c r="AB41" s="2">
        <v>-5.6089558745781201</v>
      </c>
    </row>
    <row r="42" spans="2:28" x14ac:dyDescent="0.3">
      <c r="B42" s="2" t="s">
        <v>7</v>
      </c>
      <c r="C42" s="1">
        <v>18695106000000</v>
      </c>
      <c r="D42" s="1">
        <v>18550435728000</v>
      </c>
      <c r="E42">
        <v>1.7114249115285101</v>
      </c>
      <c r="F42" s="7">
        <v>459419</v>
      </c>
      <c r="G42" s="10">
        <f t="shared" si="13"/>
        <v>-1.7704044975117128</v>
      </c>
      <c r="H42" s="7">
        <v>284469</v>
      </c>
      <c r="I42" s="10">
        <f t="shared" si="14"/>
        <v>7.3316256661765777</v>
      </c>
      <c r="J42" s="2">
        <v>1.26158320570537</v>
      </c>
      <c r="K42" s="7">
        <v>1450906272.96</v>
      </c>
      <c r="L42" s="10">
        <f t="shared" si="15"/>
        <v>-3.4506550437654937</v>
      </c>
      <c r="M42" s="7">
        <v>2247167254.4400001</v>
      </c>
      <c r="N42" s="10">
        <f t="shared" si="16"/>
        <v>-2.9058499278729499</v>
      </c>
      <c r="O42" s="7">
        <f t="shared" si="0"/>
        <v>3698073527.4000001</v>
      </c>
      <c r="P42" s="10">
        <f t="shared" si="10"/>
        <v>-3.1199533246290656</v>
      </c>
      <c r="Q42" s="7">
        <v>25560.52</v>
      </c>
      <c r="R42" s="10">
        <f t="shared" si="11"/>
        <v>-0.1424855246643375</v>
      </c>
      <c r="S42" s="7">
        <v>5292267561</v>
      </c>
      <c r="T42" s="10">
        <f t="shared" si="12"/>
        <v>-2.2451761084269606</v>
      </c>
      <c r="U42">
        <v>7.82</v>
      </c>
      <c r="V42" s="2">
        <v>2016</v>
      </c>
      <c r="W42" s="14">
        <v>1.11486</v>
      </c>
      <c r="X42" s="19">
        <f t="shared" si="1"/>
        <v>-796260981.48000002</v>
      </c>
      <c r="Y42" s="3">
        <f t="shared" si="9"/>
        <v>-1.8873984625744633</v>
      </c>
      <c r="Z42">
        <v>1</v>
      </c>
      <c r="AA42" s="2">
        <v>1.26158320570537</v>
      </c>
      <c r="AB42" s="2">
        <v>-4.3815365303344356</v>
      </c>
    </row>
    <row r="43" spans="2:28" x14ac:dyDescent="0.3">
      <c r="B43" s="2" t="s">
        <v>7</v>
      </c>
      <c r="C43" s="1">
        <v>19479623000000</v>
      </c>
      <c r="D43" s="1">
        <v>18983157920000</v>
      </c>
      <c r="E43">
        <v>2.3326812651763502</v>
      </c>
      <c r="F43" s="7">
        <v>295296</v>
      </c>
      <c r="G43" s="10">
        <f t="shared" si="13"/>
        <v>-44.198440458196053</v>
      </c>
      <c r="H43" s="7">
        <v>327781</v>
      </c>
      <c r="I43" s="10">
        <f t="shared" si="14"/>
        <v>14.172141792147031</v>
      </c>
      <c r="J43" s="2">
        <v>2.1301100036596301</v>
      </c>
      <c r="K43" s="7">
        <v>1545809598.1500001</v>
      </c>
      <c r="L43" s="10">
        <f t="shared" si="15"/>
        <v>6.3359407825153369</v>
      </c>
      <c r="M43" s="7">
        <v>2405276626.6599998</v>
      </c>
      <c r="N43" s="10">
        <f t="shared" si="16"/>
        <v>6.7994493437698367</v>
      </c>
      <c r="O43" s="7">
        <f t="shared" si="0"/>
        <v>3951086224.8099999</v>
      </c>
      <c r="P43" s="10">
        <f t="shared" si="10"/>
        <v>6.6178518946884424</v>
      </c>
      <c r="Q43" s="7">
        <v>25647.388999999999</v>
      </c>
      <c r="R43" s="10">
        <f t="shared" si="11"/>
        <v>0.33927994728202293</v>
      </c>
      <c r="S43" s="7">
        <v>5253606130</v>
      </c>
      <c r="T43" s="10">
        <f t="shared" si="12"/>
        <v>-0.73320817855417886</v>
      </c>
      <c r="U43">
        <v>8.5679999999999996</v>
      </c>
      <c r="V43" s="2">
        <v>2017</v>
      </c>
      <c r="W43" s="14">
        <v>0.85199000000000003</v>
      </c>
      <c r="X43" s="19">
        <f t="shared" si="1"/>
        <v>-859467028.50999975</v>
      </c>
      <c r="Y43" s="3">
        <f t="shared" si="9"/>
        <v>7.9378556151928237</v>
      </c>
      <c r="Z43">
        <v>1</v>
      </c>
      <c r="AA43" s="2">
        <v>2.1301100036596301</v>
      </c>
      <c r="AB43" s="2">
        <v>4.4877418910288123</v>
      </c>
    </row>
    <row r="44" spans="2:28" x14ac:dyDescent="0.3">
      <c r="B44" s="2" t="s">
        <v>7</v>
      </c>
      <c r="C44" s="1">
        <v>20527159000000</v>
      </c>
      <c r="D44" s="1">
        <v>19551981480000</v>
      </c>
      <c r="E44">
        <v>2.99646225311833</v>
      </c>
      <c r="F44" s="7">
        <v>223401</v>
      </c>
      <c r="G44" s="10">
        <f t="shared" si="13"/>
        <v>-27.900988021041329</v>
      </c>
      <c r="H44" s="7">
        <v>-194412</v>
      </c>
      <c r="I44" s="11">
        <f>100*(H44-AVERAGE(H26:H43))/AVERAGE(H26:H43)</f>
        <v>-176.71457743491601</v>
      </c>
      <c r="J44" s="2">
        <v>2.4425832969281802</v>
      </c>
      <c r="K44" s="7">
        <v>1665302936.5899999</v>
      </c>
      <c r="L44" s="10">
        <f t="shared" si="15"/>
        <v>7.4459265929451846</v>
      </c>
      <c r="M44" s="7">
        <v>2611432490.1599998</v>
      </c>
      <c r="N44" s="10">
        <f t="shared" si="16"/>
        <v>8.2233999154368576</v>
      </c>
      <c r="O44" s="7">
        <f t="shared" si="0"/>
        <v>4276735426.75</v>
      </c>
      <c r="P44" s="10">
        <f t="shared" si="10"/>
        <v>7.9199433059994107</v>
      </c>
      <c r="Q44" s="7">
        <v>26556.387999999999</v>
      </c>
      <c r="R44" s="10">
        <f t="shared" si="11"/>
        <v>3.4828548321147679</v>
      </c>
      <c r="S44" s="7">
        <v>5424881502</v>
      </c>
      <c r="T44" s="10">
        <f t="shared" si="12"/>
        <v>3.2081333525763256</v>
      </c>
      <c r="U44">
        <v>8.4670000000000005</v>
      </c>
      <c r="V44" s="2">
        <v>2018</v>
      </c>
      <c r="W44" s="14">
        <v>6.6259999999999999E-2</v>
      </c>
      <c r="X44" s="19">
        <f t="shared" si="1"/>
        <v>-946129553.56999993</v>
      </c>
      <c r="Y44" s="3">
        <f t="shared" si="9"/>
        <v>10.083286756240216</v>
      </c>
      <c r="Z44">
        <v>1</v>
      </c>
      <c r="AA44" s="2">
        <v>2.4425832969281802</v>
      </c>
      <c r="AB44" s="2">
        <v>5.47736000907123</v>
      </c>
    </row>
    <row r="45" spans="2:28" x14ac:dyDescent="0.3">
      <c r="B45" s="2" t="s">
        <v>7</v>
      </c>
      <c r="C45" s="1">
        <v>21372581999999.996</v>
      </c>
      <c r="D45" s="1">
        <v>19974534312000</v>
      </c>
      <c r="E45">
        <v>2.16117762692702</v>
      </c>
      <c r="F45" s="7">
        <v>261412</v>
      </c>
      <c r="G45" s="10">
        <f t="shared" si="13"/>
        <v>15.712934389208755</v>
      </c>
      <c r="H45" s="7">
        <v>93552</v>
      </c>
      <c r="I45" s="11">
        <f>100*(H45-AVERAGE(H27:H44))/AVERAGE(H27:H44)</f>
        <v>-60.139441509626906</v>
      </c>
      <c r="J45" s="2">
        <v>1.81221007526015</v>
      </c>
      <c r="K45" s="7">
        <v>1644276221</v>
      </c>
      <c r="L45" s="10">
        <f t="shared" si="15"/>
        <v>-1.2706750620015583</v>
      </c>
      <c r="M45" s="7">
        <v>2567492197</v>
      </c>
      <c r="N45" s="10">
        <f t="shared" si="16"/>
        <v>-1.6969293905056304</v>
      </c>
      <c r="O45" s="7">
        <f t="shared" si="0"/>
        <v>4211768418</v>
      </c>
      <c r="P45" s="10">
        <f t="shared" si="10"/>
        <v>-1.5307356513286408</v>
      </c>
      <c r="Q45" s="7">
        <v>26291.355</v>
      </c>
      <c r="R45" s="10">
        <f t="shared" si="11"/>
        <v>-1.0030143460985741</v>
      </c>
      <c r="S45" s="7">
        <v>5284696657</v>
      </c>
      <c r="T45" s="10">
        <f t="shared" si="12"/>
        <v>-2.6180835536283809</v>
      </c>
      <c r="U45">
        <v>8.7119999999999997</v>
      </c>
      <c r="V45" s="2">
        <v>2019</v>
      </c>
      <c r="W45" s="14">
        <v>-0.11587</v>
      </c>
      <c r="X45" s="19">
        <f t="shared" si="1"/>
        <v>-923215976</v>
      </c>
      <c r="Y45" s="3">
        <f t="shared" si="9"/>
        <v>-2.4218224114806342</v>
      </c>
      <c r="Z45">
        <v>1</v>
      </c>
      <c r="AA45" s="2">
        <v>1.81221007526015</v>
      </c>
      <c r="AB45" s="2">
        <v>-3.3429457265887907</v>
      </c>
    </row>
    <row r="46" spans="2:28" x14ac:dyDescent="0.3">
      <c r="B46" s="2" t="s">
        <v>7</v>
      </c>
      <c r="C46" s="1">
        <v>20893746000000</v>
      </c>
      <c r="D46" s="1">
        <v>19278194170000</v>
      </c>
      <c r="E46">
        <v>-3.4862640103535298</v>
      </c>
      <c r="F46" s="7">
        <v>156321</v>
      </c>
      <c r="G46" s="10">
        <f t="shared" si="13"/>
        <v>-51.418612138481201</v>
      </c>
      <c r="H46" s="7">
        <v>92811</v>
      </c>
      <c r="I46" s="10">
        <f t="shared" si="14"/>
        <v>-0.79522641830571672</v>
      </c>
      <c r="J46" s="2">
        <v>1.23358439630637</v>
      </c>
      <c r="K46" s="7"/>
      <c r="L46" s="7"/>
      <c r="M46" s="7"/>
      <c r="N46" s="7"/>
      <c r="O46" s="7"/>
      <c r="P46" s="7"/>
      <c r="Q46" s="7"/>
      <c r="R46" s="7"/>
      <c r="S46" s="7"/>
      <c r="T46" s="7"/>
      <c r="V46" s="2">
        <v>2020</v>
      </c>
      <c r="W46" s="14">
        <v>6.2645</v>
      </c>
      <c r="X46" s="19">
        <f t="shared" si="1"/>
        <v>0</v>
      </c>
      <c r="Y46" s="3"/>
      <c r="Z46">
        <v>1</v>
      </c>
      <c r="AA46" s="2">
        <v>1.23358439630637</v>
      </c>
      <c r="AB46" s="2">
        <v>-10.73358439630637</v>
      </c>
    </row>
    <row r="47" spans="2:28" x14ac:dyDescent="0.3">
      <c r="B47" s="2" t="s">
        <v>8</v>
      </c>
      <c r="C47" s="1">
        <v>415222633925.76801</v>
      </c>
      <c r="D47" s="1">
        <v>1143119000000</v>
      </c>
      <c r="E47">
        <v>3.30932256020788</v>
      </c>
      <c r="F47" s="7">
        <v>14190.963747151893</v>
      </c>
      <c r="G47" s="7"/>
      <c r="H47" s="7">
        <v>2864.0503701814091</v>
      </c>
      <c r="I47" s="7"/>
      <c r="J47" s="2">
        <v>4.4574351479722498</v>
      </c>
      <c r="K47" s="7">
        <v>63766334.25</v>
      </c>
      <c r="L47" s="7"/>
      <c r="M47" s="7">
        <v>71555125.640000001</v>
      </c>
      <c r="N47" s="7"/>
      <c r="O47" s="7">
        <f t="shared" si="0"/>
        <v>135321459.88999999</v>
      </c>
      <c r="P47" s="7"/>
      <c r="Q47" s="7">
        <v>1313.5070000000001</v>
      </c>
      <c r="R47" s="7"/>
      <c r="S47" s="7">
        <v>350195024</v>
      </c>
      <c r="T47" s="7"/>
      <c r="U47">
        <v>3.7090000000000001</v>
      </c>
      <c r="V47" s="2">
        <v>2000</v>
      </c>
      <c r="W47" s="2">
        <v>-0.1</v>
      </c>
      <c r="X47" s="19">
        <f t="shared" si="1"/>
        <v>-7788791.3900000006</v>
      </c>
      <c r="Y47" s="3"/>
      <c r="Z47">
        <v>0</v>
      </c>
      <c r="AA47" s="2">
        <v>4.4574351479722498</v>
      </c>
    </row>
    <row r="48" spans="2:28" x14ac:dyDescent="0.3">
      <c r="B48" s="2" t="s">
        <v>8</v>
      </c>
      <c r="C48" s="1">
        <v>378376086723.19397</v>
      </c>
      <c r="D48" s="1">
        <v>1165191000000</v>
      </c>
      <c r="E48">
        <v>2.7271508457203701</v>
      </c>
      <c r="F48" s="7">
        <v>7825.4303210857333</v>
      </c>
      <c r="G48" s="10">
        <f>100*(LN(F48)-LN(F47))</f>
        <v>-59.522667818838038</v>
      </c>
      <c r="H48" s="7">
        <v>10454.423204237008</v>
      </c>
      <c r="I48" s="10">
        <f>100*(LN(H48)-LN(H47))</f>
        <v>129.47883256911589</v>
      </c>
      <c r="J48" s="2">
        <v>4.4071353620147002</v>
      </c>
      <c r="K48" s="7">
        <v>63288188.609999999</v>
      </c>
      <c r="L48" s="10">
        <f>100*(LN(K48)-LN(K47))</f>
        <v>-0.75266568478333795</v>
      </c>
      <c r="M48" s="7">
        <v>64319977.350000001</v>
      </c>
      <c r="N48" s="10">
        <f>100*(LN(M48)-LN(M47))</f>
        <v>-10.659786788831127</v>
      </c>
      <c r="O48" s="7">
        <f t="shared" si="0"/>
        <v>127608165.96000001</v>
      </c>
      <c r="P48" s="10">
        <f t="shared" ref="P48:P66" si="17">100*(LN(O48)-LN(O47))</f>
        <v>-5.8688766867021513</v>
      </c>
      <c r="Q48" s="7">
        <v>1325.5920000000001</v>
      </c>
      <c r="R48" s="10">
        <f t="shared" ref="R48:R66" si="18">100*(LN(Q48)-LN(Q47))</f>
        <v>0.91584927067964728</v>
      </c>
      <c r="S48" s="7">
        <v>357669183</v>
      </c>
      <c r="T48" s="10">
        <f t="shared" ref="T48:T66" si="19">100*(LN(S48)-LN(S47))</f>
        <v>2.1118278625177567</v>
      </c>
      <c r="U48">
        <v>3.5939999999999999</v>
      </c>
      <c r="V48" s="2">
        <v>2001</v>
      </c>
      <c r="W48" s="2">
        <v>-3.7</v>
      </c>
      <c r="X48" s="19">
        <f t="shared" si="1"/>
        <v>-1031788.7400000021</v>
      </c>
      <c r="Y48" s="3">
        <f t="shared" si="9"/>
        <v>-86.752903135591581</v>
      </c>
      <c r="Z48">
        <v>0</v>
      </c>
      <c r="AA48" s="2">
        <v>4.4071353620147002</v>
      </c>
      <c r="AB48" s="2">
        <v>-10.276012048716851</v>
      </c>
    </row>
    <row r="49" spans="2:28" x14ac:dyDescent="0.3">
      <c r="B49" s="2" t="s">
        <v>8</v>
      </c>
      <c r="C49" s="1">
        <v>394648911678.52698</v>
      </c>
      <c r="D49" s="1">
        <v>1211815000000</v>
      </c>
      <c r="E49">
        <v>3.9402379837729198</v>
      </c>
      <c r="F49" s="7">
        <v>14246.207675924719</v>
      </c>
      <c r="G49" s="10">
        <f t="shared" ref="G49:G67" si="20">100*(LN(F49)-LN(F48))</f>
        <v>59.911201526688629</v>
      </c>
      <c r="H49" s="7">
        <v>6579.5192767418612</v>
      </c>
      <c r="I49" s="10">
        <f t="shared" ref="I49:I67" si="21">100*(LN(H49)-LN(H48))</f>
        <v>-46.306347756632249</v>
      </c>
      <c r="J49" s="2">
        <v>2.98157453936349</v>
      </c>
      <c r="K49" s="7">
        <v>64984167.270000003</v>
      </c>
      <c r="L49" s="10">
        <f t="shared" ref="L49:L66" si="22">100*(LN(K49)-LN(K48))</f>
        <v>2.6444941863090321</v>
      </c>
      <c r="M49" s="7">
        <v>73025896.959999993</v>
      </c>
      <c r="N49" s="10">
        <f t="shared" ref="N49:N66" si="23">100*(LN(M49)-LN(M48))</f>
        <v>12.694385839005307</v>
      </c>
      <c r="O49" s="7">
        <f t="shared" si="0"/>
        <v>138010064.22999999</v>
      </c>
      <c r="P49" s="10">
        <f t="shared" si="17"/>
        <v>7.8362246286175719</v>
      </c>
      <c r="Q49" s="7">
        <v>1345.2719999999999</v>
      </c>
      <c r="R49" s="10">
        <f t="shared" si="18"/>
        <v>1.4737070982257627</v>
      </c>
      <c r="S49" s="7">
        <v>362209546</v>
      </c>
      <c r="T49" s="10">
        <f t="shared" si="19"/>
        <v>1.2614411354082478</v>
      </c>
      <c r="U49">
        <v>3.6589999999999998</v>
      </c>
      <c r="V49" s="2">
        <v>2002</v>
      </c>
      <c r="W49" s="2">
        <v>20.9</v>
      </c>
      <c r="X49" s="19">
        <f t="shared" si="1"/>
        <v>-8041729.6899999902</v>
      </c>
      <c r="Y49" s="3">
        <f t="shared" si="9"/>
        <v>679.39692286232685</v>
      </c>
      <c r="Z49">
        <v>0</v>
      </c>
      <c r="AA49" s="2">
        <v>2.98157453936349</v>
      </c>
      <c r="AB49" s="2">
        <v>4.8546500892540818</v>
      </c>
    </row>
    <row r="50" spans="2:28" x14ac:dyDescent="0.3">
      <c r="B50" s="2" t="s">
        <v>8</v>
      </c>
      <c r="C50" s="1">
        <v>466488060570.763</v>
      </c>
      <c r="D50" s="1">
        <v>1247999000000</v>
      </c>
      <c r="E50">
        <v>2.92140565762613</v>
      </c>
      <c r="F50" s="7">
        <v>6338.8913749829753</v>
      </c>
      <c r="G50" s="10">
        <f t="shared" si="20"/>
        <v>-80.978685212210877</v>
      </c>
      <c r="H50" s="7">
        <v>15023.574657405426</v>
      </c>
      <c r="I50" s="10">
        <f t="shared" si="21"/>
        <v>82.565892676715265</v>
      </c>
      <c r="J50" s="2">
        <v>2.7325959661678301</v>
      </c>
      <c r="K50" s="7">
        <v>70288235.400000006</v>
      </c>
      <c r="L50" s="10">
        <f t="shared" si="22"/>
        <v>7.8460776542332411</v>
      </c>
      <c r="M50" s="7">
        <v>89065101.560000002</v>
      </c>
      <c r="N50" s="10">
        <f t="shared" si="23"/>
        <v>19.855344941941766</v>
      </c>
      <c r="O50" s="7">
        <f t="shared" si="0"/>
        <v>159353336.96000001</v>
      </c>
      <c r="P50" s="10">
        <f t="shared" si="17"/>
        <v>14.379737001629422</v>
      </c>
      <c r="Q50" s="7">
        <v>1365.5450000000001</v>
      </c>
      <c r="R50" s="10">
        <f t="shared" si="18"/>
        <v>1.4957393258926643</v>
      </c>
      <c r="S50" s="7">
        <v>369726018</v>
      </c>
      <c r="T50" s="10">
        <f t="shared" si="19"/>
        <v>2.0539338740189095</v>
      </c>
      <c r="U50">
        <v>3.7250000000000001</v>
      </c>
      <c r="V50" s="2">
        <v>2003</v>
      </c>
      <c r="W50" s="2">
        <v>36.700000000000003</v>
      </c>
      <c r="X50" s="19">
        <f t="shared" si="1"/>
        <v>-18776866.159999996</v>
      </c>
      <c r="Y50" s="3">
        <f t="shared" si="9"/>
        <v>133.4928788187112</v>
      </c>
      <c r="Z50">
        <v>0</v>
      </c>
      <c r="AA50" s="2">
        <v>2.7325959661678301</v>
      </c>
      <c r="AB50" s="2">
        <v>11.647141035461592</v>
      </c>
    </row>
    <row r="51" spans="2:28" x14ac:dyDescent="0.3">
      <c r="B51" s="2" t="s">
        <v>8</v>
      </c>
      <c r="C51" s="1">
        <v>612490396927.01697</v>
      </c>
      <c r="D51" s="1">
        <v>1298611000000</v>
      </c>
      <c r="E51">
        <v>3.9700024321076</v>
      </c>
      <c r="F51" s="7">
        <v>39611.693325979038</v>
      </c>
      <c r="G51" s="10">
        <f t="shared" si="20"/>
        <v>183.2420469512746</v>
      </c>
      <c r="H51" s="7">
        <v>7390.3291046148188</v>
      </c>
      <c r="I51" s="10">
        <f t="shared" si="21"/>
        <v>-70.944834344368786</v>
      </c>
      <c r="J51" s="2">
        <v>2.34325522482587</v>
      </c>
      <c r="K51" s="7">
        <v>86484037.75</v>
      </c>
      <c r="L51" s="10">
        <f t="shared" si="22"/>
        <v>20.735542592123934</v>
      </c>
      <c r="M51" s="7">
        <v>109482715.2</v>
      </c>
      <c r="N51" s="10">
        <f t="shared" si="23"/>
        <v>20.639910420721819</v>
      </c>
      <c r="O51" s="7">
        <f t="shared" si="0"/>
        <v>195966752.94999999</v>
      </c>
      <c r="P51" s="10">
        <f t="shared" si="17"/>
        <v>20.682103531877871</v>
      </c>
      <c r="Q51" s="7">
        <v>1410.8810000000001</v>
      </c>
      <c r="R51" s="10">
        <f t="shared" si="18"/>
        <v>3.2660715614512448</v>
      </c>
      <c r="S51" s="7">
        <v>383205122</v>
      </c>
      <c r="T51" s="10">
        <f t="shared" si="19"/>
        <v>3.5808172948847528</v>
      </c>
      <c r="U51">
        <v>3.7160000000000002</v>
      </c>
      <c r="V51" s="2">
        <v>2004</v>
      </c>
      <c r="W51" s="2">
        <v>22.7</v>
      </c>
      <c r="X51" s="19">
        <f t="shared" si="1"/>
        <v>-22998677.450000003</v>
      </c>
      <c r="Y51" s="3">
        <f t="shared" si="9"/>
        <v>22.484110255808567</v>
      </c>
      <c r="Z51">
        <v>0</v>
      </c>
      <c r="AA51" s="2">
        <v>2.34325522482587</v>
      </c>
      <c r="AB51" s="2">
        <v>18.338848307052</v>
      </c>
    </row>
    <row r="52" spans="2:28" x14ac:dyDescent="0.3">
      <c r="B52" s="2" t="s">
        <v>8</v>
      </c>
      <c r="C52" s="1">
        <v>693407758231.84497</v>
      </c>
      <c r="D52" s="1">
        <v>1340222000000</v>
      </c>
      <c r="E52">
        <v>3.0600889365315802</v>
      </c>
      <c r="F52" s="7">
        <v>-28294.653562128191</v>
      </c>
      <c r="G52" s="11">
        <f>100*(F52-AVERAGE(F47:F51))/AVERAGE(F47:F51)</f>
        <v>-272.08099324196792</v>
      </c>
      <c r="H52" s="7">
        <v>-35783.179454283032</v>
      </c>
      <c r="I52" s="11">
        <f>100*(H52-AVERAGE(H47:H51))/AVERAGE(H47:H51)</f>
        <v>-522.85010030886042</v>
      </c>
      <c r="J52" s="2">
        <v>2.69183168316831</v>
      </c>
      <c r="K52" s="7">
        <v>106011050.7</v>
      </c>
      <c r="L52" s="10">
        <f t="shared" si="22"/>
        <v>20.358347833787604</v>
      </c>
      <c r="M52" s="7">
        <v>125221245.3</v>
      </c>
      <c r="N52" s="10">
        <f t="shared" si="23"/>
        <v>13.431545042287851</v>
      </c>
      <c r="O52" s="7">
        <f t="shared" si="0"/>
        <v>231232296</v>
      </c>
      <c r="P52" s="10">
        <f t="shared" si="17"/>
        <v>16.547779858802514</v>
      </c>
      <c r="Q52" s="7">
        <v>1405.4469999999999</v>
      </c>
      <c r="R52" s="10">
        <f t="shared" si="18"/>
        <v>-0.38589303115932339</v>
      </c>
      <c r="S52" s="7">
        <v>386513454</v>
      </c>
      <c r="T52" s="10">
        <f t="shared" si="19"/>
        <v>0.8596264857768432</v>
      </c>
      <c r="U52">
        <v>3.9710000000000001</v>
      </c>
      <c r="V52" s="2">
        <v>2005</v>
      </c>
      <c r="W52" s="2">
        <v>16.5</v>
      </c>
      <c r="X52" s="19">
        <f t="shared" si="1"/>
        <v>-19210194.599999994</v>
      </c>
      <c r="Y52" s="3">
        <f t="shared" si="9"/>
        <v>-16.47261177620458</v>
      </c>
      <c r="Z52">
        <v>0</v>
      </c>
      <c r="AA52" s="2">
        <v>2.69183168316831</v>
      </c>
      <c r="AB52" s="2">
        <v>13.855948175634204</v>
      </c>
    </row>
    <row r="53" spans="2:28" x14ac:dyDescent="0.3">
      <c r="B53" s="2" t="s">
        <v>8</v>
      </c>
      <c r="C53" s="1">
        <v>746054207846.66101</v>
      </c>
      <c r="D53" s="1">
        <v>1377675000000</v>
      </c>
      <c r="E53">
        <v>2.7568673771306602</v>
      </c>
      <c r="F53" s="7">
        <v>26313.847451373149</v>
      </c>
      <c r="G53" s="11">
        <f>100*(F53-AVERAGE(F47:F51))/AVERAGE(F47:F51)</f>
        <v>60.03422680215121</v>
      </c>
      <c r="H53" s="7">
        <v>20007.229078970158</v>
      </c>
      <c r="I53" s="11">
        <f>100*(H53-AVERAGE(H47:H51))/AVERAGE(H47:H51)</f>
        <v>136.42557626142587</v>
      </c>
      <c r="J53" s="2">
        <v>3.5552877372702798</v>
      </c>
      <c r="K53" s="7">
        <v>123324472.7</v>
      </c>
      <c r="L53" s="10">
        <f t="shared" si="22"/>
        <v>15.127553085134693</v>
      </c>
      <c r="M53" s="7">
        <v>139354165</v>
      </c>
      <c r="N53" s="10">
        <f t="shared" si="23"/>
        <v>10.69365070858872</v>
      </c>
      <c r="O53" s="7">
        <f t="shared" si="0"/>
        <v>262678637.69999999</v>
      </c>
      <c r="P53" s="10">
        <f t="shared" si="17"/>
        <v>12.750855952726425</v>
      </c>
      <c r="Q53" s="7">
        <v>1490.384</v>
      </c>
      <c r="R53" s="10">
        <f t="shared" si="18"/>
        <v>5.8678403221470887</v>
      </c>
      <c r="S53" s="7">
        <v>392680646</v>
      </c>
      <c r="T53" s="10">
        <f t="shared" si="19"/>
        <v>1.5829998674941947</v>
      </c>
      <c r="U53">
        <v>3.8540000000000001</v>
      </c>
      <c r="V53" s="2">
        <v>2006</v>
      </c>
      <c r="W53" s="2">
        <v>13.1</v>
      </c>
      <c r="X53" s="19">
        <f t="shared" si="1"/>
        <v>-16029692.299999997</v>
      </c>
      <c r="Y53" s="3">
        <f t="shared" si="9"/>
        <v>-16.556325254508341</v>
      </c>
      <c r="Z53">
        <v>0</v>
      </c>
      <c r="AA53" s="2">
        <v>3.5552877372702798</v>
      </c>
      <c r="AB53" s="2">
        <v>9.1955682154561451</v>
      </c>
    </row>
    <row r="54" spans="2:28" x14ac:dyDescent="0.3">
      <c r="B54" s="2" t="s">
        <v>8</v>
      </c>
      <c r="C54" s="1">
        <v>853099630996.31006</v>
      </c>
      <c r="D54" s="1">
        <v>1430636000000</v>
      </c>
      <c r="E54">
        <v>4.4292816830426904</v>
      </c>
      <c r="F54" s="7">
        <v>41479.578602090252</v>
      </c>
      <c r="G54" s="10">
        <f t="shared" si="20"/>
        <v>45.510590456247968</v>
      </c>
      <c r="H54" s="7">
        <v>11897.211042031011</v>
      </c>
      <c r="I54" s="10">
        <f t="shared" si="21"/>
        <v>-51.978965576020819</v>
      </c>
      <c r="J54" s="2">
        <v>2.3276112889147602</v>
      </c>
      <c r="K54" s="7">
        <v>141181512.40000001</v>
      </c>
      <c r="L54" s="10">
        <f t="shared" si="22"/>
        <v>13.522751305911029</v>
      </c>
      <c r="M54" s="7">
        <v>165471525.30000001</v>
      </c>
      <c r="N54" s="10">
        <f t="shared" si="23"/>
        <v>17.178048519582134</v>
      </c>
      <c r="O54" s="7">
        <f t="shared" si="0"/>
        <v>306653037.70000005</v>
      </c>
      <c r="P54" s="10">
        <f t="shared" si="17"/>
        <v>15.478556295352064</v>
      </c>
      <c r="Q54" s="7">
        <v>1509.3779999999999</v>
      </c>
      <c r="R54" s="10">
        <f t="shared" si="18"/>
        <v>1.266384055990244</v>
      </c>
      <c r="S54" s="7">
        <v>399842461</v>
      </c>
      <c r="T54" s="10">
        <f t="shared" si="19"/>
        <v>1.8073946101289096</v>
      </c>
      <c r="U54">
        <v>3.81</v>
      </c>
      <c r="V54" s="2">
        <v>2007</v>
      </c>
      <c r="W54" s="2">
        <v>30.4</v>
      </c>
      <c r="X54" s="19">
        <f t="shared" si="1"/>
        <v>-24290012.900000006</v>
      </c>
      <c r="Y54" s="3">
        <f t="shared" si="9"/>
        <v>51.531373437530114</v>
      </c>
      <c r="Z54">
        <v>0</v>
      </c>
      <c r="AA54" s="2">
        <v>2.3276112889147602</v>
      </c>
      <c r="AB54" s="2">
        <v>13.150945006437304</v>
      </c>
    </row>
    <row r="55" spans="2:28" x14ac:dyDescent="0.3">
      <c r="B55" s="2" t="s">
        <v>8</v>
      </c>
      <c r="C55" s="1">
        <v>1053995523724.26</v>
      </c>
      <c r="D55" s="1">
        <v>1482968000000</v>
      </c>
      <c r="E55">
        <v>2.5450147037080302</v>
      </c>
      <c r="F55" s="7">
        <v>46905.66860708953</v>
      </c>
      <c r="G55" s="10">
        <f t="shared" si="20"/>
        <v>12.293730972406358</v>
      </c>
      <c r="H55" s="7">
        <v>30395.577848982535</v>
      </c>
      <c r="I55" s="10">
        <f t="shared" si="21"/>
        <v>93.79931259034997</v>
      </c>
      <c r="J55" s="2">
        <v>4.3502985499004696</v>
      </c>
      <c r="K55" s="7">
        <v>186853013.59999999</v>
      </c>
      <c r="L55" s="10">
        <f t="shared" si="22"/>
        <v>28.027589977124023</v>
      </c>
      <c r="M55" s="7">
        <v>200617274.5</v>
      </c>
      <c r="N55" s="10">
        <f t="shared" si="23"/>
        <v>19.259985853134864</v>
      </c>
      <c r="O55" s="7">
        <f t="shared" si="0"/>
        <v>387470288.10000002</v>
      </c>
      <c r="P55" s="10">
        <f t="shared" si="17"/>
        <v>23.392223187790862</v>
      </c>
      <c r="Q55" s="7">
        <v>1534.2660000000001</v>
      </c>
      <c r="R55" s="10">
        <f t="shared" si="18"/>
        <v>1.6354445346378199</v>
      </c>
      <c r="S55" s="7">
        <v>404417407</v>
      </c>
      <c r="T55" s="10">
        <f t="shared" si="19"/>
        <v>1.137690820609194</v>
      </c>
      <c r="U55">
        <v>3.8519999999999999</v>
      </c>
      <c r="V55" s="2">
        <v>2008</v>
      </c>
      <c r="W55" s="2">
        <v>9.1999999999999993</v>
      </c>
      <c r="X55" s="19">
        <f t="shared" si="1"/>
        <v>-13764260.900000006</v>
      </c>
      <c r="Y55" s="3">
        <f t="shared" si="9"/>
        <v>-43.333661630126173</v>
      </c>
      <c r="Z55">
        <v>0</v>
      </c>
      <c r="AA55" s="2">
        <v>4.3502985499004696</v>
      </c>
      <c r="AB55" s="2">
        <v>19.041924637890393</v>
      </c>
    </row>
    <row r="56" spans="2:28" x14ac:dyDescent="0.3">
      <c r="B56" s="2" t="s">
        <v>8</v>
      </c>
      <c r="C56" s="1">
        <v>927805183330.87903</v>
      </c>
      <c r="D56" s="1">
        <v>1511693000000</v>
      </c>
      <c r="E56">
        <v>1.88540321154038</v>
      </c>
      <c r="F56" s="7">
        <v>31892.309252138919</v>
      </c>
      <c r="G56" s="10">
        <f t="shared" si="20"/>
        <v>-38.577364252188673</v>
      </c>
      <c r="H56" s="7">
        <v>16409.42450026907</v>
      </c>
      <c r="I56" s="10">
        <f t="shared" si="21"/>
        <v>-61.644129791284108</v>
      </c>
      <c r="J56" s="2">
        <v>1.77111716621252</v>
      </c>
      <c r="K56" s="7">
        <v>123324472.73</v>
      </c>
      <c r="L56" s="10">
        <f t="shared" si="22"/>
        <v>-41.550341258708912</v>
      </c>
      <c r="M56" s="7">
        <v>139354165.03</v>
      </c>
      <c r="N56" s="10">
        <f t="shared" si="23"/>
        <v>-36.438034351188975</v>
      </c>
      <c r="O56" s="7">
        <f t="shared" si="0"/>
        <v>262678637.75999999</v>
      </c>
      <c r="P56" s="10">
        <f t="shared" si="17"/>
        <v>-38.870779460301463</v>
      </c>
      <c r="Q56" s="7">
        <v>1521.3019999999999</v>
      </c>
      <c r="R56" s="10">
        <f t="shared" si="18"/>
        <v>-0.84855436296722431</v>
      </c>
      <c r="S56" s="7">
        <v>407463328</v>
      </c>
      <c r="T56" s="10">
        <f t="shared" si="19"/>
        <v>0.75034057575251722</v>
      </c>
      <c r="U56">
        <v>4.3109999999999999</v>
      </c>
      <c r="V56" s="2">
        <v>2009</v>
      </c>
      <c r="W56" s="2">
        <v>1.8</v>
      </c>
      <c r="X56" s="19">
        <f t="shared" si="1"/>
        <v>-16029692.299999997</v>
      </c>
      <c r="Y56" s="3">
        <f t="shared" si="9"/>
        <v>16.45879438393958</v>
      </c>
      <c r="Z56">
        <v>1</v>
      </c>
      <c r="AA56" s="2">
        <v>1.77111716621252</v>
      </c>
      <c r="AB56" s="2">
        <v>-40.641896626513983</v>
      </c>
    </row>
    <row r="57" spans="2:28" x14ac:dyDescent="0.3">
      <c r="B57" s="2" t="s">
        <v>8</v>
      </c>
      <c r="C57" s="1">
        <v>1146138465603.8101</v>
      </c>
      <c r="D57" s="1">
        <v>1542946000000</v>
      </c>
      <c r="E57">
        <v>2.4480452132277901</v>
      </c>
      <c r="F57" s="7">
        <v>36795.516254494753</v>
      </c>
      <c r="G57" s="10">
        <f t="shared" si="20"/>
        <v>14.301110539174466</v>
      </c>
      <c r="H57" s="7">
        <v>19803.515080355177</v>
      </c>
      <c r="I57" s="10">
        <f t="shared" si="21"/>
        <v>18.800361683068623</v>
      </c>
      <c r="J57" s="2">
        <v>2.9183400267737598</v>
      </c>
      <c r="K57" s="7">
        <v>212108726.30000001</v>
      </c>
      <c r="L57" s="10">
        <f t="shared" si="22"/>
        <v>54.228013145036158</v>
      </c>
      <c r="M57" s="7">
        <v>201703333.69999999</v>
      </c>
      <c r="N57" s="10">
        <f t="shared" si="23"/>
        <v>36.97793303696173</v>
      </c>
      <c r="O57" s="7">
        <f t="shared" si="0"/>
        <v>413812060</v>
      </c>
      <c r="P57" s="10">
        <f t="shared" si="17"/>
        <v>45.448053402133226</v>
      </c>
      <c r="Q57" s="7">
        <v>1527.1030000000001</v>
      </c>
      <c r="R57" s="10">
        <f t="shared" si="18"/>
        <v>0.38059293317891374</v>
      </c>
      <c r="S57" s="7">
        <v>405502799</v>
      </c>
      <c r="T57" s="10">
        <f t="shared" si="19"/>
        <v>-0.48231598722594526</v>
      </c>
      <c r="U57">
        <v>5.0369999999999999</v>
      </c>
      <c r="V57" s="2">
        <v>2010</v>
      </c>
      <c r="W57" s="2">
        <v>17.5</v>
      </c>
      <c r="X57" s="19">
        <f t="shared" si="1"/>
        <v>10405392.600000024</v>
      </c>
      <c r="Y57" s="3">
        <f t="shared" si="9"/>
        <v>-164.91323978814009</v>
      </c>
      <c r="Z57">
        <v>1</v>
      </c>
      <c r="AA57" s="2">
        <v>2.9183400267737598</v>
      </c>
      <c r="AB57" s="2">
        <v>42.529713375359464</v>
      </c>
    </row>
    <row r="58" spans="2:28" x14ac:dyDescent="0.3">
      <c r="B58" s="2" t="s">
        <v>8</v>
      </c>
      <c r="C58" s="1">
        <v>1396649906339.3501</v>
      </c>
      <c r="D58" s="1">
        <v>1580945000000</v>
      </c>
      <c r="E58">
        <v>2.7325291003124801</v>
      </c>
      <c r="F58" s="7">
        <v>58931.594088686208</v>
      </c>
      <c r="G58" s="10">
        <f t="shared" si="20"/>
        <v>47.100135218892802</v>
      </c>
      <c r="H58" s="7">
        <v>1716.4141385488667</v>
      </c>
      <c r="I58" s="10">
        <f t="shared" si="21"/>
        <v>-244.56221398261198</v>
      </c>
      <c r="J58" s="2">
        <v>3.30385015608744</v>
      </c>
      <c r="K58" s="7">
        <v>269423385.45999998</v>
      </c>
      <c r="L58" s="10">
        <f t="shared" si="22"/>
        <v>23.918506281529162</v>
      </c>
      <c r="M58" s="7">
        <v>234205823.22999999</v>
      </c>
      <c r="N58" s="10">
        <f t="shared" si="23"/>
        <v>14.940234236573602</v>
      </c>
      <c r="O58" s="7">
        <f t="shared" si="0"/>
        <v>503629208.68999994</v>
      </c>
      <c r="P58" s="10">
        <f t="shared" si="17"/>
        <v>19.642839086883512</v>
      </c>
      <c r="Q58" s="7">
        <v>1582.242</v>
      </c>
      <c r="R58" s="10">
        <f t="shared" si="18"/>
        <v>3.5470352086526269</v>
      </c>
      <c r="S58" s="7">
        <v>404172757</v>
      </c>
      <c r="T58" s="10">
        <f t="shared" si="19"/>
        <v>-0.32853732250686107</v>
      </c>
      <c r="U58">
        <v>6.2930000000000001</v>
      </c>
      <c r="V58" s="2">
        <v>2011</v>
      </c>
      <c r="W58" s="2">
        <v>13.5</v>
      </c>
      <c r="X58" s="19">
        <f t="shared" si="1"/>
        <v>35217562.229999989</v>
      </c>
      <c r="Y58" s="3">
        <f t="shared" si="9"/>
        <v>238.45491067775674</v>
      </c>
      <c r="Z58">
        <v>1</v>
      </c>
      <c r="AA58" s="2">
        <v>3.30385015608744</v>
      </c>
      <c r="AB58" s="2">
        <v>16.338988930796074</v>
      </c>
    </row>
    <row r="59" spans="2:28" x14ac:dyDescent="0.3">
      <c r="B59" s="2" t="s">
        <v>8</v>
      </c>
      <c r="C59" s="1">
        <v>1546151783872.96</v>
      </c>
      <c r="D59" s="1">
        <v>1642889000000</v>
      </c>
      <c r="E59">
        <v>3.9299165198552699</v>
      </c>
      <c r="F59" s="7">
        <v>59574.384371107502</v>
      </c>
      <c r="G59" s="10">
        <f t="shared" si="20"/>
        <v>1.0848340222842978</v>
      </c>
      <c r="H59" s="7">
        <v>7891.8949141696894</v>
      </c>
      <c r="I59" s="10">
        <f t="shared" si="21"/>
        <v>152.5598961155068</v>
      </c>
      <c r="J59" s="2">
        <v>1.7627801561319301</v>
      </c>
      <c r="K59" s="7">
        <v>256242912.99000001</v>
      </c>
      <c r="L59" s="10">
        <f t="shared" si="22"/>
        <v>-5.015819247949338</v>
      </c>
      <c r="M59" s="7">
        <v>250464794.40000001</v>
      </c>
      <c r="N59" s="10">
        <f t="shared" si="23"/>
        <v>6.7118054129483795</v>
      </c>
      <c r="O59" s="7">
        <f t="shared" si="0"/>
        <v>506707707.38999999</v>
      </c>
      <c r="P59" s="10">
        <f t="shared" si="17"/>
        <v>0.60940230495631909</v>
      </c>
      <c r="Q59" s="7">
        <v>1562.9749999999999</v>
      </c>
      <c r="R59" s="10">
        <f t="shared" si="18"/>
        <v>-1.2251772139704187</v>
      </c>
      <c r="S59" s="7">
        <v>406506242</v>
      </c>
      <c r="T59" s="10">
        <f t="shared" si="19"/>
        <v>0.57568814475530417</v>
      </c>
      <c r="U59">
        <v>6.141</v>
      </c>
      <c r="V59" s="2">
        <v>2012</v>
      </c>
      <c r="W59" s="2">
        <v>5.9</v>
      </c>
      <c r="X59" s="19">
        <f t="shared" si="1"/>
        <v>5778118.5900000036</v>
      </c>
      <c r="Y59" s="3">
        <f t="shared" si="9"/>
        <v>-83.593076226389314</v>
      </c>
      <c r="Z59">
        <v>1</v>
      </c>
      <c r="AA59" s="2">
        <v>1.7627801561319301</v>
      </c>
      <c r="AB59" s="2">
        <v>-1.153377851175611</v>
      </c>
    </row>
    <row r="60" spans="2:28" x14ac:dyDescent="0.3">
      <c r="B60" s="2" t="s">
        <v>8</v>
      </c>
      <c r="C60" s="1">
        <v>1576184467015.49</v>
      </c>
      <c r="D60" s="1">
        <v>1685356000000</v>
      </c>
      <c r="E60">
        <v>2.0995520212950098</v>
      </c>
      <c r="F60" s="7">
        <v>56765.523632993514</v>
      </c>
      <c r="G60" s="10">
        <f t="shared" si="20"/>
        <v>-4.8296526104142146</v>
      </c>
      <c r="H60" s="7">
        <v>1441.3422922459067</v>
      </c>
      <c r="I60" s="10">
        <f t="shared" si="21"/>
        <v>-170.02614457825311</v>
      </c>
      <c r="J60" s="2">
        <v>2.4498886414253902</v>
      </c>
      <c r="K60" s="7">
        <v>252155105.30000001</v>
      </c>
      <c r="L60" s="10">
        <f t="shared" si="22"/>
        <v>-1.6081478052857534</v>
      </c>
      <c r="M60" s="7">
        <v>232481271.30000001</v>
      </c>
      <c r="N60" s="10">
        <f t="shared" si="23"/>
        <v>-7.4508701096284824</v>
      </c>
      <c r="O60" s="7">
        <f t="shared" si="0"/>
        <v>484636376.60000002</v>
      </c>
      <c r="P60" s="10">
        <f t="shared" si="17"/>
        <v>-4.4535452545812149</v>
      </c>
      <c r="Q60" s="7">
        <v>1574.7159999999999</v>
      </c>
      <c r="R60" s="10">
        <f t="shared" si="18"/>
        <v>0.74838821283487178</v>
      </c>
      <c r="S60" s="7">
        <v>397943179</v>
      </c>
      <c r="T60" s="10">
        <f t="shared" si="19"/>
        <v>-2.1290055582831258</v>
      </c>
      <c r="U60">
        <v>6.86</v>
      </c>
      <c r="V60" s="2">
        <v>2013</v>
      </c>
      <c r="W60" s="2">
        <v>-3.8</v>
      </c>
      <c r="X60" s="19">
        <f t="shared" si="1"/>
        <v>19673834</v>
      </c>
      <c r="Y60" s="3">
        <f t="shared" si="9"/>
        <v>240.48858107635326</v>
      </c>
      <c r="Z60">
        <v>1</v>
      </c>
      <c r="AA60" s="2">
        <v>2.4498886414253902</v>
      </c>
      <c r="AB60" s="2">
        <v>-6.9034338960066055</v>
      </c>
    </row>
    <row r="61" spans="2:28" x14ac:dyDescent="0.3">
      <c r="B61" s="2" t="s">
        <v>8</v>
      </c>
      <c r="C61" s="1">
        <v>1467483705131.74</v>
      </c>
      <c r="D61" s="1">
        <v>1728048000000</v>
      </c>
      <c r="E61">
        <v>2.5489997072543402</v>
      </c>
      <c r="F61" s="7">
        <v>58506.706569553615</v>
      </c>
      <c r="G61" s="10">
        <f t="shared" si="20"/>
        <v>3.0212226732645675</v>
      </c>
      <c r="H61" s="7">
        <v>18185.259969712268</v>
      </c>
      <c r="I61" s="10">
        <f t="shared" si="21"/>
        <v>253.50365473678602</v>
      </c>
      <c r="J61" s="2">
        <v>2.48792270531403</v>
      </c>
      <c r="K61" s="7">
        <v>240444683.90000001</v>
      </c>
      <c r="L61" s="10">
        <f t="shared" si="22"/>
        <v>-4.755433687601851</v>
      </c>
      <c r="M61" s="7">
        <v>227544231.30000001</v>
      </c>
      <c r="N61" s="10">
        <f t="shared" si="23"/>
        <v>-2.1465025444463492</v>
      </c>
      <c r="O61" s="7">
        <f t="shared" si="0"/>
        <v>467988915.20000005</v>
      </c>
      <c r="P61" s="10">
        <f t="shared" si="17"/>
        <v>-3.495426060653628</v>
      </c>
      <c r="Q61" s="7">
        <v>1597.3979999999999</v>
      </c>
      <c r="R61" s="10">
        <f t="shared" si="18"/>
        <v>1.4301116907680544</v>
      </c>
      <c r="S61" s="7">
        <v>394116892</v>
      </c>
      <c r="T61" s="10">
        <f t="shared" si="19"/>
        <v>-0.96616832605853631</v>
      </c>
      <c r="U61">
        <v>6.2439999999999998</v>
      </c>
      <c r="V61" s="2">
        <v>2014</v>
      </c>
      <c r="W61" s="2">
        <v>-0.2</v>
      </c>
      <c r="X61" s="19">
        <f t="shared" si="1"/>
        <v>12900452.599999994</v>
      </c>
      <c r="Y61" s="3">
        <f t="shared" si="9"/>
        <v>-34.428375272455824</v>
      </c>
      <c r="Z61">
        <v>1</v>
      </c>
      <c r="AA61" s="2">
        <v>2.48792270531403</v>
      </c>
      <c r="AB61" s="2">
        <v>-5.9833487659676585</v>
      </c>
    </row>
    <row r="62" spans="2:28" x14ac:dyDescent="0.3">
      <c r="B62" s="2" t="s">
        <v>8</v>
      </c>
      <c r="C62" s="1">
        <v>1351693984524.5</v>
      </c>
      <c r="D62" s="1">
        <v>1765938000000</v>
      </c>
      <c r="E62">
        <v>2.29548054919908</v>
      </c>
      <c r="F62" s="7">
        <v>29580.268802259801</v>
      </c>
      <c r="G62" s="10">
        <f t="shared" si="20"/>
        <v>-68.203384534262852</v>
      </c>
      <c r="H62" s="7">
        <v>-9337.4602769159119</v>
      </c>
      <c r="I62" s="11">
        <f>100*(H62-AVERAGE(H47:H61))/AVERAGE(H47:H61)</f>
        <v>-204.30850850535819</v>
      </c>
      <c r="J62" s="2">
        <v>1.50836672165921</v>
      </c>
      <c r="K62" s="7">
        <v>187792151.47</v>
      </c>
      <c r="L62" s="10">
        <f t="shared" si="22"/>
        <v>-24.71542845755792</v>
      </c>
      <c r="M62" s="7">
        <v>200113779.97999999</v>
      </c>
      <c r="N62" s="10">
        <f t="shared" si="23"/>
        <v>-12.845853810411256</v>
      </c>
      <c r="O62" s="7">
        <f t="shared" si="0"/>
        <v>387905931.44999999</v>
      </c>
      <c r="P62" s="10">
        <f t="shared" si="17"/>
        <v>-18.768174465474985</v>
      </c>
      <c r="Q62" s="7">
        <v>1621.386</v>
      </c>
      <c r="R62" s="10">
        <f t="shared" si="18"/>
        <v>1.4905283554996984</v>
      </c>
      <c r="S62" s="7">
        <v>401554757</v>
      </c>
      <c r="T62" s="10">
        <f t="shared" si="19"/>
        <v>1.8696359658637363</v>
      </c>
      <c r="U62">
        <v>6.5039999999999996</v>
      </c>
      <c r="V62" s="2">
        <v>2015</v>
      </c>
      <c r="W62" s="2">
        <v>-10</v>
      </c>
      <c r="X62" s="19">
        <f t="shared" si="1"/>
        <v>-12321628.50999999</v>
      </c>
      <c r="Y62" s="3">
        <f t="shared" si="9"/>
        <v>-195.51314897277322</v>
      </c>
      <c r="Z62">
        <v>1</v>
      </c>
      <c r="AA62" s="2">
        <v>1.50836672165921</v>
      </c>
      <c r="AB62" s="2">
        <v>-20.276541187134196</v>
      </c>
    </row>
    <row r="63" spans="2:28" x14ac:dyDescent="0.3">
      <c r="B63" s="2" t="s">
        <v>8</v>
      </c>
      <c r="C63" s="1">
        <v>1208846993739.99</v>
      </c>
      <c r="D63" s="1">
        <v>1814866000000</v>
      </c>
      <c r="E63">
        <v>2.7300104858441601</v>
      </c>
      <c r="F63" s="7">
        <v>48401.36484266397</v>
      </c>
      <c r="G63" s="10">
        <f t="shared" si="20"/>
        <v>49.242046801473371</v>
      </c>
      <c r="H63" s="7">
        <v>2304.4729075757687</v>
      </c>
      <c r="I63" s="11">
        <f>100*(H63-AVERAGE(H47:H61))/AVERAGE(H47:H61)</f>
        <v>-74.256797378352118</v>
      </c>
      <c r="J63" s="2">
        <v>1.2769909449732799</v>
      </c>
      <c r="K63" s="7">
        <v>189629974.59999999</v>
      </c>
      <c r="L63" s="10">
        <f t="shared" si="22"/>
        <v>0.97388972659366857</v>
      </c>
      <c r="M63" s="7">
        <v>189406027.90000001</v>
      </c>
      <c r="N63" s="10">
        <f t="shared" si="23"/>
        <v>-5.4993098146745467</v>
      </c>
      <c r="O63" s="7">
        <f t="shared" si="0"/>
        <v>379036002.5</v>
      </c>
      <c r="P63" s="10">
        <f t="shared" si="17"/>
        <v>-2.3131671537775844</v>
      </c>
      <c r="Q63" s="7">
        <v>1634.105</v>
      </c>
      <c r="R63" s="10">
        <f t="shared" si="18"/>
        <v>0.78139148383744583</v>
      </c>
      <c r="S63" s="7">
        <v>411031531</v>
      </c>
      <c r="T63" s="10">
        <f t="shared" si="19"/>
        <v>2.3326024156386183</v>
      </c>
      <c r="U63">
        <v>7.2069999999999999</v>
      </c>
      <c r="V63" s="2">
        <v>2016</v>
      </c>
      <c r="W63" s="2">
        <v>6.2</v>
      </c>
      <c r="X63" s="19">
        <f t="shared" si="1"/>
        <v>223946.69999998808</v>
      </c>
      <c r="Y63" s="3">
        <f t="shared" si="9"/>
        <v>-101.8175089422493</v>
      </c>
      <c r="Z63">
        <v>1</v>
      </c>
      <c r="AA63" s="2">
        <v>1.2769909449732799</v>
      </c>
      <c r="AB63" s="2">
        <v>-3.5901580987508641</v>
      </c>
    </row>
    <row r="64" spans="2:28" x14ac:dyDescent="0.3">
      <c r="B64" s="2" t="s">
        <v>8</v>
      </c>
      <c r="C64" s="1">
        <v>1329188475752.3201</v>
      </c>
      <c r="D64" s="1">
        <v>1856619000000</v>
      </c>
      <c r="E64">
        <v>2.44090583203266</v>
      </c>
      <c r="F64" s="7">
        <v>45225.175511205125</v>
      </c>
      <c r="G64" s="10">
        <f t="shared" si="20"/>
        <v>-6.7874100434982765</v>
      </c>
      <c r="H64" s="7">
        <v>6355.9581838805607</v>
      </c>
      <c r="I64" s="10">
        <f t="shared" si="21"/>
        <v>101.45406928576257</v>
      </c>
      <c r="J64" s="2">
        <v>1.94864740944522</v>
      </c>
      <c r="K64" s="7">
        <v>230174787.53</v>
      </c>
      <c r="L64" s="10">
        <f t="shared" si="22"/>
        <v>19.376429488595903</v>
      </c>
      <c r="M64" s="7">
        <v>228785255.03</v>
      </c>
      <c r="N64" s="10">
        <f t="shared" si="23"/>
        <v>18.889080609094577</v>
      </c>
      <c r="O64" s="7">
        <f t="shared" si="0"/>
        <v>458960042.56</v>
      </c>
      <c r="P64" s="10">
        <f t="shared" si="17"/>
        <v>19.133195905047273</v>
      </c>
      <c r="Q64" s="7">
        <v>1630.82</v>
      </c>
      <c r="R64" s="10">
        <f t="shared" si="18"/>
        <v>-0.20122980518744171</v>
      </c>
      <c r="S64" s="7">
        <v>415097428</v>
      </c>
      <c r="T64" s="10">
        <f t="shared" si="19"/>
        <v>0.98433296273370274</v>
      </c>
      <c r="U64">
        <v>6.8849999999999998</v>
      </c>
      <c r="V64" s="2">
        <v>2017</v>
      </c>
      <c r="W64" s="2">
        <v>7</v>
      </c>
      <c r="X64" s="19">
        <f t="shared" si="1"/>
        <v>1389532.5</v>
      </c>
      <c r="Y64" s="3">
        <f t="shared" si="9"/>
        <v>520.47464865527115</v>
      </c>
      <c r="Z64">
        <v>1</v>
      </c>
      <c r="AA64" s="2">
        <v>1.94864740944522</v>
      </c>
      <c r="AB64" s="2">
        <v>17.184548495602055</v>
      </c>
    </row>
    <row r="65" spans="2:28" x14ac:dyDescent="0.3">
      <c r="B65" s="2" t="s">
        <v>8</v>
      </c>
      <c r="C65" s="1">
        <v>1432881172002.1699</v>
      </c>
      <c r="D65" s="1">
        <v>1911376000000</v>
      </c>
      <c r="E65">
        <v>2.8802532072044098</v>
      </c>
      <c r="F65" s="7">
        <v>68477.419509089872</v>
      </c>
      <c r="G65" s="10">
        <f t="shared" si="20"/>
        <v>41.485013660257053</v>
      </c>
      <c r="H65" s="7">
        <v>7799.5415462503324</v>
      </c>
      <c r="I65" s="10">
        <f t="shared" si="21"/>
        <v>20.467228619286537</v>
      </c>
      <c r="J65" s="2">
        <v>1.91140094445692</v>
      </c>
      <c r="K65" s="7">
        <v>252775516.22</v>
      </c>
      <c r="L65" s="10">
        <f t="shared" si="22"/>
        <v>9.3662841093610893</v>
      </c>
      <c r="M65" s="7">
        <v>235519140.88</v>
      </c>
      <c r="N65" s="10">
        <f t="shared" si="23"/>
        <v>2.9008375145668452</v>
      </c>
      <c r="O65" s="7">
        <f t="shared" si="0"/>
        <v>488294657.10000002</v>
      </c>
      <c r="P65" s="10">
        <f t="shared" si="17"/>
        <v>6.195587614371334</v>
      </c>
      <c r="Q65" s="7">
        <v>1665.527</v>
      </c>
      <c r="R65" s="10">
        <f t="shared" si="18"/>
        <v>2.105863406082964</v>
      </c>
      <c r="S65" s="7">
        <v>415953947</v>
      </c>
      <c r="T65" s="10">
        <f t="shared" si="19"/>
        <v>0.20612908636934435</v>
      </c>
      <c r="U65">
        <v>8.3529999999999998</v>
      </c>
      <c r="V65" s="2">
        <v>2018</v>
      </c>
      <c r="W65" s="2">
        <v>-0.9</v>
      </c>
      <c r="X65" s="19">
        <f t="shared" si="1"/>
        <v>17256375.340000004</v>
      </c>
      <c r="Y65" s="3">
        <f t="shared" si="9"/>
        <v>1141.8835356495804</v>
      </c>
      <c r="Z65">
        <v>1</v>
      </c>
      <c r="AA65" s="2">
        <v>1.91140094445692</v>
      </c>
      <c r="AB65" s="2">
        <v>4.2841866699144138</v>
      </c>
    </row>
    <row r="66" spans="2:28" x14ac:dyDescent="0.3">
      <c r="B66" s="2" t="s">
        <v>8</v>
      </c>
      <c r="C66" s="1">
        <v>1396567014733.23</v>
      </c>
      <c r="D66" s="1">
        <v>1952680000000</v>
      </c>
      <c r="E66">
        <v>1.94433927227522</v>
      </c>
      <c r="F66" s="7">
        <v>39224.000995476563</v>
      </c>
      <c r="G66" s="10">
        <f t="shared" si="20"/>
        <v>-55.721521899297421</v>
      </c>
      <c r="H66" s="7">
        <v>9265.8568919025074</v>
      </c>
      <c r="I66" s="10">
        <f t="shared" si="21"/>
        <v>17.227138659779584</v>
      </c>
      <c r="J66" s="2">
        <v>1.61076787290379</v>
      </c>
      <c r="K66" s="7">
        <v>266377225.62</v>
      </c>
      <c r="L66" s="10">
        <f t="shared" si="22"/>
        <v>5.2411638410561068</v>
      </c>
      <c r="M66" s="7">
        <v>221481291.59</v>
      </c>
      <c r="N66" s="10">
        <f t="shared" si="23"/>
        <v>-6.1454064205289427</v>
      </c>
      <c r="O66" s="7">
        <f t="shared" si="0"/>
        <v>487858517.21000004</v>
      </c>
      <c r="P66" s="10">
        <f t="shared" si="17"/>
        <v>-8.9358910158665594E-2</v>
      </c>
      <c r="Q66" s="7">
        <v>1780.442</v>
      </c>
      <c r="R66" s="10">
        <f t="shared" si="18"/>
        <v>6.6720058217628164</v>
      </c>
      <c r="S66" s="7">
        <v>411015667</v>
      </c>
      <c r="T66" s="10">
        <f t="shared" si="19"/>
        <v>-1.1943216815037516</v>
      </c>
      <c r="U66">
        <v>8.5670000000000002</v>
      </c>
      <c r="V66" s="2">
        <v>2019</v>
      </c>
      <c r="W66" s="2">
        <v>-1</v>
      </c>
      <c r="X66" s="19">
        <f t="shared" si="1"/>
        <v>44895934.030000001</v>
      </c>
      <c r="Y66" s="3">
        <f t="shared" si="9"/>
        <v>160.17012927350939</v>
      </c>
      <c r="Z66">
        <v>1</v>
      </c>
      <c r="AA66" s="2">
        <v>1.61076787290379</v>
      </c>
      <c r="AB66" s="2">
        <v>-1.7001267830624556</v>
      </c>
    </row>
    <row r="67" spans="2:28" x14ac:dyDescent="0.3">
      <c r="B67" s="2" t="s">
        <v>8</v>
      </c>
      <c r="C67" s="1">
        <v>1330900925056.98</v>
      </c>
      <c r="D67" s="1">
        <v>1947118000000</v>
      </c>
      <c r="E67">
        <v>-2.5051922329566301</v>
      </c>
      <c r="F67" s="7">
        <v>20146.102946489711</v>
      </c>
      <c r="G67" s="10">
        <f t="shared" si="20"/>
        <v>-66.627796219944102</v>
      </c>
      <c r="H67" s="7">
        <v>9171.5212805857882</v>
      </c>
      <c r="I67" s="10">
        <f t="shared" si="21"/>
        <v>-1.0233172379608746</v>
      </c>
      <c r="J67" s="2">
        <v>0.84690553745929298</v>
      </c>
      <c r="K67" s="7"/>
      <c r="L67" s="7"/>
      <c r="M67" s="7"/>
      <c r="N67" s="7"/>
      <c r="O67" s="7"/>
      <c r="P67" s="7"/>
      <c r="Q67" s="7"/>
      <c r="R67" s="7"/>
      <c r="S67" s="7"/>
      <c r="T67" s="7"/>
      <c r="V67" s="2">
        <v>2020</v>
      </c>
      <c r="W67" s="2">
        <v>1.7</v>
      </c>
      <c r="X67" s="19">
        <f t="shared" si="1"/>
        <v>0</v>
      </c>
      <c r="Y67" s="3"/>
      <c r="Z67">
        <v>1</v>
      </c>
      <c r="AA67" s="2">
        <v>0.84690553745929298</v>
      </c>
    </row>
    <row r="68" spans="2:28" x14ac:dyDescent="0.3">
      <c r="B68" s="2" t="s">
        <v>9</v>
      </c>
      <c r="C68" s="1">
        <v>744773415931.58704</v>
      </c>
      <c r="D68" s="1">
        <v>1338948602000</v>
      </c>
      <c r="E68">
        <v>5.1776356888452204</v>
      </c>
      <c r="F68" s="7">
        <v>66795.052218354191</v>
      </c>
      <c r="G68" s="7"/>
      <c r="H68" s="7">
        <v>44678.171987260204</v>
      </c>
      <c r="I68" s="7"/>
      <c r="J68" s="2">
        <v>0.34781122686459898</v>
      </c>
      <c r="K68" s="7">
        <v>277419920.5</v>
      </c>
      <c r="L68" s="7"/>
      <c r="M68" s="7">
        <v>240088243.69999999</v>
      </c>
      <c r="N68" s="7"/>
      <c r="O68" s="7">
        <f t="shared" si="0"/>
        <v>517508164.19999999</v>
      </c>
      <c r="P68" s="7"/>
      <c r="Q68" s="7">
        <v>3557.8870000000002</v>
      </c>
      <c r="R68" s="7"/>
      <c r="S68" s="7">
        <v>572162103</v>
      </c>
      <c r="T68" s="7"/>
      <c r="U68">
        <v>28.571999999999999</v>
      </c>
      <c r="V68" s="2">
        <v>2000</v>
      </c>
      <c r="W68" s="2">
        <v>-1.2883500000000001</v>
      </c>
      <c r="X68" s="19">
        <f t="shared" si="1"/>
        <v>37331676.800000012</v>
      </c>
      <c r="Y68" s="3"/>
      <c r="Z68">
        <v>0</v>
      </c>
      <c r="AA68" s="2">
        <v>0.34781122686459898</v>
      </c>
    </row>
    <row r="69" spans="2:28" x14ac:dyDescent="0.3">
      <c r="B69" s="2" t="s">
        <v>9</v>
      </c>
      <c r="C69" s="1">
        <v>738981792355.37195</v>
      </c>
      <c r="D69" s="1">
        <v>1357767894000</v>
      </c>
      <c r="E69">
        <v>1.78997283607414</v>
      </c>
      <c r="F69" s="7">
        <v>27663.421059428187</v>
      </c>
      <c r="G69" s="10">
        <f>100*(LN(F69)-LN(F68))</f>
        <v>-88.151800806987694</v>
      </c>
      <c r="H69" s="7">
        <v>36028.82305844676</v>
      </c>
      <c r="I69" s="10">
        <f>100*(LN(H69)-LN(H68))</f>
        <v>-21.5165801291759</v>
      </c>
      <c r="J69" s="2">
        <v>0.71912560912010703</v>
      </c>
      <c r="K69" s="7">
        <v>261058774.90000001</v>
      </c>
      <c r="L69" s="10">
        <f>100*(LN(K69)-LN(K68))</f>
        <v>-6.0786743607298632</v>
      </c>
      <c r="M69" s="7">
        <v>221623728.69999999</v>
      </c>
      <c r="N69" s="10">
        <f>100*(LN(M69)-LN(M68))</f>
        <v>-8.0025509735126121</v>
      </c>
      <c r="O69" s="7">
        <f t="shared" si="0"/>
        <v>482682503.60000002</v>
      </c>
      <c r="P69" s="10">
        <f t="shared" ref="P69:P87" si="24">100*(LN(O69)-LN(O68))</f>
        <v>-6.9666206181725698</v>
      </c>
      <c r="Q69" s="7">
        <v>3471.46</v>
      </c>
      <c r="R69" s="10">
        <f t="shared" ref="R69:R87" si="25">100*(LN(Q69)-LN(Q68))</f>
        <v>-2.4591574575751451</v>
      </c>
      <c r="S69" s="7">
        <v>564946398</v>
      </c>
      <c r="T69" s="10">
        <f t="shared" ref="T69:T87" si="26">100*(LN(S69)-LN(S68))</f>
        <v>-1.269149223417898</v>
      </c>
      <c r="U69">
        <v>27.152000000000001</v>
      </c>
      <c r="V69" s="2">
        <v>2001</v>
      </c>
      <c r="W69" s="2">
        <v>1.8031900000000001</v>
      </c>
      <c r="X69" s="19">
        <f t="shared" si="1"/>
        <v>39435046.200000018</v>
      </c>
      <c r="Y69" s="3">
        <f t="shared" si="9"/>
        <v>5.6342751794101087</v>
      </c>
      <c r="Z69">
        <v>0</v>
      </c>
      <c r="AA69" s="2">
        <v>0.71912560912010703</v>
      </c>
      <c r="AB69" s="2">
        <v>-7.6857462272926771</v>
      </c>
    </row>
    <row r="70" spans="2:28" x14ac:dyDescent="0.3">
      <c r="B70" s="2" t="s">
        <v>9</v>
      </c>
      <c r="C70" s="1">
        <v>760649334098.005</v>
      </c>
      <c r="D70" s="1">
        <v>1404232696000</v>
      </c>
      <c r="E70">
        <v>3.0180505464165601</v>
      </c>
      <c r="F70" s="7">
        <v>22155.455866235057</v>
      </c>
      <c r="G70" s="10">
        <f t="shared" ref="G70:G88" si="27">100*(LN(F70)-LN(F69))</f>
        <v>-22.202722047857826</v>
      </c>
      <c r="H70" s="7">
        <v>26772.742334259423</v>
      </c>
      <c r="I70" s="10">
        <f t="shared" ref="I70:I88" si="28">100*(LN(H70)-LN(H69))</f>
        <v>-29.693496576380518</v>
      </c>
      <c r="J70" s="2">
        <v>-0.73197090235027595</v>
      </c>
      <c r="K70" s="7">
        <v>252584259.59999999</v>
      </c>
      <c r="L70" s="10">
        <f t="shared" ref="L70:L87" si="29">100*(LN(K70)-LN(K69))</f>
        <v>-3.3000678723073662</v>
      </c>
      <c r="M70" s="7">
        <v>222440059.09999999</v>
      </c>
      <c r="N70" s="10">
        <f t="shared" ref="N70:N87" si="30">100*(LN(M70)-LN(M69))</f>
        <v>0.36766398972467584</v>
      </c>
      <c r="O70" s="7">
        <f t="shared" ref="O70:O133" si="31">K70+M70</f>
        <v>475024318.69999999</v>
      </c>
      <c r="P70" s="10">
        <f t="shared" si="24"/>
        <v>-1.5993095077977415</v>
      </c>
      <c r="Q70" s="7">
        <v>3578.2570000000001</v>
      </c>
      <c r="R70" s="10">
        <f t="shared" si="25"/>
        <v>3.0300555595664136</v>
      </c>
      <c r="S70" s="7">
        <v>570844778</v>
      </c>
      <c r="T70" s="10">
        <f t="shared" si="26"/>
        <v>1.0386474468923268</v>
      </c>
      <c r="U70">
        <v>27.567</v>
      </c>
      <c r="V70" s="2">
        <v>2002</v>
      </c>
      <c r="W70" s="2">
        <v>4.3522299999999996</v>
      </c>
      <c r="X70" s="19">
        <f t="shared" ref="X70:X133" si="32">K70-M70</f>
        <v>30144200.5</v>
      </c>
      <c r="Y70" s="3">
        <f t="shared" si="9"/>
        <v>-23.559870204995516</v>
      </c>
      <c r="Z70">
        <v>0</v>
      </c>
      <c r="AA70" s="2">
        <v>-0.73197090235027595</v>
      </c>
      <c r="AB70" s="2">
        <v>-0.86733860544746555</v>
      </c>
    </row>
    <row r="71" spans="2:28" x14ac:dyDescent="0.3">
      <c r="B71" s="2" t="s">
        <v>9</v>
      </c>
      <c r="C71" s="1">
        <v>895540646634.78699</v>
      </c>
      <c r="D71" s="1">
        <v>1457749270000</v>
      </c>
      <c r="E71">
        <v>1.80151809769703</v>
      </c>
      <c r="F71" s="7">
        <v>7482.2454587630709</v>
      </c>
      <c r="G71" s="10">
        <f t="shared" si="27"/>
        <v>-108.55508387047425</v>
      </c>
      <c r="H71" s="7">
        <v>22924.235394882409</v>
      </c>
      <c r="I71" s="10">
        <f t="shared" si="28"/>
        <v>-15.518962773553291</v>
      </c>
      <c r="J71" s="2">
        <v>1.1276034872963601</v>
      </c>
      <c r="K71" s="7">
        <v>272229685.89999998</v>
      </c>
      <c r="L71" s="10">
        <f t="shared" si="29"/>
        <v>7.4901248982904178</v>
      </c>
      <c r="M71" s="7">
        <v>240376249.5</v>
      </c>
      <c r="N71" s="10">
        <f t="shared" si="30"/>
        <v>7.7547734014409286</v>
      </c>
      <c r="O71" s="7">
        <f t="shared" si="31"/>
        <v>512605935.39999998</v>
      </c>
      <c r="P71" s="10">
        <f t="shared" si="24"/>
        <v>7.6141392884643722</v>
      </c>
      <c r="Q71" s="7">
        <v>3594.0839999999998</v>
      </c>
      <c r="R71" s="10">
        <f t="shared" si="25"/>
        <v>0.44133500315712837</v>
      </c>
      <c r="S71" s="7">
        <v>587178149</v>
      </c>
      <c r="T71" s="10">
        <f t="shared" si="26"/>
        <v>2.8210934096069451</v>
      </c>
      <c r="U71">
        <v>26.248000000000001</v>
      </c>
      <c r="V71" s="2">
        <v>2003</v>
      </c>
      <c r="W71" s="2">
        <v>-2.0206900000000001</v>
      </c>
      <c r="X71" s="19">
        <f t="shared" si="32"/>
        <v>31853436.399999976</v>
      </c>
      <c r="Y71" s="3">
        <f t="shared" ref="Y71:Y134" si="33">100*(X71/X70-1)</f>
        <v>5.6701981530409951</v>
      </c>
      <c r="Z71">
        <v>0</v>
      </c>
      <c r="AA71" s="2">
        <v>1.1276034872963601</v>
      </c>
      <c r="AB71" s="2">
        <v>6.4865358011680119</v>
      </c>
    </row>
    <row r="72" spans="2:28" x14ac:dyDescent="0.3">
      <c r="B72" s="2" t="s">
        <v>9</v>
      </c>
      <c r="C72" s="1">
        <v>1026690238278.25</v>
      </c>
      <c r="D72" s="1">
        <v>1514805996000</v>
      </c>
      <c r="E72">
        <v>3.0869808180845402</v>
      </c>
      <c r="F72" s="7">
        <v>-445.03543373660665</v>
      </c>
      <c r="G72" s="11">
        <f>100*(F72-AVERAGE(F68:F71))/AVERAGE(F68:F71)</f>
        <v>-101.43448558397911</v>
      </c>
      <c r="H72" s="7">
        <v>43346.758697022335</v>
      </c>
      <c r="I72" s="10">
        <f t="shared" si="28"/>
        <v>63.703726476196998</v>
      </c>
      <c r="J72" s="2">
        <v>3.82463743108159</v>
      </c>
      <c r="K72" s="7">
        <v>317161191.60000002</v>
      </c>
      <c r="L72" s="10">
        <f t="shared" si="29"/>
        <v>15.276399207281699</v>
      </c>
      <c r="M72" s="7">
        <v>273873699.60000002</v>
      </c>
      <c r="N72" s="10">
        <f t="shared" si="30"/>
        <v>13.046164772946867</v>
      </c>
      <c r="O72" s="7">
        <f t="shared" si="31"/>
        <v>591034891.20000005</v>
      </c>
      <c r="P72" s="10">
        <f t="shared" si="24"/>
        <v>14.236766035499571</v>
      </c>
      <c r="Q72" s="7">
        <v>3636.694</v>
      </c>
      <c r="R72" s="10">
        <f t="shared" si="25"/>
        <v>1.1785866813569967</v>
      </c>
      <c r="S72" s="7">
        <v>585703098</v>
      </c>
      <c r="T72" s="10">
        <f t="shared" si="26"/>
        <v>-0.25152619354038563</v>
      </c>
      <c r="U72">
        <v>25.99</v>
      </c>
      <c r="V72" s="2">
        <v>2004</v>
      </c>
      <c r="W72" s="2">
        <v>1.6333899999999999</v>
      </c>
      <c r="X72" s="19">
        <f t="shared" si="32"/>
        <v>43287492</v>
      </c>
      <c r="Y72" s="3">
        <f t="shared" si="33"/>
        <v>35.895830692854332</v>
      </c>
      <c r="Z72">
        <v>0</v>
      </c>
      <c r="AA72" s="2">
        <v>3.82463743108159</v>
      </c>
      <c r="AB72" s="2">
        <v>10.41212860441798</v>
      </c>
    </row>
    <row r="73" spans="2:28" x14ac:dyDescent="0.3">
      <c r="B73" s="2" t="s">
        <v>9</v>
      </c>
      <c r="C73" s="1">
        <v>1173108598778.6799</v>
      </c>
      <c r="D73" s="1">
        <v>1590483596000</v>
      </c>
      <c r="E73">
        <v>3.2042004290828401</v>
      </c>
      <c r="F73" s="7">
        <v>25691.556083712945</v>
      </c>
      <c r="G73" s="11">
        <f>100*(F73-AVERAGE(F68:F72))/AVERAGE(F68:F72)</f>
        <v>3.8872599814463671</v>
      </c>
      <c r="H73" s="7">
        <v>27538.456460025089</v>
      </c>
      <c r="I73" s="10">
        <f t="shared" si="28"/>
        <v>-45.36484853628604</v>
      </c>
      <c r="J73" s="2">
        <v>1.7764140766757399</v>
      </c>
      <c r="K73" s="7">
        <v>360552446.30000001</v>
      </c>
      <c r="L73" s="10">
        <f t="shared" si="29"/>
        <v>12.822729276034295</v>
      </c>
      <c r="M73" s="7">
        <v>314444419</v>
      </c>
      <c r="N73" s="10">
        <f t="shared" si="30"/>
        <v>13.814028262950373</v>
      </c>
      <c r="O73" s="7">
        <f t="shared" si="31"/>
        <v>674996865.29999995</v>
      </c>
      <c r="P73" s="10">
        <f t="shared" si="24"/>
        <v>13.283299363484247</v>
      </c>
      <c r="Q73" s="7">
        <v>3673.9870000000001</v>
      </c>
      <c r="R73" s="10">
        <f t="shared" si="25"/>
        <v>1.0202421219929647</v>
      </c>
      <c r="S73" s="7">
        <v>576434464</v>
      </c>
      <c r="T73" s="10">
        <f t="shared" si="26"/>
        <v>-1.595134832990297</v>
      </c>
      <c r="U73">
        <v>27.285</v>
      </c>
      <c r="V73" s="2">
        <v>2005</v>
      </c>
      <c r="W73" s="2">
        <v>-1.8344199999999999</v>
      </c>
      <c r="X73" s="19">
        <f t="shared" si="32"/>
        <v>46108027.300000012</v>
      </c>
      <c r="Y73" s="3">
        <f t="shared" si="33"/>
        <v>6.5158205515810641</v>
      </c>
      <c r="Z73">
        <v>0</v>
      </c>
      <c r="AA73" s="2">
        <v>1.7764140766757399</v>
      </c>
      <c r="AB73" s="2">
        <v>11.506885286808506</v>
      </c>
    </row>
    <row r="74" spans="2:28" x14ac:dyDescent="0.3">
      <c r="B74" s="2" t="s">
        <v>9</v>
      </c>
      <c r="C74" s="1">
        <v>1319264809590.97</v>
      </c>
      <c r="D74" s="1">
        <v>1656740242000</v>
      </c>
      <c r="E74">
        <v>2.6343038124251699</v>
      </c>
      <c r="F74" s="7">
        <v>60293.910222504317</v>
      </c>
      <c r="G74" s="10">
        <f t="shared" si="27"/>
        <v>85.306872643774227</v>
      </c>
      <c r="H74" s="7">
        <v>46213.724038224194</v>
      </c>
      <c r="I74" s="10">
        <f t="shared" si="28"/>
        <v>51.769336655273612</v>
      </c>
      <c r="J74" s="2">
        <v>1.6494309945586201</v>
      </c>
      <c r="K74" s="7">
        <v>388178675.69999999</v>
      </c>
      <c r="L74" s="10">
        <f t="shared" si="29"/>
        <v>7.3828309753423582</v>
      </c>
      <c r="M74" s="7">
        <v>350257149.89999998</v>
      </c>
      <c r="N74" s="10">
        <f t="shared" si="30"/>
        <v>10.786026633092405</v>
      </c>
      <c r="O74" s="7">
        <f t="shared" si="31"/>
        <v>738435825.5999999</v>
      </c>
      <c r="P74" s="10">
        <f t="shared" si="24"/>
        <v>8.982615302643282</v>
      </c>
      <c r="Q74" s="7">
        <v>3626.585</v>
      </c>
      <c r="R74" s="10">
        <f t="shared" si="25"/>
        <v>-1.298601428509194</v>
      </c>
      <c r="S74" s="7">
        <v>570950381</v>
      </c>
      <c r="T74" s="10">
        <f t="shared" si="26"/>
        <v>-0.95593466928427517</v>
      </c>
      <c r="U74">
        <v>26.991</v>
      </c>
      <c r="V74" s="2">
        <v>2006</v>
      </c>
      <c r="W74" s="2">
        <v>6.615E-2</v>
      </c>
      <c r="X74" s="19">
        <f t="shared" si="32"/>
        <v>37921525.800000012</v>
      </c>
      <c r="Y74" s="3">
        <f t="shared" si="33"/>
        <v>-17.755046093676619</v>
      </c>
      <c r="Z74">
        <v>0</v>
      </c>
      <c r="AA74" s="2">
        <v>1.6494309945586201</v>
      </c>
      <c r="AB74" s="2">
        <v>7.3331843080846619</v>
      </c>
    </row>
    <row r="75" spans="2:28" x14ac:dyDescent="0.3">
      <c r="B75" s="2" t="s">
        <v>9</v>
      </c>
      <c r="C75" s="1">
        <v>1468820407783.26</v>
      </c>
      <c r="D75" s="1">
        <v>1770535249000</v>
      </c>
      <c r="E75">
        <v>2.07182504628009</v>
      </c>
      <c r="F75" s="7">
        <v>116820.59398566242</v>
      </c>
      <c r="G75" s="10">
        <f t="shared" si="27"/>
        <v>66.14082659240151</v>
      </c>
      <c r="H75" s="7">
        <v>64627.129689973</v>
      </c>
      <c r="I75" s="10">
        <f t="shared" si="28"/>
        <v>33.535747578993735</v>
      </c>
      <c r="J75" s="2">
        <v>4.8167676737883101</v>
      </c>
      <c r="K75" s="7">
        <v>419881604</v>
      </c>
      <c r="L75" s="10">
        <f t="shared" si="29"/>
        <v>7.8507038294272746</v>
      </c>
      <c r="M75" s="7">
        <v>380646622</v>
      </c>
      <c r="N75" s="10">
        <f t="shared" si="30"/>
        <v>8.3203844705618479</v>
      </c>
      <c r="O75" s="7">
        <f t="shared" si="31"/>
        <v>800528226</v>
      </c>
      <c r="P75" s="10">
        <f t="shared" si="24"/>
        <v>8.0737592389166224</v>
      </c>
      <c r="Q75" s="7">
        <v>3754.2359999999999</v>
      </c>
      <c r="R75" s="10">
        <f t="shared" si="25"/>
        <v>3.459336834049509</v>
      </c>
      <c r="S75" s="7">
        <v>594220571</v>
      </c>
      <c r="T75" s="10">
        <f t="shared" si="26"/>
        <v>3.9948274629637126</v>
      </c>
      <c r="U75">
        <v>27.024999999999999</v>
      </c>
      <c r="V75" s="2">
        <v>2007</v>
      </c>
      <c r="W75" s="2">
        <v>5.9824799999999998</v>
      </c>
      <c r="X75" s="19">
        <f t="shared" si="32"/>
        <v>39234982</v>
      </c>
      <c r="Y75" s="3">
        <f t="shared" si="33"/>
        <v>3.4636164349694631</v>
      </c>
      <c r="Z75">
        <v>0</v>
      </c>
      <c r="AA75" s="2">
        <v>4.8167676737883101</v>
      </c>
      <c r="AB75" s="2">
        <v>3.2569915651283123</v>
      </c>
    </row>
    <row r="76" spans="2:28" x14ac:dyDescent="0.3">
      <c r="B76" s="2" t="s">
        <v>9</v>
      </c>
      <c r="C76" s="1">
        <v>1552989690721.6499</v>
      </c>
      <c r="D76" s="1">
        <v>1788375564000</v>
      </c>
      <c r="E76">
        <v>1.0042891865119701</v>
      </c>
      <c r="F76" s="7">
        <v>61552.519118308592</v>
      </c>
      <c r="G76" s="10">
        <f t="shared" si="27"/>
        <v>-64.074859343081584</v>
      </c>
      <c r="H76" s="7">
        <v>79277.252961463484</v>
      </c>
      <c r="I76" s="10">
        <f t="shared" si="28"/>
        <v>20.431695272191241</v>
      </c>
      <c r="J76" s="2">
        <v>5.9252513704109502</v>
      </c>
      <c r="K76" s="7">
        <v>455632184.19999999</v>
      </c>
      <c r="L76" s="10">
        <f t="shared" si="29"/>
        <v>8.171309413071981</v>
      </c>
      <c r="M76" s="7">
        <v>408762167.60000002</v>
      </c>
      <c r="N76" s="10">
        <f t="shared" si="30"/>
        <v>7.1262046178279803</v>
      </c>
      <c r="O76" s="7">
        <f t="shared" si="31"/>
        <v>864394351.79999995</v>
      </c>
      <c r="P76" s="10">
        <f t="shared" si="24"/>
        <v>7.6757298090633697</v>
      </c>
      <c r="Q76" s="7">
        <v>3739.5050000000001</v>
      </c>
      <c r="R76" s="10">
        <f t="shared" si="25"/>
        <v>-0.39315527384466975</v>
      </c>
      <c r="S76" s="7">
        <v>575586908</v>
      </c>
      <c r="T76" s="10">
        <f t="shared" si="26"/>
        <v>-3.1860352293179517</v>
      </c>
      <c r="U76">
        <v>27.706</v>
      </c>
      <c r="V76" s="2">
        <v>2008</v>
      </c>
      <c r="W76" s="2">
        <v>2.9315500000000001</v>
      </c>
      <c r="X76" s="19">
        <f t="shared" si="32"/>
        <v>46870016.599999964</v>
      </c>
      <c r="Y76" s="3">
        <f t="shared" si="33"/>
        <v>19.459763228641137</v>
      </c>
      <c r="Z76">
        <v>0</v>
      </c>
      <c r="AA76" s="2">
        <v>5.9252513704109502</v>
      </c>
      <c r="AB76" s="2">
        <v>1.7504784386524195</v>
      </c>
    </row>
    <row r="77" spans="2:28" x14ac:dyDescent="0.3">
      <c r="B77" s="2" t="s">
        <v>9</v>
      </c>
      <c r="C77" s="1">
        <v>1374625142157.29</v>
      </c>
      <c r="D77" s="1">
        <v>1736004771000</v>
      </c>
      <c r="E77">
        <v>-2.9259556113942602</v>
      </c>
      <c r="F77" s="7">
        <v>22699.676318782258</v>
      </c>
      <c r="G77" s="10">
        <f t="shared" si="27"/>
        <v>-99.754011449023665</v>
      </c>
      <c r="H77" s="7">
        <v>39601.084769486486</v>
      </c>
      <c r="I77" s="10">
        <f t="shared" si="28"/>
        <v>-69.409472853713623</v>
      </c>
      <c r="J77" s="2">
        <v>-0.72816525093295204</v>
      </c>
      <c r="K77" s="7">
        <v>315176831.39999998</v>
      </c>
      <c r="L77" s="10">
        <f t="shared" si="29"/>
        <v>-36.855201958959327</v>
      </c>
      <c r="M77" s="7">
        <v>321227567.69999999</v>
      </c>
      <c r="N77" s="10">
        <f t="shared" si="30"/>
        <v>-24.098368399703318</v>
      </c>
      <c r="O77" s="7">
        <f t="shared" si="31"/>
        <v>636404399.0999999</v>
      </c>
      <c r="P77" s="10">
        <f t="shared" si="24"/>
        <v>-30.61948814518054</v>
      </c>
      <c r="Q77" s="7">
        <v>3537.741</v>
      </c>
      <c r="R77" s="10">
        <f t="shared" si="25"/>
        <v>-5.5464861868555815</v>
      </c>
      <c r="S77" s="7">
        <v>542549600</v>
      </c>
      <c r="T77" s="10">
        <f t="shared" si="26"/>
        <v>-5.9110719986058768</v>
      </c>
      <c r="U77">
        <v>28.774000000000001</v>
      </c>
      <c r="V77" s="2">
        <v>2009</v>
      </c>
      <c r="W77" s="2">
        <v>7.9684900000000001</v>
      </c>
      <c r="X77" s="19">
        <f t="shared" si="32"/>
        <v>-6050736.3000000119</v>
      </c>
      <c r="Y77" s="3">
        <f t="shared" si="33"/>
        <v>-112.90960989333215</v>
      </c>
      <c r="Z77">
        <v>1</v>
      </c>
      <c r="AA77" s="2">
        <v>-0.72816525093295204</v>
      </c>
      <c r="AB77" s="2">
        <v>-29.891322894247587</v>
      </c>
    </row>
    <row r="78" spans="2:28" x14ac:dyDescent="0.3">
      <c r="B78" s="2" t="s">
        <v>9</v>
      </c>
      <c r="C78" s="1">
        <v>1617343367486.26</v>
      </c>
      <c r="D78" s="1">
        <v>1789638545000</v>
      </c>
      <c r="E78">
        <v>3.0899194542341499</v>
      </c>
      <c r="F78" s="7">
        <v>28400.442649685487</v>
      </c>
      <c r="G78" s="10">
        <f t="shared" si="27"/>
        <v>22.40540660010133</v>
      </c>
      <c r="H78" s="7">
        <v>34722.761512774712</v>
      </c>
      <c r="I78" s="10">
        <f t="shared" si="28"/>
        <v>-13.14610877665654</v>
      </c>
      <c r="J78" s="2">
        <v>3.1753247526919899</v>
      </c>
      <c r="K78" s="7">
        <v>386579899.69999999</v>
      </c>
      <c r="L78" s="10">
        <f t="shared" si="29"/>
        <v>20.420472208335028</v>
      </c>
      <c r="M78" s="7">
        <v>392108702.5</v>
      </c>
      <c r="N78" s="10">
        <f t="shared" si="30"/>
        <v>19.938929804508376</v>
      </c>
      <c r="O78" s="7">
        <f t="shared" si="31"/>
        <v>778688602.20000005</v>
      </c>
      <c r="P78" s="10">
        <f t="shared" si="24"/>
        <v>20.177701660061231</v>
      </c>
      <c r="Q78" s="7">
        <v>3612.92</v>
      </c>
      <c r="R78" s="10">
        <f t="shared" si="25"/>
        <v>2.1027921799028348</v>
      </c>
      <c r="S78" s="7">
        <v>555549849</v>
      </c>
      <c r="T78" s="10">
        <f t="shared" si="26"/>
        <v>2.3678832420557683</v>
      </c>
      <c r="U78">
        <v>27.021000000000001</v>
      </c>
      <c r="V78" s="2">
        <v>2010</v>
      </c>
      <c r="W78" s="2">
        <v>1.68374</v>
      </c>
      <c r="X78" s="19">
        <f t="shared" si="32"/>
        <v>-5528802.8000000119</v>
      </c>
      <c r="Y78" s="3">
        <f t="shared" si="33"/>
        <v>-8.6259502004739304</v>
      </c>
      <c r="Z78">
        <v>1</v>
      </c>
      <c r="AA78" s="2">
        <v>3.1753247526919899</v>
      </c>
      <c r="AB78" s="2">
        <v>17.002376907369243</v>
      </c>
    </row>
    <row r="79" spans="2:28" x14ac:dyDescent="0.3">
      <c r="B79" s="2" t="s">
        <v>9</v>
      </c>
      <c r="C79" s="1">
        <v>1793326630174.52</v>
      </c>
      <c r="D79" s="1">
        <v>1845956347000</v>
      </c>
      <c r="E79">
        <v>3.1461004946680799</v>
      </c>
      <c r="F79" s="7">
        <v>39669.297879500489</v>
      </c>
      <c r="G79" s="10">
        <f t="shared" si="27"/>
        <v>33.417280403790173</v>
      </c>
      <c r="H79" s="7">
        <v>52147.936749834014</v>
      </c>
      <c r="I79" s="10">
        <f t="shared" si="28"/>
        <v>40.668919361500855</v>
      </c>
      <c r="J79" s="2">
        <v>5.5538989225749198</v>
      </c>
      <c r="K79" s="7">
        <v>450430007.69999999</v>
      </c>
      <c r="L79" s="10">
        <f t="shared" si="29"/>
        <v>15.28641262382493</v>
      </c>
      <c r="M79" s="7">
        <v>450579509.10000002</v>
      </c>
      <c r="N79" s="10">
        <f t="shared" si="30"/>
        <v>13.899544861853386</v>
      </c>
      <c r="O79" s="7">
        <f t="shared" si="31"/>
        <v>901009516.79999995</v>
      </c>
      <c r="P79" s="10">
        <f t="shared" si="24"/>
        <v>14.590459452189819</v>
      </c>
      <c r="Q79" s="7">
        <v>3779.21</v>
      </c>
      <c r="R79" s="10">
        <f t="shared" si="25"/>
        <v>4.4998683423751018</v>
      </c>
      <c r="S79" s="7">
        <v>566740991</v>
      </c>
      <c r="T79" s="10">
        <f t="shared" si="26"/>
        <v>1.9944051136373986</v>
      </c>
      <c r="U79">
        <v>27.608000000000001</v>
      </c>
      <c r="V79" s="2">
        <v>2011</v>
      </c>
      <c r="W79" s="2">
        <v>-0.51056000000000001</v>
      </c>
      <c r="X79" s="19">
        <f t="shared" si="32"/>
        <v>-149501.40000003576</v>
      </c>
      <c r="Y79" s="3">
        <f t="shared" si="33"/>
        <v>-97.295953474773327</v>
      </c>
      <c r="Z79">
        <v>1</v>
      </c>
      <c r="AA79" s="2">
        <v>5.5538989225749198</v>
      </c>
      <c r="AB79" s="2">
        <v>9.0365605296148992</v>
      </c>
    </row>
    <row r="80" spans="2:28" x14ac:dyDescent="0.3">
      <c r="B80" s="2" t="s">
        <v>9</v>
      </c>
      <c r="C80" s="1">
        <v>1828366481521.6001</v>
      </c>
      <c r="D80" s="1">
        <v>1878486206000</v>
      </c>
      <c r="E80">
        <v>1.76096156036359</v>
      </c>
      <c r="F80" s="7">
        <v>43111.006136983233</v>
      </c>
      <c r="G80" s="10">
        <f t="shared" si="27"/>
        <v>8.3200791977077415</v>
      </c>
      <c r="H80" s="7">
        <v>55864.361861831807</v>
      </c>
      <c r="I80" s="10">
        <f t="shared" si="28"/>
        <v>6.884202616982904</v>
      </c>
      <c r="J80" s="2">
        <v>2.6195243264554402</v>
      </c>
      <c r="K80" s="7">
        <v>454098967.5</v>
      </c>
      <c r="L80" s="10">
        <f t="shared" si="29"/>
        <v>0.81124652109529904</v>
      </c>
      <c r="M80" s="7">
        <v>462366181.39999998</v>
      </c>
      <c r="N80" s="10">
        <f t="shared" si="30"/>
        <v>2.5822625309054104</v>
      </c>
      <c r="O80" s="7">
        <f t="shared" si="31"/>
        <v>916465148.89999998</v>
      </c>
      <c r="P80" s="10">
        <f t="shared" si="24"/>
        <v>1.7008220222368919</v>
      </c>
      <c r="Q80" s="7">
        <v>3741.2460000000001</v>
      </c>
      <c r="R80" s="10">
        <f t="shared" si="25"/>
        <v>-1.0096282057240558</v>
      </c>
      <c r="S80" s="7">
        <v>569737013</v>
      </c>
      <c r="T80" s="10">
        <f t="shared" si="26"/>
        <v>0.52724802943799887</v>
      </c>
      <c r="U80">
        <v>28.251000000000001</v>
      </c>
      <c r="V80" s="2">
        <v>2012</v>
      </c>
      <c r="W80" s="2">
        <v>1.38696</v>
      </c>
      <c r="X80" s="19">
        <f t="shared" si="32"/>
        <v>-8267213.8999999762</v>
      </c>
      <c r="Y80" s="3">
        <f t="shared" si="33"/>
        <v>5429.8571785936447</v>
      </c>
      <c r="Z80">
        <v>1</v>
      </c>
      <c r="AA80" s="2">
        <v>2.6195243264554402</v>
      </c>
      <c r="AB80" s="2">
        <v>-0.91870230421854826</v>
      </c>
    </row>
    <row r="81" spans="2:28" x14ac:dyDescent="0.3">
      <c r="B81" s="2" t="s">
        <v>9</v>
      </c>
      <c r="C81" s="1">
        <v>1846597421834.98</v>
      </c>
      <c r="D81" s="1">
        <v>1922238451000</v>
      </c>
      <c r="E81">
        <v>2.3291225212770801</v>
      </c>
      <c r="F81" s="7">
        <v>69368.241209932632</v>
      </c>
      <c r="G81" s="10">
        <f t="shared" si="27"/>
        <v>47.565081600239445</v>
      </c>
      <c r="H81" s="7">
        <v>57362.106121498051</v>
      </c>
      <c r="I81" s="10">
        <f t="shared" si="28"/>
        <v>2.6457270144256029</v>
      </c>
      <c r="J81" s="2">
        <v>2.6210500174811502</v>
      </c>
      <c r="K81" s="7">
        <v>456598271</v>
      </c>
      <c r="L81" s="10">
        <f t="shared" si="29"/>
        <v>0.5488783031271538</v>
      </c>
      <c r="M81" s="7">
        <v>461785073.5</v>
      </c>
      <c r="N81" s="10">
        <f t="shared" si="30"/>
        <v>-0.12576036087352804</v>
      </c>
      <c r="O81" s="7">
        <f t="shared" si="31"/>
        <v>918383344.5</v>
      </c>
      <c r="P81" s="10">
        <f t="shared" si="24"/>
        <v>0.20908497957279337</v>
      </c>
      <c r="Q81" s="7">
        <v>3856.056</v>
      </c>
      <c r="R81" s="10">
        <f t="shared" si="25"/>
        <v>3.0226188441597301</v>
      </c>
      <c r="S81" s="7">
        <v>576327006</v>
      </c>
      <c r="T81" s="10">
        <f t="shared" si="26"/>
        <v>1.1500344696550258</v>
      </c>
      <c r="U81">
        <v>28.109000000000002</v>
      </c>
      <c r="V81" s="2">
        <v>2013</v>
      </c>
      <c r="W81" s="2">
        <v>3.6388500000000001</v>
      </c>
      <c r="X81" s="19">
        <f t="shared" si="32"/>
        <v>-5186802.5</v>
      </c>
      <c r="Y81" s="3">
        <f t="shared" si="33"/>
        <v>-37.260574569142143</v>
      </c>
      <c r="Z81">
        <v>1</v>
      </c>
      <c r="AA81" s="2">
        <v>2.6210500174811502</v>
      </c>
      <c r="AB81" s="2">
        <v>-2.4119650379083568</v>
      </c>
    </row>
    <row r="82" spans="2:28" x14ac:dyDescent="0.3">
      <c r="B82" s="2" t="s">
        <v>9</v>
      </c>
      <c r="C82" s="1">
        <v>1805749878439.9399</v>
      </c>
      <c r="D82" s="1">
        <v>1977407388000</v>
      </c>
      <c r="E82">
        <v>2.8700360407458998</v>
      </c>
      <c r="F82" s="7">
        <v>59005.204797465492</v>
      </c>
      <c r="G82" s="10">
        <f t="shared" si="27"/>
        <v>-16.180348639856845</v>
      </c>
      <c r="H82" s="7">
        <v>60270.649468205476</v>
      </c>
      <c r="I82" s="10">
        <f t="shared" si="28"/>
        <v>4.9461330198454334</v>
      </c>
      <c r="J82" s="2">
        <v>1.92164162788521</v>
      </c>
      <c r="K82" s="7">
        <v>475177176.30000001</v>
      </c>
      <c r="L82" s="10">
        <f t="shared" si="29"/>
        <v>3.9883789818915716</v>
      </c>
      <c r="M82" s="7">
        <v>463088976.80000001</v>
      </c>
      <c r="N82" s="10">
        <f t="shared" si="30"/>
        <v>0.28196361730579156</v>
      </c>
      <c r="O82" s="7">
        <f t="shared" si="31"/>
        <v>938266153.10000002</v>
      </c>
      <c r="P82" s="10">
        <f t="shared" si="24"/>
        <v>2.1418764010526559</v>
      </c>
      <c r="Q82" s="7">
        <v>3897.7710000000002</v>
      </c>
      <c r="R82" s="10">
        <f t="shared" si="25"/>
        <v>1.0759951819276026</v>
      </c>
      <c r="S82" s="7">
        <v>575942179</v>
      </c>
      <c r="T82" s="10">
        <f t="shared" si="26"/>
        <v>-6.6794637800882128E-2</v>
      </c>
      <c r="U82">
        <v>27.135999999999999</v>
      </c>
      <c r="V82" s="2">
        <v>2014</v>
      </c>
      <c r="W82" s="2">
        <v>1.97994</v>
      </c>
      <c r="X82" s="19">
        <f t="shared" si="32"/>
        <v>12088199.5</v>
      </c>
      <c r="Y82" s="3">
        <f t="shared" si="33"/>
        <v>-333.05686885128171</v>
      </c>
      <c r="Z82">
        <v>1</v>
      </c>
      <c r="AA82" s="2">
        <v>1.92164162788521</v>
      </c>
      <c r="AB82" s="2">
        <v>0.22023477316744589</v>
      </c>
    </row>
    <row r="83" spans="2:28" x14ac:dyDescent="0.3">
      <c r="B83" s="2" t="s">
        <v>9</v>
      </c>
      <c r="C83" s="1">
        <v>1556508816217.1399</v>
      </c>
      <c r="D83" s="1">
        <v>1990442000000</v>
      </c>
      <c r="E83">
        <v>0.65917688868508595</v>
      </c>
      <c r="F83" s="7">
        <v>43835.969940334224</v>
      </c>
      <c r="G83" s="10">
        <f t="shared" si="27"/>
        <v>-29.717094505024733</v>
      </c>
      <c r="H83" s="7">
        <v>67440.314672463806</v>
      </c>
      <c r="I83" s="10">
        <f t="shared" si="28"/>
        <v>11.239773622943261</v>
      </c>
      <c r="J83" s="2">
        <v>1.4370238093565499</v>
      </c>
      <c r="K83" s="7">
        <v>408697323.60000002</v>
      </c>
      <c r="L83" s="10">
        <f t="shared" si="29"/>
        <v>-15.071289524309961</v>
      </c>
      <c r="M83" s="7">
        <v>419374729.39999998</v>
      </c>
      <c r="N83" s="10">
        <f t="shared" si="30"/>
        <v>-9.9154347657279374</v>
      </c>
      <c r="O83" s="7">
        <f t="shared" si="31"/>
        <v>828072053</v>
      </c>
      <c r="P83" s="10">
        <f t="shared" si="24"/>
        <v>-12.493348293671147</v>
      </c>
      <c r="Q83" s="7">
        <v>3887.1280000000002</v>
      </c>
      <c r="R83" s="10">
        <f t="shared" si="25"/>
        <v>-0.27342696753791529</v>
      </c>
      <c r="S83" s="7">
        <v>575906939</v>
      </c>
      <c r="T83" s="10">
        <f t="shared" si="26"/>
        <v>-6.1188569684844651E-3</v>
      </c>
      <c r="U83">
        <v>28.001000000000001</v>
      </c>
      <c r="V83" s="2">
        <v>2015</v>
      </c>
      <c r="W83" s="2">
        <v>5.9668700000000001</v>
      </c>
      <c r="X83" s="19">
        <f t="shared" si="32"/>
        <v>-10677405.799999952</v>
      </c>
      <c r="Y83" s="3">
        <f t="shared" si="33"/>
        <v>-188.32916597711636</v>
      </c>
      <c r="Z83">
        <v>1</v>
      </c>
      <c r="AA83" s="2">
        <v>1.4370238093565499</v>
      </c>
      <c r="AB83" s="2">
        <v>-13.930372103027697</v>
      </c>
    </row>
    <row r="84" spans="2:28" x14ac:dyDescent="0.3">
      <c r="B84" s="2" t="s">
        <v>9</v>
      </c>
      <c r="C84" s="1">
        <v>1527994741907.4299</v>
      </c>
      <c r="D84" s="1">
        <v>2010374175000</v>
      </c>
      <c r="E84">
        <v>1.0013944267607</v>
      </c>
      <c r="F84" s="7">
        <v>36055.874232359201</v>
      </c>
      <c r="G84" s="10">
        <f t="shared" si="27"/>
        <v>-19.538491460813567</v>
      </c>
      <c r="H84" s="7">
        <v>69506.6195440624</v>
      </c>
      <c r="I84" s="10">
        <f t="shared" si="28"/>
        <v>3.0179013628998774</v>
      </c>
      <c r="J84" s="2">
        <v>2.00000182191941</v>
      </c>
      <c r="K84" s="7">
        <v>388853141.89999998</v>
      </c>
      <c r="L84" s="10">
        <f t="shared" si="29"/>
        <v>-4.9773096892419488</v>
      </c>
      <c r="M84" s="7">
        <v>402287821.89999998</v>
      </c>
      <c r="N84" s="10">
        <f t="shared" si="30"/>
        <v>-4.1597055172928776</v>
      </c>
      <c r="O84" s="7">
        <f t="shared" si="31"/>
        <v>791140963.79999995</v>
      </c>
      <c r="P84" s="10">
        <f t="shared" si="24"/>
        <v>-4.5624009632295071</v>
      </c>
      <c r="Q84" s="7">
        <v>3871.3029999999999</v>
      </c>
      <c r="R84" s="10">
        <f t="shared" si="25"/>
        <v>-0.40794387283700217</v>
      </c>
      <c r="S84" s="7">
        <v>564032530</v>
      </c>
      <c r="T84" s="10">
        <f t="shared" si="26"/>
        <v>-2.0834156267120818</v>
      </c>
      <c r="U84">
        <v>28.541</v>
      </c>
      <c r="V84" s="2">
        <v>2016</v>
      </c>
      <c r="W84" s="2">
        <v>3.6765599999999998</v>
      </c>
      <c r="X84" s="19">
        <f t="shared" si="32"/>
        <v>-13434680</v>
      </c>
      <c r="Y84" s="3">
        <f t="shared" si="33"/>
        <v>25.823446740219058</v>
      </c>
      <c r="Z84">
        <v>1</v>
      </c>
      <c r="AA84" s="2">
        <v>2.00000182191941</v>
      </c>
      <c r="AB84" s="2">
        <v>-6.5624027851489171</v>
      </c>
    </row>
    <row r="85" spans="2:28" x14ac:dyDescent="0.3">
      <c r="B85" s="2" t="s">
        <v>9</v>
      </c>
      <c r="C85" s="1">
        <v>1649265644244.0901</v>
      </c>
      <c r="D85" s="1">
        <v>2071487142000</v>
      </c>
      <c r="E85">
        <v>3.0398801936038198</v>
      </c>
      <c r="F85" s="7">
        <v>22766.845925081281</v>
      </c>
      <c r="G85" s="10">
        <f t="shared" si="27"/>
        <v>-45.976444566255559</v>
      </c>
      <c r="H85" s="7">
        <v>76188.421652772857</v>
      </c>
      <c r="I85" s="10">
        <f t="shared" si="28"/>
        <v>9.1787511059996163</v>
      </c>
      <c r="J85" s="2">
        <v>1.59313600071434</v>
      </c>
      <c r="K85" s="7">
        <v>420074382.19999999</v>
      </c>
      <c r="L85" s="10">
        <f t="shared" si="29"/>
        <v>7.723005098543112</v>
      </c>
      <c r="M85" s="7">
        <v>433045052.69999999</v>
      </c>
      <c r="N85" s="10">
        <f t="shared" si="30"/>
        <v>7.3673963088989325</v>
      </c>
      <c r="O85" s="7">
        <f t="shared" si="31"/>
        <v>853119434.89999998</v>
      </c>
      <c r="P85" s="10">
        <f t="shared" si="24"/>
        <v>7.5423393659608706</v>
      </c>
      <c r="Q85" s="7">
        <v>3919.3040000000001</v>
      </c>
      <c r="R85" s="10">
        <f t="shared" si="25"/>
        <v>1.2322944137967085</v>
      </c>
      <c r="S85" s="7">
        <v>572834389</v>
      </c>
      <c r="T85" s="10">
        <f t="shared" si="26"/>
        <v>1.5484723366565589</v>
      </c>
      <c r="U85">
        <v>28.657</v>
      </c>
      <c r="V85" s="2">
        <v>2017</v>
      </c>
      <c r="W85" s="2">
        <v>0.83648</v>
      </c>
      <c r="X85" s="19">
        <f t="shared" si="32"/>
        <v>-12970670.5</v>
      </c>
      <c r="Y85" s="3">
        <f t="shared" si="33"/>
        <v>-3.4538187735026038</v>
      </c>
      <c r="Z85">
        <v>1</v>
      </c>
      <c r="AA85" s="2">
        <v>1.59313600071434</v>
      </c>
      <c r="AB85" s="2">
        <v>5.9492033652465306</v>
      </c>
    </row>
    <row r="86" spans="2:28" x14ac:dyDescent="0.3">
      <c r="B86" s="2" t="s">
        <v>9</v>
      </c>
      <c r="C86" s="1">
        <v>1721853332869.6299</v>
      </c>
      <c r="D86" s="1">
        <v>2121814907000</v>
      </c>
      <c r="E86">
        <v>2.42954758663782</v>
      </c>
      <c r="F86" s="7">
        <v>38239.938015986816</v>
      </c>
      <c r="G86" s="10">
        <f t="shared" si="27"/>
        <v>51.857511566094594</v>
      </c>
      <c r="H86" s="7">
        <v>57417.013809037999</v>
      </c>
      <c r="I86" s="10">
        <f t="shared" si="28"/>
        <v>-28.286883710514843</v>
      </c>
      <c r="J86" s="2">
        <v>2.0747903996557802</v>
      </c>
      <c r="K86" s="7">
        <v>450382382.41000003</v>
      </c>
      <c r="L86" s="10">
        <f t="shared" si="29"/>
        <v>6.9665164556557357</v>
      </c>
      <c r="M86" s="7">
        <v>459947610.20999998</v>
      </c>
      <c r="N86" s="10">
        <f t="shared" si="30"/>
        <v>6.027082175336318</v>
      </c>
      <c r="O86" s="7">
        <f t="shared" si="31"/>
        <v>910329992.62</v>
      </c>
      <c r="P86" s="10">
        <f t="shared" si="24"/>
        <v>6.4907607871639073</v>
      </c>
      <c r="Q86" s="7">
        <v>3985.9850000000001</v>
      </c>
      <c r="R86" s="10">
        <f t="shared" si="25"/>
        <v>1.6870371594508882</v>
      </c>
      <c r="S86" s="7">
        <v>586504635</v>
      </c>
      <c r="T86" s="10">
        <f t="shared" si="26"/>
        <v>2.3583920369283362</v>
      </c>
      <c r="U86">
        <v>27.568999999999999</v>
      </c>
      <c r="V86" s="2">
        <v>2018</v>
      </c>
      <c r="W86" s="2">
        <v>0.75943000000000005</v>
      </c>
      <c r="X86" s="19">
        <f t="shared" si="32"/>
        <v>-9565227.7999999523</v>
      </c>
      <c r="Y86" s="3">
        <f t="shared" si="33"/>
        <v>-26.254947267375638</v>
      </c>
      <c r="Z86">
        <v>1</v>
      </c>
      <c r="AA86" s="2">
        <v>2.0747903996557802</v>
      </c>
      <c r="AB86" s="2">
        <v>4.4159703875081266</v>
      </c>
    </row>
    <row r="87" spans="2:28" x14ac:dyDescent="0.3">
      <c r="B87" s="2" t="s">
        <v>9</v>
      </c>
      <c r="C87" s="1">
        <v>1741576393905.98</v>
      </c>
      <c r="D87" s="1">
        <v>2161310696000</v>
      </c>
      <c r="E87">
        <v>1.8614153443030901</v>
      </c>
      <c r="F87" s="7">
        <v>47837.153195713276</v>
      </c>
      <c r="G87" s="10">
        <f t="shared" si="27"/>
        <v>22.392213383217019</v>
      </c>
      <c r="H87" s="7">
        <v>78897.763253197743</v>
      </c>
      <c r="I87" s="10">
        <f t="shared" si="28"/>
        <v>31.78122110859789</v>
      </c>
      <c r="J87" s="2">
        <v>2.8992341635822698</v>
      </c>
      <c r="K87" s="7">
        <v>446079889.89999998</v>
      </c>
      <c r="L87" s="10">
        <f t="shared" si="29"/>
        <v>-0.95988993143656387</v>
      </c>
      <c r="M87" s="7">
        <v>453359841.39999998</v>
      </c>
      <c r="N87" s="10">
        <f t="shared" si="30"/>
        <v>-1.4426430120320077</v>
      </c>
      <c r="O87" s="7">
        <f t="shared" si="31"/>
        <v>899439731.29999995</v>
      </c>
      <c r="P87" s="10">
        <f t="shared" si="24"/>
        <v>-1.2035114329528085</v>
      </c>
      <c r="Q87" s="7">
        <v>3948.3519999999999</v>
      </c>
      <c r="R87" s="10">
        <f t="shared" si="25"/>
        <v>-0.94861819477394249</v>
      </c>
      <c r="S87" s="7">
        <v>576650511</v>
      </c>
      <c r="T87" s="10">
        <f t="shared" si="26"/>
        <v>-1.6944188051265741</v>
      </c>
      <c r="U87">
        <v>27.638000000000002</v>
      </c>
      <c r="V87" s="2">
        <v>2019</v>
      </c>
      <c r="W87" s="2">
        <v>1.79731</v>
      </c>
      <c r="X87" s="19">
        <f t="shared" si="32"/>
        <v>-7279951.5</v>
      </c>
      <c r="Y87" s="3">
        <f t="shared" si="33"/>
        <v>-23.891498956250302</v>
      </c>
      <c r="Z87">
        <v>1</v>
      </c>
      <c r="AA87" s="2">
        <v>2.8992341635822698</v>
      </c>
      <c r="AB87" s="2">
        <v>-4.1027455965350779</v>
      </c>
    </row>
    <row r="88" spans="2:28" x14ac:dyDescent="0.3">
      <c r="B88" s="2" t="s">
        <v>9</v>
      </c>
      <c r="C88" s="1">
        <v>1643407977068.9299</v>
      </c>
      <c r="D88" s="1">
        <v>2044539433000</v>
      </c>
      <c r="E88">
        <v>-5.4027985486400203</v>
      </c>
      <c r="F88" s="7">
        <v>23822.785319795727</v>
      </c>
      <c r="G88" s="10">
        <f t="shared" si="27"/>
        <v>-69.716011202071826</v>
      </c>
      <c r="H88" s="7">
        <v>48655.149710733975</v>
      </c>
      <c r="I88" s="10">
        <f t="shared" si="28"/>
        <v>-48.339522305952976</v>
      </c>
      <c r="J88" s="2">
        <v>2.4194218945778001</v>
      </c>
      <c r="K88" s="7"/>
      <c r="L88" s="7"/>
      <c r="M88" s="7"/>
      <c r="N88" s="7"/>
      <c r="O88" s="7"/>
      <c r="P88" s="7"/>
      <c r="Q88" s="7"/>
      <c r="R88" s="7"/>
      <c r="S88" s="7"/>
      <c r="T88" s="7"/>
      <c r="V88" s="2">
        <v>2020</v>
      </c>
      <c r="W88" s="2">
        <v>7.6887999999999996</v>
      </c>
      <c r="X88" s="19">
        <f t="shared" si="32"/>
        <v>0</v>
      </c>
      <c r="Y88" s="3"/>
      <c r="Z88">
        <v>1</v>
      </c>
      <c r="AA88" s="2">
        <v>2.4194218945778001</v>
      </c>
    </row>
    <row r="89" spans="2:28" x14ac:dyDescent="0.3">
      <c r="B89" s="2" t="s">
        <v>10</v>
      </c>
      <c r="C89" s="1">
        <v>4887519660744.8604</v>
      </c>
      <c r="D89" s="1">
        <v>474562080012000</v>
      </c>
      <c r="E89">
        <v>2.76466943336608</v>
      </c>
      <c r="F89" s="7">
        <v>8322.7392938338053</v>
      </c>
      <c r="G89" s="7"/>
      <c r="H89" s="7">
        <v>31557.383194913935</v>
      </c>
      <c r="I89" s="7"/>
      <c r="J89" s="2">
        <v>-0.67657868359506301</v>
      </c>
      <c r="K89" s="7">
        <v>479275540.10000002</v>
      </c>
      <c r="L89" s="7"/>
      <c r="M89" s="7">
        <v>379708376.30000001</v>
      </c>
      <c r="N89" s="7"/>
      <c r="O89" s="7">
        <f t="shared" si="31"/>
        <v>858983916.4000001</v>
      </c>
      <c r="P89" s="7"/>
      <c r="Q89" s="7">
        <v>6128.8639999999996</v>
      </c>
      <c r="R89" s="7"/>
      <c r="S89" s="7">
        <v>1264844261</v>
      </c>
      <c r="T89" s="7"/>
      <c r="U89">
        <v>4.5789999999999997</v>
      </c>
      <c r="V89" s="2">
        <v>2000</v>
      </c>
      <c r="W89" s="2">
        <v>-2.3646500000000001</v>
      </c>
      <c r="X89" s="19">
        <f t="shared" si="32"/>
        <v>99567163.800000012</v>
      </c>
      <c r="Y89" s="3"/>
      <c r="Z89">
        <v>0</v>
      </c>
      <c r="AA89" s="2">
        <v>-0.67657868359506301</v>
      </c>
    </row>
    <row r="90" spans="2:28" x14ac:dyDescent="0.3">
      <c r="B90" s="2" t="s">
        <v>10</v>
      </c>
      <c r="C90" s="1">
        <v>4303544259842.7202</v>
      </c>
      <c r="D90" s="1">
        <v>476490396126000</v>
      </c>
      <c r="E90">
        <v>0.38612414652784599</v>
      </c>
      <c r="F90" s="7">
        <v>6241.5958330933354</v>
      </c>
      <c r="G90" s="10">
        <f>100*(LN(F90)-LN(F89))</f>
        <v>-28.775555052447288</v>
      </c>
      <c r="H90" s="7">
        <v>38332.889269227919</v>
      </c>
      <c r="I90" s="10">
        <f>100*(LN(H90)-LN(H89))</f>
        <v>19.450067805055582</v>
      </c>
      <c r="J90" s="2">
        <v>-0.74005550416280796</v>
      </c>
      <c r="K90" s="7">
        <v>403344076.89999998</v>
      </c>
      <c r="L90" s="10">
        <f>100*(LN(K90)-LN(K89))</f>
        <v>-17.248568580584589</v>
      </c>
      <c r="M90" s="7">
        <v>349291914.30000001</v>
      </c>
      <c r="N90" s="10">
        <f>100*(LN(M90)-LN(M89))</f>
        <v>-8.3495524056935722</v>
      </c>
      <c r="O90" s="7">
        <f t="shared" si="31"/>
        <v>752635991.20000005</v>
      </c>
      <c r="P90" s="10">
        <f t="shared" ref="P90:P108" si="34">100*(LN(O90)-LN(O89))</f>
        <v>-13.216849867889735</v>
      </c>
      <c r="Q90" s="7">
        <v>6069.1909999999998</v>
      </c>
      <c r="R90" s="10">
        <f t="shared" ref="R90:R108" si="35">100*(LN(Q90)-LN(Q89))</f>
        <v>-0.97840968963325281</v>
      </c>
      <c r="S90" s="7">
        <v>1250211046</v>
      </c>
      <c r="T90" s="10">
        <f t="shared" ref="T90:T108" si="36">100*(LN(S90)-LN(S89))</f>
        <v>-1.1636626903481329</v>
      </c>
      <c r="U90">
        <v>4.4710000000000001</v>
      </c>
      <c r="V90" s="2">
        <v>2001</v>
      </c>
      <c r="W90" s="2">
        <v>-3.1283599999999998</v>
      </c>
      <c r="X90" s="19">
        <f t="shared" si="32"/>
        <v>54052162.599999964</v>
      </c>
      <c r="Y90" s="3">
        <f t="shared" si="33"/>
        <v>-45.712863019203567</v>
      </c>
      <c r="Z90">
        <v>0</v>
      </c>
      <c r="AA90" s="2">
        <v>-0.74005550416280796</v>
      </c>
      <c r="AB90" s="2">
        <v>-12.476794363726928</v>
      </c>
    </row>
    <row r="91" spans="2:28" x14ac:dyDescent="0.3">
      <c r="B91" s="2" t="s">
        <v>10</v>
      </c>
      <c r="C91" s="1">
        <v>4115116279069.77</v>
      </c>
      <c r="D91" s="1">
        <v>477052620376000</v>
      </c>
      <c r="E91">
        <v>4.1921209180228798E-2</v>
      </c>
      <c r="F91" s="7">
        <v>9239.3482629908758</v>
      </c>
      <c r="G91" s="10">
        <f t="shared" ref="G91:G109" si="37">100*(LN(F91)-LN(F90))</f>
        <v>39.223545668987647</v>
      </c>
      <c r="H91" s="7">
        <v>32280.793217851788</v>
      </c>
      <c r="I91" s="10">
        <f t="shared" ref="I91:I109" si="38">100*(LN(H91)-LN(H90))</f>
        <v>-17.183583920346024</v>
      </c>
      <c r="J91" s="2">
        <v>-0.92349402694229099</v>
      </c>
      <c r="K91" s="7">
        <v>416729388.39999998</v>
      </c>
      <c r="L91" s="10">
        <f t="shared" ref="L91:L108" si="39">100*(LN(K91)-LN(K90))</f>
        <v>3.2647075949338245</v>
      </c>
      <c r="M91" s="7">
        <v>337613132.80000001</v>
      </c>
      <c r="N91" s="10">
        <f t="shared" ref="N91:N108" si="40">100*(LN(M91)-LN(M90))</f>
        <v>-3.4007340809132813</v>
      </c>
      <c r="O91" s="7">
        <f t="shared" si="31"/>
        <v>754342521.20000005</v>
      </c>
      <c r="P91" s="10">
        <f t="shared" si="34"/>
        <v>0.22648375082034988</v>
      </c>
      <c r="Q91" s="7">
        <v>6051.1509999999998</v>
      </c>
      <c r="R91" s="10">
        <f t="shared" si="35"/>
        <v>-0.29768158888074936</v>
      </c>
      <c r="S91" s="7">
        <v>1279452965</v>
      </c>
      <c r="T91" s="10">
        <f t="shared" si="36"/>
        <v>2.312024162583981</v>
      </c>
      <c r="U91">
        <v>4.47</v>
      </c>
      <c r="V91" s="2">
        <v>2002</v>
      </c>
      <c r="W91" s="2">
        <v>-3.4617599999999999</v>
      </c>
      <c r="X91" s="19">
        <f t="shared" si="32"/>
        <v>79116255.599999964</v>
      </c>
      <c r="Y91" s="3">
        <f t="shared" si="33"/>
        <v>46.370194631213543</v>
      </c>
      <c r="Z91">
        <v>0</v>
      </c>
      <c r="AA91" s="2">
        <v>-0.92349402694229099</v>
      </c>
      <c r="AB91" s="2">
        <v>1.1499777777626408</v>
      </c>
    </row>
    <row r="92" spans="2:28" x14ac:dyDescent="0.3">
      <c r="B92" s="2" t="s">
        <v>10</v>
      </c>
      <c r="C92" s="1">
        <v>4445658071221.8604</v>
      </c>
      <c r="D92" s="1">
        <v>484343034638000</v>
      </c>
      <c r="E92">
        <v>1.5351734168751601</v>
      </c>
      <c r="F92" s="7">
        <v>6323.977642258028</v>
      </c>
      <c r="G92" s="10">
        <f t="shared" si="37"/>
        <v>-37.91229648964265</v>
      </c>
      <c r="H92" s="7">
        <v>28800.472686810484</v>
      </c>
      <c r="I92" s="10">
        <f t="shared" si="38"/>
        <v>-11.408061639988354</v>
      </c>
      <c r="J92" s="2">
        <v>-0.25654181631607398</v>
      </c>
      <c r="K92" s="7">
        <v>472006874</v>
      </c>
      <c r="L92" s="10">
        <f t="shared" si="39"/>
        <v>12.45564865794222</v>
      </c>
      <c r="M92" s="7">
        <v>383465329.89999998</v>
      </c>
      <c r="N92" s="10">
        <f t="shared" si="40"/>
        <v>12.734854984859467</v>
      </c>
      <c r="O92" s="7">
        <f t="shared" si="31"/>
        <v>855472203.89999998</v>
      </c>
      <c r="P92" s="10">
        <f t="shared" si="34"/>
        <v>12.580706474039971</v>
      </c>
      <c r="Q92" s="7">
        <v>6027.2709999999997</v>
      </c>
      <c r="R92" s="10">
        <f t="shared" si="35"/>
        <v>-0.39541640645541776</v>
      </c>
      <c r="S92" s="7">
        <v>1287642182</v>
      </c>
      <c r="T92" s="10">
        <f t="shared" si="36"/>
        <v>0.63801645911603089</v>
      </c>
      <c r="U92">
        <v>5.069</v>
      </c>
      <c r="V92" s="2">
        <v>2003</v>
      </c>
      <c r="W92" s="2">
        <v>-4.2415900000000004</v>
      </c>
      <c r="X92" s="19">
        <f t="shared" si="32"/>
        <v>88541544.100000024</v>
      </c>
      <c r="Y92" s="3">
        <f t="shared" si="33"/>
        <v>11.913213572256144</v>
      </c>
      <c r="Z92">
        <v>0</v>
      </c>
      <c r="AA92" s="2">
        <v>-0.25654181631607398</v>
      </c>
      <c r="AB92" s="2">
        <v>12.837248290356046</v>
      </c>
    </row>
    <row r="93" spans="2:28" x14ac:dyDescent="0.3">
      <c r="B93" s="2" t="s">
        <v>10</v>
      </c>
      <c r="C93" s="1">
        <v>4815148854362.1104</v>
      </c>
      <c r="D93" s="1">
        <v>495021286831000</v>
      </c>
      <c r="E93">
        <v>2.1860949301202601</v>
      </c>
      <c r="F93" s="7">
        <v>7815.4178181582911</v>
      </c>
      <c r="G93" s="10">
        <f t="shared" si="37"/>
        <v>21.175004209905879</v>
      </c>
      <c r="H93" s="7">
        <v>30951.406283216103</v>
      </c>
      <c r="I93" s="10">
        <f t="shared" si="38"/>
        <v>7.2026635615292989</v>
      </c>
      <c r="J93" s="2">
        <v>-8.5733882029999792E-3</v>
      </c>
      <c r="K93" s="7">
        <v>565761136.60000002</v>
      </c>
      <c r="L93" s="10">
        <f t="shared" si="39"/>
        <v>18.117841994745021</v>
      </c>
      <c r="M93" s="7">
        <v>455253886.19999999</v>
      </c>
      <c r="N93" s="10">
        <f t="shared" si="40"/>
        <v>17.160604269212243</v>
      </c>
      <c r="O93" s="7">
        <f t="shared" si="31"/>
        <v>1021015022.8</v>
      </c>
      <c r="P93" s="10">
        <f t="shared" si="34"/>
        <v>17.689893011986513</v>
      </c>
      <c r="Q93" s="7">
        <v>6099.3289999999997</v>
      </c>
      <c r="R93" s="10">
        <f t="shared" si="35"/>
        <v>1.1884427311585455</v>
      </c>
      <c r="S93" s="7">
        <v>1282872083</v>
      </c>
      <c r="T93" s="10">
        <f t="shared" si="36"/>
        <v>-0.37114008978100799</v>
      </c>
      <c r="U93">
        <v>4.99</v>
      </c>
      <c r="V93" s="2">
        <v>2004</v>
      </c>
      <c r="W93" s="2">
        <v>-3.7334000000000001</v>
      </c>
      <c r="X93" s="19">
        <f t="shared" si="32"/>
        <v>110507250.40000004</v>
      </c>
      <c r="Y93" s="3">
        <f t="shared" si="33"/>
        <v>24.808361457071104</v>
      </c>
      <c r="Z93">
        <v>0</v>
      </c>
      <c r="AA93" s="2">
        <v>-8.5733882029999792E-3</v>
      </c>
      <c r="AB93" s="2">
        <v>17.698466400189513</v>
      </c>
    </row>
    <row r="94" spans="2:28" x14ac:dyDescent="0.3">
      <c r="B94" s="2" t="s">
        <v>10</v>
      </c>
      <c r="C94" s="1">
        <v>4755410630912.1396</v>
      </c>
      <c r="D94" s="1">
        <v>503251859267000</v>
      </c>
      <c r="E94">
        <v>1.8039008722516101</v>
      </c>
      <c r="F94" s="7">
        <v>2775.7580431508463</v>
      </c>
      <c r="G94" s="10">
        <f t="shared" si="37"/>
        <v>-103.51745474625878</v>
      </c>
      <c r="H94" s="7">
        <v>45781.246257417122</v>
      </c>
      <c r="I94" s="10">
        <f t="shared" si="38"/>
        <v>39.145610154320565</v>
      </c>
      <c r="J94" s="2">
        <v>-0.28294606876448702</v>
      </c>
      <c r="K94" s="7">
        <v>594940865.79999995</v>
      </c>
      <c r="L94" s="10">
        <f t="shared" si="39"/>
        <v>5.0290046410228939</v>
      </c>
      <c r="M94" s="7">
        <v>515866387.69999999</v>
      </c>
      <c r="N94" s="10">
        <f t="shared" si="40"/>
        <v>12.499253840544</v>
      </c>
      <c r="O94" s="7">
        <f t="shared" si="31"/>
        <v>1110807253.5</v>
      </c>
      <c r="P94" s="10">
        <f t="shared" si="34"/>
        <v>8.4289753523311362</v>
      </c>
      <c r="Q94" s="7">
        <v>6207.5680000000002</v>
      </c>
      <c r="R94" s="10">
        <f t="shared" si="35"/>
        <v>1.7590427701899003</v>
      </c>
      <c r="S94" s="7">
        <v>1290056277</v>
      </c>
      <c r="T94" s="10">
        <f t="shared" si="36"/>
        <v>0.55844638213358166</v>
      </c>
      <c r="U94">
        <v>4.4539999999999997</v>
      </c>
      <c r="V94" s="2">
        <v>2005</v>
      </c>
      <c r="W94" s="2">
        <v>-0.83369000000000004</v>
      </c>
      <c r="X94" s="19">
        <f t="shared" si="32"/>
        <v>79074478.099999964</v>
      </c>
      <c r="Y94" s="3">
        <f t="shared" si="33"/>
        <v>-28.444081439203075</v>
      </c>
      <c r="Z94">
        <v>0</v>
      </c>
      <c r="AA94" s="2">
        <v>-0.28294606876448702</v>
      </c>
      <c r="AB94" s="2">
        <v>8.7119214210956226</v>
      </c>
    </row>
    <row r="95" spans="2:28" x14ac:dyDescent="0.3">
      <c r="B95" s="2" t="s">
        <v>10</v>
      </c>
      <c r="C95" s="1">
        <v>4530377224970.4004</v>
      </c>
      <c r="D95" s="1">
        <v>510398068662000</v>
      </c>
      <c r="E95">
        <v>1.37235012761894</v>
      </c>
      <c r="F95" s="7">
        <v>-6505.8435584132276</v>
      </c>
      <c r="G95" s="11">
        <f>100*(F95-AVERAGE(F89:F94))/AVERAGE(F89:F94)</f>
        <v>-195.86487318532613</v>
      </c>
      <c r="H95" s="7">
        <v>50265.946396786734</v>
      </c>
      <c r="I95" s="10">
        <f t="shared" si="38"/>
        <v>9.3453300924506877</v>
      </c>
      <c r="J95" s="2">
        <v>0.249355116079096</v>
      </c>
      <c r="K95" s="7">
        <v>646725058.60000002</v>
      </c>
      <c r="L95" s="10">
        <f t="shared" si="39"/>
        <v>8.3459240720369365</v>
      </c>
      <c r="M95" s="7">
        <v>579063944.60000002</v>
      </c>
      <c r="N95" s="10">
        <f t="shared" si="40"/>
        <v>11.556511781335033</v>
      </c>
      <c r="O95" s="7">
        <f t="shared" si="31"/>
        <v>1225789003.2</v>
      </c>
      <c r="P95" s="10">
        <f t="shared" si="34"/>
        <v>9.8497714500769717</v>
      </c>
      <c r="Q95" s="7">
        <v>6189.1390000000001</v>
      </c>
      <c r="R95" s="10">
        <f t="shared" si="35"/>
        <v>-0.29732111238907066</v>
      </c>
      <c r="S95" s="7">
        <v>1266828606</v>
      </c>
      <c r="T95" s="10">
        <f t="shared" si="36"/>
        <v>-1.8169226268781813</v>
      </c>
      <c r="U95">
        <v>4.944</v>
      </c>
      <c r="V95" s="2">
        <v>2006</v>
      </c>
      <c r="W95" s="2">
        <v>-0.13597000000000001</v>
      </c>
      <c r="X95" s="19">
        <f t="shared" si="32"/>
        <v>67661114</v>
      </c>
      <c r="Y95" s="3">
        <f t="shared" si="33"/>
        <v>-14.433688813685597</v>
      </c>
      <c r="Z95">
        <v>0</v>
      </c>
      <c r="AA95" s="2">
        <v>0.249355116079096</v>
      </c>
      <c r="AB95" s="2">
        <v>9.6004163339978756</v>
      </c>
    </row>
    <row r="96" spans="2:28" x14ac:dyDescent="0.3">
      <c r="B96" s="2" t="s">
        <v>10</v>
      </c>
      <c r="C96" s="1">
        <v>4515264514430.5703</v>
      </c>
      <c r="D96" s="1">
        <v>518840991243000</v>
      </c>
      <c r="E96">
        <v>1.4839694115203499</v>
      </c>
      <c r="F96" s="7">
        <v>22548.850994445198</v>
      </c>
      <c r="G96" s="11">
        <f>100*(F96-AVERAGE(F90:F95))/AVERAGE(F90:F95)</f>
        <v>422.56384101591101</v>
      </c>
      <c r="H96" s="7">
        <v>73548.81702532398</v>
      </c>
      <c r="I96" s="10">
        <f t="shared" si="38"/>
        <v>38.062152513931835</v>
      </c>
      <c r="J96" s="2">
        <v>6.0039454498686799E-2</v>
      </c>
      <c r="K96" s="7">
        <v>714327036.5</v>
      </c>
      <c r="L96" s="10">
        <f t="shared" si="39"/>
        <v>9.9419635670734863</v>
      </c>
      <c r="M96" s="7">
        <v>622243336.39999998</v>
      </c>
      <c r="N96" s="10">
        <f t="shared" si="40"/>
        <v>7.1918321112651284</v>
      </c>
      <c r="O96" s="7">
        <f t="shared" si="31"/>
        <v>1336570372.9000001</v>
      </c>
      <c r="P96" s="10">
        <f t="shared" si="34"/>
        <v>8.6522188922554477</v>
      </c>
      <c r="Q96" s="7">
        <v>6126.6769999999997</v>
      </c>
      <c r="R96" s="10">
        <f t="shared" si="35"/>
        <v>-1.0143466832934322</v>
      </c>
      <c r="S96" s="7">
        <v>1302524285</v>
      </c>
      <c r="T96" s="10">
        <f t="shared" si="36"/>
        <v>2.7787522650573493</v>
      </c>
      <c r="U96">
        <v>4.4119999999999999</v>
      </c>
      <c r="V96" s="2">
        <v>2007</v>
      </c>
      <c r="W96" s="2">
        <v>-0.78398999999999996</v>
      </c>
      <c r="X96" s="19">
        <f t="shared" si="32"/>
        <v>92083700.100000024</v>
      </c>
      <c r="Y96" s="3">
        <f t="shared" si="33"/>
        <v>36.095453734326675</v>
      </c>
      <c r="Z96">
        <v>0</v>
      </c>
      <c r="AA96" s="2">
        <v>6.0039454498686799E-2</v>
      </c>
      <c r="AB96" s="2">
        <v>8.5921794377567604</v>
      </c>
    </row>
    <row r="97" spans="2:28" x14ac:dyDescent="0.3">
      <c r="B97" s="2" t="s">
        <v>10</v>
      </c>
      <c r="C97" s="1">
        <v>5037908465114.4805</v>
      </c>
      <c r="D97" s="1">
        <v>513167254352000</v>
      </c>
      <c r="E97">
        <v>-1.2242890006326199</v>
      </c>
      <c r="F97" s="7">
        <v>24425.122147079597</v>
      </c>
      <c r="G97" s="10">
        <f t="shared" si="37"/>
        <v>7.9928087852952245</v>
      </c>
      <c r="H97" s="7">
        <v>128019.53869522731</v>
      </c>
      <c r="I97" s="10">
        <f t="shared" si="38"/>
        <v>55.423353536084541</v>
      </c>
      <c r="J97" s="2">
        <v>1.3800788616492301</v>
      </c>
      <c r="K97" s="7">
        <v>781412163.29999995</v>
      </c>
      <c r="L97" s="10">
        <f t="shared" si="39"/>
        <v>8.9761856747529123</v>
      </c>
      <c r="M97" s="7">
        <v>762533921.10000002</v>
      </c>
      <c r="N97" s="10">
        <f t="shared" si="40"/>
        <v>20.331576186929468</v>
      </c>
      <c r="O97" s="7">
        <f t="shared" si="31"/>
        <v>1543946084.4000001</v>
      </c>
      <c r="P97" s="10">
        <f t="shared" si="34"/>
        <v>14.423462173192902</v>
      </c>
      <c r="Q97" s="7">
        <v>6042.3670000000002</v>
      </c>
      <c r="R97" s="10">
        <f t="shared" si="35"/>
        <v>-1.3856692277771643</v>
      </c>
      <c r="S97" s="7">
        <v>1231909525</v>
      </c>
      <c r="T97" s="10">
        <f t="shared" si="36"/>
        <v>-5.5738714470535911</v>
      </c>
      <c r="U97">
        <v>4.4560000000000004</v>
      </c>
      <c r="V97" s="2">
        <v>2008</v>
      </c>
      <c r="W97" s="2">
        <v>0.11097</v>
      </c>
      <c r="X97" s="19">
        <f t="shared" si="32"/>
        <v>18878242.199999928</v>
      </c>
      <c r="Y97" s="3">
        <f t="shared" si="33"/>
        <v>-79.498823158171589</v>
      </c>
      <c r="Z97">
        <v>0</v>
      </c>
      <c r="AA97" s="2">
        <v>1.3800788616492301</v>
      </c>
      <c r="AB97" s="2">
        <v>13.043383311543673</v>
      </c>
    </row>
    <row r="98" spans="2:28" x14ac:dyDescent="0.3">
      <c r="B98" s="2" t="s">
        <v>10</v>
      </c>
      <c r="C98" s="1">
        <v>5231382674593.7002</v>
      </c>
      <c r="D98" s="1">
        <v>485371997519000</v>
      </c>
      <c r="E98">
        <v>-5.6932363588553097</v>
      </c>
      <c r="F98" s="7">
        <v>11938.341414618559</v>
      </c>
      <c r="G98" s="10">
        <f t="shared" si="37"/>
        <v>-71.585701050319443</v>
      </c>
      <c r="H98" s="7">
        <v>74698.741371442375</v>
      </c>
      <c r="I98" s="10">
        <f t="shared" si="38"/>
        <v>-53.871965544057687</v>
      </c>
      <c r="J98" s="2">
        <v>-1.3528367295172199</v>
      </c>
      <c r="K98" s="7">
        <v>580718733.70000005</v>
      </c>
      <c r="L98" s="10">
        <f t="shared" si="39"/>
        <v>-29.683621612988276</v>
      </c>
      <c r="M98" s="7">
        <v>551984750.89999998</v>
      </c>
      <c r="N98" s="10">
        <f t="shared" si="40"/>
        <v>-32.312657346623297</v>
      </c>
      <c r="O98" s="7">
        <f t="shared" si="31"/>
        <v>1132703484.5999999</v>
      </c>
      <c r="P98" s="10">
        <f t="shared" si="34"/>
        <v>-30.973429197683089</v>
      </c>
      <c r="Q98" s="7">
        <v>5509.2969999999996</v>
      </c>
      <c r="R98" s="10">
        <f t="shared" si="35"/>
        <v>-9.2358793778011261</v>
      </c>
      <c r="S98" s="7">
        <v>1162647866</v>
      </c>
      <c r="T98" s="10">
        <f t="shared" si="36"/>
        <v>-5.7865377964944287</v>
      </c>
      <c r="U98">
        <v>4.6319999999999997</v>
      </c>
      <c r="V98" s="2">
        <v>2009</v>
      </c>
      <c r="W98" s="2">
        <v>-0.79903000000000002</v>
      </c>
      <c r="X98" s="19">
        <f t="shared" si="32"/>
        <v>28733982.800000072</v>
      </c>
      <c r="Y98" s="3">
        <f t="shared" si="33"/>
        <v>52.206876549132211</v>
      </c>
      <c r="Z98">
        <v>1</v>
      </c>
      <c r="AA98" s="2">
        <v>-1.3528367295172199</v>
      </c>
      <c r="AB98" s="2">
        <v>-29.620592468165867</v>
      </c>
    </row>
    <row r="99" spans="2:28" x14ac:dyDescent="0.3">
      <c r="B99" s="2" t="s">
        <v>10</v>
      </c>
      <c r="C99" s="1">
        <v>5700098114744.4102</v>
      </c>
      <c r="D99" s="1">
        <v>505717526089000</v>
      </c>
      <c r="E99">
        <v>4.0979179193462203</v>
      </c>
      <c r="F99" s="7">
        <v>-1251.8104942019756</v>
      </c>
      <c r="G99" s="11">
        <f>100*(F99-AVERAGE(F89:F98))/AVERAGE(F89:F98)</f>
        <v>-113.44221589757623</v>
      </c>
      <c r="H99" s="7">
        <v>56263.412239020552</v>
      </c>
      <c r="I99" s="10">
        <f t="shared" si="38"/>
        <v>-28.341879041919249</v>
      </c>
      <c r="J99" s="2">
        <v>-0.71997942915914903</v>
      </c>
      <c r="K99" s="7">
        <v>769773832.48000002</v>
      </c>
      <c r="L99" s="10">
        <f t="shared" si="39"/>
        <v>28.183021524516505</v>
      </c>
      <c r="M99" s="7">
        <v>694059159.98000002</v>
      </c>
      <c r="N99" s="10">
        <f t="shared" si="40"/>
        <v>22.903678108726311</v>
      </c>
      <c r="O99" s="7">
        <f t="shared" si="31"/>
        <v>1463832992.46</v>
      </c>
      <c r="P99" s="10">
        <f t="shared" si="34"/>
        <v>25.645109325740734</v>
      </c>
      <c r="Q99" s="7">
        <v>5869.9639999999999</v>
      </c>
      <c r="R99" s="10">
        <f t="shared" si="35"/>
        <v>6.3411472124039747</v>
      </c>
      <c r="S99" s="7">
        <v>1214068556</v>
      </c>
      <c r="T99" s="10">
        <f t="shared" si="36"/>
        <v>4.3277115262839061</v>
      </c>
      <c r="U99">
        <v>5.2519999999999998</v>
      </c>
      <c r="V99" s="2">
        <v>2010</v>
      </c>
      <c r="W99" s="2">
        <v>-2.3186</v>
      </c>
      <c r="X99" s="19">
        <f t="shared" si="32"/>
        <v>75714672.5</v>
      </c>
      <c r="Y99" s="3">
        <f t="shared" si="33"/>
        <v>163.50218494597209</v>
      </c>
      <c r="Z99">
        <v>1</v>
      </c>
      <c r="AA99" s="2">
        <v>-0.71997942915914903</v>
      </c>
      <c r="AB99" s="2">
        <v>26.365088754899883</v>
      </c>
    </row>
    <row r="100" spans="2:28" x14ac:dyDescent="0.3">
      <c r="B100" s="2" t="s">
        <v>10</v>
      </c>
      <c r="C100" s="1">
        <v>6157459594823.7197</v>
      </c>
      <c r="D100" s="1">
        <v>505133820145000</v>
      </c>
      <c r="E100">
        <v>2.38095238095202E-2</v>
      </c>
      <c r="F100" s="7">
        <v>-1758.3344819364215</v>
      </c>
      <c r="G100" s="11">
        <f>100*(F100-AVERAGE(F89:F99))/AVERAGE(F89:F99)</f>
        <v>-121.05251225793587</v>
      </c>
      <c r="H100" s="7">
        <v>107599.14588945832</v>
      </c>
      <c r="I100" s="10">
        <f t="shared" si="38"/>
        <v>64.836825739877924</v>
      </c>
      <c r="J100" s="2">
        <v>-0.26763360096694599</v>
      </c>
      <c r="K100" s="7">
        <v>823183758.70000005</v>
      </c>
      <c r="L100" s="10">
        <f t="shared" si="39"/>
        <v>6.708270720442755</v>
      </c>
      <c r="M100" s="7">
        <v>855380474.20000005</v>
      </c>
      <c r="N100" s="10">
        <f t="shared" si="40"/>
        <v>20.898916721674965</v>
      </c>
      <c r="O100" s="7">
        <f t="shared" si="31"/>
        <v>1678564232.9000001</v>
      </c>
      <c r="P100" s="10">
        <f t="shared" si="34"/>
        <v>13.688047189927488</v>
      </c>
      <c r="Q100" s="7">
        <v>5572.723</v>
      </c>
      <c r="R100" s="10">
        <f t="shared" si="35"/>
        <v>-5.1964697519695235</v>
      </c>
      <c r="S100" s="7">
        <v>1264155127</v>
      </c>
      <c r="T100" s="10">
        <f t="shared" si="36"/>
        <v>4.0426853038720623</v>
      </c>
      <c r="U100">
        <v>5.2779999999999996</v>
      </c>
      <c r="V100" s="2">
        <v>2011</v>
      </c>
      <c r="W100" s="2">
        <v>-2.2164299999999999</v>
      </c>
      <c r="X100" s="19">
        <f t="shared" si="32"/>
        <v>-32196715.5</v>
      </c>
      <c r="Y100" s="3">
        <f t="shared" si="33"/>
        <v>-142.523746635766</v>
      </c>
      <c r="Z100">
        <v>1</v>
      </c>
      <c r="AA100" s="2">
        <v>-0.26763360096694599</v>
      </c>
      <c r="AB100" s="2">
        <v>13.955680790894434</v>
      </c>
    </row>
    <row r="101" spans="2:28" x14ac:dyDescent="0.3">
      <c r="B101" s="2" t="s">
        <v>10</v>
      </c>
      <c r="C101" s="1">
        <v>6203213121334.1201</v>
      </c>
      <c r="D101" s="1">
        <v>512686023285000</v>
      </c>
      <c r="E101">
        <v>1.3747314235958501</v>
      </c>
      <c r="F101" s="7">
        <v>1731.5319492909557</v>
      </c>
      <c r="G101" s="11">
        <f>100*(F101-AVERAGE(F89:F100))/AVERAGE(F89:F100)</f>
        <v>-76.94241155500913</v>
      </c>
      <c r="H101" s="7">
        <v>122548.73073862177</v>
      </c>
      <c r="I101" s="10">
        <f t="shared" si="38"/>
        <v>13.009604296462918</v>
      </c>
      <c r="J101" s="2">
        <v>-5.1939058171736802E-2</v>
      </c>
      <c r="K101" s="7">
        <v>798620022.60000002</v>
      </c>
      <c r="L101" s="10">
        <f t="shared" si="39"/>
        <v>-3.0294188413812151</v>
      </c>
      <c r="M101" s="7">
        <v>886031094.5</v>
      </c>
      <c r="N101" s="10">
        <f t="shared" si="40"/>
        <v>3.520567634334526</v>
      </c>
      <c r="O101" s="7">
        <f t="shared" si="31"/>
        <v>1684651117.0999999</v>
      </c>
      <c r="P101" s="10">
        <f t="shared" si="34"/>
        <v>0.36196854572061454</v>
      </c>
      <c r="Q101" s="7">
        <v>5534.1080000000002</v>
      </c>
      <c r="R101" s="10">
        <f t="shared" si="35"/>
        <v>-0.6953406527154371</v>
      </c>
      <c r="S101" s="7">
        <v>1305432850</v>
      </c>
      <c r="T101" s="10">
        <f t="shared" si="36"/>
        <v>3.2130656351551323</v>
      </c>
      <c r="U101">
        <v>5.1820000000000004</v>
      </c>
      <c r="V101" s="2">
        <v>2012</v>
      </c>
      <c r="W101" s="2">
        <v>-1.1807099999999999</v>
      </c>
      <c r="X101" s="19">
        <f t="shared" si="32"/>
        <v>-87411071.899999976</v>
      </c>
      <c r="Y101" s="3">
        <f t="shared" si="33"/>
        <v>171.49064910052698</v>
      </c>
      <c r="Z101">
        <v>1</v>
      </c>
      <c r="AA101" s="2">
        <v>-5.1939058171736802E-2</v>
      </c>
      <c r="AB101" s="2">
        <v>0.41390760389235137</v>
      </c>
    </row>
    <row r="102" spans="2:28" x14ac:dyDescent="0.3">
      <c r="B102" s="2" t="s">
        <v>10</v>
      </c>
      <c r="C102" s="1">
        <v>5155717056270.8301</v>
      </c>
      <c r="D102" s="1">
        <v>522941116935000</v>
      </c>
      <c r="E102">
        <v>2.0051198740674399</v>
      </c>
      <c r="F102" s="7">
        <v>2303.7182186164837</v>
      </c>
      <c r="G102" s="10">
        <f t="shared" si="37"/>
        <v>28.551789791688975</v>
      </c>
      <c r="H102" s="7">
        <v>135748.82325709975</v>
      </c>
      <c r="I102" s="10">
        <f t="shared" si="38"/>
        <v>10.229753748999038</v>
      </c>
      <c r="J102" s="2">
        <v>0.34644032565389798</v>
      </c>
      <c r="K102" s="7">
        <v>715097244.29999995</v>
      </c>
      <c r="L102" s="10">
        <f t="shared" si="39"/>
        <v>-11.046672698102711</v>
      </c>
      <c r="M102" s="7">
        <v>833166060.70000005</v>
      </c>
      <c r="N102" s="10">
        <f t="shared" si="40"/>
        <v>-6.151907048192129</v>
      </c>
      <c r="O102" s="7">
        <f t="shared" si="31"/>
        <v>1548263305</v>
      </c>
      <c r="P102" s="10">
        <f t="shared" si="34"/>
        <v>-8.4424635827396344</v>
      </c>
      <c r="Q102" s="7">
        <v>5485.277</v>
      </c>
      <c r="R102" s="10">
        <f t="shared" si="35"/>
        <v>-0.88628030758961529</v>
      </c>
      <c r="S102" s="7">
        <v>1314702999</v>
      </c>
      <c r="T102" s="10">
        <f t="shared" si="36"/>
        <v>0.70761122437659196</v>
      </c>
      <c r="U102">
        <v>5.6269999999999998</v>
      </c>
      <c r="V102" s="2">
        <v>2013</v>
      </c>
      <c r="W102" s="2">
        <v>0.24932000000000001</v>
      </c>
      <c r="X102" s="19">
        <f t="shared" si="32"/>
        <v>-118068816.4000001</v>
      </c>
      <c r="Y102" s="3">
        <f t="shared" si="33"/>
        <v>35.07306778605026</v>
      </c>
      <c r="Z102">
        <v>1</v>
      </c>
      <c r="AA102" s="2">
        <v>0.34644032565389798</v>
      </c>
      <c r="AB102" s="2">
        <v>-8.7889039083935323</v>
      </c>
    </row>
    <row r="103" spans="2:28" x14ac:dyDescent="0.3">
      <c r="B103" s="2" t="s">
        <v>10</v>
      </c>
      <c r="C103" s="1">
        <v>4850413536037.8398</v>
      </c>
      <c r="D103" s="1">
        <v>524900679150000</v>
      </c>
      <c r="E103">
        <v>0.29618658353913702</v>
      </c>
      <c r="F103" s="7">
        <v>12029.788226744158</v>
      </c>
      <c r="G103" s="10">
        <f t="shared" si="37"/>
        <v>165.28614916631562</v>
      </c>
      <c r="H103" s="7">
        <v>130843.18120099924</v>
      </c>
      <c r="I103" s="10">
        <f t="shared" si="38"/>
        <v>-3.6806774272692522</v>
      </c>
      <c r="J103" s="2">
        <v>2.7619540825133799</v>
      </c>
      <c r="K103" s="7">
        <v>690217466.29999995</v>
      </c>
      <c r="L103" s="10">
        <f t="shared" si="39"/>
        <v>-3.5411822973159701</v>
      </c>
      <c r="M103" s="7">
        <v>812184751.79999995</v>
      </c>
      <c r="N103" s="10">
        <f t="shared" si="40"/>
        <v>-2.5505133751128284</v>
      </c>
      <c r="O103" s="7">
        <f t="shared" si="31"/>
        <v>1502402218.0999999</v>
      </c>
      <c r="P103" s="10">
        <f t="shared" si="34"/>
        <v>-3.006854853058627</v>
      </c>
      <c r="Q103" s="7">
        <v>5344.6360000000004</v>
      </c>
      <c r="R103" s="10">
        <f t="shared" si="35"/>
        <v>-2.5974152690377394</v>
      </c>
      <c r="S103" s="7">
        <v>1263049942</v>
      </c>
      <c r="T103" s="10">
        <f t="shared" si="36"/>
        <v>-4.008139890055773</v>
      </c>
      <c r="U103">
        <v>6.3760000000000003</v>
      </c>
      <c r="V103" s="2">
        <v>2014</v>
      </c>
      <c r="W103" s="2">
        <v>0.71101999999999999</v>
      </c>
      <c r="X103" s="19">
        <f t="shared" si="32"/>
        <v>-121967285.5</v>
      </c>
      <c r="Y103" s="3">
        <f t="shared" si="33"/>
        <v>3.3018617606807021</v>
      </c>
      <c r="Z103">
        <v>1</v>
      </c>
      <c r="AA103" s="2">
        <v>2.7619540825133799</v>
      </c>
      <c r="AB103" s="2">
        <v>-5.7688089355720074</v>
      </c>
    </row>
    <row r="104" spans="2:28" x14ac:dyDescent="0.3">
      <c r="B104" s="2" t="s">
        <v>10</v>
      </c>
      <c r="C104" s="1">
        <v>4389475622588.9702</v>
      </c>
      <c r="D104" s="1">
        <v>531319800000000</v>
      </c>
      <c r="E104">
        <v>1.5606647405771401</v>
      </c>
      <c r="F104" s="7">
        <v>2975.5279380560942</v>
      </c>
      <c r="G104" s="10">
        <f t="shared" si="37"/>
        <v>-139.69644446458531</v>
      </c>
      <c r="H104" s="7">
        <v>136248.5192454349</v>
      </c>
      <c r="I104" s="10">
        <f t="shared" si="38"/>
        <v>4.0481049513090284</v>
      </c>
      <c r="J104" s="2">
        <v>0.78951789013942697</v>
      </c>
      <c r="K104" s="7">
        <v>624873508.10000002</v>
      </c>
      <c r="L104" s="10">
        <f t="shared" si="39"/>
        <v>-9.9457474273471291</v>
      </c>
      <c r="M104" s="7">
        <v>625568420.70000005</v>
      </c>
      <c r="N104" s="10">
        <f t="shared" si="40"/>
        <v>-26.106713159235539</v>
      </c>
      <c r="O104" s="7">
        <f t="shared" si="31"/>
        <v>1250441928.8000002</v>
      </c>
      <c r="P104" s="10">
        <f t="shared" si="34"/>
        <v>-18.356827396931408</v>
      </c>
      <c r="Q104" s="7">
        <v>5268.915</v>
      </c>
      <c r="R104" s="10">
        <f t="shared" si="35"/>
        <v>-1.4268982125381413</v>
      </c>
      <c r="S104" s="7">
        <v>1222781315</v>
      </c>
      <c r="T104" s="10">
        <f t="shared" si="36"/>
        <v>-3.2401354532005655</v>
      </c>
      <c r="U104">
        <v>7.3949999999999996</v>
      </c>
      <c r="V104" s="2">
        <v>2015</v>
      </c>
      <c r="W104" s="2">
        <v>0.69257000000000002</v>
      </c>
      <c r="X104" s="19">
        <f t="shared" si="32"/>
        <v>-694912.60000002384</v>
      </c>
      <c r="Y104" s="3">
        <f t="shared" si="33"/>
        <v>-99.430246727922778</v>
      </c>
      <c r="Z104">
        <v>1</v>
      </c>
      <c r="AA104" s="2">
        <v>0.78951789013942697</v>
      </c>
      <c r="AB104" s="2">
        <v>-19.146345287070833</v>
      </c>
    </row>
    <row r="105" spans="2:28" x14ac:dyDescent="0.3">
      <c r="B105" s="2" t="s">
        <v>10</v>
      </c>
      <c r="C105" s="1">
        <v>4922538141454.6201</v>
      </c>
      <c r="D105" s="1">
        <v>534092994237000</v>
      </c>
      <c r="E105">
        <v>0.75382660575656302</v>
      </c>
      <c r="F105" s="7">
        <v>19358.836008599825</v>
      </c>
      <c r="G105" s="10">
        <f t="shared" si="37"/>
        <v>187.27274750943332</v>
      </c>
      <c r="H105" s="7">
        <v>155936.74756348989</v>
      </c>
      <c r="I105" s="10">
        <f t="shared" si="38"/>
        <v>13.496989512915825</v>
      </c>
      <c r="J105" s="2">
        <v>-0.116666666666671</v>
      </c>
      <c r="K105" s="7">
        <v>644932439.5</v>
      </c>
      <c r="L105" s="10">
        <f t="shared" si="39"/>
        <v>3.1596324135012566</v>
      </c>
      <c r="M105" s="7">
        <v>606924046.79999995</v>
      </c>
      <c r="N105" s="10">
        <f t="shared" si="40"/>
        <v>-3.0257055136388544</v>
      </c>
      <c r="O105" s="7">
        <f t="shared" si="31"/>
        <v>1251856486.3</v>
      </c>
      <c r="P105" s="10">
        <f t="shared" si="34"/>
        <v>0.11306066791583191</v>
      </c>
      <c r="Q105" s="7">
        <v>5179.9530000000004</v>
      </c>
      <c r="R105" s="10">
        <f t="shared" si="35"/>
        <v>-1.7028476132493253</v>
      </c>
      <c r="S105" s="7">
        <v>1203167018</v>
      </c>
      <c r="T105" s="10">
        <f t="shared" si="36"/>
        <v>-1.6170768477902442</v>
      </c>
      <c r="U105">
        <v>6.9</v>
      </c>
      <c r="V105" s="2">
        <v>2016</v>
      </c>
      <c r="W105" s="2">
        <v>2.1259199999999998</v>
      </c>
      <c r="X105" s="19">
        <f t="shared" si="32"/>
        <v>38008392.700000048</v>
      </c>
      <c r="Y105" s="3">
        <f t="shared" si="33"/>
        <v>-5569.5213038299698</v>
      </c>
      <c r="Z105">
        <v>1</v>
      </c>
      <c r="AA105" s="2">
        <v>-0.116666666666671</v>
      </c>
      <c r="AB105" s="2">
        <v>0.22972733458250291</v>
      </c>
    </row>
    <row r="106" spans="2:28" x14ac:dyDescent="0.3">
      <c r="B106" s="2" t="s">
        <v>10</v>
      </c>
      <c r="C106" s="1">
        <v>4866864409657.6797</v>
      </c>
      <c r="D106" s="1">
        <v>545673683160000</v>
      </c>
      <c r="E106">
        <v>1.67531299716398</v>
      </c>
      <c r="F106" s="7">
        <v>9355.5872391169032</v>
      </c>
      <c r="G106" s="10">
        <f t="shared" si="37"/>
        <v>-72.717522600793131</v>
      </c>
      <c r="H106" s="7">
        <v>164587.851885257</v>
      </c>
      <c r="I106" s="10">
        <f t="shared" si="38"/>
        <v>5.3994020973012979</v>
      </c>
      <c r="J106" s="2">
        <v>0.467211747038214</v>
      </c>
      <c r="K106" s="7">
        <v>698097188.89999998</v>
      </c>
      <c r="L106" s="10">
        <f t="shared" si="39"/>
        <v>7.9212765832860299</v>
      </c>
      <c r="M106" s="7">
        <v>671474306.10000002</v>
      </c>
      <c r="N106" s="10">
        <f t="shared" si="40"/>
        <v>10.107209739124912</v>
      </c>
      <c r="O106" s="7">
        <f t="shared" si="31"/>
        <v>1369571495</v>
      </c>
      <c r="P106" s="10">
        <f t="shared" si="34"/>
        <v>8.9870274990971666</v>
      </c>
      <c r="Q106" s="7">
        <v>5247.4260000000004</v>
      </c>
      <c r="R106" s="10">
        <f t="shared" si="35"/>
        <v>1.2941687788751821</v>
      </c>
      <c r="S106" s="7">
        <v>1187661454</v>
      </c>
      <c r="T106" s="10">
        <f t="shared" si="36"/>
        <v>-1.2971052988206111</v>
      </c>
      <c r="U106">
        <v>7.6749999999999998</v>
      </c>
      <c r="V106" s="2">
        <v>2017</v>
      </c>
      <c r="W106" s="2">
        <v>2.3481000000000001</v>
      </c>
      <c r="X106" s="19">
        <f t="shared" si="32"/>
        <v>26622882.799999952</v>
      </c>
      <c r="Y106" s="3">
        <f t="shared" si="33"/>
        <v>-29.955252225122585</v>
      </c>
      <c r="Z106">
        <v>1</v>
      </c>
      <c r="AA106" s="2">
        <v>0.467211747038214</v>
      </c>
      <c r="AB106" s="2">
        <v>8.5198157520589533</v>
      </c>
    </row>
    <row r="107" spans="2:28" x14ac:dyDescent="0.3">
      <c r="B107" s="2" t="s">
        <v>10</v>
      </c>
      <c r="C107" s="1">
        <v>4954806619995.1904</v>
      </c>
      <c r="D107" s="1">
        <v>547437340545000</v>
      </c>
      <c r="E107">
        <v>0.55885127535286205</v>
      </c>
      <c r="F107" s="7">
        <v>9255.8912291413017</v>
      </c>
      <c r="G107" s="10">
        <f t="shared" si="37"/>
        <v>-1.0713492077172759</v>
      </c>
      <c r="H107" s="7">
        <v>143094.22592334531</v>
      </c>
      <c r="I107" s="10">
        <f t="shared" si="38"/>
        <v>-13.994114585641348</v>
      </c>
      <c r="J107" s="2">
        <v>0.97990367048664095</v>
      </c>
      <c r="K107" s="7">
        <v>738201192.20000005</v>
      </c>
      <c r="L107" s="10">
        <f t="shared" si="39"/>
        <v>5.585807342282223</v>
      </c>
      <c r="M107" s="7">
        <v>748217608.20000005</v>
      </c>
      <c r="N107" s="10">
        <f t="shared" si="40"/>
        <v>10.821810392775078</v>
      </c>
      <c r="O107" s="7">
        <f t="shared" si="31"/>
        <v>1486418800.4000001</v>
      </c>
      <c r="P107" s="10">
        <f t="shared" si="34"/>
        <v>8.1871823732438287</v>
      </c>
      <c r="Q107" s="7">
        <v>5233.4660000000003</v>
      </c>
      <c r="R107" s="10">
        <f t="shared" si="35"/>
        <v>-0.26638969765961917</v>
      </c>
      <c r="S107" s="7">
        <v>1135688000</v>
      </c>
      <c r="T107" s="10">
        <f t="shared" si="36"/>
        <v>-4.4747574258927614</v>
      </c>
      <c r="U107">
        <v>8.4420000000000002</v>
      </c>
      <c r="V107" s="2">
        <v>2018</v>
      </c>
      <c r="W107" s="2">
        <v>2.2913600000000001</v>
      </c>
      <c r="X107" s="19">
        <f t="shared" si="32"/>
        <v>-10016416</v>
      </c>
      <c r="Y107" s="3">
        <f t="shared" si="33"/>
        <v>-137.62333356326093</v>
      </c>
      <c r="Z107">
        <v>1</v>
      </c>
      <c r="AA107" s="2">
        <v>0.97990367048664095</v>
      </c>
      <c r="AB107" s="2">
        <v>7.2072787027571881</v>
      </c>
    </row>
    <row r="108" spans="2:28" x14ac:dyDescent="0.3">
      <c r="B108" s="2" t="s">
        <v>10</v>
      </c>
      <c r="C108" s="1">
        <v>5064872875604.5898</v>
      </c>
      <c r="D108" s="1">
        <v>548917110658000</v>
      </c>
      <c r="E108">
        <v>1.32960370773919E-2</v>
      </c>
      <c r="F108" s="7">
        <v>14552.38385007069</v>
      </c>
      <c r="G108" s="10">
        <f t="shared" si="37"/>
        <v>45.24945802571736</v>
      </c>
      <c r="H108" s="7">
        <v>226647.91204845998</v>
      </c>
      <c r="I108" s="10">
        <f t="shared" si="38"/>
        <v>45.989442930950197</v>
      </c>
      <c r="J108" s="2">
        <v>0.476973684210521</v>
      </c>
      <c r="K108" s="7">
        <v>705639950.32000005</v>
      </c>
      <c r="L108" s="10">
        <f t="shared" si="39"/>
        <v>-4.5111283580045125</v>
      </c>
      <c r="M108" s="7">
        <v>720894774.83000004</v>
      </c>
      <c r="N108" s="10">
        <f t="shared" si="40"/>
        <v>-3.7200672455057315</v>
      </c>
      <c r="O108" s="7">
        <f t="shared" si="31"/>
        <v>1426534725.1500001</v>
      </c>
      <c r="P108" s="10">
        <f t="shared" si="34"/>
        <v>-4.112150299782158</v>
      </c>
      <c r="Q108" s="7">
        <v>5187.1540000000005</v>
      </c>
      <c r="R108" s="10">
        <f t="shared" si="35"/>
        <v>-0.888858914613877</v>
      </c>
      <c r="S108" s="7">
        <v>1106664426</v>
      </c>
      <c r="T108" s="10">
        <f t="shared" si="36"/>
        <v>-2.5888165129554608</v>
      </c>
      <c r="U108">
        <v>9.3130000000000006</v>
      </c>
      <c r="V108" s="2">
        <v>2019</v>
      </c>
      <c r="W108" s="2">
        <v>3.22845</v>
      </c>
      <c r="X108" s="19">
        <f t="shared" si="32"/>
        <v>-15254824.50999999</v>
      </c>
      <c r="Y108" s="3">
        <f t="shared" si="33"/>
        <v>52.298232321820407</v>
      </c>
      <c r="Z108">
        <v>1</v>
      </c>
      <c r="AA108" s="2">
        <v>0.476973684210521</v>
      </c>
      <c r="AB108" s="2">
        <v>-4.5891239839926792</v>
      </c>
    </row>
    <row r="109" spans="2:28" x14ac:dyDescent="0.3">
      <c r="B109" s="2" t="s">
        <v>10</v>
      </c>
      <c r="E109">
        <v>-4.7124821603158003</v>
      </c>
      <c r="F109" s="7">
        <v>10253.735852555246</v>
      </c>
      <c r="G109" s="10">
        <f t="shared" si="37"/>
        <v>-35.011270609013323</v>
      </c>
      <c r="H109" s="7">
        <v>115702.81932361955</v>
      </c>
      <c r="I109" s="10">
        <f t="shared" si="38"/>
        <v>-67.237276367995236</v>
      </c>
      <c r="J109" s="2">
        <v>-1.6369291209697E-2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V109" s="2">
        <v>2020</v>
      </c>
      <c r="W109" s="2">
        <v>6.4504900000000003</v>
      </c>
      <c r="X109" s="19">
        <f t="shared" si="32"/>
        <v>0</v>
      </c>
      <c r="Y109" s="3"/>
      <c r="Z109">
        <v>1</v>
      </c>
      <c r="AA109" s="2">
        <v>-1.6369291209697E-2</v>
      </c>
    </row>
    <row r="110" spans="2:28" x14ac:dyDescent="0.3">
      <c r="B110" s="2" t="s">
        <v>11</v>
      </c>
      <c r="C110" s="4">
        <v>576178114168.49402</v>
      </c>
      <c r="D110">
        <v>903550900000000</v>
      </c>
      <c r="E110">
        <v>9.0608333250853299</v>
      </c>
      <c r="F110" s="7">
        <v>11509.4</v>
      </c>
      <c r="G110" s="7"/>
      <c r="H110" s="7">
        <v>4842.1000000000004</v>
      </c>
      <c r="I110" s="7"/>
      <c r="J110" s="2">
        <v>2.2591847785041499</v>
      </c>
      <c r="K110" s="7">
        <v>172267495.40000001</v>
      </c>
      <c r="L110" s="7"/>
      <c r="M110" s="7">
        <v>160479262.80000001</v>
      </c>
      <c r="N110" s="7"/>
      <c r="O110" s="7">
        <f t="shared" si="31"/>
        <v>332746758.20000005</v>
      </c>
      <c r="P110" s="7"/>
      <c r="Q110" s="7">
        <v>2267.1219999999998</v>
      </c>
      <c r="R110" s="7"/>
      <c r="S110" s="7">
        <v>445440693</v>
      </c>
      <c r="T110" s="7"/>
      <c r="U110">
        <v>0.504</v>
      </c>
      <c r="V110" s="2">
        <v>2000</v>
      </c>
      <c r="W110" s="14">
        <v>5.6697899999999999</v>
      </c>
      <c r="X110" s="19">
        <f t="shared" si="32"/>
        <v>11788232.599999994</v>
      </c>
      <c r="Y110" s="3"/>
      <c r="Z110">
        <v>0</v>
      </c>
      <c r="AA110" s="2">
        <v>2.2591847785041499</v>
      </c>
    </row>
    <row r="111" spans="2:28" x14ac:dyDescent="0.3">
      <c r="B111" s="2" t="s">
        <v>11</v>
      </c>
      <c r="C111" s="4">
        <v>547658231279.87</v>
      </c>
      <c r="D111">
        <v>947394800000000</v>
      </c>
      <c r="E111">
        <v>4.8523995715127999</v>
      </c>
      <c r="F111" s="7">
        <v>6522.3</v>
      </c>
      <c r="G111" s="10">
        <f>100*(LN(F111)-LN(F110))</f>
        <v>-56.793701832189036</v>
      </c>
      <c r="H111" s="7">
        <v>2743.5</v>
      </c>
      <c r="I111" s="10">
        <f>100*(LN(H111)-LN(H110))</f>
        <v>-56.811403340859457</v>
      </c>
      <c r="J111" s="2">
        <v>4.0664196479983898</v>
      </c>
      <c r="K111" s="7">
        <v>150430885.69999999</v>
      </c>
      <c r="L111" s="10">
        <f>100*(LN(K111)-LN(K110))</f>
        <v>-13.554472706648468</v>
      </c>
      <c r="M111" s="7">
        <v>141097086</v>
      </c>
      <c r="N111" s="10">
        <f>100*(LN(M111)-LN(M110))</f>
        <v>-12.871652385856436</v>
      </c>
      <c r="O111" s="7">
        <f t="shared" si="31"/>
        <v>291527971.69999999</v>
      </c>
      <c r="P111" s="10">
        <f t="shared" ref="P111:P129" si="41">100*(LN(O111)-LN(O110))</f>
        <v>-13.224575578712461</v>
      </c>
      <c r="Q111" s="7">
        <v>2318.66</v>
      </c>
      <c r="R111" s="10">
        <f t="shared" ref="R111:R129" si="42">100*(LN(Q111)-LN(Q110))</f>
        <v>2.2478246911417088</v>
      </c>
      <c r="S111" s="7">
        <v>448550576</v>
      </c>
      <c r="T111" s="10">
        <f t="shared" ref="T111:T129" si="43">100*(LN(S111)-LN(S110))</f>
        <v>0.69573286723709771</v>
      </c>
      <c r="U111">
        <v>0.28999999999999998</v>
      </c>
      <c r="V111" s="2">
        <v>2001</v>
      </c>
      <c r="W111" s="14">
        <v>-6.2427200000000003</v>
      </c>
      <c r="X111" s="19">
        <f t="shared" si="32"/>
        <v>9333799.6999999881</v>
      </c>
      <c r="Y111" s="3">
        <f t="shared" si="33"/>
        <v>-20.821042333352047</v>
      </c>
      <c r="Z111">
        <v>0</v>
      </c>
      <c r="AA111" s="2">
        <v>4.0664196479983898</v>
      </c>
      <c r="AB111" s="2">
        <v>-17.290995226710852</v>
      </c>
    </row>
    <row r="112" spans="2:28" x14ac:dyDescent="0.3">
      <c r="B112" s="2" t="s">
        <v>11</v>
      </c>
      <c r="C112" s="4">
        <v>627246081417.00403</v>
      </c>
      <c r="D112">
        <v>1020582400000000</v>
      </c>
      <c r="E112">
        <v>7.7251321202100796</v>
      </c>
      <c r="F112" s="7">
        <v>5475.1</v>
      </c>
      <c r="G112" s="10">
        <f t="shared" ref="G112:G130" si="44">100*(LN(F112)-LN(F111))</f>
        <v>-17.501653409337159</v>
      </c>
      <c r="H112" s="7">
        <v>3437.1999999</v>
      </c>
      <c r="I112" s="10">
        <f t="shared" ref="I112:I130" si="45">100*(LN(H112)-LN(H111))</f>
        <v>22.542270891094418</v>
      </c>
      <c r="J112" s="2">
        <v>2.7625113520860598</v>
      </c>
      <c r="K112" s="7">
        <v>162466097.19999999</v>
      </c>
      <c r="L112" s="10">
        <f t="shared" ref="L112:L129" si="46">100*(LN(K112)-LN(K111))</f>
        <v>7.6965599906856141</v>
      </c>
      <c r="M112" s="7">
        <v>152124371.59999999</v>
      </c>
      <c r="N112" s="10">
        <f t="shared" ref="N112:N129" si="47">100*(LN(M112)-LN(M111))</f>
        <v>7.5250213860016402</v>
      </c>
      <c r="O112" s="7">
        <f t="shared" si="31"/>
        <v>314590468.79999995</v>
      </c>
      <c r="P112" s="10">
        <f t="shared" si="41"/>
        <v>7.6135734924680065</v>
      </c>
      <c r="Q112" s="7">
        <v>2425.8960000000002</v>
      </c>
      <c r="R112" s="10">
        <f t="shared" si="42"/>
        <v>4.5211508078775609</v>
      </c>
      <c r="S112" s="7">
        <v>463628014</v>
      </c>
      <c r="T112" s="10">
        <f t="shared" si="43"/>
        <v>3.3061094590028262</v>
      </c>
      <c r="U112">
        <v>0.38800000000000001</v>
      </c>
      <c r="V112" s="2">
        <v>2002</v>
      </c>
      <c r="W112" s="14">
        <v>21.868369999999999</v>
      </c>
      <c r="X112" s="19">
        <f t="shared" si="32"/>
        <v>10341725.599999994</v>
      </c>
      <c r="Y112" s="3">
        <f t="shared" si="33"/>
        <v>10.798666485204379</v>
      </c>
      <c r="Z112">
        <v>0</v>
      </c>
      <c r="AA112" s="2">
        <v>2.7625113520860598</v>
      </c>
      <c r="AB112" s="2">
        <v>4.8510621403819467</v>
      </c>
    </row>
    <row r="113" spans="2:28" x14ac:dyDescent="0.3">
      <c r="B113" s="2" t="s">
        <v>11</v>
      </c>
      <c r="C113" s="4">
        <v>702717332012.99097</v>
      </c>
      <c r="D113">
        <v>1052703100000000</v>
      </c>
      <c r="E113">
        <v>3.1473013004438699</v>
      </c>
      <c r="F113" s="7">
        <v>7010</v>
      </c>
      <c r="G113" s="10">
        <f t="shared" si="44"/>
        <v>24.71271606705514</v>
      </c>
      <c r="H113" s="7">
        <v>5018.8</v>
      </c>
      <c r="I113" s="10">
        <f t="shared" si="45"/>
        <v>37.853367487557144</v>
      </c>
      <c r="J113" s="2">
        <v>3.5148792418686199</v>
      </c>
      <c r="K113" s="7">
        <v>193817313.69999999</v>
      </c>
      <c r="L113" s="10">
        <f t="shared" si="46"/>
        <v>17.644668605596792</v>
      </c>
      <c r="M113" s="7">
        <v>178825838.30000001</v>
      </c>
      <c r="N113" s="10">
        <f t="shared" si="47"/>
        <v>16.171394132106798</v>
      </c>
      <c r="O113" s="7">
        <f t="shared" si="31"/>
        <v>372643152</v>
      </c>
      <c r="P113" s="10">
        <f t="shared" si="41"/>
        <v>16.934957075013557</v>
      </c>
      <c r="Q113" s="7">
        <v>2504.0540000000001</v>
      </c>
      <c r="R113" s="10">
        <f t="shared" si="42"/>
        <v>3.1710077817600713</v>
      </c>
      <c r="S113" s="7">
        <v>462407318</v>
      </c>
      <c r="T113" s="10">
        <f t="shared" si="43"/>
        <v>-0.26363933747717283</v>
      </c>
      <c r="U113">
        <v>0.55600000000000005</v>
      </c>
      <c r="V113" s="2">
        <v>2003</v>
      </c>
      <c r="W113" s="14">
        <v>11.01881</v>
      </c>
      <c r="X113" s="19">
        <f t="shared" si="32"/>
        <v>14991475.399999976</v>
      </c>
      <c r="Y113" s="3">
        <f t="shared" si="33"/>
        <v>44.961063364512242</v>
      </c>
      <c r="Z113">
        <v>0</v>
      </c>
      <c r="AA113" s="2">
        <v>3.5148792418686199</v>
      </c>
      <c r="AB113" s="2">
        <v>13.420077833144937</v>
      </c>
    </row>
    <row r="114" spans="2:28" x14ac:dyDescent="0.3">
      <c r="B114" s="2" t="s">
        <v>11</v>
      </c>
      <c r="C114" s="4">
        <v>793175007858.06604</v>
      </c>
      <c r="D114">
        <v>1107416200000000</v>
      </c>
      <c r="E114">
        <v>5.1974008625983901</v>
      </c>
      <c r="F114" s="7">
        <v>13294.4</v>
      </c>
      <c r="G114" s="10">
        <f t="shared" si="44"/>
        <v>64.000519288208224</v>
      </c>
      <c r="H114" s="7">
        <v>7195.6</v>
      </c>
      <c r="I114" s="10">
        <f t="shared" si="45"/>
        <v>36.027886680298593</v>
      </c>
      <c r="J114" s="2">
        <v>3.59059139085802</v>
      </c>
      <c r="K114" s="7">
        <v>253844608.90000001</v>
      </c>
      <c r="L114" s="10">
        <f t="shared" si="46"/>
        <v>26.98062703794335</v>
      </c>
      <c r="M114" s="7">
        <v>224460924.19999999</v>
      </c>
      <c r="N114" s="10">
        <f t="shared" si="47"/>
        <v>22.728927321028536</v>
      </c>
      <c r="O114" s="7">
        <f t="shared" si="31"/>
        <v>478305533.10000002</v>
      </c>
      <c r="P114" s="10">
        <f t="shared" si="41"/>
        <v>24.962845421577029</v>
      </c>
      <c r="Q114" s="7">
        <v>2550.0239999999999</v>
      </c>
      <c r="R114" s="10">
        <f t="shared" si="42"/>
        <v>1.8191752390221971</v>
      </c>
      <c r="S114" s="7">
        <v>478605781</v>
      </c>
      <c r="T114" s="10">
        <f t="shared" si="43"/>
        <v>3.4431111024179728</v>
      </c>
      <c r="U114">
        <v>0.498</v>
      </c>
      <c r="V114" s="2">
        <v>2004</v>
      </c>
      <c r="W114" s="14">
        <v>10.09056</v>
      </c>
      <c r="X114" s="19">
        <f t="shared" si="32"/>
        <v>29383684.700000018</v>
      </c>
      <c r="Y114" s="3">
        <f t="shared" si="33"/>
        <v>96.002620929492139</v>
      </c>
      <c r="Z114">
        <v>0</v>
      </c>
      <c r="AA114" s="2">
        <v>3.59059139085802</v>
      </c>
      <c r="AB114" s="2">
        <v>21.372254030719009</v>
      </c>
    </row>
    <row r="115" spans="2:28" x14ac:dyDescent="0.3">
      <c r="B115" s="2" t="s">
        <v>11</v>
      </c>
      <c r="C115" s="4">
        <v>934901071332.98401</v>
      </c>
      <c r="D115">
        <v>1155129700000000</v>
      </c>
      <c r="E115">
        <v>4.3085242649941096</v>
      </c>
      <c r="F115" s="7">
        <v>13643.2</v>
      </c>
      <c r="G115" s="10">
        <f t="shared" si="44"/>
        <v>2.5898335077068069</v>
      </c>
      <c r="H115" s="7">
        <v>8330</v>
      </c>
      <c r="I115" s="10">
        <f t="shared" si="45"/>
        <v>14.639372807235773</v>
      </c>
      <c r="J115" s="2">
        <v>2.7540902005475401</v>
      </c>
      <c r="K115" s="7">
        <v>284418167.19999999</v>
      </c>
      <c r="L115" s="10">
        <f t="shared" si="46"/>
        <v>11.372327110951019</v>
      </c>
      <c r="M115" s="7">
        <v>261235582.80000001</v>
      </c>
      <c r="N115" s="10">
        <f t="shared" si="47"/>
        <v>15.172098128466516</v>
      </c>
      <c r="O115" s="7">
        <f t="shared" si="31"/>
        <v>545653750</v>
      </c>
      <c r="P115" s="10">
        <f t="shared" si="41"/>
        <v>13.173489819088857</v>
      </c>
      <c r="Q115" s="7">
        <v>2631.2750000000001</v>
      </c>
      <c r="R115" s="10">
        <f t="shared" si="42"/>
        <v>3.1365748700316942</v>
      </c>
      <c r="S115" s="7">
        <v>459345664</v>
      </c>
      <c r="T115" s="10">
        <f t="shared" si="43"/>
        <v>-4.1074247134034181</v>
      </c>
      <c r="U115">
        <v>0.42299999999999999</v>
      </c>
      <c r="V115" s="2">
        <v>2005</v>
      </c>
      <c r="W115" s="14">
        <v>14.49311</v>
      </c>
      <c r="X115" s="19">
        <f t="shared" si="32"/>
        <v>23182584.399999976</v>
      </c>
      <c r="Y115" s="3">
        <f t="shared" si="33"/>
        <v>-21.103889329441515</v>
      </c>
      <c r="Z115">
        <v>0</v>
      </c>
      <c r="AA115" s="2">
        <v>2.7540902005475401</v>
      </c>
      <c r="AB115" s="2">
        <v>10.419399618541316</v>
      </c>
    </row>
    <row r="116" spans="2:28" x14ac:dyDescent="0.3">
      <c r="B116" s="2" t="s">
        <v>11</v>
      </c>
      <c r="C116" s="4">
        <v>1053216909887.5601</v>
      </c>
      <c r="D116">
        <v>1215939500000000</v>
      </c>
      <c r="E116">
        <v>5.2643357074392396</v>
      </c>
      <c r="F116" s="7">
        <v>9161.8999999000007</v>
      </c>
      <c r="G116" s="10">
        <f t="shared" si="44"/>
        <v>-39.818764825903408</v>
      </c>
      <c r="H116" s="7">
        <v>12563.1</v>
      </c>
      <c r="I116" s="10">
        <f t="shared" si="45"/>
        <v>41.090048969404336</v>
      </c>
      <c r="J116" s="2">
        <v>2.2418471043914798</v>
      </c>
      <c r="K116" s="7">
        <v>325457247.30000001</v>
      </c>
      <c r="L116" s="10">
        <f t="shared" si="46"/>
        <v>13.478553338918431</v>
      </c>
      <c r="M116" s="7">
        <v>309379478.89999998</v>
      </c>
      <c r="N116" s="10">
        <f t="shared" si="47"/>
        <v>16.914599416898213</v>
      </c>
      <c r="O116" s="7">
        <f t="shared" si="31"/>
        <v>634836726.20000005</v>
      </c>
      <c r="P116" s="10">
        <f t="shared" si="41"/>
        <v>15.138322466330933</v>
      </c>
      <c r="Q116" s="7">
        <v>2673.7869999999998</v>
      </c>
      <c r="R116" s="10">
        <f t="shared" si="42"/>
        <v>1.6027299969833209</v>
      </c>
      <c r="S116" s="7">
        <v>465605910</v>
      </c>
      <c r="T116" s="10">
        <f t="shared" si="43"/>
        <v>1.3536582387988716</v>
      </c>
      <c r="U116">
        <v>0.42099999999999999</v>
      </c>
      <c r="V116" s="2">
        <v>2006</v>
      </c>
      <c r="W116" s="14">
        <v>19.592559999999999</v>
      </c>
      <c r="X116" s="19">
        <f t="shared" si="32"/>
        <v>16077768.400000036</v>
      </c>
      <c r="Y116" s="3">
        <f t="shared" si="33"/>
        <v>-30.647212913845568</v>
      </c>
      <c r="Z116">
        <v>0</v>
      </c>
      <c r="AA116" s="2">
        <v>2.2418471043914798</v>
      </c>
      <c r="AB116" s="2">
        <v>12.896475361939453</v>
      </c>
    </row>
    <row r="117" spans="2:28" x14ac:dyDescent="0.3">
      <c r="B117" s="2" t="s">
        <v>11</v>
      </c>
      <c r="C117" s="4">
        <v>1172614086539.8601</v>
      </c>
      <c r="D117">
        <v>1286458500000000</v>
      </c>
      <c r="E117">
        <v>5.7995401909387798</v>
      </c>
      <c r="F117" s="7">
        <v>8826.8999999000007</v>
      </c>
      <c r="G117" s="10">
        <f t="shared" si="44"/>
        <v>-3.7249703661327516</v>
      </c>
      <c r="H117" s="7">
        <v>21831</v>
      </c>
      <c r="I117" s="10">
        <f t="shared" si="45"/>
        <v>55.256703216026359</v>
      </c>
      <c r="J117" s="2">
        <v>2.5348468711847798</v>
      </c>
      <c r="K117" s="7">
        <v>371477103.60000002</v>
      </c>
      <c r="L117" s="10">
        <f t="shared" si="46"/>
        <v>13.225612163529377</v>
      </c>
      <c r="M117" s="7">
        <v>356841033</v>
      </c>
      <c r="N117" s="10">
        <f t="shared" si="47"/>
        <v>14.272178642554323</v>
      </c>
      <c r="O117" s="7">
        <f t="shared" si="31"/>
        <v>728318136.60000002</v>
      </c>
      <c r="P117" s="10">
        <f t="shared" si="41"/>
        <v>13.737011182767489</v>
      </c>
      <c r="Q117" s="7">
        <v>2758.3780000000002</v>
      </c>
      <c r="R117" s="10">
        <f t="shared" si="42"/>
        <v>3.1147006256480481</v>
      </c>
      <c r="S117" s="7">
        <v>493353378</v>
      </c>
      <c r="T117" s="10">
        <f t="shared" si="43"/>
        <v>5.7886118710076317</v>
      </c>
      <c r="U117">
        <v>0.47599999999999998</v>
      </c>
      <c r="V117" s="2">
        <v>2007</v>
      </c>
      <c r="W117" s="14">
        <v>15.94355</v>
      </c>
      <c r="X117" s="19">
        <f t="shared" si="32"/>
        <v>14636070.600000024</v>
      </c>
      <c r="Y117" s="3">
        <f t="shared" si="33"/>
        <v>-8.9670267921013735</v>
      </c>
      <c r="Z117">
        <v>0</v>
      </c>
      <c r="AA117" s="2">
        <v>2.5348468711847798</v>
      </c>
      <c r="AB117" s="2">
        <v>11.20216431158271</v>
      </c>
    </row>
    <row r="118" spans="2:28" x14ac:dyDescent="0.3">
      <c r="B118" s="2" t="s">
        <v>11</v>
      </c>
      <c r="C118" s="4">
        <v>1047339010225.25</v>
      </c>
      <c r="D118">
        <v>1325219300000000</v>
      </c>
      <c r="E118">
        <v>3.0129928802983401</v>
      </c>
      <c r="F118" s="7">
        <v>11187.5</v>
      </c>
      <c r="G118" s="10">
        <f t="shared" si="44"/>
        <v>23.699320651568634</v>
      </c>
      <c r="H118" s="7">
        <v>19536.5</v>
      </c>
      <c r="I118" s="10">
        <f t="shared" si="45"/>
        <v>-11.104646721663158</v>
      </c>
      <c r="J118" s="2">
        <v>4.6737959569161998</v>
      </c>
      <c r="K118" s="7">
        <v>422003479.10000002</v>
      </c>
      <c r="L118" s="10">
        <f t="shared" si="46"/>
        <v>12.752632835783828</v>
      </c>
      <c r="M118" s="7">
        <v>435271383.10000002</v>
      </c>
      <c r="N118" s="10">
        <f t="shared" si="47"/>
        <v>19.867930886237417</v>
      </c>
      <c r="O118" s="7">
        <f t="shared" si="31"/>
        <v>857274862.20000005</v>
      </c>
      <c r="P118" s="10">
        <f t="shared" si="41"/>
        <v>16.302063963337687</v>
      </c>
      <c r="Q118" s="7">
        <v>2810.2869999999998</v>
      </c>
      <c r="R118" s="10">
        <f t="shared" si="42"/>
        <v>1.8643787544142754</v>
      </c>
      <c r="S118" s="7">
        <v>505782554</v>
      </c>
      <c r="T118" s="10">
        <f t="shared" si="43"/>
        <v>2.488113340126219</v>
      </c>
      <c r="U118">
        <v>0.505</v>
      </c>
      <c r="V118" s="2">
        <v>2008</v>
      </c>
      <c r="W118" s="14">
        <v>-5.3372999999999999</v>
      </c>
      <c r="X118" s="19">
        <f t="shared" si="32"/>
        <v>-13267904</v>
      </c>
      <c r="Y118" s="3">
        <f t="shared" si="33"/>
        <v>-190.65209073260399</v>
      </c>
      <c r="Z118">
        <v>0</v>
      </c>
      <c r="AA118" s="2">
        <v>4.6737959569161998</v>
      </c>
      <c r="AB118" s="2">
        <v>11.628268006421488</v>
      </c>
    </row>
    <row r="119" spans="2:28" x14ac:dyDescent="0.3">
      <c r="B119" s="2" t="s">
        <v>11</v>
      </c>
      <c r="C119" s="4">
        <v>943941876218.74304</v>
      </c>
      <c r="D119">
        <v>1335724300000000</v>
      </c>
      <c r="E119">
        <v>0.79269898951818796</v>
      </c>
      <c r="F119" s="7">
        <v>9021.8999999000007</v>
      </c>
      <c r="G119" s="10">
        <f t="shared" si="44"/>
        <v>-21.514212870412841</v>
      </c>
      <c r="H119" s="7">
        <v>17400.5</v>
      </c>
      <c r="I119" s="10">
        <f t="shared" si="45"/>
        <v>-11.578556937662121</v>
      </c>
      <c r="J119" s="2">
        <v>2.7566864773758102</v>
      </c>
      <c r="K119" s="7">
        <v>363531063.39999998</v>
      </c>
      <c r="L119" s="10">
        <f t="shared" si="46"/>
        <v>-14.914880859629065</v>
      </c>
      <c r="M119" s="7">
        <v>323081674.80000001</v>
      </c>
      <c r="N119" s="10">
        <f t="shared" si="47"/>
        <v>-29.806455134255216</v>
      </c>
      <c r="O119" s="7">
        <f t="shared" si="31"/>
        <v>686612738.20000005</v>
      </c>
      <c r="P119" s="10">
        <f t="shared" si="41"/>
        <v>-22.198815976777198</v>
      </c>
      <c r="Q119" s="7">
        <v>2822.279</v>
      </c>
      <c r="R119" s="10">
        <f t="shared" si="42"/>
        <v>0.42581012346181168</v>
      </c>
      <c r="S119" s="7">
        <v>506764395</v>
      </c>
      <c r="T119" s="10">
        <f t="shared" si="43"/>
        <v>0.19393496937638588</v>
      </c>
      <c r="U119">
        <v>0.60399999999999998</v>
      </c>
      <c r="V119" s="2">
        <v>2009</v>
      </c>
      <c r="W119" s="14">
        <v>0.58308000000000004</v>
      </c>
      <c r="X119" s="19">
        <f t="shared" si="32"/>
        <v>40449388.599999964</v>
      </c>
      <c r="Y119" s="3">
        <f t="shared" si="33"/>
        <v>-404.86645516880412</v>
      </c>
      <c r="Z119">
        <v>1</v>
      </c>
      <c r="AA119" s="2">
        <v>2.7566864773758102</v>
      </c>
      <c r="AB119" s="2">
        <v>-24.955502454153006</v>
      </c>
    </row>
    <row r="120" spans="2:28" x14ac:dyDescent="0.3">
      <c r="B120" s="2" t="s">
        <v>11</v>
      </c>
      <c r="C120" s="4">
        <v>1144066965324.49</v>
      </c>
      <c r="D120">
        <v>1426618000000000</v>
      </c>
      <c r="E120">
        <v>6.8048249178367097</v>
      </c>
      <c r="F120" s="7">
        <v>9497.3999999000007</v>
      </c>
      <c r="G120" s="10">
        <f t="shared" si="44"/>
        <v>5.1363122030236852</v>
      </c>
      <c r="H120" s="7">
        <v>28221.599999900001</v>
      </c>
      <c r="I120" s="10">
        <f t="shared" si="45"/>
        <v>48.358870075182914</v>
      </c>
      <c r="J120" s="2">
        <v>2.9391813592759801</v>
      </c>
      <c r="K120" s="7">
        <v>466380619.69999999</v>
      </c>
      <c r="L120" s="10">
        <f t="shared" si="46"/>
        <v>24.913733149556805</v>
      </c>
      <c r="M120" s="7">
        <v>425208007.10000002</v>
      </c>
      <c r="N120" s="10">
        <f t="shared" si="47"/>
        <v>27.467332324790661</v>
      </c>
      <c r="O120" s="7">
        <f t="shared" si="31"/>
        <v>891588626.79999995</v>
      </c>
      <c r="P120" s="10">
        <f t="shared" si="41"/>
        <v>26.123441205657016</v>
      </c>
      <c r="Q120" s="7">
        <v>3038.15</v>
      </c>
      <c r="R120" s="10">
        <f t="shared" si="42"/>
        <v>7.3704062947100191</v>
      </c>
      <c r="S120" s="7">
        <v>565960803</v>
      </c>
      <c r="T120" s="10">
        <f t="shared" si="43"/>
        <v>11.047863171419081</v>
      </c>
      <c r="U120">
        <v>0.73199999999999998</v>
      </c>
      <c r="V120" s="2">
        <v>2010</v>
      </c>
      <c r="W120" s="14">
        <v>15.19889</v>
      </c>
      <c r="X120" s="19">
        <f t="shared" si="32"/>
        <v>41172612.599999964</v>
      </c>
      <c r="Y120" s="3">
        <f t="shared" si="33"/>
        <v>1.7879726369955495</v>
      </c>
      <c r="Z120">
        <v>1</v>
      </c>
      <c r="AA120" s="2">
        <v>2.9391813592759801</v>
      </c>
      <c r="AB120" s="2">
        <v>23.184259846381035</v>
      </c>
    </row>
    <row r="121" spans="2:28" x14ac:dyDescent="0.3">
      <c r="B121" s="2" t="s">
        <v>11</v>
      </c>
      <c r="C121" s="4">
        <v>1253223044718.99</v>
      </c>
      <c r="D121">
        <v>1479198400000000</v>
      </c>
      <c r="E121">
        <v>3.6856677821252801</v>
      </c>
      <c r="F121" s="7">
        <v>9773</v>
      </c>
      <c r="G121" s="10">
        <f t="shared" si="44"/>
        <v>2.8605404429617565</v>
      </c>
      <c r="H121" s="7">
        <v>29647.7</v>
      </c>
      <c r="I121" s="10">
        <f t="shared" si="45"/>
        <v>4.9296908573785103</v>
      </c>
      <c r="J121" s="2">
        <v>4.0258462495938501</v>
      </c>
      <c r="K121" s="7">
        <v>555208898</v>
      </c>
      <c r="L121" s="10">
        <f t="shared" si="46"/>
        <v>17.434235450712876</v>
      </c>
      <c r="M121" s="7">
        <v>524405223.80000001</v>
      </c>
      <c r="N121" s="10">
        <f t="shared" si="47"/>
        <v>20.968623565575939</v>
      </c>
      <c r="O121" s="7">
        <f t="shared" si="31"/>
        <v>1079614121.8</v>
      </c>
      <c r="P121" s="10">
        <f t="shared" si="41"/>
        <v>19.135411615771858</v>
      </c>
      <c r="Q121" s="7">
        <v>3176.3829999999998</v>
      </c>
      <c r="R121" s="10">
        <f t="shared" si="42"/>
        <v>4.4494350510570158</v>
      </c>
      <c r="S121" s="7">
        <v>588403868</v>
      </c>
      <c r="T121" s="10">
        <f t="shared" si="43"/>
        <v>3.8888739310092291</v>
      </c>
      <c r="U121">
        <v>0.80200000000000005</v>
      </c>
      <c r="V121" s="2">
        <v>2011</v>
      </c>
      <c r="W121" s="14">
        <v>9.8416499999999996</v>
      </c>
      <c r="X121" s="19">
        <f t="shared" si="32"/>
        <v>30803674.199999988</v>
      </c>
      <c r="Y121" s="3">
        <f t="shared" si="33"/>
        <v>-25.184067138843613</v>
      </c>
      <c r="Z121">
        <v>1</v>
      </c>
      <c r="AA121" s="2">
        <v>4.0258462495938501</v>
      </c>
      <c r="AB121" s="2">
        <v>15.109565366178007</v>
      </c>
    </row>
    <row r="122" spans="2:28" x14ac:dyDescent="0.3">
      <c r="B122" s="2" t="s">
        <v>11</v>
      </c>
      <c r="C122" s="4">
        <v>1278427634342.5901</v>
      </c>
      <c r="D122">
        <v>1514736600000000</v>
      </c>
      <c r="E122">
        <v>2.4025309924618599</v>
      </c>
      <c r="F122" s="7">
        <v>9495.8999999000007</v>
      </c>
      <c r="G122" s="10">
        <f t="shared" si="44"/>
        <v>-2.876335486510051</v>
      </c>
      <c r="H122" s="7">
        <v>30598.7</v>
      </c>
      <c r="I122" s="10">
        <f t="shared" si="45"/>
        <v>3.1572973630327184</v>
      </c>
      <c r="J122" s="2">
        <v>2.1872212084793201</v>
      </c>
      <c r="K122" s="7">
        <v>547854448</v>
      </c>
      <c r="L122" s="10">
        <f t="shared" si="46"/>
        <v>-1.3334789892109455</v>
      </c>
      <c r="M122" s="7">
        <v>519575597.30000001</v>
      </c>
      <c r="N122" s="10">
        <f t="shared" si="47"/>
        <v>-0.92523940218214307</v>
      </c>
      <c r="O122" s="7">
        <f t="shared" si="31"/>
        <v>1067430045.3</v>
      </c>
      <c r="P122" s="10">
        <f t="shared" si="41"/>
        <v>-1.1349750023089911</v>
      </c>
      <c r="Q122" s="7">
        <v>3205.7950000000001</v>
      </c>
      <c r="R122" s="10">
        <f t="shared" si="42"/>
        <v>0.92169814815221685</v>
      </c>
      <c r="S122" s="7">
        <v>583631857</v>
      </c>
      <c r="T122" s="10">
        <f t="shared" si="43"/>
        <v>-0.81431602602890507</v>
      </c>
      <c r="U122">
        <v>0.78900000000000003</v>
      </c>
      <c r="V122" s="2">
        <v>2012</v>
      </c>
      <c r="W122" s="14">
        <v>7.5835600000000003</v>
      </c>
      <c r="X122" s="19">
        <f t="shared" si="32"/>
        <v>28278850.699999988</v>
      </c>
      <c r="Y122" s="3">
        <f t="shared" si="33"/>
        <v>-8.1965011173894311</v>
      </c>
      <c r="Z122">
        <v>1</v>
      </c>
      <c r="AA122" s="2">
        <v>2.1872212084793201</v>
      </c>
      <c r="AB122" s="2">
        <v>-3.3221962107883112</v>
      </c>
    </row>
    <row r="123" spans="2:28" x14ac:dyDescent="0.3">
      <c r="B123" s="2" t="s">
        <v>11</v>
      </c>
      <c r="C123" s="4">
        <v>1370795199976.1799</v>
      </c>
      <c r="D123">
        <v>1562673600000000</v>
      </c>
      <c r="E123">
        <v>3.1647152382797099</v>
      </c>
      <c r="F123" s="7">
        <v>12766.6</v>
      </c>
      <c r="G123" s="10">
        <f t="shared" si="44"/>
        <v>29.597225908114311</v>
      </c>
      <c r="H123" s="7">
        <v>28317.799999899999</v>
      </c>
      <c r="I123" s="10">
        <f t="shared" si="45"/>
        <v>-7.7466942207108147</v>
      </c>
      <c r="J123" s="2">
        <v>1.3013770575361101</v>
      </c>
      <c r="K123" s="7">
        <v>559618558.89999998</v>
      </c>
      <c r="L123" s="10">
        <f t="shared" si="46"/>
        <v>2.1245760994116125</v>
      </c>
      <c r="M123" s="7">
        <v>515572970.5</v>
      </c>
      <c r="N123" s="10">
        <f t="shared" si="47"/>
        <v>-0.77334729972413641</v>
      </c>
      <c r="O123" s="7">
        <f t="shared" si="31"/>
        <v>1075191529.4000001</v>
      </c>
      <c r="P123" s="10">
        <f t="shared" si="41"/>
        <v>0.72448799550350884</v>
      </c>
      <c r="Q123" s="7">
        <v>3208.3130000000001</v>
      </c>
      <c r="R123" s="10">
        <f t="shared" si="42"/>
        <v>7.8514428798293068E-2</v>
      </c>
      <c r="S123" s="7">
        <v>591539853</v>
      </c>
      <c r="T123" s="10">
        <f t="shared" si="43"/>
        <v>1.3458655106337147</v>
      </c>
      <c r="U123">
        <v>0.93300000000000005</v>
      </c>
      <c r="V123" s="2">
        <v>2013</v>
      </c>
      <c r="W123" s="14">
        <v>6.6415499999999996</v>
      </c>
      <c r="X123" s="19">
        <f t="shared" si="32"/>
        <v>44045588.399999976</v>
      </c>
      <c r="Y123" s="3">
        <f t="shared" si="33"/>
        <v>55.754520815798195</v>
      </c>
      <c r="Z123">
        <v>1</v>
      </c>
      <c r="AA123" s="2">
        <v>1.3013770575361101</v>
      </c>
      <c r="AB123" s="2">
        <v>-0.57688906203260126</v>
      </c>
    </row>
    <row r="124" spans="2:28" x14ac:dyDescent="0.3">
      <c r="B124" s="2" t="s">
        <v>11</v>
      </c>
      <c r="C124" s="4">
        <v>1484318219633.6299</v>
      </c>
      <c r="D124">
        <v>1612717500000000</v>
      </c>
      <c r="E124">
        <v>3.20244079106214</v>
      </c>
      <c r="F124" s="7">
        <v>9273.6</v>
      </c>
      <c r="G124" s="10">
        <f t="shared" si="44"/>
        <v>-31.966073186857002</v>
      </c>
      <c r="H124" s="7">
        <v>27998.5</v>
      </c>
      <c r="I124" s="10">
        <f t="shared" si="45"/>
        <v>-1.133964487700645</v>
      </c>
      <c r="J124" s="2">
        <v>1.2747147020551901</v>
      </c>
      <c r="K124" s="7">
        <v>573074773.10000002</v>
      </c>
      <c r="L124" s="10">
        <f t="shared" si="46"/>
        <v>2.3760795444211169</v>
      </c>
      <c r="M124" s="7">
        <v>525556978</v>
      </c>
      <c r="N124" s="10">
        <f t="shared" si="47"/>
        <v>1.9179764399353871</v>
      </c>
      <c r="O124" s="7">
        <f t="shared" si="31"/>
        <v>1098631751.0999999</v>
      </c>
      <c r="P124" s="10">
        <f t="shared" si="41"/>
        <v>2.1566730335223383</v>
      </c>
      <c r="Q124" s="7">
        <v>3232.61</v>
      </c>
      <c r="R124" s="10">
        <f t="shared" si="42"/>
        <v>0.75446066505904241</v>
      </c>
      <c r="S124" s="7">
        <v>586547889</v>
      </c>
      <c r="T124" s="10">
        <f t="shared" si="43"/>
        <v>-0.84747403769860341</v>
      </c>
      <c r="U124">
        <v>0.96199999999999997</v>
      </c>
      <c r="V124" s="2">
        <v>2014</v>
      </c>
      <c r="W124" s="14">
        <v>8.8603699999999996</v>
      </c>
      <c r="X124" s="19">
        <f t="shared" si="32"/>
        <v>47517795.100000024</v>
      </c>
      <c r="Y124" s="3">
        <f t="shared" si="33"/>
        <v>7.8832110686482437</v>
      </c>
      <c r="Z124">
        <v>1</v>
      </c>
      <c r="AA124" s="2">
        <v>1.2747147020551901</v>
      </c>
      <c r="AB124" s="2">
        <v>0.88195833146714819</v>
      </c>
    </row>
    <row r="125" spans="2:28" x14ac:dyDescent="0.3">
      <c r="B125" s="2" t="s">
        <v>11</v>
      </c>
      <c r="C125" s="4">
        <v>1465773245547.1499</v>
      </c>
      <c r="D125">
        <v>1658020400000000</v>
      </c>
      <c r="E125">
        <v>2.8091034424258101</v>
      </c>
      <c r="F125" s="7">
        <v>4104.1000000000004</v>
      </c>
      <c r="G125" s="10">
        <f t="shared" si="44"/>
        <v>-81.518517966082626</v>
      </c>
      <c r="H125" s="7">
        <v>23687.099999900001</v>
      </c>
      <c r="I125" s="10">
        <f t="shared" si="45"/>
        <v>-16.722034115932516</v>
      </c>
      <c r="J125" s="2">
        <v>0.70620816985921397</v>
      </c>
      <c r="K125" s="7">
        <v>526753006.39999998</v>
      </c>
      <c r="L125" s="10">
        <f t="shared" si="46"/>
        <v>-8.4284442148085503</v>
      </c>
      <c r="M125" s="7">
        <v>436486934.60000002</v>
      </c>
      <c r="N125" s="10">
        <f t="shared" si="47"/>
        <v>-18.57001680561865</v>
      </c>
      <c r="O125" s="7">
        <f t="shared" si="31"/>
        <v>963239941</v>
      </c>
      <c r="P125" s="10">
        <f t="shared" si="41"/>
        <v>-13.151828123099563</v>
      </c>
      <c r="Q125" s="7">
        <v>3297.2669999999998</v>
      </c>
      <c r="R125" s="10">
        <f t="shared" si="42"/>
        <v>1.9804083048319043</v>
      </c>
      <c r="S125" s="7">
        <v>595393885</v>
      </c>
      <c r="T125" s="10">
        <f t="shared" si="43"/>
        <v>1.496886118840024</v>
      </c>
      <c r="U125">
        <v>1.163</v>
      </c>
      <c r="V125" s="2">
        <v>2015</v>
      </c>
      <c r="W125" s="14">
        <v>-1.9772400000000001</v>
      </c>
      <c r="X125" s="19">
        <f t="shared" si="32"/>
        <v>90266071.799999952</v>
      </c>
      <c r="Y125" s="3">
        <f t="shared" si="33"/>
        <v>89.962668953888198</v>
      </c>
      <c r="Z125">
        <v>1</v>
      </c>
      <c r="AA125" s="2">
        <v>0.70620816985921397</v>
      </c>
      <c r="AB125" s="2">
        <v>-13.858036292958776</v>
      </c>
    </row>
    <row r="126" spans="2:28" x14ac:dyDescent="0.3">
      <c r="B126" s="2" t="s">
        <v>11</v>
      </c>
      <c r="C126" s="4">
        <v>1500111596236.3701</v>
      </c>
      <c r="D126">
        <v>1706880300000000</v>
      </c>
      <c r="E126">
        <v>2.94688792411046</v>
      </c>
      <c r="F126" s="7">
        <v>12104.2999999</v>
      </c>
      <c r="G126" s="10">
        <f t="shared" si="44"/>
        <v>108.1574287322276</v>
      </c>
      <c r="H126" s="7">
        <v>29889.5</v>
      </c>
      <c r="I126" s="10">
        <f t="shared" si="45"/>
        <v>23.257665200094735</v>
      </c>
      <c r="J126" s="2">
        <v>0.97167476395637598</v>
      </c>
      <c r="K126" s="7">
        <v>495417715.60000002</v>
      </c>
      <c r="L126" s="10">
        <f t="shared" si="46"/>
        <v>-6.1330483509699718</v>
      </c>
      <c r="M126" s="7">
        <v>406181944.10000002</v>
      </c>
      <c r="N126" s="10">
        <f t="shared" si="47"/>
        <v>-7.1957245248672308</v>
      </c>
      <c r="O126" s="7">
        <f t="shared" si="31"/>
        <v>901599659.70000005</v>
      </c>
      <c r="P126" s="10">
        <f t="shared" si="41"/>
        <v>-6.6131955394485686</v>
      </c>
      <c r="Q126" s="7">
        <v>3378.1509999999998</v>
      </c>
      <c r="R126" s="10">
        <f t="shared" si="42"/>
        <v>2.423457487083347</v>
      </c>
      <c r="S126" s="7">
        <v>617960077</v>
      </c>
      <c r="T126" s="10">
        <f t="shared" si="43"/>
        <v>3.7200676924889819</v>
      </c>
      <c r="U126">
        <v>1.4059999999999999</v>
      </c>
      <c r="V126" s="2">
        <v>2016</v>
      </c>
      <c r="W126" s="14">
        <v>5.9869300000000001</v>
      </c>
      <c r="X126" s="19">
        <f t="shared" si="32"/>
        <v>89235771.5</v>
      </c>
      <c r="Y126" s="3">
        <f t="shared" si="33"/>
        <v>-1.1414037184234171</v>
      </c>
      <c r="Z126">
        <v>1</v>
      </c>
      <c r="AA126" s="2">
        <v>0.97167476395637598</v>
      </c>
      <c r="AB126" s="2">
        <v>-7.5848703034049443</v>
      </c>
    </row>
    <row r="127" spans="2:28" x14ac:dyDescent="0.3">
      <c r="B127" s="2" t="s">
        <v>11</v>
      </c>
      <c r="C127" s="4">
        <v>1623901496835.79</v>
      </c>
      <c r="D127">
        <v>1760811500000000</v>
      </c>
      <c r="E127">
        <v>3.1596415987694</v>
      </c>
      <c r="F127" s="7">
        <v>17912.900000000001</v>
      </c>
      <c r="G127" s="10">
        <f t="shared" si="44"/>
        <v>39.196036231393983</v>
      </c>
      <c r="H127" s="7">
        <v>34069.4</v>
      </c>
      <c r="I127" s="10">
        <f t="shared" si="45"/>
        <v>13.089237256325603</v>
      </c>
      <c r="J127" s="2">
        <v>1.94445590723395</v>
      </c>
      <c r="K127" s="7">
        <v>573627368.89999998</v>
      </c>
      <c r="L127" s="10">
        <f t="shared" si="46"/>
        <v>14.657872579826758</v>
      </c>
      <c r="M127" s="7">
        <v>478469167.60000002</v>
      </c>
      <c r="N127" s="10">
        <f t="shared" si="47"/>
        <v>16.379057589411161</v>
      </c>
      <c r="O127" s="7">
        <f t="shared" si="31"/>
        <v>1052096536.5</v>
      </c>
      <c r="P127" s="10">
        <f t="shared" si="41"/>
        <v>15.436956853598005</v>
      </c>
      <c r="Q127" s="7">
        <v>3436.915</v>
      </c>
      <c r="R127" s="10">
        <f t="shared" si="42"/>
        <v>1.7245748298879704</v>
      </c>
      <c r="S127" s="7">
        <v>620610020</v>
      </c>
      <c r="T127" s="10">
        <f t="shared" si="43"/>
        <v>0.42790425020520217</v>
      </c>
      <c r="U127">
        <v>1.7330000000000001</v>
      </c>
      <c r="V127" s="2">
        <v>2017</v>
      </c>
      <c r="W127" s="14">
        <v>8.5415299999999998</v>
      </c>
      <c r="X127" s="19">
        <f t="shared" si="32"/>
        <v>95158201.299999952</v>
      </c>
      <c r="Y127" s="3">
        <f t="shared" si="33"/>
        <v>6.6368337500168906</v>
      </c>
      <c r="Z127">
        <v>1</v>
      </c>
      <c r="AA127" s="2">
        <v>1.94445590723395</v>
      </c>
      <c r="AB127" s="2">
        <v>13.492500946364055</v>
      </c>
    </row>
    <row r="128" spans="2:28" x14ac:dyDescent="0.3">
      <c r="B128" s="2" t="s">
        <v>11</v>
      </c>
      <c r="C128" s="4">
        <v>1724845615629.26</v>
      </c>
      <c r="D128">
        <v>1812005400000000</v>
      </c>
      <c r="E128">
        <v>2.9073922502555098</v>
      </c>
      <c r="F128" s="7">
        <v>12182.6</v>
      </c>
      <c r="G128" s="10">
        <f t="shared" si="44"/>
        <v>-38.551241948193393</v>
      </c>
      <c r="H128" s="7">
        <v>38220.400000000001</v>
      </c>
      <c r="I128" s="10">
        <f t="shared" si="45"/>
        <v>11.496978376560207</v>
      </c>
      <c r="J128" s="2">
        <v>1.4758624039636901</v>
      </c>
      <c r="K128" s="7">
        <v>604807317.39999998</v>
      </c>
      <c r="L128" s="10">
        <f t="shared" si="46"/>
        <v>5.2929921259863733</v>
      </c>
      <c r="M128" s="7">
        <v>535183373.39999998</v>
      </c>
      <c r="N128" s="10">
        <f t="shared" si="47"/>
        <v>11.201766889869802</v>
      </c>
      <c r="O128" s="7">
        <f t="shared" si="31"/>
        <v>1139990690.8</v>
      </c>
      <c r="P128" s="10">
        <f t="shared" si="41"/>
        <v>8.023522156891616</v>
      </c>
      <c r="Q128" s="7">
        <v>3486.056</v>
      </c>
      <c r="R128" s="10">
        <f t="shared" si="42"/>
        <v>1.4196744533888861</v>
      </c>
      <c r="S128" s="7">
        <v>634934068</v>
      </c>
      <c r="T128" s="10">
        <f t="shared" si="43"/>
        <v>2.2818266031304546</v>
      </c>
      <c r="U128">
        <v>2.173</v>
      </c>
      <c r="V128" s="2">
        <v>2018</v>
      </c>
      <c r="W128" s="14">
        <v>7.84389</v>
      </c>
      <c r="X128" s="19">
        <f t="shared" si="32"/>
        <v>69623944</v>
      </c>
      <c r="Y128" s="3">
        <f t="shared" si="33"/>
        <v>-26.833480405435072</v>
      </c>
      <c r="Z128">
        <v>1</v>
      </c>
      <c r="AA128" s="2">
        <v>1.4758624039636901</v>
      </c>
      <c r="AB128" s="2">
        <v>6.5476597529279257</v>
      </c>
    </row>
    <row r="129" spans="2:28" x14ac:dyDescent="0.3">
      <c r="B129" s="2" t="s">
        <v>11</v>
      </c>
      <c r="C129" s="4">
        <v>1646739219509.8899</v>
      </c>
      <c r="D129">
        <v>1848958500000000</v>
      </c>
      <c r="E129">
        <v>2.0393538584020701</v>
      </c>
      <c r="F129" s="7">
        <v>9634.2999999999993</v>
      </c>
      <c r="G129" s="10">
        <f t="shared" si="44"/>
        <v>-23.467905676091405</v>
      </c>
      <c r="H129" s="7">
        <v>35239</v>
      </c>
      <c r="I129" s="10">
        <f t="shared" si="45"/>
        <v>-8.1215980661259124</v>
      </c>
      <c r="J129" s="2">
        <v>0.38294613224405999</v>
      </c>
      <c r="K129" s="7">
        <v>542171769.10000002</v>
      </c>
      <c r="L129" s="10">
        <f t="shared" si="46"/>
        <v>-10.932705527711306</v>
      </c>
      <c r="M129" s="7">
        <v>503262910.69999999</v>
      </c>
      <c r="N129" s="10">
        <f t="shared" si="47"/>
        <v>-6.1496723352323812</v>
      </c>
      <c r="O129" s="7">
        <f t="shared" si="31"/>
        <v>1045434679.8</v>
      </c>
      <c r="P129" s="10">
        <f t="shared" si="41"/>
        <v>-8.6587335948291155</v>
      </c>
      <c r="Q129" s="7">
        <v>3436.3429999999998</v>
      </c>
      <c r="R129" s="10">
        <f t="shared" si="42"/>
        <v>-1.4363186707694098</v>
      </c>
      <c r="S129" s="7">
        <v>611263215</v>
      </c>
      <c r="T129" s="10">
        <f t="shared" si="43"/>
        <v>-3.799350339344798</v>
      </c>
      <c r="U129">
        <v>2.54</v>
      </c>
      <c r="V129" s="2">
        <v>2019</v>
      </c>
      <c r="W129" s="14">
        <v>0.56313999999999997</v>
      </c>
      <c r="X129" s="19">
        <f t="shared" si="32"/>
        <v>38908858.400000036</v>
      </c>
      <c r="Y129" s="3">
        <f t="shared" si="33"/>
        <v>-44.115693302292627</v>
      </c>
      <c r="Z129">
        <v>1</v>
      </c>
      <c r="AA129" s="2">
        <v>0.38294613224405999</v>
      </c>
      <c r="AB129" s="2">
        <v>-9.0416797270731752</v>
      </c>
    </row>
    <row r="130" spans="2:28" x14ac:dyDescent="0.3">
      <c r="B130" s="2" t="s">
        <v>11</v>
      </c>
      <c r="C130" s="4">
        <v>1630525005469.1101</v>
      </c>
      <c r="D130">
        <v>1831249800000000</v>
      </c>
      <c r="E130">
        <v>-0.90672667883027103</v>
      </c>
      <c r="F130" s="7">
        <v>9223.6</v>
      </c>
      <c r="G130" s="10">
        <f t="shared" si="44"/>
        <v>-4.3564230544681948</v>
      </c>
      <c r="H130" s="7">
        <v>32479.7</v>
      </c>
      <c r="I130" s="10">
        <f t="shared" si="45"/>
        <v>-8.1538145023234421</v>
      </c>
      <c r="J130" s="2">
        <v>0.53725839267547904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V130" s="2">
        <v>2020</v>
      </c>
      <c r="W130" s="14">
        <v>7.8929799999999997</v>
      </c>
      <c r="X130" s="19">
        <f t="shared" si="32"/>
        <v>0</v>
      </c>
      <c r="Y130" s="3"/>
      <c r="Z130">
        <v>1</v>
      </c>
      <c r="AA130" s="2">
        <v>0.53725839267547904</v>
      </c>
    </row>
    <row r="131" spans="2:28" x14ac:dyDescent="0.3">
      <c r="B131" s="2" t="s">
        <v>12</v>
      </c>
      <c r="C131" s="4">
        <v>1658193372673.6299</v>
      </c>
      <c r="D131">
        <v>1482172530000</v>
      </c>
      <c r="E131">
        <v>3.5062853275021002</v>
      </c>
      <c r="F131" s="7">
        <v>115304.01811989451</v>
      </c>
      <c r="G131" s="7"/>
      <c r="H131" s="7">
        <v>232744.41658811586</v>
      </c>
      <c r="I131" s="7"/>
      <c r="J131" s="2">
        <v>1.18295624210404</v>
      </c>
      <c r="K131" s="7">
        <v>294899046.60000002</v>
      </c>
      <c r="L131" s="7"/>
      <c r="M131" s="7">
        <v>374702690.69999999</v>
      </c>
      <c r="N131" s="7"/>
      <c r="O131" s="7">
        <f t="shared" si="31"/>
        <v>669601737.29999995</v>
      </c>
      <c r="P131" s="7"/>
      <c r="Q131" s="7">
        <v>2659.165</v>
      </c>
      <c r="R131" s="7"/>
      <c r="S131" s="7">
        <v>567503903</v>
      </c>
      <c r="T131" s="7"/>
      <c r="U131">
        <v>1.036</v>
      </c>
      <c r="V131" s="2">
        <v>2000</v>
      </c>
      <c r="W131" s="15">
        <v>11.604469999999999</v>
      </c>
      <c r="X131" s="19">
        <f t="shared" si="32"/>
        <v>-79803644.099999964</v>
      </c>
      <c r="Y131" s="3"/>
      <c r="Z131">
        <v>0</v>
      </c>
      <c r="AA131" s="2">
        <v>1.18295624210404</v>
      </c>
    </row>
    <row r="132" spans="2:28" x14ac:dyDescent="0.3">
      <c r="B132" s="2" t="s">
        <v>12</v>
      </c>
      <c r="C132" s="4">
        <v>1638656974233.48</v>
      </c>
      <c r="D132">
        <v>1522640815000</v>
      </c>
      <c r="E132">
        <v>2.7302722668287198</v>
      </c>
      <c r="F132" s="7">
        <v>35948.780329804002</v>
      </c>
      <c r="G132" s="10">
        <f>100*(LN(F132)-LN(F131))</f>
        <v>-116.54771191864324</v>
      </c>
      <c r="H132" s="7">
        <v>57206.814893724222</v>
      </c>
      <c r="I132" s="10">
        <f>100*(LN(H132)-LN(H131))</f>
        <v>-140.32678942015195</v>
      </c>
      <c r="J132" s="2">
        <v>1.5323496027241801</v>
      </c>
      <c r="K132" s="7">
        <v>279425458.5</v>
      </c>
      <c r="L132" s="10">
        <f>100*(LN(K132)-LN(K131))</f>
        <v>-5.3897521715704499</v>
      </c>
      <c r="M132" s="7">
        <v>358702944.80000001</v>
      </c>
      <c r="N132" s="10">
        <f>100*(LN(M132)-LN(M131))</f>
        <v>-4.3638292568132897</v>
      </c>
      <c r="O132" s="7">
        <f t="shared" si="31"/>
        <v>638128403.29999995</v>
      </c>
      <c r="P132" s="10">
        <f t="shared" ref="P132:P150" si="48">100*(LN(O132)-LN(O131))</f>
        <v>-4.8143591520144469</v>
      </c>
      <c r="Q132" s="7">
        <v>2688.5549999999998</v>
      </c>
      <c r="R132" s="10">
        <f t="shared" ref="R132:R150" si="49">100*(LN(Q132)-LN(Q131))</f>
        <v>1.0991710823343048</v>
      </c>
      <c r="S132" s="7">
        <v>576195443</v>
      </c>
      <c r="T132" s="10">
        <f t="shared" ref="T132:T150" si="50">100*(LN(S132)-LN(S131))</f>
        <v>1.5199287041951948</v>
      </c>
      <c r="U132">
        <v>0.98</v>
      </c>
      <c r="V132" s="2">
        <v>2001</v>
      </c>
      <c r="W132" s="15">
        <v>10.582660000000001</v>
      </c>
      <c r="X132" s="19">
        <f t="shared" si="32"/>
        <v>-79277486.300000012</v>
      </c>
      <c r="Y132" s="3">
        <f t="shared" si="33"/>
        <v>-0.65931550611979528</v>
      </c>
      <c r="Z132">
        <v>0</v>
      </c>
      <c r="AA132" s="2">
        <v>1.5323496027241801</v>
      </c>
      <c r="AB132" s="2">
        <v>-6.3467087547386267</v>
      </c>
    </row>
    <row r="133" spans="2:28" x14ac:dyDescent="0.3">
      <c r="B133" s="2" t="s">
        <v>12</v>
      </c>
      <c r="C133" s="4">
        <v>1780082434052.76</v>
      </c>
      <c r="D133">
        <v>1555815266000</v>
      </c>
      <c r="E133">
        <v>2.1788074078094901</v>
      </c>
      <c r="F133" s="7">
        <v>19683.074474351153</v>
      </c>
      <c r="G133" s="10">
        <f t="shared" ref="G133:G151" si="51">100*(LN(F133)-LN(F132))</f>
        <v>-60.233605403051627</v>
      </c>
      <c r="H133" s="7">
        <v>53802.102145759367</v>
      </c>
      <c r="I133" s="10">
        <f t="shared" ref="I133:I149" si="52">100*(LN(H133)-LN(H132))</f>
        <v>-6.1360493041995312</v>
      </c>
      <c r="J133" s="2">
        <v>1.52040245947458</v>
      </c>
      <c r="K133" s="7">
        <v>285996254.30000001</v>
      </c>
      <c r="L133" s="10">
        <f t="shared" ref="L133:L150" si="53">100*(LN(K133)-LN(K132))</f>
        <v>2.3243152740967332</v>
      </c>
      <c r="M133" s="7">
        <v>372059498.5</v>
      </c>
      <c r="N133" s="10">
        <f t="shared" ref="N133:N150" si="54">100*(LN(M133)-LN(M132))</f>
        <v>3.6559189537573644</v>
      </c>
      <c r="O133" s="7">
        <f t="shared" si="31"/>
        <v>658055752.79999995</v>
      </c>
      <c r="P133" s="10">
        <f t="shared" si="48"/>
        <v>3.0750136249157123</v>
      </c>
      <c r="Q133" s="7">
        <v>2628.1489999999999</v>
      </c>
      <c r="R133" s="10">
        <f t="shared" si="49"/>
        <v>-2.2724078439317452</v>
      </c>
      <c r="S133" s="7">
        <v>560300624</v>
      </c>
      <c r="T133" s="10">
        <f t="shared" si="50"/>
        <v>-2.7973445647187845</v>
      </c>
      <c r="U133">
        <v>1.1619999999999999</v>
      </c>
      <c r="V133" s="2">
        <v>2002</v>
      </c>
      <c r="W133" s="15">
        <v>10.88583</v>
      </c>
      <c r="X133" s="19">
        <f t="shared" si="32"/>
        <v>-86063244.199999988</v>
      </c>
      <c r="Y133" s="3">
        <f t="shared" si="33"/>
        <v>8.5595018418236357</v>
      </c>
      <c r="Z133">
        <v>0</v>
      </c>
      <c r="AA133" s="2">
        <v>1.52040245947458</v>
      </c>
      <c r="AB133" s="2">
        <v>1.5546111654411323</v>
      </c>
    </row>
    <row r="134" spans="2:28" x14ac:dyDescent="0.3">
      <c r="B134" s="2" t="s">
        <v>12</v>
      </c>
      <c r="C134" s="4">
        <v>2050919183673.47</v>
      </c>
      <c r="D134">
        <v>1607497609000</v>
      </c>
      <c r="E134">
        <v>3.3218816913175799</v>
      </c>
      <c r="F134" s="7">
        <v>16590.146161783723</v>
      </c>
      <c r="G134" s="10">
        <f t="shared" si="51"/>
        <v>-17.095018831507858</v>
      </c>
      <c r="H134" s="7">
        <v>64203.751355163993</v>
      </c>
      <c r="I134" s="10">
        <f t="shared" si="52"/>
        <v>17.674910156659251</v>
      </c>
      <c r="J134" s="2">
        <v>1.3765003854200999</v>
      </c>
      <c r="K134" s="7">
        <v>312059899.69999999</v>
      </c>
      <c r="L134" s="10">
        <f t="shared" si="53"/>
        <v>8.7216441719494497</v>
      </c>
      <c r="M134" s="7">
        <v>425369491</v>
      </c>
      <c r="N134" s="10">
        <f t="shared" si="54"/>
        <v>13.390439812349442</v>
      </c>
      <c r="O134" s="7">
        <f t="shared" ref="O134:O197" si="55">K134+M134</f>
        <v>737429390.70000005</v>
      </c>
      <c r="P134" s="10">
        <f t="shared" si="48"/>
        <v>11.388068377178229</v>
      </c>
      <c r="Q134" s="7">
        <v>2665.4050000000002</v>
      </c>
      <c r="R134" s="10">
        <f t="shared" si="49"/>
        <v>1.4076219929567202</v>
      </c>
      <c r="S134" s="7">
        <v>571770571</v>
      </c>
      <c r="T134" s="10">
        <f t="shared" si="50"/>
        <v>2.026434300775648</v>
      </c>
      <c r="U134">
        <v>1.1000000000000001</v>
      </c>
      <c r="V134" s="2">
        <v>2003</v>
      </c>
      <c r="W134" s="15">
        <v>7.1554599999999997</v>
      </c>
      <c r="X134" s="19">
        <f t="shared" ref="X134:X197" si="56">K134-M134</f>
        <v>-113309591.30000001</v>
      </c>
      <c r="Y134" s="3">
        <f t="shared" si="33"/>
        <v>31.658517353451131</v>
      </c>
      <c r="Z134">
        <v>0</v>
      </c>
      <c r="AA134" s="2">
        <v>1.3765003854200999</v>
      </c>
      <c r="AB134" s="2">
        <v>10.011567991758129</v>
      </c>
    </row>
    <row r="135" spans="2:28" x14ac:dyDescent="0.3">
      <c r="B135" s="2" t="s">
        <v>12</v>
      </c>
      <c r="C135" s="4">
        <v>2412045038447.46</v>
      </c>
      <c r="D135">
        <v>1644249476000</v>
      </c>
      <c r="E135">
        <v>2.2862781826393399</v>
      </c>
      <c r="F135" s="7">
        <v>61219.744406605882</v>
      </c>
      <c r="G135" s="10">
        <f t="shared" si="51"/>
        <v>130.56608441126372</v>
      </c>
      <c r="H135" s="7">
        <v>103204.07191768281</v>
      </c>
      <c r="I135" s="10">
        <f t="shared" si="52"/>
        <v>47.464666752352613</v>
      </c>
      <c r="J135" s="2">
        <v>1.3903975668042601</v>
      </c>
      <c r="K135" s="7">
        <v>355027953.60000002</v>
      </c>
      <c r="L135" s="10">
        <f t="shared" si="53"/>
        <v>12.900137331016026</v>
      </c>
      <c r="M135" s="7">
        <v>502886191.60000002</v>
      </c>
      <c r="N135" s="10">
        <f t="shared" si="54"/>
        <v>16.740570344317263</v>
      </c>
      <c r="O135" s="7">
        <f t="shared" si="55"/>
        <v>857914145.20000005</v>
      </c>
      <c r="P135" s="10">
        <f t="shared" si="48"/>
        <v>15.133368840503181</v>
      </c>
      <c r="Q135" s="7">
        <v>2679.5940000000001</v>
      </c>
      <c r="R135" s="10">
        <f t="shared" si="49"/>
        <v>0.53092744565201855</v>
      </c>
      <c r="S135" s="7">
        <v>573215815</v>
      </c>
      <c r="T135" s="10">
        <f t="shared" si="50"/>
        <v>0.2524475024703321</v>
      </c>
      <c r="U135">
        <v>1.4359999999999999</v>
      </c>
      <c r="V135" s="2">
        <v>2004</v>
      </c>
      <c r="W135" s="15">
        <v>7.0979000000000001</v>
      </c>
      <c r="X135" s="19">
        <f t="shared" si="56"/>
        <v>-147858238</v>
      </c>
      <c r="Y135" s="3">
        <f t="shared" ref="Y135:Y198" si="57">100*(X135/X134-1)</f>
        <v>30.49048743678593</v>
      </c>
      <c r="Z135">
        <v>0</v>
      </c>
      <c r="AA135" s="2">
        <v>1.3903975668042601</v>
      </c>
      <c r="AB135" s="2">
        <v>13.74297127369892</v>
      </c>
    </row>
    <row r="136" spans="2:28" x14ac:dyDescent="0.3">
      <c r="B136" s="2" t="s">
        <v>12</v>
      </c>
      <c r="C136" s="4">
        <v>2532796363636.3599</v>
      </c>
      <c r="D136">
        <v>1692848422000</v>
      </c>
      <c r="E136">
        <v>2.9556917558219902</v>
      </c>
      <c r="F136" s="7">
        <v>182927.93791977427</v>
      </c>
      <c r="G136" s="10">
        <f t="shared" si="51"/>
        <v>109.4622534919548</v>
      </c>
      <c r="H136" s="7">
        <v>88560.322037534686</v>
      </c>
      <c r="I136" s="10">
        <f t="shared" si="52"/>
        <v>-15.30243840651373</v>
      </c>
      <c r="J136" s="2">
        <v>2.0891364902507199</v>
      </c>
      <c r="K136" s="7">
        <v>392744018.69999999</v>
      </c>
      <c r="L136" s="10">
        <f t="shared" si="53"/>
        <v>10.096151882845561</v>
      </c>
      <c r="M136" s="7">
        <v>528460952.10000002</v>
      </c>
      <c r="N136" s="10">
        <f t="shared" si="54"/>
        <v>4.9605032936199223</v>
      </c>
      <c r="O136" s="7">
        <f t="shared" si="55"/>
        <v>921204970.79999995</v>
      </c>
      <c r="P136" s="10">
        <f t="shared" si="48"/>
        <v>7.1178533325404914</v>
      </c>
      <c r="Q136" s="7">
        <v>2708.7939999999999</v>
      </c>
      <c r="R136" s="10">
        <f t="shared" si="49"/>
        <v>1.0838226882029289</v>
      </c>
      <c r="S136" s="7">
        <v>569927432</v>
      </c>
      <c r="T136" s="10">
        <f t="shared" si="50"/>
        <v>-0.57532458491742489</v>
      </c>
      <c r="U136">
        <v>1.714</v>
      </c>
      <c r="V136" s="2">
        <v>2005</v>
      </c>
      <c r="W136" s="15">
        <v>10.2468</v>
      </c>
      <c r="X136" s="19">
        <f t="shared" si="56"/>
        <v>-135716933.40000004</v>
      </c>
      <c r="Y136" s="3">
        <f t="shared" si="57"/>
        <v>-8.2114495372249472</v>
      </c>
      <c r="Z136">
        <v>0</v>
      </c>
      <c r="AA136" s="2">
        <v>2.0891364902507199</v>
      </c>
      <c r="AB136" s="2">
        <v>5.0287168422897714</v>
      </c>
    </row>
    <row r="137" spans="2:28" x14ac:dyDescent="0.3">
      <c r="B137" s="2" t="s">
        <v>12</v>
      </c>
      <c r="C137" s="4">
        <v>2706014719411.2202</v>
      </c>
      <c r="D137">
        <v>1738450379000</v>
      </c>
      <c r="E137">
        <v>2.6938003312185499</v>
      </c>
      <c r="F137" s="7">
        <v>147372.43025132155</v>
      </c>
      <c r="G137" s="10">
        <f t="shared" si="51"/>
        <v>-21.612937152620582</v>
      </c>
      <c r="H137" s="7">
        <v>81100.375905955429</v>
      </c>
      <c r="I137" s="10">
        <f t="shared" si="52"/>
        <v>-8.7996328568074489</v>
      </c>
      <c r="J137" s="2">
        <v>2.4556616643928799</v>
      </c>
      <c r="K137" s="7">
        <v>458598557.39999998</v>
      </c>
      <c r="L137" s="10">
        <f t="shared" si="53"/>
        <v>15.501717701909712</v>
      </c>
      <c r="M137" s="7">
        <v>614811651.29999995</v>
      </c>
      <c r="N137" s="10">
        <f t="shared" si="54"/>
        <v>15.134704466024118</v>
      </c>
      <c r="O137" s="7">
        <f t="shared" si="55"/>
        <v>1073410208.6999999</v>
      </c>
      <c r="P137" s="10">
        <f t="shared" si="48"/>
        <v>15.291340638077955</v>
      </c>
      <c r="Q137" s="7">
        <v>2675.6840000000002</v>
      </c>
      <c r="R137" s="10">
        <f t="shared" si="49"/>
        <v>-1.2298468794690542</v>
      </c>
      <c r="S137" s="7">
        <v>567527678</v>
      </c>
      <c r="T137" s="10">
        <f t="shared" si="50"/>
        <v>-0.42195204705777201</v>
      </c>
      <c r="U137">
        <v>1.8879999999999999</v>
      </c>
      <c r="V137" s="2">
        <v>2006</v>
      </c>
      <c r="W137" s="15">
        <v>10.44591</v>
      </c>
      <c r="X137" s="19">
        <f t="shared" si="56"/>
        <v>-156213093.89999998</v>
      </c>
      <c r="Y137" s="3">
        <f t="shared" si="57"/>
        <v>15.102139421019324</v>
      </c>
      <c r="Z137">
        <v>0</v>
      </c>
      <c r="AA137" s="2">
        <v>2.4556616643928799</v>
      </c>
      <c r="AB137" s="2">
        <v>12.835678973685075</v>
      </c>
    </row>
    <row r="138" spans="2:28" x14ac:dyDescent="0.3">
      <c r="B138" s="2" t="s">
        <v>12</v>
      </c>
      <c r="C138" s="4">
        <v>3093407362945.1802</v>
      </c>
      <c r="D138">
        <v>1779487819000</v>
      </c>
      <c r="E138">
        <v>2.3605218615561698</v>
      </c>
      <c r="F138" s="7">
        <v>176838.63841911912</v>
      </c>
      <c r="G138" s="10">
        <f t="shared" si="51"/>
        <v>18.227474751742356</v>
      </c>
      <c r="H138" s="7">
        <v>335885.16363461741</v>
      </c>
      <c r="I138" s="10">
        <f t="shared" si="52"/>
        <v>142.10817304453263</v>
      </c>
      <c r="J138" s="2">
        <v>2.3865615077332798</v>
      </c>
      <c r="K138" s="7">
        <v>454005489.89999998</v>
      </c>
      <c r="L138" s="10">
        <f t="shared" si="53"/>
        <v>-1.0065934499163376</v>
      </c>
      <c r="M138" s="7">
        <v>679917917.60000002</v>
      </c>
      <c r="N138" s="10">
        <f t="shared" si="54"/>
        <v>10.065611862125579</v>
      </c>
      <c r="O138" s="7">
        <f t="shared" si="55"/>
        <v>1133923407.5</v>
      </c>
      <c r="P138" s="10">
        <f t="shared" si="48"/>
        <v>5.4842969801555341</v>
      </c>
      <c r="Q138" s="7">
        <v>2596.3690000000001</v>
      </c>
      <c r="R138" s="10">
        <f t="shared" si="49"/>
        <v>-3.0091118099426772</v>
      </c>
      <c r="S138" s="7">
        <v>559248754</v>
      </c>
      <c r="T138" s="10">
        <f t="shared" si="50"/>
        <v>-1.4695147588568602</v>
      </c>
      <c r="U138">
        <v>2.1709999999999998</v>
      </c>
      <c r="V138" s="2">
        <v>2007</v>
      </c>
      <c r="W138" s="15">
        <v>7.0409899999999999</v>
      </c>
      <c r="X138" s="19">
        <f t="shared" si="56"/>
        <v>-225912427.70000005</v>
      </c>
      <c r="Y138" s="3">
        <f t="shared" si="57"/>
        <v>44.61811238731255</v>
      </c>
      <c r="Z138">
        <v>0</v>
      </c>
      <c r="AA138" s="2">
        <v>2.3865615077332798</v>
      </c>
      <c r="AB138" s="2">
        <v>3.0977354724222543</v>
      </c>
    </row>
    <row r="139" spans="2:28" x14ac:dyDescent="0.3">
      <c r="B139" s="2" t="s">
        <v>12</v>
      </c>
      <c r="C139" s="4">
        <v>2921431985294.1201</v>
      </c>
      <c r="D139">
        <v>1774526960000</v>
      </c>
      <c r="E139">
        <v>-0.27872751205732899</v>
      </c>
      <c r="F139" s="7">
        <v>92158.333425250836</v>
      </c>
      <c r="G139" s="10">
        <f t="shared" si="51"/>
        <v>-65.172955613034489</v>
      </c>
      <c r="H139" s="7">
        <v>198185.18069144027</v>
      </c>
      <c r="I139" s="10">
        <f t="shared" si="52"/>
        <v>-52.756747701537954</v>
      </c>
      <c r="J139" s="2">
        <v>3.52140856342537</v>
      </c>
      <c r="K139" s="7">
        <v>482020961.89999998</v>
      </c>
      <c r="L139" s="10">
        <f t="shared" si="53"/>
        <v>5.9878312265066569</v>
      </c>
      <c r="M139" s="7">
        <v>705344160.79999995</v>
      </c>
      <c r="N139" s="10">
        <f t="shared" si="54"/>
        <v>3.6713773570500763</v>
      </c>
      <c r="O139" s="7">
        <f t="shared" si="55"/>
        <v>1187365122.6999998</v>
      </c>
      <c r="P139" s="10">
        <f t="shared" si="48"/>
        <v>4.6053008454272515</v>
      </c>
      <c r="Q139" s="7">
        <v>2549.3890000000001</v>
      </c>
      <c r="R139" s="10">
        <f t="shared" si="49"/>
        <v>-1.8260207880557822</v>
      </c>
      <c r="S139" s="7">
        <v>544812026</v>
      </c>
      <c r="T139" s="10">
        <f t="shared" si="50"/>
        <v>-2.6153543636525001</v>
      </c>
      <c r="U139">
        <v>2.633</v>
      </c>
      <c r="V139" s="2">
        <v>2008</v>
      </c>
      <c r="W139" s="15">
        <v>8.9956499999999995</v>
      </c>
      <c r="X139" s="19">
        <f t="shared" si="56"/>
        <v>-223323198.89999998</v>
      </c>
      <c r="Y139" s="3">
        <f t="shared" si="57"/>
        <v>-1.1461205682046116</v>
      </c>
      <c r="Z139">
        <v>0</v>
      </c>
      <c r="AA139" s="2">
        <v>3.52140856342537</v>
      </c>
      <c r="AB139" s="2">
        <v>1.0838922820018815</v>
      </c>
    </row>
    <row r="140" spans="2:28" x14ac:dyDescent="0.3">
      <c r="B140" s="2" t="s">
        <v>12</v>
      </c>
      <c r="C140" s="4">
        <v>2412389780339.6201</v>
      </c>
      <c r="D140">
        <v>1701523820000</v>
      </c>
      <c r="E140">
        <v>-4.1139493416167303</v>
      </c>
      <c r="F140" s="7">
        <v>89709.137757255972</v>
      </c>
      <c r="G140" s="10">
        <f t="shared" si="51"/>
        <v>-2.6935479210845159</v>
      </c>
      <c r="H140" s="7">
        <v>28964.713616515481</v>
      </c>
      <c r="I140" s="10">
        <f t="shared" si="52"/>
        <v>-192.312353235822</v>
      </c>
      <c r="J140" s="2">
        <v>1.9617317356010699</v>
      </c>
      <c r="K140" s="7">
        <v>359615540.10000002</v>
      </c>
      <c r="L140" s="10">
        <f t="shared" si="53"/>
        <v>-29.295208589925892</v>
      </c>
      <c r="M140" s="7">
        <v>552042034.60000002</v>
      </c>
      <c r="N140" s="10">
        <f t="shared" si="54"/>
        <v>-24.506166202737845</v>
      </c>
      <c r="O140" s="7">
        <f t="shared" si="55"/>
        <v>911657574.70000005</v>
      </c>
      <c r="P140" s="10">
        <f t="shared" si="48"/>
        <v>-26.422749534231116</v>
      </c>
      <c r="Q140" s="7">
        <v>2423.0590000000002</v>
      </c>
      <c r="R140" s="10">
        <f t="shared" si="49"/>
        <v>-5.0822931099355095</v>
      </c>
      <c r="S140" s="7">
        <v>494294219</v>
      </c>
      <c r="T140" s="10">
        <f t="shared" si="50"/>
        <v>-9.7309903829529532</v>
      </c>
      <c r="U140">
        <v>3.21</v>
      </c>
      <c r="V140" s="2">
        <v>2009</v>
      </c>
      <c r="W140" s="15">
        <v>1.0812200000000001</v>
      </c>
      <c r="X140" s="19">
        <f t="shared" si="56"/>
        <v>-192426494.5</v>
      </c>
      <c r="Y140" s="3">
        <f t="shared" si="57"/>
        <v>-13.834973057964728</v>
      </c>
      <c r="Z140">
        <v>1</v>
      </c>
      <c r="AA140" s="2">
        <v>1.9617317356010699</v>
      </c>
      <c r="AB140" s="2">
        <v>-28.384481269832186</v>
      </c>
    </row>
    <row r="141" spans="2:28" x14ac:dyDescent="0.3">
      <c r="B141" s="2" t="s">
        <v>12</v>
      </c>
      <c r="C141" s="4">
        <v>2481579504997.8101</v>
      </c>
      <c r="D141">
        <v>1736814291000</v>
      </c>
      <c r="E141">
        <v>2.0740509319567799</v>
      </c>
      <c r="F141" s="7">
        <v>58200.281529530468</v>
      </c>
      <c r="G141" s="10">
        <f t="shared" si="51"/>
        <v>-43.268244207700768</v>
      </c>
      <c r="H141" s="7">
        <v>48091.795314742907</v>
      </c>
      <c r="I141" s="10">
        <f t="shared" si="52"/>
        <v>50.703326971069629</v>
      </c>
      <c r="J141" s="2">
        <v>2.4926547246706501</v>
      </c>
      <c r="K141" s="7">
        <v>422014118.5</v>
      </c>
      <c r="L141" s="10">
        <f t="shared" si="53"/>
        <v>16.00032530127109</v>
      </c>
      <c r="M141" s="7">
        <v>627617523.10000002</v>
      </c>
      <c r="N141" s="10">
        <f t="shared" si="54"/>
        <v>12.83067482629896</v>
      </c>
      <c r="O141" s="7">
        <f t="shared" si="55"/>
        <v>1049631641.6</v>
      </c>
      <c r="P141" s="10">
        <f t="shared" si="48"/>
        <v>14.093011084541729</v>
      </c>
      <c r="Q141" s="7">
        <v>2482.8429999999998</v>
      </c>
      <c r="R141" s="10">
        <f t="shared" si="49"/>
        <v>2.4373483045880384</v>
      </c>
      <c r="S141" s="7">
        <v>512023702</v>
      </c>
      <c r="T141" s="10">
        <f t="shared" si="50"/>
        <v>3.5239992018976096</v>
      </c>
      <c r="U141">
        <v>3.294</v>
      </c>
      <c r="V141" s="2">
        <v>2010</v>
      </c>
      <c r="W141" s="15">
        <v>-0.30559999999999998</v>
      </c>
      <c r="X141" s="19">
        <f t="shared" si="56"/>
        <v>-205603404.60000002</v>
      </c>
      <c r="Y141" s="3">
        <f t="shared" si="57"/>
        <v>6.8477628999264573</v>
      </c>
      <c r="Z141">
        <v>1</v>
      </c>
      <c r="AA141" s="2">
        <v>2.4926547246706501</v>
      </c>
      <c r="AB141" s="2">
        <v>11.600356359871078</v>
      </c>
    </row>
    <row r="142" spans="2:28" x14ac:dyDescent="0.3">
      <c r="B142" s="2" t="s">
        <v>12</v>
      </c>
      <c r="C142" s="4">
        <v>2659882040934.5098</v>
      </c>
      <c r="D142">
        <v>1758970977000</v>
      </c>
      <c r="E142">
        <v>1.27570843700165</v>
      </c>
      <c r="F142" s="7">
        <v>42200.400230076215</v>
      </c>
      <c r="G142" s="10">
        <f t="shared" si="51"/>
        <v>-32.146048688082729</v>
      </c>
      <c r="H142" s="7">
        <v>95587.375288596653</v>
      </c>
      <c r="I142" s="10">
        <f t="shared" si="52"/>
        <v>68.692916670133641</v>
      </c>
      <c r="J142" s="2">
        <v>3.85611244682819</v>
      </c>
      <c r="K142" s="7">
        <v>517288693.39999998</v>
      </c>
      <c r="L142" s="10">
        <f t="shared" si="53"/>
        <v>20.356235018355306</v>
      </c>
      <c r="M142" s="7">
        <v>717606233.20000005</v>
      </c>
      <c r="N142" s="10">
        <f t="shared" si="54"/>
        <v>13.399005560447463</v>
      </c>
      <c r="O142" s="7">
        <f t="shared" si="55"/>
        <v>1234894926.5999999</v>
      </c>
      <c r="P142" s="10">
        <f t="shared" si="48"/>
        <v>16.254660168958779</v>
      </c>
      <c r="Q142" s="7">
        <v>2347.1970000000001</v>
      </c>
      <c r="R142" s="10">
        <f t="shared" si="49"/>
        <v>-5.6182424276023823</v>
      </c>
      <c r="S142" s="7">
        <v>469803790</v>
      </c>
      <c r="T142" s="10">
        <f t="shared" si="50"/>
        <v>-8.6055777481835349</v>
      </c>
      <c r="U142">
        <v>4.4219999999999997</v>
      </c>
      <c r="V142" s="2">
        <v>2011</v>
      </c>
      <c r="W142" s="15">
        <v>-0.37425000000000003</v>
      </c>
      <c r="X142" s="19">
        <f t="shared" si="56"/>
        <v>-200317539.80000007</v>
      </c>
      <c r="Y142" s="3">
        <f t="shared" si="57"/>
        <v>-2.5709033419381133</v>
      </c>
      <c r="Z142">
        <v>1</v>
      </c>
      <c r="AA142" s="2">
        <v>3.85611244682819</v>
      </c>
      <c r="AB142" s="2">
        <v>12.398547722130589</v>
      </c>
    </row>
    <row r="143" spans="2:28" x14ac:dyDescent="0.3">
      <c r="B143" s="2" t="s">
        <v>12</v>
      </c>
      <c r="C143" s="4">
        <v>2704017284861.9102</v>
      </c>
      <c r="D143">
        <v>1784131228000</v>
      </c>
      <c r="E143">
        <v>1.4303426137231301</v>
      </c>
      <c r="F143" s="7">
        <v>55446.120114304307</v>
      </c>
      <c r="G143" s="10">
        <f t="shared" si="51"/>
        <v>27.298203533907106</v>
      </c>
      <c r="H143" s="7">
        <v>20699.884842673608</v>
      </c>
      <c r="I143" s="10">
        <f t="shared" si="52"/>
        <v>-152.99126165863299</v>
      </c>
      <c r="J143" s="2">
        <v>2.5732347965452802</v>
      </c>
      <c r="K143" s="7">
        <v>481225753.69999999</v>
      </c>
      <c r="L143" s="10">
        <f t="shared" si="53"/>
        <v>-7.2264617410350951</v>
      </c>
      <c r="M143" s="7">
        <v>689137011.29999995</v>
      </c>
      <c r="N143" s="10">
        <f t="shared" si="54"/>
        <v>-4.048089034090907</v>
      </c>
      <c r="O143" s="7">
        <f t="shared" si="55"/>
        <v>1170362765</v>
      </c>
      <c r="P143" s="10">
        <f t="shared" si="48"/>
        <v>-5.3672130476414281</v>
      </c>
      <c r="Q143" s="7">
        <v>2376.0039999999999</v>
      </c>
      <c r="R143" s="10">
        <f t="shared" si="49"/>
        <v>1.2198234713511447</v>
      </c>
      <c r="S143" s="7">
        <v>487795845</v>
      </c>
      <c r="T143" s="10">
        <f t="shared" si="50"/>
        <v>3.7581828455426347</v>
      </c>
      <c r="U143">
        <v>4.9189999999999996</v>
      </c>
      <c r="V143" s="2">
        <v>2012</v>
      </c>
      <c r="W143" s="15">
        <v>3.19129</v>
      </c>
      <c r="X143" s="19">
        <f t="shared" si="56"/>
        <v>-207911257.59999996</v>
      </c>
      <c r="Y143" s="3">
        <f t="shared" si="57"/>
        <v>3.790840186826161</v>
      </c>
      <c r="Z143">
        <v>1</v>
      </c>
      <c r="AA143" s="2">
        <v>2.5732347965452802</v>
      </c>
      <c r="AB143" s="2">
        <v>-7.9404478441867088</v>
      </c>
    </row>
    <row r="144" spans="2:28" x14ac:dyDescent="0.3">
      <c r="B144" s="2" t="s">
        <v>12</v>
      </c>
      <c r="C144" s="4">
        <v>2783251090198.9502</v>
      </c>
      <c r="D144">
        <v>1823134359000</v>
      </c>
      <c r="E144">
        <v>2.18616717185383</v>
      </c>
      <c r="F144" s="7">
        <v>51675.890316730765</v>
      </c>
      <c r="G144" s="10">
        <f t="shared" si="51"/>
        <v>-7.0420405883851345</v>
      </c>
      <c r="H144" s="7">
        <v>40485.570459306509</v>
      </c>
      <c r="I144" s="10">
        <f t="shared" si="52"/>
        <v>67.081748857255093</v>
      </c>
      <c r="J144" s="2">
        <v>2.2916666666666599</v>
      </c>
      <c r="K144" s="7">
        <v>548041853.29999995</v>
      </c>
      <c r="L144" s="10">
        <f t="shared" si="53"/>
        <v>13.001515625595417</v>
      </c>
      <c r="M144" s="7">
        <v>657222527.89999998</v>
      </c>
      <c r="N144" s="10">
        <f t="shared" si="54"/>
        <v>-4.7417442360274009</v>
      </c>
      <c r="O144" s="7">
        <f t="shared" si="55"/>
        <v>1205264381.1999998</v>
      </c>
      <c r="P144" s="10">
        <f t="shared" si="48"/>
        <v>2.9385190054739496</v>
      </c>
      <c r="Q144" s="7">
        <v>2364.442</v>
      </c>
      <c r="R144" s="10">
        <f t="shared" si="49"/>
        <v>-0.48780316985617134</v>
      </c>
      <c r="S144" s="7">
        <v>477900965</v>
      </c>
      <c r="T144" s="10">
        <f t="shared" si="50"/>
        <v>-2.0493443077402418</v>
      </c>
      <c r="U144">
        <v>6.2750000000000004</v>
      </c>
      <c r="V144" s="2">
        <v>2013</v>
      </c>
      <c r="W144" s="15">
        <v>0.63105</v>
      </c>
      <c r="X144" s="19">
        <f t="shared" si="56"/>
        <v>-109180674.60000002</v>
      </c>
      <c r="Y144" s="3">
        <f t="shared" si="57"/>
        <v>-47.486886539808005</v>
      </c>
      <c r="Z144">
        <v>1</v>
      </c>
      <c r="AA144" s="2">
        <v>2.2916666666666599</v>
      </c>
      <c r="AB144" s="2">
        <v>0.64685233880728976</v>
      </c>
    </row>
    <row r="145" spans="2:28" x14ac:dyDescent="0.3">
      <c r="B145" s="2" t="s">
        <v>12</v>
      </c>
      <c r="C145" s="4">
        <v>3065521109394.9399</v>
      </c>
      <c r="D145">
        <v>1875325749000</v>
      </c>
      <c r="E145">
        <v>2.8627286332106401</v>
      </c>
      <c r="F145" s="7">
        <v>24690.24073190397</v>
      </c>
      <c r="G145" s="10">
        <f t="shared" si="51"/>
        <v>-73.858328108931374</v>
      </c>
      <c r="H145" s="7">
        <v>-151285.93289783291</v>
      </c>
      <c r="I145" s="11">
        <f>100*(H145-AVERAGE(H131:H144))/AVERAGE(H131:H144)</f>
        <v>-246.19807906508944</v>
      </c>
      <c r="J145" s="2">
        <v>1.4511201629327899</v>
      </c>
      <c r="K145" s="7">
        <v>511145442.89999998</v>
      </c>
      <c r="L145" s="10">
        <f t="shared" si="53"/>
        <v>-6.969748489025207</v>
      </c>
      <c r="M145" s="7">
        <v>694344323.29999995</v>
      </c>
      <c r="N145" s="10">
        <f t="shared" si="54"/>
        <v>5.4945316370268671</v>
      </c>
      <c r="O145" s="7">
        <f t="shared" si="55"/>
        <v>1205489766.1999998</v>
      </c>
      <c r="P145" s="10">
        <f t="shared" si="48"/>
        <v>1.8698298281449865E-2</v>
      </c>
      <c r="Q145" s="7">
        <v>2227.9169999999999</v>
      </c>
      <c r="R145" s="10">
        <f t="shared" si="49"/>
        <v>-5.9474985072812458</v>
      </c>
      <c r="S145" s="7">
        <v>439057507</v>
      </c>
      <c r="T145" s="10">
        <f t="shared" si="50"/>
        <v>-8.477312489275235</v>
      </c>
      <c r="U145">
        <v>7.99</v>
      </c>
      <c r="V145" s="2">
        <v>2014</v>
      </c>
      <c r="W145" s="15">
        <v>-0.90642999999999996</v>
      </c>
      <c r="X145" s="19">
        <f t="shared" si="56"/>
        <v>-183198880.39999998</v>
      </c>
      <c r="Y145" s="3">
        <f t="shared" si="57"/>
        <v>67.794237461141265</v>
      </c>
      <c r="Z145">
        <v>1</v>
      </c>
      <c r="AA145" s="2">
        <v>1.4511201629327899</v>
      </c>
      <c r="AB145" s="2">
        <v>-1.43242186465134</v>
      </c>
    </row>
    <row r="146" spans="2:28" x14ac:dyDescent="0.3">
      <c r="B146" s="2" t="s">
        <v>12</v>
      </c>
      <c r="C146" s="4">
        <v>2932784751846.27</v>
      </c>
      <c r="D146">
        <v>1919641000000</v>
      </c>
      <c r="E146">
        <v>2.3630695263493999</v>
      </c>
      <c r="F146" s="7">
        <v>39185.700099304864</v>
      </c>
      <c r="G146" s="10">
        <f t="shared" si="51"/>
        <v>46.190383337011731</v>
      </c>
      <c r="H146" s="7">
        <v>-66821.480406386065</v>
      </c>
      <c r="I146" s="11">
        <f>100*(H146-AVERAGE(H131:H145))/AVERAGE(H131:H145)</f>
        <v>-177.25410044395969</v>
      </c>
      <c r="J146" s="2">
        <v>0.36804684232536899</v>
      </c>
      <c r="K146" s="7">
        <v>466295682.80000001</v>
      </c>
      <c r="L146" s="10">
        <f t="shared" si="53"/>
        <v>-9.1834228422321473</v>
      </c>
      <c r="M146" s="7">
        <v>630251057.60000002</v>
      </c>
      <c r="N146" s="10">
        <f t="shared" si="54"/>
        <v>-9.6849736421209087</v>
      </c>
      <c r="O146" s="7">
        <f t="shared" si="55"/>
        <v>1096546740.4000001</v>
      </c>
      <c r="P146" s="10">
        <f t="shared" si="48"/>
        <v>-9.4720014474393821</v>
      </c>
      <c r="Q146" s="7">
        <v>2252.9409999999998</v>
      </c>
      <c r="R146" s="10">
        <f t="shared" si="49"/>
        <v>1.1169405572108104</v>
      </c>
      <c r="S146" s="7">
        <v>422490611</v>
      </c>
      <c r="T146" s="10">
        <f t="shared" si="50"/>
        <v>-3.8463175875111943</v>
      </c>
      <c r="U146">
        <v>9.8529999999999998</v>
      </c>
      <c r="V146" s="2">
        <v>2015</v>
      </c>
      <c r="W146" s="15">
        <v>1.08395</v>
      </c>
      <c r="X146" s="19">
        <f t="shared" si="56"/>
        <v>-163955374.80000001</v>
      </c>
      <c r="Y146" s="3">
        <f t="shared" si="57"/>
        <v>-10.504161137875577</v>
      </c>
      <c r="Z146">
        <v>1</v>
      </c>
      <c r="AA146" s="2">
        <v>0.36804684232536899</v>
      </c>
      <c r="AB146" s="2">
        <v>-9.8400482897647503</v>
      </c>
    </row>
    <row r="147" spans="2:28" x14ac:dyDescent="0.3">
      <c r="B147" s="2" t="s">
        <v>12</v>
      </c>
      <c r="C147" s="4">
        <v>2693247611031.8101</v>
      </c>
      <c r="D147">
        <v>1952704626000</v>
      </c>
      <c r="E147">
        <v>1.7223858792147799</v>
      </c>
      <c r="F147" s="7">
        <v>258698.67545198006</v>
      </c>
      <c r="G147" s="10">
        <f t="shared" si="51"/>
        <v>188.73520823052931</v>
      </c>
      <c r="H147" s="7">
        <v>-37605.822070399525</v>
      </c>
      <c r="I147" s="11">
        <f>100*(H147-AVERAGE(H131:H146))/AVERAGE(H131:H146)</f>
        <v>-148.89373043210236</v>
      </c>
      <c r="J147" s="2">
        <v>1.00841736811403</v>
      </c>
      <c r="K147" s="7">
        <v>411463355.60000002</v>
      </c>
      <c r="L147" s="10">
        <f t="shared" si="53"/>
        <v>-12.509997999201161</v>
      </c>
      <c r="M147" s="7">
        <v>636367936.20000005</v>
      </c>
      <c r="N147" s="10">
        <f t="shared" si="54"/>
        <v>0.96586679710846113</v>
      </c>
      <c r="O147" s="7">
        <f t="shared" si="55"/>
        <v>1047831291.8000001</v>
      </c>
      <c r="P147" s="10">
        <f t="shared" si="48"/>
        <v>-4.5443323037961392</v>
      </c>
      <c r="Q147" s="7">
        <v>2226.11</v>
      </c>
      <c r="R147" s="10">
        <f t="shared" si="49"/>
        <v>-1.1980806176163483</v>
      </c>
      <c r="S147" s="7">
        <v>399109613</v>
      </c>
      <c r="T147" s="10">
        <f t="shared" si="50"/>
        <v>-5.693112560542346</v>
      </c>
      <c r="U147">
        <v>9.907</v>
      </c>
      <c r="V147" s="2">
        <v>2016</v>
      </c>
      <c r="W147" s="15">
        <v>5.0337899999999998</v>
      </c>
      <c r="X147" s="19">
        <f t="shared" si="56"/>
        <v>-224904580.60000002</v>
      </c>
      <c r="Y147" s="3">
        <f t="shared" si="57"/>
        <v>37.174265176941311</v>
      </c>
      <c r="Z147">
        <v>1</v>
      </c>
      <c r="AA147" s="2">
        <v>1.00841736811403</v>
      </c>
      <c r="AB147" s="2">
        <v>-5.5527496719101688</v>
      </c>
    </row>
    <row r="148" spans="2:28" x14ac:dyDescent="0.3">
      <c r="B148" s="2" t="s">
        <v>12</v>
      </c>
      <c r="C148" s="4">
        <v>2662484018735.8198</v>
      </c>
      <c r="D148">
        <v>1986687729000</v>
      </c>
      <c r="E148">
        <v>1.74030944926995</v>
      </c>
      <c r="F148" s="7">
        <v>96353.831501454348</v>
      </c>
      <c r="G148" s="10">
        <f t="shared" si="51"/>
        <v>-98.763680860214549</v>
      </c>
      <c r="H148" s="7">
        <v>142373.03405493064</v>
      </c>
      <c r="I148" s="11">
        <f t="shared" ref="I148" si="58">100*(H148-AVERAGE(H134:H147))/AVERAGE(H134:H147)</f>
        <v>134.7024801629974</v>
      </c>
      <c r="J148" s="2">
        <v>2.5577557755775402</v>
      </c>
      <c r="K148" s="7">
        <v>441847324.19999999</v>
      </c>
      <c r="L148" s="10">
        <f t="shared" si="53"/>
        <v>7.1244436682277978</v>
      </c>
      <c r="M148" s="7">
        <v>640907688.60000002</v>
      </c>
      <c r="N148" s="10">
        <f t="shared" si="54"/>
        <v>0.71085229035823261</v>
      </c>
      <c r="O148" s="7">
        <f t="shared" si="55"/>
        <v>1082755012.8</v>
      </c>
      <c r="P148" s="10">
        <f t="shared" si="48"/>
        <v>3.2786138961665046</v>
      </c>
      <c r="Q148" s="7">
        <v>2219.8159999999998</v>
      </c>
      <c r="R148" s="10">
        <f t="shared" si="49"/>
        <v>-0.28313580589065523</v>
      </c>
      <c r="S148" s="7">
        <v>388088374</v>
      </c>
      <c r="T148" s="10">
        <f t="shared" si="50"/>
        <v>-2.8003016730366426</v>
      </c>
      <c r="U148">
        <v>11.628</v>
      </c>
      <c r="V148" s="2">
        <v>2017</v>
      </c>
      <c r="W148" s="15">
        <v>5.3124099999999999</v>
      </c>
      <c r="X148" s="19">
        <f t="shared" si="56"/>
        <v>-199060364.40000004</v>
      </c>
      <c r="Y148" s="3">
        <f t="shared" si="57"/>
        <v>-11.491191567131642</v>
      </c>
      <c r="Z148">
        <v>1</v>
      </c>
      <c r="AA148" s="2">
        <v>2.5577557755775402</v>
      </c>
      <c r="AB148" s="2">
        <v>0.72085812058896437</v>
      </c>
    </row>
    <row r="149" spans="2:28" x14ac:dyDescent="0.3">
      <c r="B149" s="2" t="s">
        <v>12</v>
      </c>
      <c r="C149" s="4">
        <v>2857316524862.6099</v>
      </c>
      <c r="D149">
        <v>2011572793000</v>
      </c>
      <c r="E149">
        <v>1.2525906539794001</v>
      </c>
      <c r="F149" s="7">
        <v>65299.413500691095</v>
      </c>
      <c r="G149" s="10">
        <f t="shared" si="51"/>
        <v>-38.904410593183414</v>
      </c>
      <c r="H149" s="7">
        <v>41424.515564378838</v>
      </c>
      <c r="I149" s="10">
        <f t="shared" si="52"/>
        <v>-123.45777444912844</v>
      </c>
      <c r="J149" s="2">
        <v>2.2928399034593898</v>
      </c>
      <c r="K149" s="7">
        <v>490840363.60000002</v>
      </c>
      <c r="L149" s="10">
        <f t="shared" si="53"/>
        <v>10.515454783464406</v>
      </c>
      <c r="M149" s="7">
        <v>671694257.79999995</v>
      </c>
      <c r="N149" s="10">
        <f t="shared" si="54"/>
        <v>4.6917828473844736</v>
      </c>
      <c r="O149" s="7">
        <f t="shared" si="55"/>
        <v>1162534621.4000001</v>
      </c>
      <c r="P149" s="10">
        <f t="shared" si="48"/>
        <v>7.1093909090571117</v>
      </c>
      <c r="Q149" s="7">
        <v>2212.3420000000001</v>
      </c>
      <c r="R149" s="10">
        <f t="shared" si="49"/>
        <v>-0.33726266457492216</v>
      </c>
      <c r="S149" s="7">
        <v>380138559</v>
      </c>
      <c r="T149" s="10">
        <f t="shared" si="50"/>
        <v>-2.0697266522486046</v>
      </c>
      <c r="U149">
        <v>13.042</v>
      </c>
      <c r="V149" s="2">
        <v>2018</v>
      </c>
      <c r="W149" s="15">
        <v>3.5657399999999999</v>
      </c>
      <c r="X149" s="19">
        <f t="shared" si="56"/>
        <v>-180853894.19999993</v>
      </c>
      <c r="Y149" s="3">
        <f t="shared" si="57"/>
        <v>-9.1462056019425813</v>
      </c>
      <c r="Z149">
        <v>1</v>
      </c>
      <c r="AA149" s="2">
        <v>2.2928399034593898</v>
      </c>
      <c r="AB149" s="2">
        <v>4.8165510055977219</v>
      </c>
    </row>
    <row r="150" spans="2:28" x14ac:dyDescent="0.3">
      <c r="B150" s="2" t="s">
        <v>12</v>
      </c>
      <c r="C150" s="4">
        <v>2830813507746.8701</v>
      </c>
      <c r="D150">
        <v>2039147729000</v>
      </c>
      <c r="E150">
        <v>1.4342662592819</v>
      </c>
      <c r="F150" s="7">
        <v>45454.371398119845</v>
      </c>
      <c r="G150" s="10">
        <f t="shared" si="51"/>
        <v>-36.227405825423098</v>
      </c>
      <c r="H150" s="7">
        <v>-6080.8352851827503</v>
      </c>
      <c r="I150" s="11">
        <f>100*(H150-AVERAGE(H131:H149))/AVERAGE(H131:H149)</f>
        <v>-108.39158768624144</v>
      </c>
      <c r="J150" s="2">
        <v>1.73810460086511</v>
      </c>
      <c r="K150" s="7">
        <v>468322416.19999999</v>
      </c>
      <c r="L150" s="10">
        <f t="shared" si="53"/>
        <v>-4.6961967655938963</v>
      </c>
      <c r="M150" s="7">
        <v>692494170.39999998</v>
      </c>
      <c r="N150" s="10">
        <f t="shared" si="54"/>
        <v>3.0496556351721438</v>
      </c>
      <c r="O150" s="7">
        <f t="shared" si="55"/>
        <v>1160816586.5999999</v>
      </c>
      <c r="P150" s="10">
        <f t="shared" si="48"/>
        <v>-0.14789284609477704</v>
      </c>
      <c r="Q150" s="7">
        <v>2177.8249999999998</v>
      </c>
      <c r="R150" s="10">
        <f t="shared" si="49"/>
        <v>-1.5725010581945753</v>
      </c>
      <c r="S150" s="7">
        <v>369878396</v>
      </c>
      <c r="T150" s="10">
        <f t="shared" si="50"/>
        <v>-2.7361523048366365</v>
      </c>
      <c r="U150">
        <v>14.454000000000001</v>
      </c>
      <c r="V150" s="2">
        <v>2019</v>
      </c>
      <c r="W150" s="15">
        <v>0.47565000000000002</v>
      </c>
      <c r="X150" s="19">
        <f t="shared" si="56"/>
        <v>-224171754.19999999</v>
      </c>
      <c r="Y150" s="3">
        <f t="shared" si="57"/>
        <v>23.951853617316289</v>
      </c>
      <c r="Z150">
        <v>1</v>
      </c>
      <c r="AA150" s="2">
        <v>1.73810460086511</v>
      </c>
      <c r="AB150" s="2">
        <v>-1.885997446959887</v>
      </c>
    </row>
    <row r="151" spans="2:28" x14ac:dyDescent="0.3">
      <c r="B151" s="2" t="s">
        <v>12</v>
      </c>
      <c r="C151" s="4">
        <v>2707743777173.9102</v>
      </c>
      <c r="D151">
        <v>1839510265000</v>
      </c>
      <c r="E151">
        <v>-9.8466705116797595</v>
      </c>
      <c r="F151" s="7">
        <v>19724.358974358973</v>
      </c>
      <c r="G151" s="10">
        <f t="shared" si="51"/>
        <v>-83.485462830262236</v>
      </c>
      <c r="H151" s="7">
        <v>-33408.974358974359</v>
      </c>
      <c r="I151" s="11">
        <f>100*(H151-AVERAGE(H131:H150))/AVERAGE(H131:H150)</f>
        <v>-148.74642824600784</v>
      </c>
      <c r="J151" s="2">
        <v>0.98948670377242998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V151" s="2">
        <v>2020</v>
      </c>
      <c r="W151" s="15">
        <v>4.0183999999999997</v>
      </c>
      <c r="X151" s="19">
        <f t="shared" si="56"/>
        <v>0</v>
      </c>
      <c r="Y151" s="3"/>
      <c r="Z151">
        <v>1</v>
      </c>
      <c r="AA151" s="2">
        <v>0.98948670377242998</v>
      </c>
    </row>
    <row r="152" spans="2:28" x14ac:dyDescent="0.3">
      <c r="B152" s="2" t="s">
        <v>13</v>
      </c>
      <c r="C152" s="3">
        <v>1943145384190.1599</v>
      </c>
      <c r="D152">
        <v>2555609010000</v>
      </c>
      <c r="E152">
        <v>3.1422737925930999</v>
      </c>
      <c r="F152" s="7">
        <v>198279.33941404091</v>
      </c>
      <c r="G152" s="7"/>
      <c r="H152" s="7">
        <v>57085.94435222038</v>
      </c>
      <c r="I152" s="7"/>
      <c r="J152" s="2">
        <v>1.4402681867679401</v>
      </c>
      <c r="K152" s="7">
        <v>549606741</v>
      </c>
      <c r="L152" s="7"/>
      <c r="M152" s="7">
        <v>500830026</v>
      </c>
      <c r="N152" s="7"/>
      <c r="O152" s="7">
        <f t="shared" si="55"/>
        <v>1050436767</v>
      </c>
      <c r="P152" s="7"/>
      <c r="Q152" s="7">
        <v>3974.2840000000001</v>
      </c>
      <c r="R152" s="7"/>
      <c r="S152" s="7">
        <v>899780198</v>
      </c>
      <c r="T152" s="7"/>
      <c r="U152">
        <v>2.802</v>
      </c>
      <c r="V152" s="2">
        <v>2000</v>
      </c>
      <c r="W152" s="16">
        <v>3.5364499999999999</v>
      </c>
      <c r="X152" s="19">
        <f t="shared" si="56"/>
        <v>48776715</v>
      </c>
      <c r="Y152" s="3"/>
      <c r="Z152">
        <v>0</v>
      </c>
      <c r="AA152" s="2">
        <v>1.4402681867679401</v>
      </c>
    </row>
    <row r="153" spans="2:28" x14ac:dyDescent="0.3">
      <c r="B153" s="2" t="s">
        <v>13</v>
      </c>
      <c r="C153" s="3">
        <v>1944107382550.3401</v>
      </c>
      <c r="D153">
        <v>2598580770000</v>
      </c>
      <c r="E153">
        <v>1.81489703152624</v>
      </c>
      <c r="F153" s="7">
        <v>26401.996402627268</v>
      </c>
      <c r="G153" s="10">
        <f>100*(LN(F153)-LN(F152))</f>
        <v>-201.62372129606663</v>
      </c>
      <c r="H153" s="7">
        <v>39889.422018594909</v>
      </c>
      <c r="I153" s="10">
        <f>100*(LN(H153)-LN(H152))</f>
        <v>-35.844675147359517</v>
      </c>
      <c r="J153" s="2">
        <v>1.9838569361782901</v>
      </c>
      <c r="K153" s="7">
        <v>571426720</v>
      </c>
      <c r="L153" s="10">
        <f>100*(LN(K153)-LN(K152))</f>
        <v>3.8933244924702848</v>
      </c>
      <c r="M153" s="7">
        <v>486022068</v>
      </c>
      <c r="N153" s="10">
        <f>100*(LN(M153)-LN(M152))</f>
        <v>-3.0012743781867357</v>
      </c>
      <c r="O153" s="7">
        <f t="shared" si="55"/>
        <v>1057448788</v>
      </c>
      <c r="P153" s="10">
        <f t="shared" ref="P153:P171" si="59">100*(LN(O153)-LN(O152))</f>
        <v>0.66531570925647543</v>
      </c>
      <c r="Q153" s="7">
        <v>4044.4789999999998</v>
      </c>
      <c r="R153" s="10">
        <f t="shared" ref="R153:R171" si="60">100*(LN(Q153)-LN(Q152))</f>
        <v>1.7508135130485769</v>
      </c>
      <c r="S153" s="7">
        <v>916366135</v>
      </c>
      <c r="T153" s="10">
        <f t="shared" ref="T153:T171" si="61">100*(LN(S153)-LN(S152))</f>
        <v>1.8265486457558211</v>
      </c>
      <c r="U153">
        <v>2.7530000000000001</v>
      </c>
      <c r="V153" s="2">
        <v>2001</v>
      </c>
      <c r="W153" s="16">
        <v>2.2070400000000001</v>
      </c>
      <c r="X153" s="19">
        <f t="shared" si="56"/>
        <v>85404652</v>
      </c>
      <c r="Y153" s="3">
        <f t="shared" si="57"/>
        <v>75.09307873644218</v>
      </c>
      <c r="Z153">
        <v>0</v>
      </c>
      <c r="AA153" s="2">
        <v>1.9838569361782901</v>
      </c>
      <c r="AB153" s="2">
        <v>-1.3185412269218146</v>
      </c>
    </row>
    <row r="154" spans="2:28" x14ac:dyDescent="0.3">
      <c r="B154" s="2" t="s">
        <v>13</v>
      </c>
      <c r="C154" s="3">
        <v>2068624129493.6899</v>
      </c>
      <c r="D154">
        <v>2593436260000</v>
      </c>
      <c r="E154">
        <v>-0.16865623937874799</v>
      </c>
      <c r="F154" s="7">
        <v>53522.331184320741</v>
      </c>
      <c r="G154" s="10">
        <f t="shared" ref="G154:G172" si="62">100*(LN(F154)-LN(F153))</f>
        <v>70.665934352224014</v>
      </c>
      <c r="H154" s="7">
        <v>18942.592819067337</v>
      </c>
      <c r="I154" s="10">
        <f t="shared" ref="I154:I172" si="63">100*(LN(H154)-LN(H153))</f>
        <v>-74.46982015768846</v>
      </c>
      <c r="J154" s="2">
        <v>1.42080560518857</v>
      </c>
      <c r="K154" s="7">
        <v>615997391</v>
      </c>
      <c r="L154" s="10">
        <f t="shared" ref="L154:L171" si="64">100*(LN(K154)-LN(K153))</f>
        <v>7.5106477093473956</v>
      </c>
      <c r="M154" s="7">
        <v>490450056</v>
      </c>
      <c r="N154" s="10">
        <f t="shared" ref="N154:N171" si="65">100*(LN(M154)-LN(M153))</f>
        <v>0.90694209141553017</v>
      </c>
      <c r="O154" s="7">
        <f t="shared" si="55"/>
        <v>1106447447</v>
      </c>
      <c r="P154" s="10">
        <f t="shared" si="59"/>
        <v>4.5295181235136539</v>
      </c>
      <c r="Q154" s="7">
        <v>3990.8890000000001</v>
      </c>
      <c r="R154" s="10">
        <f t="shared" si="60"/>
        <v>-1.3338728124502097</v>
      </c>
      <c r="S154" s="7">
        <v>899821053</v>
      </c>
      <c r="T154" s="10">
        <f t="shared" si="61"/>
        <v>-1.8220081954773093</v>
      </c>
      <c r="U154">
        <v>3.2789999999999999</v>
      </c>
      <c r="V154" s="2">
        <v>2002</v>
      </c>
      <c r="W154" s="16">
        <v>0.59982999999999997</v>
      </c>
      <c r="X154" s="19">
        <f t="shared" si="56"/>
        <v>125547335</v>
      </c>
      <c r="Y154" s="3">
        <f t="shared" si="57"/>
        <v>47.002923213128952</v>
      </c>
      <c r="Z154">
        <v>0</v>
      </c>
      <c r="AA154" s="2">
        <v>1.42080560518857</v>
      </c>
      <c r="AB154" s="2">
        <v>3.1087125183250839</v>
      </c>
    </row>
    <row r="155" spans="2:28" x14ac:dyDescent="0.3">
      <c r="B155" s="2" t="s">
        <v>13</v>
      </c>
      <c r="C155" s="3">
        <v>2496128668171.5601</v>
      </c>
      <c r="D155">
        <v>2575279180000</v>
      </c>
      <c r="E155">
        <v>-0.71072990454822005</v>
      </c>
      <c r="F155" s="7">
        <v>32376.765451325795</v>
      </c>
      <c r="G155" s="10">
        <f t="shared" si="62"/>
        <v>-50.265792227899553</v>
      </c>
      <c r="H155" s="7">
        <v>5568.0854232456095</v>
      </c>
      <c r="I155" s="10">
        <f t="shared" si="63"/>
        <v>-122.43617101215634</v>
      </c>
      <c r="J155" s="2">
        <v>1.03422776551069</v>
      </c>
      <c r="K155" s="7">
        <v>748531267</v>
      </c>
      <c r="L155" s="10">
        <f t="shared" si="64"/>
        <v>19.487024773137307</v>
      </c>
      <c r="M155" s="7">
        <v>601761022</v>
      </c>
      <c r="N155" s="10">
        <f t="shared" si="65"/>
        <v>20.453694188091376</v>
      </c>
      <c r="O155" s="7">
        <f t="shared" si="55"/>
        <v>1350292289</v>
      </c>
      <c r="P155" s="10">
        <f t="shared" si="59"/>
        <v>19.916669480810256</v>
      </c>
      <c r="Q155" s="7">
        <v>3987.0419999999999</v>
      </c>
      <c r="R155" s="10">
        <f t="shared" si="60"/>
        <v>-9.6441052151696738E-2</v>
      </c>
      <c r="S155" s="7">
        <v>900866405</v>
      </c>
      <c r="T155" s="10">
        <f t="shared" si="61"/>
        <v>0.11610589197914578</v>
      </c>
      <c r="U155">
        <v>3.3180000000000001</v>
      </c>
      <c r="V155" s="2">
        <v>2003</v>
      </c>
      <c r="W155" s="16">
        <v>0.73253999999999997</v>
      </c>
      <c r="X155" s="19">
        <f t="shared" si="56"/>
        <v>146770245</v>
      </c>
      <c r="Y155" s="3">
        <f t="shared" si="57"/>
        <v>16.904309438348484</v>
      </c>
      <c r="Z155">
        <v>0</v>
      </c>
      <c r="AA155" s="2">
        <v>1.03422776551069</v>
      </c>
      <c r="AB155" s="2">
        <v>18.882441715299567</v>
      </c>
    </row>
    <row r="156" spans="2:28" x14ac:dyDescent="0.3">
      <c r="B156" s="2" t="s">
        <v>13</v>
      </c>
      <c r="C156" s="3">
        <v>2809187981127.3901</v>
      </c>
      <c r="D156">
        <v>2605540980000</v>
      </c>
      <c r="E156">
        <v>0.69821413501638896</v>
      </c>
      <c r="F156" s="7">
        <v>-10192.178701582512</v>
      </c>
      <c r="G156" s="11">
        <f>100*(F156-AVERAGE(F152:F155))/AVERAGE(F152:F155)</f>
        <v>-113.12662052931796</v>
      </c>
      <c r="H156" s="7">
        <v>20311.540729855406</v>
      </c>
      <c r="I156" s="10">
        <f t="shared" si="63"/>
        <v>129.41379686347022</v>
      </c>
      <c r="J156" s="2">
        <v>1.66573340932676</v>
      </c>
      <c r="K156" s="7">
        <v>911742096</v>
      </c>
      <c r="L156" s="10">
        <f t="shared" si="64"/>
        <v>19.724418474185157</v>
      </c>
      <c r="M156" s="7">
        <v>718150018</v>
      </c>
      <c r="N156" s="10">
        <f t="shared" si="65"/>
        <v>17.681809287014971</v>
      </c>
      <c r="O156" s="7">
        <f t="shared" si="55"/>
        <v>1629892114</v>
      </c>
      <c r="P156" s="10">
        <f t="shared" si="59"/>
        <v>18.819274551238507</v>
      </c>
      <c r="Q156" s="7">
        <v>3983.1889999999999</v>
      </c>
      <c r="R156" s="10">
        <f t="shared" si="60"/>
        <v>-9.6684783669331864E-2</v>
      </c>
      <c r="S156" s="7">
        <v>886965974</v>
      </c>
      <c r="T156" s="10">
        <f t="shared" si="61"/>
        <v>-1.5550351667641849</v>
      </c>
      <c r="U156">
        <v>4.1210000000000004</v>
      </c>
      <c r="V156" s="2">
        <v>2004</v>
      </c>
      <c r="W156" s="16">
        <v>-2.6044299999999998</v>
      </c>
      <c r="X156" s="19">
        <f t="shared" si="56"/>
        <v>193592078</v>
      </c>
      <c r="Y156" s="3">
        <f t="shared" si="57"/>
        <v>31.901447735540668</v>
      </c>
      <c r="Z156">
        <v>0</v>
      </c>
      <c r="AA156" s="2">
        <v>1.66573340932676</v>
      </c>
      <c r="AB156" s="2">
        <v>17.153541141911749</v>
      </c>
    </row>
    <row r="157" spans="2:28" x14ac:dyDescent="0.3">
      <c r="B157" s="2" t="s">
        <v>13</v>
      </c>
      <c r="C157" s="3">
        <v>2845802760850.6401</v>
      </c>
      <c r="D157">
        <v>2624605910000</v>
      </c>
      <c r="E157">
        <v>0.90021539711530696</v>
      </c>
      <c r="F157" s="7">
        <v>47449.796050340745</v>
      </c>
      <c r="G157" s="11">
        <f>100*(F157-AVERAGE(F152:F156))/AVERAGE(F152:F156)</f>
        <v>-21.019221860593326</v>
      </c>
      <c r="H157" s="7">
        <v>74543.065711460978</v>
      </c>
      <c r="I157" s="10">
        <f t="shared" si="63"/>
        <v>130.01877882447329</v>
      </c>
      <c r="J157" s="2">
        <v>1.5469096515904099</v>
      </c>
      <c r="K157" s="7">
        <v>977131972</v>
      </c>
      <c r="L157" s="10">
        <f t="shared" si="64"/>
        <v>6.9264561124988688</v>
      </c>
      <c r="M157" s="7">
        <v>779819058</v>
      </c>
      <c r="N157" s="10">
        <f t="shared" si="65"/>
        <v>8.2383429907515904</v>
      </c>
      <c r="O157" s="7">
        <f t="shared" si="55"/>
        <v>1756951030</v>
      </c>
      <c r="P157" s="10">
        <f t="shared" si="59"/>
        <v>7.5066112546785746</v>
      </c>
      <c r="Q157" s="7">
        <v>3934.98</v>
      </c>
      <c r="R157" s="10">
        <f t="shared" si="60"/>
        <v>-1.2176955478979679</v>
      </c>
      <c r="S157" s="7">
        <v>866388549</v>
      </c>
      <c r="T157" s="10">
        <f t="shared" si="61"/>
        <v>-2.3473141966718458</v>
      </c>
      <c r="U157">
        <v>4.782</v>
      </c>
      <c r="V157" s="2">
        <v>2005</v>
      </c>
      <c r="W157" s="16">
        <v>-1.66696</v>
      </c>
      <c r="X157" s="19">
        <f t="shared" si="56"/>
        <v>197312914</v>
      </c>
      <c r="Y157" s="3">
        <f t="shared" si="57"/>
        <v>1.9219980685366789</v>
      </c>
      <c r="Z157">
        <v>0</v>
      </c>
      <c r="AA157" s="2">
        <v>1.5469096515904099</v>
      </c>
      <c r="AB157" s="2">
        <v>5.9597016030881651</v>
      </c>
    </row>
    <row r="158" spans="2:28" x14ac:dyDescent="0.3">
      <c r="B158" s="2" t="s">
        <v>13</v>
      </c>
      <c r="C158" s="3">
        <v>2992196713084.9302</v>
      </c>
      <c r="D158">
        <v>2724772470000</v>
      </c>
      <c r="E158">
        <v>4.0018485027665003</v>
      </c>
      <c r="F158" s="7">
        <v>55654.560485535185</v>
      </c>
      <c r="G158" s="10">
        <f t="shared" si="62"/>
        <v>15.949179694425197</v>
      </c>
      <c r="H158" s="7">
        <v>116680.18330508655</v>
      </c>
      <c r="I158" s="10">
        <f t="shared" si="63"/>
        <v>44.805969439279281</v>
      </c>
      <c r="J158" s="2">
        <v>1.5774282586422601</v>
      </c>
      <c r="K158" s="7">
        <v>1121962887</v>
      </c>
      <c r="L158" s="10">
        <f t="shared" si="64"/>
        <v>13.821328626230667</v>
      </c>
      <c r="M158" s="7">
        <v>922213393</v>
      </c>
      <c r="N158" s="10">
        <f t="shared" si="65"/>
        <v>16.771472669746856</v>
      </c>
      <c r="O158" s="7">
        <f t="shared" si="55"/>
        <v>2044176280</v>
      </c>
      <c r="P158" s="10">
        <f t="shared" si="59"/>
        <v>15.141497383933</v>
      </c>
      <c r="Q158" s="7">
        <v>4031.4560000000001</v>
      </c>
      <c r="R158" s="10">
        <f t="shared" si="60"/>
        <v>2.4221801767211559</v>
      </c>
      <c r="S158" s="7">
        <v>877997391</v>
      </c>
      <c r="T158" s="10">
        <f t="shared" si="61"/>
        <v>1.3310143264067875</v>
      </c>
      <c r="U158">
        <v>5.5439999999999996</v>
      </c>
      <c r="V158" s="2">
        <v>2006</v>
      </c>
      <c r="W158" s="16">
        <v>-1.2890699999999999</v>
      </c>
      <c r="X158" s="19">
        <f t="shared" si="56"/>
        <v>199749494</v>
      </c>
      <c r="Y158" s="3">
        <f t="shared" si="57"/>
        <v>1.2348811593751119</v>
      </c>
      <c r="Z158">
        <v>0</v>
      </c>
      <c r="AA158" s="2">
        <v>1.5774282586422601</v>
      </c>
      <c r="AB158" s="2">
        <v>13.564069125290739</v>
      </c>
    </row>
    <row r="159" spans="2:28" x14ac:dyDescent="0.3">
      <c r="B159" s="2" t="s">
        <v>13</v>
      </c>
      <c r="C159" s="3">
        <v>3421229126745.1401</v>
      </c>
      <c r="D159">
        <v>2805874100000</v>
      </c>
      <c r="E159">
        <v>3.0927284229674998</v>
      </c>
      <c r="F159" s="7">
        <v>80212.4814203477</v>
      </c>
      <c r="G159" s="10">
        <f t="shared" si="62"/>
        <v>36.551510765672823</v>
      </c>
      <c r="H159" s="7">
        <v>169319.88070699855</v>
      </c>
      <c r="I159" s="10">
        <f t="shared" si="63"/>
        <v>37.235299510557063</v>
      </c>
      <c r="J159" s="2">
        <v>2.2983417969622599</v>
      </c>
      <c r="K159" s="7">
        <v>1328841354</v>
      </c>
      <c r="L159" s="10">
        <f t="shared" si="64"/>
        <v>16.922767113182857</v>
      </c>
      <c r="M159" s="7">
        <v>1059307813</v>
      </c>
      <c r="N159" s="10">
        <f t="shared" si="65"/>
        <v>13.859432465344312</v>
      </c>
      <c r="O159" s="7">
        <f t="shared" si="55"/>
        <v>2388149167</v>
      </c>
      <c r="P159" s="10">
        <f t="shared" si="59"/>
        <v>15.552374753814391</v>
      </c>
      <c r="Q159" s="7">
        <v>3858.3420000000001</v>
      </c>
      <c r="R159" s="10">
        <f t="shared" si="60"/>
        <v>-4.3890043509572152</v>
      </c>
      <c r="S159" s="7">
        <v>851383305</v>
      </c>
      <c r="T159" s="10">
        <f t="shared" si="61"/>
        <v>-3.0781177782202462</v>
      </c>
      <c r="U159">
        <v>7.0220000000000002</v>
      </c>
      <c r="V159" s="2">
        <v>2007</v>
      </c>
      <c r="W159" s="16">
        <v>-4.11449</v>
      </c>
      <c r="X159" s="19">
        <f t="shared" si="56"/>
        <v>269533541</v>
      </c>
      <c r="Y159" s="3">
        <f t="shared" si="57"/>
        <v>34.935781614545668</v>
      </c>
      <c r="Z159">
        <v>0</v>
      </c>
      <c r="AA159" s="2">
        <v>2.2983417969622599</v>
      </c>
      <c r="AB159" s="2">
        <v>13.25403295685213</v>
      </c>
    </row>
    <row r="160" spans="2:28" x14ac:dyDescent="0.3">
      <c r="B160" s="2" t="s">
        <v>13</v>
      </c>
      <c r="C160" s="3">
        <v>3730027830672.3301</v>
      </c>
      <c r="D160">
        <v>2832807100000</v>
      </c>
      <c r="E160">
        <v>0.68400880173813605</v>
      </c>
      <c r="F160" s="7">
        <v>8127.0282343721392</v>
      </c>
      <c r="G160" s="10">
        <f t="shared" si="62"/>
        <v>-228.94838055367134</v>
      </c>
      <c r="H160" s="7">
        <v>71506.731607133697</v>
      </c>
      <c r="I160" s="10">
        <f t="shared" si="63"/>
        <v>-86.199811749096426</v>
      </c>
      <c r="J160" s="2">
        <v>2.6283817487398502</v>
      </c>
      <c r="K160" s="7">
        <v>1457462950</v>
      </c>
      <c r="L160" s="10">
        <f t="shared" si="64"/>
        <v>9.2389818534122981</v>
      </c>
      <c r="M160" s="7">
        <v>1192581759</v>
      </c>
      <c r="N160" s="10">
        <f t="shared" si="65"/>
        <v>11.85048142179248</v>
      </c>
      <c r="O160" s="7">
        <f t="shared" si="55"/>
        <v>2650044709</v>
      </c>
      <c r="P160" s="10">
        <f t="shared" si="59"/>
        <v>10.40578523542024</v>
      </c>
      <c r="Q160" s="7">
        <v>3896.741</v>
      </c>
      <c r="R160" s="10">
        <f t="shared" si="60"/>
        <v>0.99030052454001094</v>
      </c>
      <c r="S160" s="7">
        <v>854706334</v>
      </c>
      <c r="T160" s="10">
        <f t="shared" si="61"/>
        <v>0.38954966096191868</v>
      </c>
      <c r="U160">
        <v>7.1369999999999996</v>
      </c>
      <c r="V160" s="2">
        <v>2008</v>
      </c>
      <c r="W160" s="16">
        <v>-1.79104</v>
      </c>
      <c r="X160" s="19">
        <f t="shared" si="56"/>
        <v>264881191</v>
      </c>
      <c r="Y160" s="3">
        <f t="shared" si="57"/>
        <v>-1.7260746038282537</v>
      </c>
      <c r="Z160">
        <v>0</v>
      </c>
      <c r="AA160" s="2">
        <v>2.6283817487398502</v>
      </c>
      <c r="AB160" s="2">
        <v>7.7774034866803898</v>
      </c>
    </row>
    <row r="161" spans="2:28" x14ac:dyDescent="0.3">
      <c r="B161" s="2" t="s">
        <v>13</v>
      </c>
      <c r="C161" s="3">
        <v>3397791053070.2998</v>
      </c>
      <c r="D161">
        <v>2671511700000</v>
      </c>
      <c r="E161">
        <v>-5.6408452237125299</v>
      </c>
      <c r="F161" s="7">
        <v>23805.596498125287</v>
      </c>
      <c r="G161" s="10">
        <f t="shared" si="62"/>
        <v>107.47253741052577</v>
      </c>
      <c r="H161" s="7">
        <v>68541.049923247148</v>
      </c>
      <c r="I161" s="10">
        <f t="shared" si="63"/>
        <v>-4.2358758889045944</v>
      </c>
      <c r="J161" s="2">
        <v>0.31273762987171999</v>
      </c>
      <c r="K161" s="7">
        <v>1125844048</v>
      </c>
      <c r="L161" s="10">
        <f t="shared" si="64"/>
        <v>-25.81641994420103</v>
      </c>
      <c r="M161" s="7">
        <v>928891172.20000005</v>
      </c>
      <c r="N161" s="10">
        <f t="shared" si="65"/>
        <v>-24.988419456903088</v>
      </c>
      <c r="O161" s="7">
        <f t="shared" si="55"/>
        <v>2054735220.2</v>
      </c>
      <c r="P161" s="10">
        <f t="shared" si="59"/>
        <v>-25.442951814781267</v>
      </c>
      <c r="Q161" s="7">
        <v>3653.9740000000002</v>
      </c>
      <c r="R161" s="10">
        <f t="shared" si="60"/>
        <v>-6.4325220326741928</v>
      </c>
      <c r="S161" s="7">
        <v>790195717</v>
      </c>
      <c r="T161" s="10">
        <f t="shared" si="61"/>
        <v>-7.8477283116118457</v>
      </c>
      <c r="U161">
        <v>7.7050000000000001</v>
      </c>
      <c r="V161" s="2">
        <v>2009</v>
      </c>
      <c r="W161" s="16">
        <v>3.1154999999999999</v>
      </c>
      <c r="X161" s="19">
        <f t="shared" si="56"/>
        <v>196952875.79999995</v>
      </c>
      <c r="Y161" s="3">
        <f t="shared" si="57"/>
        <v>-25.644823984501052</v>
      </c>
      <c r="Z161">
        <v>1</v>
      </c>
      <c r="AA161" s="2">
        <v>0.31273762987171999</v>
      </c>
      <c r="AB161" s="2">
        <v>-25.755689444652987</v>
      </c>
    </row>
    <row r="162" spans="2:28" x14ac:dyDescent="0.3">
      <c r="B162" s="2" t="s">
        <v>13</v>
      </c>
      <c r="C162" s="3">
        <v>3396354075663.73</v>
      </c>
      <c r="D162">
        <v>2783177750000</v>
      </c>
      <c r="E162">
        <v>4.0420643547115098</v>
      </c>
      <c r="F162" s="7">
        <v>65642.988166268231</v>
      </c>
      <c r="G162" s="10">
        <f t="shared" si="62"/>
        <v>101.43100887277576</v>
      </c>
      <c r="H162" s="7">
        <v>125450.81418975028</v>
      </c>
      <c r="I162" s="10">
        <f t="shared" si="63"/>
        <v>60.448092821406085</v>
      </c>
      <c r="J162" s="2">
        <v>1.10380916115812</v>
      </c>
      <c r="K162" s="7">
        <v>1267743109</v>
      </c>
      <c r="L162" s="10">
        <f t="shared" si="64"/>
        <v>11.870522082667634</v>
      </c>
      <c r="M162" s="7">
        <v>1060672352</v>
      </c>
      <c r="N162" s="10">
        <f t="shared" si="65"/>
        <v>13.26666935165477</v>
      </c>
      <c r="O162" s="7">
        <f t="shared" si="55"/>
        <v>2328415461</v>
      </c>
      <c r="P162" s="10">
        <f t="shared" si="59"/>
        <v>12.504098354674298</v>
      </c>
      <c r="Q162" s="7">
        <v>3807.2779999999998</v>
      </c>
      <c r="R162" s="10">
        <f t="shared" si="60"/>
        <v>4.1099155671645349</v>
      </c>
      <c r="S162" s="7">
        <v>832669735</v>
      </c>
      <c r="T162" s="10">
        <f t="shared" si="61"/>
        <v>5.2356429142779604</v>
      </c>
      <c r="U162">
        <v>8.0440000000000005</v>
      </c>
      <c r="V162" s="2">
        <v>2010</v>
      </c>
      <c r="W162" s="16">
        <v>-1.80545</v>
      </c>
      <c r="X162" s="19">
        <f t="shared" si="56"/>
        <v>207070757</v>
      </c>
      <c r="Y162" s="3">
        <f t="shared" si="57"/>
        <v>5.1372091719414481</v>
      </c>
      <c r="Z162">
        <v>1</v>
      </c>
      <c r="AA162" s="2">
        <v>1.10380916115812</v>
      </c>
      <c r="AB162" s="2">
        <v>11.400289193516178</v>
      </c>
    </row>
    <row r="163" spans="2:28" x14ac:dyDescent="0.3">
      <c r="B163" s="2" t="s">
        <v>13</v>
      </c>
      <c r="C163" s="3">
        <v>3744408602683.9399</v>
      </c>
      <c r="D163">
        <v>2892422840000</v>
      </c>
      <c r="E163">
        <v>3.9858324528005999</v>
      </c>
      <c r="F163" s="7">
        <v>67513.664324290512</v>
      </c>
      <c r="G163" s="10">
        <f t="shared" si="62"/>
        <v>2.8099223082810099</v>
      </c>
      <c r="H163" s="7">
        <v>77928.902975582299</v>
      </c>
      <c r="I163" s="10">
        <f t="shared" si="63"/>
        <v>-47.611685223729339</v>
      </c>
      <c r="J163" s="2">
        <v>2.0751745247983702</v>
      </c>
      <c r="K163" s="7">
        <v>1483802558</v>
      </c>
      <c r="L163" s="10">
        <f t="shared" si="64"/>
        <v>15.73698486598758</v>
      </c>
      <c r="M163" s="7">
        <v>1261588484</v>
      </c>
      <c r="N163" s="10">
        <f t="shared" si="65"/>
        <v>17.346862714975231</v>
      </c>
      <c r="O163" s="7">
        <f t="shared" si="55"/>
        <v>2745391042</v>
      </c>
      <c r="P163" s="10">
        <f t="shared" si="59"/>
        <v>16.473554434209348</v>
      </c>
      <c r="Q163" s="7">
        <v>3667.27</v>
      </c>
      <c r="R163" s="10">
        <f t="shared" si="60"/>
        <v>-3.7466982063582677</v>
      </c>
      <c r="S163" s="7">
        <v>809426950</v>
      </c>
      <c r="T163" s="10">
        <f t="shared" si="61"/>
        <v>-2.8310558802285613</v>
      </c>
      <c r="U163">
        <v>9.6750000000000007</v>
      </c>
      <c r="V163" s="2">
        <v>2011</v>
      </c>
      <c r="W163" s="16">
        <v>-6.43527</v>
      </c>
      <c r="X163" s="19">
        <f t="shared" si="56"/>
        <v>222214074</v>
      </c>
      <c r="Y163" s="3">
        <f t="shared" si="57"/>
        <v>7.3131123000627296</v>
      </c>
      <c r="Z163">
        <v>1</v>
      </c>
      <c r="AA163" s="2">
        <v>2.0751745247983702</v>
      </c>
      <c r="AB163" s="2">
        <v>14.398379909410977</v>
      </c>
    </row>
    <row r="164" spans="2:28" x14ac:dyDescent="0.3">
      <c r="B164" s="2" t="s">
        <v>13</v>
      </c>
      <c r="C164" s="3">
        <v>3527344944139.8301</v>
      </c>
      <c r="D164">
        <v>2904527560000</v>
      </c>
      <c r="E164">
        <v>0.62093669837096699</v>
      </c>
      <c r="F164" s="7">
        <v>28181.1243566056</v>
      </c>
      <c r="G164" s="10">
        <f t="shared" si="62"/>
        <v>-87.367760705189568</v>
      </c>
      <c r="H164" s="7">
        <v>62164.490539564744</v>
      </c>
      <c r="I164" s="10">
        <f t="shared" si="63"/>
        <v>-22.601296562994655</v>
      </c>
      <c r="J164" s="2">
        <v>2.0084909216700999</v>
      </c>
      <c r="K164" s="7">
        <v>1412396694</v>
      </c>
      <c r="L164" s="10">
        <f t="shared" si="64"/>
        <v>-4.932004435114834</v>
      </c>
      <c r="M164" s="7">
        <v>1163386794</v>
      </c>
      <c r="N164" s="10">
        <f t="shared" si="65"/>
        <v>-8.1036227315586018</v>
      </c>
      <c r="O164" s="7">
        <f t="shared" si="55"/>
        <v>2575783488</v>
      </c>
      <c r="P164" s="10">
        <f t="shared" si="59"/>
        <v>-6.3769765897298214</v>
      </c>
      <c r="Q164" s="7">
        <v>3713.5729999999999</v>
      </c>
      <c r="R164" s="10">
        <f t="shared" si="60"/>
        <v>1.2546969889887905</v>
      </c>
      <c r="S164" s="7">
        <v>813893121</v>
      </c>
      <c r="T164" s="10">
        <f t="shared" si="61"/>
        <v>0.55025282427116906</v>
      </c>
      <c r="U164">
        <v>10.901</v>
      </c>
      <c r="V164" s="2">
        <v>2012</v>
      </c>
      <c r="W164" s="16">
        <v>-0.72187999999999997</v>
      </c>
      <c r="X164" s="19">
        <f t="shared" si="56"/>
        <v>249009900</v>
      </c>
      <c r="Y164" s="3">
        <f t="shared" si="57"/>
        <v>12.058563851360748</v>
      </c>
      <c r="Z164">
        <v>1</v>
      </c>
      <c r="AA164" s="2">
        <v>2.0084909216700999</v>
      </c>
      <c r="AB164" s="2">
        <v>-8.3854675113999217</v>
      </c>
    </row>
    <row r="165" spans="2:28" x14ac:dyDescent="0.3">
      <c r="B165" s="2" t="s">
        <v>13</v>
      </c>
      <c r="C165" s="3">
        <v>3732743446218.9199</v>
      </c>
      <c r="D165">
        <v>2917237520000</v>
      </c>
      <c r="E165">
        <v>0.55201201559365698</v>
      </c>
      <c r="F165" s="7">
        <v>12776.787303140978</v>
      </c>
      <c r="G165" s="10">
        <f t="shared" si="62"/>
        <v>-79.102237215724003</v>
      </c>
      <c r="H165" s="7">
        <v>39530.259645394777</v>
      </c>
      <c r="I165" s="10">
        <f t="shared" si="63"/>
        <v>-45.271749947801609</v>
      </c>
      <c r="J165" s="2">
        <v>1.5047209800535</v>
      </c>
      <c r="K165" s="7">
        <v>1450937515</v>
      </c>
      <c r="L165" s="10">
        <f t="shared" si="64"/>
        <v>2.6921865197579109</v>
      </c>
      <c r="M165" s="7">
        <v>1187301533</v>
      </c>
      <c r="N165" s="10">
        <f t="shared" si="65"/>
        <v>2.0347711635469778</v>
      </c>
      <c r="O165" s="7">
        <f t="shared" si="55"/>
        <v>2638239048</v>
      </c>
      <c r="P165" s="10">
        <f t="shared" si="59"/>
        <v>2.3957912303536943</v>
      </c>
      <c r="Q165" s="7">
        <v>3818.3249999999998</v>
      </c>
      <c r="R165" s="10">
        <f t="shared" si="60"/>
        <v>2.7817358843313045</v>
      </c>
      <c r="S165" s="7">
        <v>831316279</v>
      </c>
      <c r="T165" s="10">
        <f t="shared" si="61"/>
        <v>2.1181266527793952</v>
      </c>
      <c r="U165">
        <v>11.048</v>
      </c>
      <c r="V165" s="2">
        <v>2013</v>
      </c>
      <c r="W165" s="16">
        <v>-4.0399999999999998E-2</v>
      </c>
      <c r="X165" s="19">
        <f t="shared" si="56"/>
        <v>263635982</v>
      </c>
      <c r="Y165" s="3">
        <f t="shared" si="57"/>
        <v>5.8736949816051487</v>
      </c>
      <c r="Z165">
        <v>1</v>
      </c>
      <c r="AA165" s="2">
        <v>1.5047209800535</v>
      </c>
      <c r="AB165" s="2">
        <v>0.89107025030019438</v>
      </c>
    </row>
    <row r="166" spans="2:28" x14ac:dyDescent="0.3">
      <c r="B166" s="2" t="s">
        <v>13</v>
      </c>
      <c r="C166" s="3">
        <v>3883920155292.2598</v>
      </c>
      <c r="D166">
        <v>2981695150000</v>
      </c>
      <c r="E166">
        <v>2.2062858555415001</v>
      </c>
      <c r="F166" s="7">
        <v>-3204.0864584910923</v>
      </c>
      <c r="G166" s="11">
        <f>100*(F166-AVERAGE(F152:F165))/AVERAGE(F152:F165)</f>
        <v>-106.50337979028082</v>
      </c>
      <c r="H166" s="7">
        <v>84075.813372656863</v>
      </c>
      <c r="I166" s="10">
        <f t="shared" si="63"/>
        <v>75.4652486349963</v>
      </c>
      <c r="J166" s="2">
        <v>0.90679794851567597</v>
      </c>
      <c r="K166" s="7">
        <v>1498238432</v>
      </c>
      <c r="L166" s="10">
        <f t="shared" si="64"/>
        <v>3.2080129748258912</v>
      </c>
      <c r="M166" s="7">
        <v>1214915242</v>
      </c>
      <c r="N166" s="10">
        <f t="shared" si="65"/>
        <v>2.2991201834809516</v>
      </c>
      <c r="O166" s="7">
        <f t="shared" si="55"/>
        <v>2713153674</v>
      </c>
      <c r="P166" s="10">
        <f t="shared" si="59"/>
        <v>2.8000008316784175</v>
      </c>
      <c r="Q166" s="7">
        <v>3657.3029999999999</v>
      </c>
      <c r="R166" s="10">
        <f t="shared" si="60"/>
        <v>-4.3085854247898681</v>
      </c>
      <c r="S166" s="7">
        <v>792684874</v>
      </c>
      <c r="T166" s="10">
        <f t="shared" si="61"/>
        <v>-4.758456488552909</v>
      </c>
      <c r="U166">
        <v>12.221</v>
      </c>
      <c r="V166" s="2">
        <v>2014</v>
      </c>
      <c r="W166" s="16">
        <v>-1.7175199999999999</v>
      </c>
      <c r="X166" s="19">
        <f t="shared" si="56"/>
        <v>283323190</v>
      </c>
      <c r="Y166" s="3">
        <f t="shared" si="57"/>
        <v>7.4675724651273034</v>
      </c>
      <c r="Z166">
        <v>1</v>
      </c>
      <c r="AA166" s="2">
        <v>0.90679794851567597</v>
      </c>
      <c r="AB166" s="2">
        <v>1.8932028831627417</v>
      </c>
    </row>
    <row r="167" spans="2:28" x14ac:dyDescent="0.3">
      <c r="B167" s="2" t="s">
        <v>13</v>
      </c>
      <c r="C167" s="3">
        <v>3356235704119.75</v>
      </c>
      <c r="D167">
        <v>3026180000000</v>
      </c>
      <c r="E167">
        <v>1.2364111444943</v>
      </c>
      <c r="F167" s="7">
        <v>30540.882059136802</v>
      </c>
      <c r="G167" s="11">
        <f>100*(F167-AVERAGE(F152:F166))/AVERAGE(F152:F166)</f>
        <v>-33.272968335932852</v>
      </c>
      <c r="H167" s="7">
        <v>99025.188061688677</v>
      </c>
      <c r="I167" s="10">
        <f t="shared" si="63"/>
        <v>16.365531069008732</v>
      </c>
      <c r="J167" s="2">
        <v>0.51442053951780997</v>
      </c>
      <c r="K167" s="7">
        <v>1328500249</v>
      </c>
      <c r="L167" s="10">
        <f t="shared" si="64"/>
        <v>-12.023936567135962</v>
      </c>
      <c r="M167" s="7">
        <v>1057535854</v>
      </c>
      <c r="N167" s="10">
        <f t="shared" si="65"/>
        <v>-13.873277883313406</v>
      </c>
      <c r="O167" s="7">
        <f t="shared" si="55"/>
        <v>2386036103</v>
      </c>
      <c r="P167" s="10">
        <f t="shared" si="59"/>
        <v>-12.847822089747041</v>
      </c>
      <c r="Q167" s="7">
        <v>3722.1860000000001</v>
      </c>
      <c r="R167" s="10">
        <f t="shared" si="60"/>
        <v>1.7585139570176267</v>
      </c>
      <c r="S167" s="7">
        <v>795816359</v>
      </c>
      <c r="T167" s="10">
        <f t="shared" si="61"/>
        <v>0.39426964127997621</v>
      </c>
      <c r="U167">
        <v>13.670999999999999</v>
      </c>
      <c r="V167" s="2">
        <v>2015</v>
      </c>
      <c r="W167" s="16">
        <v>-2.8577300000000001</v>
      </c>
      <c r="X167" s="19">
        <f t="shared" si="56"/>
        <v>270964395</v>
      </c>
      <c r="Y167" s="3">
        <f t="shared" si="57"/>
        <v>-4.3620838096592118</v>
      </c>
      <c r="Z167">
        <v>1</v>
      </c>
      <c r="AA167" s="2">
        <v>0.51442053951780997</v>
      </c>
      <c r="AB167" s="2">
        <v>-13.36224262926485</v>
      </c>
    </row>
    <row r="168" spans="2:28" x14ac:dyDescent="0.3">
      <c r="B168" s="2" t="s">
        <v>13</v>
      </c>
      <c r="C168" s="3">
        <v>3467498002104.3301</v>
      </c>
      <c r="D168">
        <v>3093663810000</v>
      </c>
      <c r="E168">
        <v>2.1423028999705802</v>
      </c>
      <c r="F168" s="7">
        <v>15633.147373314738</v>
      </c>
      <c r="G168" s="10">
        <f t="shared" si="62"/>
        <v>-66.9672689850712</v>
      </c>
      <c r="H168" s="7">
        <v>63660.958358238691</v>
      </c>
      <c r="I168" s="10">
        <f t="shared" si="63"/>
        <v>-44.180276657540851</v>
      </c>
      <c r="J168" s="2">
        <v>0.49174862477080999</v>
      </c>
      <c r="K168" s="7">
        <v>1337236558</v>
      </c>
      <c r="L168" s="10">
        <f t="shared" si="64"/>
        <v>0.65545407592217941</v>
      </c>
      <c r="M168" s="7">
        <v>1060882070</v>
      </c>
      <c r="N168" s="10">
        <f t="shared" si="65"/>
        <v>0.31591677403390861</v>
      </c>
      <c r="O168" s="7">
        <f t="shared" si="55"/>
        <v>2398118628</v>
      </c>
      <c r="P168" s="10">
        <f t="shared" si="59"/>
        <v>0.50510701965649218</v>
      </c>
      <c r="Q168" s="7">
        <v>3783.259</v>
      </c>
      <c r="R168" s="10">
        <f t="shared" si="60"/>
        <v>1.6274677385025527</v>
      </c>
      <c r="S168" s="7">
        <v>800510288</v>
      </c>
      <c r="T168" s="10">
        <f t="shared" si="61"/>
        <v>0.58809298676294475</v>
      </c>
      <c r="U168">
        <v>13.436</v>
      </c>
      <c r="V168" s="2">
        <v>2016</v>
      </c>
      <c r="W168" s="16">
        <v>-0.33861999999999998</v>
      </c>
      <c r="X168" s="19">
        <f t="shared" si="56"/>
        <v>276354488</v>
      </c>
      <c r="Y168" s="3">
        <f t="shared" si="57"/>
        <v>1.9892255585830743</v>
      </c>
      <c r="Z168">
        <v>1</v>
      </c>
      <c r="AA168" s="2">
        <v>0.49174862477080999</v>
      </c>
      <c r="AB168" s="2">
        <v>1.335839488568219E-2</v>
      </c>
    </row>
    <row r="169" spans="2:28" x14ac:dyDescent="0.3">
      <c r="B169" s="2" t="s">
        <v>13</v>
      </c>
      <c r="C169" s="3">
        <v>3673506280844.3999</v>
      </c>
      <c r="D169">
        <v>3174160200000</v>
      </c>
      <c r="E169">
        <v>2.90838535479589</v>
      </c>
      <c r="F169" s="7">
        <v>48641.418420487797</v>
      </c>
      <c r="G169" s="10">
        <f t="shared" si="62"/>
        <v>113.50819072219042</v>
      </c>
      <c r="H169" s="7">
        <v>86517.526914517453</v>
      </c>
      <c r="I169" s="10">
        <f t="shared" si="63"/>
        <v>30.677554063752055</v>
      </c>
      <c r="J169" s="2">
        <v>1.50949655801608</v>
      </c>
      <c r="K169" s="7">
        <v>1446642435</v>
      </c>
      <c r="L169" s="10">
        <f t="shared" si="64"/>
        <v>7.8640094897551194</v>
      </c>
      <c r="M169" s="7">
        <v>1167753355</v>
      </c>
      <c r="N169" s="10">
        <f t="shared" si="65"/>
        <v>9.5980989846793818</v>
      </c>
      <c r="O169" s="7">
        <f t="shared" si="55"/>
        <v>2614395790</v>
      </c>
      <c r="P169" s="10">
        <f t="shared" si="59"/>
        <v>8.6348490430424363</v>
      </c>
      <c r="Q169" s="7">
        <v>3828.8870000000002</v>
      </c>
      <c r="R169" s="10">
        <f t="shared" si="60"/>
        <v>1.1988352948655745</v>
      </c>
      <c r="S169" s="7">
        <v>786654551</v>
      </c>
      <c r="T169" s="10">
        <f t="shared" si="61"/>
        <v>-1.7460176359943347</v>
      </c>
      <c r="U169">
        <v>14.958</v>
      </c>
      <c r="V169" s="2">
        <v>2017</v>
      </c>
      <c r="W169" s="16">
        <v>8.4940000000000002E-2</v>
      </c>
      <c r="X169" s="19">
        <f t="shared" si="56"/>
        <v>278889080</v>
      </c>
      <c r="Y169" s="3">
        <f t="shared" si="57"/>
        <v>0.91715246542332096</v>
      </c>
      <c r="Z169">
        <v>1</v>
      </c>
      <c r="AA169" s="2">
        <v>1.50949655801608</v>
      </c>
      <c r="AB169" s="2">
        <v>7.1253524850263563</v>
      </c>
    </row>
    <row r="170" spans="2:28" x14ac:dyDescent="0.3">
      <c r="B170" s="2" t="s">
        <v>13</v>
      </c>
      <c r="C170" s="3">
        <v>3961831911429.2202</v>
      </c>
      <c r="D170">
        <v>3214408400000</v>
      </c>
      <c r="E170">
        <v>1.2952400627695999</v>
      </c>
      <c r="F170" s="7">
        <v>62072.967693782979</v>
      </c>
      <c r="G170" s="10">
        <f t="shared" si="62"/>
        <v>24.383519249187202</v>
      </c>
      <c r="H170" s="7">
        <v>86243.959412923432</v>
      </c>
      <c r="I170" s="10">
        <f t="shared" si="63"/>
        <v>-0.31669990350700061</v>
      </c>
      <c r="J170" s="2">
        <v>1.7321676607566201</v>
      </c>
      <c r="K170" s="7">
        <v>1562418816</v>
      </c>
      <c r="L170" s="10">
        <f t="shared" si="64"/>
        <v>7.6989834214646891</v>
      </c>
      <c r="M170" s="7">
        <v>1292726052</v>
      </c>
      <c r="N170" s="10">
        <f t="shared" si="65"/>
        <v>10.167151383006967</v>
      </c>
      <c r="O170" s="7">
        <f t="shared" si="55"/>
        <v>2855144868</v>
      </c>
      <c r="P170" s="10">
        <f t="shared" si="59"/>
        <v>8.8089568306909172</v>
      </c>
      <c r="Q170" s="7">
        <v>3733.154</v>
      </c>
      <c r="R170" s="10">
        <f t="shared" si="60"/>
        <v>-2.5320707672946696</v>
      </c>
      <c r="S170" s="7">
        <v>755362342</v>
      </c>
      <c r="T170" s="10">
        <f t="shared" si="61"/>
        <v>-4.0591650660221745</v>
      </c>
      <c r="U170">
        <v>15.853</v>
      </c>
      <c r="V170" s="2">
        <v>2018</v>
      </c>
      <c r="W170" s="16">
        <v>0.82750000000000001</v>
      </c>
      <c r="X170" s="19">
        <f t="shared" si="56"/>
        <v>269692764</v>
      </c>
      <c r="Y170" s="3">
        <f t="shared" si="57"/>
        <v>-3.297481565072391</v>
      </c>
      <c r="Z170">
        <v>1</v>
      </c>
      <c r="AA170" s="2">
        <v>1.7321676607566201</v>
      </c>
      <c r="AB170" s="2">
        <v>7.0767891699342975</v>
      </c>
    </row>
    <row r="171" spans="2:28" x14ac:dyDescent="0.3">
      <c r="B171" s="2" t="s">
        <v>13</v>
      </c>
      <c r="C171" s="3">
        <v>3861123558039.21</v>
      </c>
      <c r="D171">
        <v>3232262860000</v>
      </c>
      <c r="E171">
        <v>0.58997744662787599</v>
      </c>
      <c r="F171" s="7">
        <v>54062.912246606873</v>
      </c>
      <c r="G171" s="10">
        <f t="shared" si="62"/>
        <v>-13.816218129622726</v>
      </c>
      <c r="H171" s="7">
        <v>139278.16822572195</v>
      </c>
      <c r="I171" s="10">
        <f t="shared" si="63"/>
        <v>47.929312596728835</v>
      </c>
      <c r="J171" s="2">
        <v>1.4456670146976001</v>
      </c>
      <c r="K171" s="7">
        <v>1493266564</v>
      </c>
      <c r="L171" s="10">
        <f t="shared" si="64"/>
        <v>-4.5269098366517824</v>
      </c>
      <c r="M171" s="7">
        <v>1239897203</v>
      </c>
      <c r="N171" s="10">
        <f t="shared" si="65"/>
        <v>-4.1724731898447942</v>
      </c>
      <c r="O171" s="7">
        <f t="shared" si="55"/>
        <v>2733163767</v>
      </c>
      <c r="P171" s="10">
        <f t="shared" si="59"/>
        <v>-4.366275646270168</v>
      </c>
      <c r="Q171" s="7">
        <v>3649.9749999999999</v>
      </c>
      <c r="R171" s="10">
        <f t="shared" si="60"/>
        <v>-2.2533134509027164</v>
      </c>
      <c r="S171" s="7">
        <v>701955108</v>
      </c>
      <c r="T171" s="10">
        <f t="shared" si="61"/>
        <v>-7.3328104038481001</v>
      </c>
      <c r="U171">
        <v>17.484999999999999</v>
      </c>
      <c r="V171" s="2">
        <v>2019</v>
      </c>
      <c r="W171" s="16">
        <v>1.66246</v>
      </c>
      <c r="X171" s="19">
        <f t="shared" si="56"/>
        <v>253369361</v>
      </c>
      <c r="Y171" s="3">
        <f t="shared" si="57"/>
        <v>-6.0525921266467497</v>
      </c>
      <c r="Z171">
        <v>1</v>
      </c>
      <c r="AA171" s="2">
        <v>1.4456670146976001</v>
      </c>
      <c r="AB171" s="2">
        <v>-5.8119426609677678</v>
      </c>
    </row>
    <row r="172" spans="2:28" x14ac:dyDescent="0.3">
      <c r="B172" s="2" t="s">
        <v>13</v>
      </c>
      <c r="C172" s="3">
        <v>3806060140124.52</v>
      </c>
      <c r="D172">
        <v>3073993640000</v>
      </c>
      <c r="E172">
        <v>-5.1314408002867902</v>
      </c>
      <c r="F172" s="7">
        <v>35651.049792919752</v>
      </c>
      <c r="G172" s="10">
        <f t="shared" si="62"/>
        <v>-41.636981640031756</v>
      </c>
      <c r="H172" s="7">
        <v>34949.872416636776</v>
      </c>
      <c r="I172" s="10">
        <f t="shared" si="63"/>
        <v>-138.25583254146724</v>
      </c>
      <c r="J172" s="2">
        <v>0.50668988995327402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V172" s="2">
        <v>2020</v>
      </c>
      <c r="W172" s="16">
        <v>5.4647100000000002</v>
      </c>
      <c r="X172" s="19">
        <f t="shared" si="56"/>
        <v>0</v>
      </c>
      <c r="Y172" s="3"/>
      <c r="Z172">
        <v>1</v>
      </c>
      <c r="AA172" s="2">
        <v>0.50668988995327402</v>
      </c>
    </row>
    <row r="173" spans="2:28" x14ac:dyDescent="0.3">
      <c r="B173" s="2" t="s">
        <v>14</v>
      </c>
      <c r="C173" s="4">
        <v>259710142196.94299</v>
      </c>
      <c r="D173">
        <v>48910393496400</v>
      </c>
      <c r="F173" s="7">
        <v>2651.0599999000001</v>
      </c>
      <c r="G173" s="7"/>
      <c r="H173" s="7">
        <v>3151.86</v>
      </c>
      <c r="I173" s="7"/>
      <c r="J173" s="2">
        <v>20.7987606558703</v>
      </c>
      <c r="K173" s="7">
        <v>103092748.40000001</v>
      </c>
      <c r="L173" s="7"/>
      <c r="M173" s="7">
        <v>33880091.840000004</v>
      </c>
      <c r="N173" s="7"/>
      <c r="O173" s="7">
        <f t="shared" si="55"/>
        <v>136972840.24000001</v>
      </c>
      <c r="P173" s="7"/>
      <c r="Q173" s="7">
        <v>7176.87</v>
      </c>
      <c r="R173" s="7"/>
      <c r="S173" s="7">
        <v>1471052231</v>
      </c>
      <c r="T173" s="7"/>
      <c r="U173">
        <v>6.3540000000000001</v>
      </c>
      <c r="V173" s="2">
        <v>2000</v>
      </c>
      <c r="W173" s="18">
        <v>37.373100000000001</v>
      </c>
      <c r="X173" s="19">
        <f t="shared" si="56"/>
        <v>69212656.560000002</v>
      </c>
      <c r="Y173" s="3"/>
      <c r="Z173">
        <v>0</v>
      </c>
      <c r="AA173" s="2">
        <v>20.7987606558703</v>
      </c>
    </row>
    <row r="174" spans="2:28" x14ac:dyDescent="0.3">
      <c r="B174" s="2" t="s">
        <v>14</v>
      </c>
      <c r="C174" s="4">
        <v>306602070620.5</v>
      </c>
      <c r="D174">
        <v>51404848619200</v>
      </c>
      <c r="F174" s="7">
        <v>2808.3310000000001</v>
      </c>
      <c r="G174" s="10">
        <f>100*(LN(F174)-LN(F173))</f>
        <v>5.763079672769944</v>
      </c>
      <c r="H174" s="7">
        <v>2502.058</v>
      </c>
      <c r="I174" s="10">
        <f>100*(LN(H174)-LN(H173))</f>
        <v>-23.087916153467791</v>
      </c>
      <c r="J174" s="2">
        <v>21.4770072117159</v>
      </c>
      <c r="K174" s="7">
        <v>99868397.030000001</v>
      </c>
      <c r="L174" s="10">
        <f>100*(LN(K174)-LN(K173))</f>
        <v>-3.1775763392246859</v>
      </c>
      <c r="M174" s="7">
        <v>41865361.960000001</v>
      </c>
      <c r="N174" s="10">
        <f>100*(LN(M174)-LN(M173))</f>
        <v>21.163122098062459</v>
      </c>
      <c r="O174" s="7">
        <f t="shared" si="55"/>
        <v>141733758.99000001</v>
      </c>
      <c r="P174" s="10">
        <f t="shared" ref="P174:P192" si="66">100*(LN(O174)-LN(O173))</f>
        <v>3.4167701265840122</v>
      </c>
      <c r="Q174" s="7">
        <v>7289.1679999999997</v>
      </c>
      <c r="R174" s="10">
        <f t="shared" ref="R174:R192" si="67">100*(LN(Q174)-LN(Q173))</f>
        <v>1.5526055697582919</v>
      </c>
      <c r="S174" s="7">
        <v>1507500880</v>
      </c>
      <c r="T174" s="10">
        <f t="shared" ref="T174:T192" si="68">100*(LN(S174)-LN(S173))</f>
        <v>2.4475285240022515</v>
      </c>
      <c r="U174">
        <v>6.5880000000000001</v>
      </c>
      <c r="V174" s="2">
        <v>2001</v>
      </c>
      <c r="W174" s="18">
        <v>37.297370000000001</v>
      </c>
      <c r="X174" s="19">
        <f t="shared" si="56"/>
        <v>58003035.07</v>
      </c>
      <c r="Y174" s="3">
        <f t="shared" si="57"/>
        <v>-16.195912781186848</v>
      </c>
      <c r="Z174">
        <v>0</v>
      </c>
      <c r="AA174" s="2">
        <v>21.4770072117159</v>
      </c>
      <c r="AB174" s="2">
        <v>-18.060237085131888</v>
      </c>
    </row>
    <row r="175" spans="2:28" x14ac:dyDescent="0.3">
      <c r="B175" s="2" t="s">
        <v>14</v>
      </c>
      <c r="C175" s="4">
        <v>345470494417.86298</v>
      </c>
      <c r="D175">
        <v>53820872345000</v>
      </c>
      <c r="F175" s="7">
        <v>3425.0210000000002</v>
      </c>
      <c r="G175" s="10">
        <f t="shared" ref="G175:G193" si="69">100*(LN(F175)-LN(F174))</f>
        <v>19.851724637281709</v>
      </c>
      <c r="H175" s="7">
        <v>3483.8380000000002</v>
      </c>
      <c r="I175" s="10">
        <f t="shared" ref="I175:I193" si="70">100*(LN(H175)-LN(H174))</f>
        <v>33.102096640046682</v>
      </c>
      <c r="J175" s="2">
        <v>15.7887307914462</v>
      </c>
      <c r="K175" s="7">
        <v>106691997.90000001</v>
      </c>
      <c r="L175" s="10">
        <f t="shared" ref="L175:L192" si="71">100*(LN(K175)-LN(K174))</f>
        <v>6.6092869683679112</v>
      </c>
      <c r="M175" s="7">
        <v>46176985.039999999</v>
      </c>
      <c r="N175" s="10">
        <f t="shared" ref="N175:N192" si="72">100*(LN(M175)-LN(M174))</f>
        <v>9.802271315315636</v>
      </c>
      <c r="O175" s="7">
        <f t="shared" si="55"/>
        <v>152868982.94</v>
      </c>
      <c r="P175" s="10">
        <f t="shared" si="66"/>
        <v>7.563087286967729</v>
      </c>
      <c r="Q175" s="7">
        <v>7261.4089999999997</v>
      </c>
      <c r="R175" s="10">
        <f t="shared" si="67"/>
        <v>-0.38155234224444001</v>
      </c>
      <c r="S175" s="7">
        <v>1495483578</v>
      </c>
      <c r="T175" s="10">
        <f t="shared" si="68"/>
        <v>-0.80036152822131612</v>
      </c>
      <c r="U175">
        <v>6.1310000000000002</v>
      </c>
      <c r="V175" s="2">
        <v>2002</v>
      </c>
      <c r="W175" s="18">
        <v>40.984839999999998</v>
      </c>
      <c r="X175" s="19">
        <f t="shared" si="56"/>
        <v>60515012.860000007</v>
      </c>
      <c r="Y175" s="3">
        <f t="shared" si="57"/>
        <v>4.3307695657105905</v>
      </c>
      <c r="Z175">
        <v>0</v>
      </c>
      <c r="AA175" s="2">
        <v>15.7887307914462</v>
      </c>
      <c r="AB175" s="2">
        <v>-8.2256435044784713</v>
      </c>
    </row>
    <row r="176" spans="2:28" x14ac:dyDescent="0.3">
      <c r="B176" s="2" t="s">
        <v>14</v>
      </c>
      <c r="C176" s="4">
        <v>430347770731.78699</v>
      </c>
      <c r="D176">
        <v>57749770377600</v>
      </c>
      <c r="F176" s="7">
        <v>7754.7579999</v>
      </c>
      <c r="G176" s="10">
        <f t="shared" si="69"/>
        <v>81.719898737268608</v>
      </c>
      <c r="H176" s="7">
        <v>9550.0949999000004</v>
      </c>
      <c r="I176" s="10">
        <f t="shared" si="70"/>
        <v>100.84165424453317</v>
      </c>
      <c r="J176" s="2">
        <v>13.6632930228667</v>
      </c>
      <c r="K176" s="7">
        <v>133655685.2</v>
      </c>
      <c r="L176" s="10">
        <f t="shared" si="71"/>
        <v>22.532082040835277</v>
      </c>
      <c r="M176" s="7">
        <v>57345988.009999998</v>
      </c>
      <c r="N176" s="10">
        <f t="shared" si="72"/>
        <v>21.662137023691486</v>
      </c>
      <c r="O176" s="7">
        <f t="shared" si="55"/>
        <v>191001673.21000001</v>
      </c>
      <c r="P176" s="10">
        <f t="shared" si="66"/>
        <v>22.270095438317483</v>
      </c>
      <c r="Q176" s="7">
        <v>7412.2629999999999</v>
      </c>
      <c r="R176" s="10">
        <f t="shared" si="67"/>
        <v>2.0561903652986047</v>
      </c>
      <c r="S176" s="7">
        <v>1525389951</v>
      </c>
      <c r="T176" s="10">
        <f t="shared" si="68"/>
        <v>1.9800464861297939</v>
      </c>
      <c r="U176">
        <v>5.7350000000000003</v>
      </c>
      <c r="V176" s="2">
        <v>2003</v>
      </c>
      <c r="W176" s="18">
        <v>44.06156</v>
      </c>
      <c r="X176" s="19">
        <f t="shared" si="56"/>
        <v>76309697.189999998</v>
      </c>
      <c r="Y176" s="3">
        <f t="shared" si="57"/>
        <v>26.100439516621442</v>
      </c>
      <c r="Z176">
        <v>0</v>
      </c>
      <c r="AA176" s="2">
        <v>13.6632930228667</v>
      </c>
      <c r="AB176" s="2">
        <v>8.6068024154507832</v>
      </c>
    </row>
    <row r="177" spans="2:28" x14ac:dyDescent="0.3">
      <c r="B177" s="2" t="s">
        <v>14</v>
      </c>
      <c r="C177" s="4">
        <v>591016690742.79797</v>
      </c>
      <c r="D177">
        <v>61907723739800</v>
      </c>
      <c r="F177" s="7">
        <v>15283.751</v>
      </c>
      <c r="G177" s="10">
        <f t="shared" si="69"/>
        <v>67.848364745028888</v>
      </c>
      <c r="H177" s="7">
        <v>13662.787</v>
      </c>
      <c r="I177" s="10">
        <f t="shared" si="70"/>
        <v>35.812475760974927</v>
      </c>
      <c r="J177" s="2">
        <v>10.8886157326216</v>
      </c>
      <c r="K177" s="7">
        <v>181600379.19999999</v>
      </c>
      <c r="L177" s="10">
        <f t="shared" si="71"/>
        <v>30.654157461821185</v>
      </c>
      <c r="M177" s="7">
        <v>75569014.530000001</v>
      </c>
      <c r="N177" s="10">
        <f t="shared" si="72"/>
        <v>27.594345356066441</v>
      </c>
      <c r="O177" s="7">
        <f t="shared" si="55"/>
        <v>257169393.72999999</v>
      </c>
      <c r="P177" s="10">
        <f t="shared" si="66"/>
        <v>29.74527990732625</v>
      </c>
      <c r="Q177" s="7">
        <v>7474.277</v>
      </c>
      <c r="R177" s="10">
        <f t="shared" si="67"/>
        <v>0.83316013966623359</v>
      </c>
      <c r="S177" s="7">
        <v>1530473625</v>
      </c>
      <c r="T177" s="10">
        <f t="shared" si="68"/>
        <v>0.33271633783797938</v>
      </c>
      <c r="U177">
        <v>6.3789999999999996</v>
      </c>
      <c r="V177" s="2">
        <v>2004</v>
      </c>
      <c r="W177" s="18">
        <v>41.880119999999998</v>
      </c>
      <c r="X177" s="19">
        <f t="shared" si="56"/>
        <v>106031364.66999999</v>
      </c>
      <c r="Y177" s="3">
        <f t="shared" si="57"/>
        <v>38.948742524816197</v>
      </c>
      <c r="Z177">
        <v>0</v>
      </c>
      <c r="AA177" s="2">
        <v>10.8886157326216</v>
      </c>
      <c r="AB177" s="2">
        <v>18.856664174704648</v>
      </c>
    </row>
    <row r="178" spans="2:28" x14ac:dyDescent="0.3">
      <c r="B178" s="2" t="s">
        <v>14</v>
      </c>
      <c r="C178" s="4">
        <v>764017107992.39099</v>
      </c>
      <c r="D178">
        <v>65869796668700</v>
      </c>
      <c r="F178" s="7">
        <v>14375.052</v>
      </c>
      <c r="G178" s="10">
        <f t="shared" si="69"/>
        <v>-6.1296033837052732</v>
      </c>
      <c r="H178" s="7">
        <v>16746.644</v>
      </c>
      <c r="I178" s="10">
        <f t="shared" si="70"/>
        <v>20.352202030131572</v>
      </c>
      <c r="J178" s="2">
        <v>12.6853039507349</v>
      </c>
      <c r="K178" s="7">
        <v>241451656.90000001</v>
      </c>
      <c r="L178" s="10">
        <f t="shared" si="71"/>
        <v>28.486072031559573</v>
      </c>
      <c r="M178" s="7">
        <v>98707255.769999996</v>
      </c>
      <c r="N178" s="10">
        <f t="shared" si="72"/>
        <v>26.711211865598017</v>
      </c>
      <c r="O178" s="7">
        <f t="shared" si="55"/>
        <v>340158912.67000002</v>
      </c>
      <c r="P178" s="10">
        <f t="shared" si="66"/>
        <v>27.967791128000741</v>
      </c>
      <c r="Q178" s="7">
        <v>7466.0540000000001</v>
      </c>
      <c r="R178" s="10">
        <f t="shared" si="67"/>
        <v>-0.11007789359318565</v>
      </c>
      <c r="S178" s="7">
        <v>1547375781</v>
      </c>
      <c r="T178" s="10">
        <f t="shared" si="68"/>
        <v>1.098320527102814</v>
      </c>
      <c r="U178">
        <v>6.2350000000000003</v>
      </c>
      <c r="V178" s="2">
        <v>2005</v>
      </c>
      <c r="W178" s="18">
        <v>32.555720000000001</v>
      </c>
      <c r="X178" s="19">
        <f t="shared" si="56"/>
        <v>142744401.13</v>
      </c>
      <c r="Y178" s="3">
        <f t="shared" si="57"/>
        <v>34.624694847851401</v>
      </c>
      <c r="Z178">
        <v>0</v>
      </c>
      <c r="AA178" s="2">
        <v>12.6853039507349</v>
      </c>
      <c r="AB178" s="2">
        <v>15.282487177265841</v>
      </c>
    </row>
    <row r="179" spans="2:28" x14ac:dyDescent="0.3">
      <c r="B179" s="2" t="s">
        <v>14</v>
      </c>
      <c r="C179" s="4">
        <v>989930542278.69495</v>
      </c>
      <c r="D179">
        <v>71271164955000</v>
      </c>
      <c r="F179" s="7">
        <v>37441.574000000001</v>
      </c>
      <c r="G179" s="10">
        <f t="shared" si="69"/>
        <v>95.72874872558242</v>
      </c>
      <c r="H179" s="7">
        <v>29839.957999900002</v>
      </c>
      <c r="I179" s="10">
        <f t="shared" si="70"/>
        <v>57.765048783678274</v>
      </c>
      <c r="J179" s="2">
        <v>9.6686545478926504</v>
      </c>
      <c r="K179" s="7">
        <v>301550665.5</v>
      </c>
      <c r="L179" s="10">
        <f t="shared" si="71"/>
        <v>22.226877223908303</v>
      </c>
      <c r="M179" s="7">
        <v>137811059.90000001</v>
      </c>
      <c r="N179" s="10">
        <f t="shared" si="72"/>
        <v>33.37251587700294</v>
      </c>
      <c r="O179" s="7">
        <f t="shared" si="55"/>
        <v>439361725.39999998</v>
      </c>
      <c r="P179" s="10">
        <f t="shared" si="66"/>
        <v>25.59101510243309</v>
      </c>
      <c r="Q179" s="7">
        <v>7789.1549999999997</v>
      </c>
      <c r="R179" s="10">
        <f t="shared" si="67"/>
        <v>4.2365768343710641</v>
      </c>
      <c r="S179" s="7">
        <v>1606313355</v>
      </c>
      <c r="T179" s="10">
        <f t="shared" si="68"/>
        <v>3.738126008964926</v>
      </c>
      <c r="U179">
        <v>5.9640000000000004</v>
      </c>
      <c r="V179" s="2">
        <v>2006</v>
      </c>
      <c r="W179" s="18">
        <v>47.577919999999999</v>
      </c>
      <c r="X179" s="19">
        <f t="shared" si="56"/>
        <v>163739605.59999999</v>
      </c>
      <c r="Y179" s="3">
        <f t="shared" si="57"/>
        <v>14.708250764160802</v>
      </c>
      <c r="Z179">
        <v>0</v>
      </c>
      <c r="AA179" s="2">
        <v>9.6686545478926504</v>
      </c>
      <c r="AB179" s="2">
        <v>15.92236055454044</v>
      </c>
    </row>
    <row r="180" spans="2:28" x14ac:dyDescent="0.3">
      <c r="B180" s="2" t="s">
        <v>14</v>
      </c>
      <c r="C180" s="4">
        <v>1299705764823.6201</v>
      </c>
      <c r="D180">
        <v>77329198131500</v>
      </c>
      <c r="F180" s="7">
        <v>54921.849999899998</v>
      </c>
      <c r="G180" s="10">
        <f t="shared" si="69"/>
        <v>38.312957436713546</v>
      </c>
      <c r="H180" s="7">
        <v>43849.381000000001</v>
      </c>
      <c r="I180" s="10">
        <f t="shared" si="70"/>
        <v>38.49122345884517</v>
      </c>
      <c r="J180" s="2">
        <v>9.00729868861076</v>
      </c>
      <c r="K180" s="7">
        <v>352266398.80000001</v>
      </c>
      <c r="L180" s="10">
        <f t="shared" si="71"/>
        <v>15.544965730551752</v>
      </c>
      <c r="M180" s="7">
        <v>199725954.5</v>
      </c>
      <c r="N180" s="10">
        <f t="shared" si="72"/>
        <v>37.106258354656063</v>
      </c>
      <c r="O180" s="7">
        <f t="shared" si="55"/>
        <v>551992353.29999995</v>
      </c>
      <c r="P180" s="10">
        <f t="shared" si="66"/>
        <v>22.821114381611451</v>
      </c>
      <c r="Q180" s="7">
        <v>7835.9189999999999</v>
      </c>
      <c r="R180" s="10">
        <f t="shared" si="67"/>
        <v>0.59857815236945555</v>
      </c>
      <c r="S180" s="7">
        <v>1604323814</v>
      </c>
      <c r="T180" s="10">
        <f t="shared" si="68"/>
        <v>-0.12393435632453986</v>
      </c>
      <c r="U180">
        <v>6.0179999999999998</v>
      </c>
      <c r="V180" s="2">
        <v>2007</v>
      </c>
      <c r="W180" s="18">
        <v>51.347290000000001</v>
      </c>
      <c r="X180" s="19">
        <f t="shared" si="56"/>
        <v>152540444.30000001</v>
      </c>
      <c r="Y180" s="3">
        <f t="shared" si="57"/>
        <v>-6.8396166333504205</v>
      </c>
      <c r="Z180">
        <v>0</v>
      </c>
      <c r="AA180" s="2">
        <v>9.00729868861076</v>
      </c>
      <c r="AB180" s="2">
        <v>13.813815693000691</v>
      </c>
    </row>
    <row r="181" spans="2:28" x14ac:dyDescent="0.3">
      <c r="B181" s="2" t="s">
        <v>14</v>
      </c>
      <c r="C181" s="4">
        <v>1660846387624.78</v>
      </c>
      <c r="D181">
        <v>81350292667200</v>
      </c>
      <c r="F181" s="7">
        <v>75855.697</v>
      </c>
      <c r="G181" s="10">
        <f t="shared" si="69"/>
        <v>32.29215460501873</v>
      </c>
      <c r="H181" s="7">
        <v>56735.402999899998</v>
      </c>
      <c r="I181" s="10">
        <f t="shared" si="70"/>
        <v>25.763780500207822</v>
      </c>
      <c r="J181" s="2">
        <v>14.110767784044199</v>
      </c>
      <c r="K181" s="7">
        <v>467993954.60000002</v>
      </c>
      <c r="L181" s="10">
        <f t="shared" si="71"/>
        <v>28.406767418190881</v>
      </c>
      <c r="M181" s="7">
        <v>267051243.59999999</v>
      </c>
      <c r="N181" s="10">
        <f t="shared" si="72"/>
        <v>29.049436415286678</v>
      </c>
      <c r="O181" s="7">
        <f t="shared" si="55"/>
        <v>735045198.20000005</v>
      </c>
      <c r="P181" s="10">
        <f t="shared" si="66"/>
        <v>28.639779800805343</v>
      </c>
      <c r="Q181" s="7">
        <v>7871.1480000000001</v>
      </c>
      <c r="R181" s="10">
        <f t="shared" si="67"/>
        <v>0.44857590628790689</v>
      </c>
      <c r="S181" s="7">
        <v>1636694375</v>
      </c>
      <c r="T181" s="10">
        <f t="shared" si="68"/>
        <v>1.9976214608391274</v>
      </c>
      <c r="U181">
        <v>5.5430000000000001</v>
      </c>
      <c r="V181" s="2">
        <v>2008</v>
      </c>
      <c r="W181" s="18">
        <v>41.494950000000003</v>
      </c>
      <c r="X181" s="19">
        <f t="shared" si="56"/>
        <v>200942711.00000003</v>
      </c>
      <c r="Y181" s="3">
        <f t="shared" si="57"/>
        <v>31.730776006399775</v>
      </c>
      <c r="Z181">
        <v>0</v>
      </c>
      <c r="AA181" s="2">
        <v>14.110767784044199</v>
      </c>
      <c r="AB181" s="2">
        <v>14.529012016761143</v>
      </c>
    </row>
    <row r="182" spans="2:28" x14ac:dyDescent="0.3">
      <c r="B182" s="2" t="s">
        <v>14</v>
      </c>
      <c r="C182" s="4">
        <v>1222644282201.8601</v>
      </c>
      <c r="D182">
        <v>75004974790600</v>
      </c>
      <c r="F182" s="7">
        <v>27752.258000000002</v>
      </c>
      <c r="G182" s="10">
        <f t="shared" si="69"/>
        <v>-100.55156054898174</v>
      </c>
      <c r="H182" s="7">
        <v>34449.682000000001</v>
      </c>
      <c r="I182" s="10">
        <f t="shared" si="70"/>
        <v>-49.889864076721402</v>
      </c>
      <c r="J182" s="2">
        <v>11.647329576411799</v>
      </c>
      <c r="K182" s="7">
        <v>301796058.80000001</v>
      </c>
      <c r="L182" s="10">
        <f t="shared" si="71"/>
        <v>-43.870389104382213</v>
      </c>
      <c r="M182" s="7">
        <v>170826590.30000001</v>
      </c>
      <c r="N182" s="10">
        <f t="shared" si="72"/>
        <v>-44.679161342997276</v>
      </c>
      <c r="O182" s="7">
        <f t="shared" si="55"/>
        <v>472622649.10000002</v>
      </c>
      <c r="P182" s="10">
        <f t="shared" si="66"/>
        <v>-44.163470340690836</v>
      </c>
      <c r="Q182" s="7">
        <v>7477.6009999999997</v>
      </c>
      <c r="R182" s="10">
        <f t="shared" si="67"/>
        <v>-5.1291903566184516</v>
      </c>
      <c r="S182" s="7">
        <v>1528764918</v>
      </c>
      <c r="T182" s="10">
        <f t="shared" si="68"/>
        <v>-6.8218416459352227</v>
      </c>
      <c r="U182">
        <v>6.1289999999999996</v>
      </c>
      <c r="V182" s="2">
        <v>2009</v>
      </c>
      <c r="W182" s="18">
        <v>12.88968</v>
      </c>
      <c r="X182" s="19">
        <f t="shared" si="56"/>
        <v>130969468.5</v>
      </c>
      <c r="Y182" s="3">
        <f t="shared" si="57"/>
        <v>-34.822483558510378</v>
      </c>
      <c r="Z182">
        <v>1</v>
      </c>
      <c r="AA182" s="2">
        <v>11.647329576411799</v>
      </c>
      <c r="AB182" s="2">
        <v>-55.810799917102635</v>
      </c>
    </row>
    <row r="183" spans="2:28" x14ac:dyDescent="0.3">
      <c r="B183" s="2" t="s">
        <v>14</v>
      </c>
      <c r="C183" s="4">
        <v>1524917468442.01</v>
      </c>
      <c r="D183">
        <v>78380198656200</v>
      </c>
      <c r="F183" s="7">
        <v>31667.969000000001</v>
      </c>
      <c r="G183" s="10">
        <f t="shared" si="69"/>
        <v>13.198852215105106</v>
      </c>
      <c r="H183" s="7">
        <v>41116.463000000003</v>
      </c>
      <c r="I183" s="10">
        <f t="shared" si="70"/>
        <v>17.690883426247872</v>
      </c>
      <c r="J183" s="2">
        <v>6.8493923025503003</v>
      </c>
      <c r="K183" s="7">
        <v>397067521</v>
      </c>
      <c r="L183" s="10">
        <f t="shared" si="71"/>
        <v>27.435485704217299</v>
      </c>
      <c r="M183" s="7">
        <v>228911658.19999999</v>
      </c>
      <c r="N183" s="10">
        <f t="shared" si="72"/>
        <v>29.268720692185113</v>
      </c>
      <c r="O183" s="7">
        <f t="shared" si="55"/>
        <v>625979179.20000005</v>
      </c>
      <c r="P183" s="10">
        <f t="shared" si="66"/>
        <v>28.101982241817325</v>
      </c>
      <c r="Q183" s="7">
        <v>7776.1549999999997</v>
      </c>
      <c r="R183" s="10">
        <f t="shared" si="67"/>
        <v>3.914998146807136</v>
      </c>
      <c r="S183" s="7">
        <v>1612884814</v>
      </c>
      <c r="T183" s="10">
        <f t="shared" si="68"/>
        <v>5.3564219286947434</v>
      </c>
      <c r="U183">
        <v>5.6</v>
      </c>
      <c r="V183" s="2">
        <v>2010</v>
      </c>
      <c r="W183" s="18">
        <v>1.8391299999999999</v>
      </c>
      <c r="X183" s="19">
        <f t="shared" si="56"/>
        <v>168155862.80000001</v>
      </c>
      <c r="Y183" s="3">
        <f t="shared" si="57"/>
        <v>28.393177987127594</v>
      </c>
      <c r="Z183">
        <v>1</v>
      </c>
      <c r="AA183" s="2">
        <v>6.8493923025503003</v>
      </c>
      <c r="AB183" s="2">
        <v>21.252589939267025</v>
      </c>
    </row>
    <row r="184" spans="2:28" x14ac:dyDescent="0.3">
      <c r="B184" s="2" t="s">
        <v>14</v>
      </c>
      <c r="C184" s="4">
        <v>2045925608274.3701</v>
      </c>
      <c r="D184">
        <v>81750570074300</v>
      </c>
      <c r="F184" s="7">
        <v>36867.773000000001</v>
      </c>
      <c r="G184" s="10">
        <f t="shared" si="69"/>
        <v>15.20320806088975</v>
      </c>
      <c r="H184" s="7">
        <v>48634.930999900003</v>
      </c>
      <c r="I184" s="10">
        <f t="shared" si="70"/>
        <v>16.793341667666439</v>
      </c>
      <c r="J184" s="2">
        <v>8.4404648593255907</v>
      </c>
      <c r="K184" s="7">
        <v>516992618.19999999</v>
      </c>
      <c r="L184" s="10">
        <f t="shared" si="71"/>
        <v>26.392225195216668</v>
      </c>
      <c r="M184" s="7">
        <v>306091490.30000001</v>
      </c>
      <c r="N184" s="10">
        <f t="shared" si="72"/>
        <v>29.05478881002459</v>
      </c>
      <c r="O184" s="7">
        <f t="shared" si="55"/>
        <v>823084108.5</v>
      </c>
      <c r="P184" s="10">
        <f t="shared" si="66"/>
        <v>27.374128242055207</v>
      </c>
      <c r="Q184" s="7">
        <v>8032.125</v>
      </c>
      <c r="R184" s="10">
        <f t="shared" si="67"/>
        <v>3.2387125490231483</v>
      </c>
      <c r="S184" s="7">
        <v>1664953147</v>
      </c>
      <c r="T184" s="10">
        <f t="shared" si="68"/>
        <v>3.1772597538687108</v>
      </c>
      <c r="U184">
        <v>5.2789999999999999</v>
      </c>
      <c r="V184" s="2">
        <v>2011</v>
      </c>
      <c r="W184" s="18">
        <v>15.32184</v>
      </c>
      <c r="X184" s="19">
        <f t="shared" si="56"/>
        <v>210901127.89999998</v>
      </c>
      <c r="Y184" s="3">
        <f t="shared" si="57"/>
        <v>25.420026627819702</v>
      </c>
      <c r="Z184">
        <v>1</v>
      </c>
      <c r="AA184" s="2">
        <v>8.4404648593255907</v>
      </c>
      <c r="AB184" s="2">
        <v>18.933663382729616</v>
      </c>
    </row>
    <row r="185" spans="2:28" x14ac:dyDescent="0.3">
      <c r="B185" s="2" t="s">
        <v>14</v>
      </c>
      <c r="C185" s="4">
        <v>2208295773643.1499</v>
      </c>
      <c r="D185">
        <v>85040283448100</v>
      </c>
      <c r="F185" s="7">
        <v>30187.664000000001</v>
      </c>
      <c r="G185" s="10">
        <f t="shared" si="69"/>
        <v>-19.990444490120396</v>
      </c>
      <c r="H185" s="7">
        <v>28422.530999899998</v>
      </c>
      <c r="I185" s="10">
        <f t="shared" si="70"/>
        <v>-53.715984188476718</v>
      </c>
      <c r="J185" s="2">
        <v>5.0747430079914997</v>
      </c>
      <c r="K185" s="7">
        <v>524766420.60000002</v>
      </c>
      <c r="L185" s="10">
        <f t="shared" si="71"/>
        <v>1.4924654182184582</v>
      </c>
      <c r="M185" s="7">
        <v>316192918</v>
      </c>
      <c r="N185" s="10">
        <f t="shared" si="72"/>
        <v>3.246848213469633</v>
      </c>
      <c r="O185" s="7">
        <f t="shared" si="55"/>
        <v>840959338.60000002</v>
      </c>
      <c r="P185" s="10">
        <f t="shared" si="66"/>
        <v>2.1484917030086592</v>
      </c>
      <c r="Q185" s="7">
        <v>8050.1049999999996</v>
      </c>
      <c r="R185" s="10">
        <f t="shared" si="67"/>
        <v>0.22360092463884484</v>
      </c>
      <c r="S185" s="7">
        <v>1679866196</v>
      </c>
      <c r="T185" s="10">
        <f t="shared" si="68"/>
        <v>0.89171619086911846</v>
      </c>
      <c r="U185">
        <v>5.2460000000000004</v>
      </c>
      <c r="V185" s="2">
        <v>2012</v>
      </c>
      <c r="W185" s="18">
        <v>25.720680000000002</v>
      </c>
      <c r="X185" s="19">
        <f t="shared" si="56"/>
        <v>208573502.60000002</v>
      </c>
      <c r="Y185" s="3">
        <f t="shared" si="57"/>
        <v>-1.1036571132533757</v>
      </c>
      <c r="Z185">
        <v>1</v>
      </c>
      <c r="AA185" s="2">
        <v>5.0747430079914997</v>
      </c>
      <c r="AB185" s="2">
        <v>-2.9262513049828405</v>
      </c>
    </row>
    <row r="186" spans="2:28" x14ac:dyDescent="0.3">
      <c r="B186" s="2" t="s">
        <v>14</v>
      </c>
      <c r="C186" s="4">
        <v>2292473246621.0801</v>
      </c>
      <c r="D186">
        <v>86533099419400</v>
      </c>
      <c r="F186" s="7">
        <v>53397.139000000003</v>
      </c>
      <c r="G186" s="10">
        <f t="shared" si="69"/>
        <v>57.032380364158541</v>
      </c>
      <c r="H186" s="7">
        <v>70684.767999899996</v>
      </c>
      <c r="I186" s="10">
        <f t="shared" si="70"/>
        <v>91.104792844262406</v>
      </c>
      <c r="J186" s="2">
        <v>6.7537102622095304</v>
      </c>
      <c r="K186" s="7">
        <v>527265918.89999998</v>
      </c>
      <c r="L186" s="10">
        <f t="shared" si="71"/>
        <v>0.47517607761911052</v>
      </c>
      <c r="M186" s="7">
        <v>314945095</v>
      </c>
      <c r="N186" s="10">
        <f t="shared" si="72"/>
        <v>-0.39542052615537671</v>
      </c>
      <c r="O186" s="7">
        <f t="shared" si="55"/>
        <v>842211013.89999998</v>
      </c>
      <c r="P186" s="10">
        <f t="shared" si="66"/>
        <v>0.1487283243630344</v>
      </c>
      <c r="Q186" s="7">
        <v>7946.53</v>
      </c>
      <c r="R186" s="10">
        <f t="shared" si="67"/>
        <v>-1.29497794290927</v>
      </c>
      <c r="S186" s="7">
        <v>1619172892</v>
      </c>
      <c r="T186" s="10">
        <f t="shared" si="68"/>
        <v>-3.6798686635144406</v>
      </c>
      <c r="U186">
        <v>5.8520000000000003</v>
      </c>
      <c r="V186" s="2">
        <v>2013</v>
      </c>
      <c r="W186" s="18">
        <v>26.009450000000001</v>
      </c>
      <c r="X186" s="19">
        <f t="shared" si="56"/>
        <v>212320823.89999998</v>
      </c>
      <c r="Y186" s="3">
        <f t="shared" si="57"/>
        <v>1.796643031491163</v>
      </c>
      <c r="Z186">
        <v>1</v>
      </c>
      <c r="AA186" s="2">
        <v>6.7537102622095304</v>
      </c>
      <c r="AB186" s="2">
        <v>-6.604981937846496</v>
      </c>
    </row>
    <row r="187" spans="2:28" x14ac:dyDescent="0.3">
      <c r="B187" s="2" t="s">
        <v>14</v>
      </c>
      <c r="C187" s="4">
        <v>2059241965490.8301</v>
      </c>
      <c r="D187">
        <v>87170214266100</v>
      </c>
      <c r="F187" s="7">
        <v>29151.662</v>
      </c>
      <c r="G187" s="10">
        <f t="shared" si="69"/>
        <v>-60.524524114326006</v>
      </c>
      <c r="H187" s="7">
        <v>64202.54</v>
      </c>
      <c r="I187" s="10">
        <f t="shared" si="70"/>
        <v>-9.6187330368618262</v>
      </c>
      <c r="J187" s="2">
        <v>7.82341183865503</v>
      </c>
      <c r="K187" s="7">
        <v>497833528.89999998</v>
      </c>
      <c r="L187" s="10">
        <f t="shared" si="71"/>
        <v>-5.743926939814159</v>
      </c>
      <c r="M187" s="7">
        <v>286648776.89999998</v>
      </c>
      <c r="N187" s="10">
        <f t="shared" si="72"/>
        <v>-9.414062957673508</v>
      </c>
      <c r="O187" s="7">
        <f t="shared" si="55"/>
        <v>784482305.79999995</v>
      </c>
      <c r="P187" s="10">
        <f t="shared" si="66"/>
        <v>-7.1006576006865885</v>
      </c>
      <c r="Q187" s="7">
        <v>7974.2349999999997</v>
      </c>
      <c r="R187" s="10">
        <f t="shared" si="67"/>
        <v>0.34803639103682116</v>
      </c>
      <c r="S187" s="7">
        <v>1622348909</v>
      </c>
      <c r="T187" s="10">
        <f t="shared" si="68"/>
        <v>0.19595845478121987</v>
      </c>
      <c r="U187">
        <v>5.56</v>
      </c>
      <c r="V187" s="2">
        <v>2014</v>
      </c>
      <c r="W187" s="18">
        <v>23.005569999999999</v>
      </c>
      <c r="X187" s="19">
        <f t="shared" si="56"/>
        <v>211184752</v>
      </c>
      <c r="Y187" s="3">
        <f t="shared" si="57"/>
        <v>-0.53507323451940092</v>
      </c>
      <c r="Z187">
        <v>1</v>
      </c>
      <c r="AA187" s="2">
        <v>7.82341183865503</v>
      </c>
      <c r="AB187" s="2">
        <v>-14.924069439341618</v>
      </c>
    </row>
    <row r="188" spans="2:28" x14ac:dyDescent="0.3">
      <c r="B188" s="2" t="s">
        <v>14</v>
      </c>
      <c r="C188" s="4">
        <v>1363481063446.77</v>
      </c>
      <c r="D188">
        <v>85450590689600</v>
      </c>
      <c r="E188">
        <v>-1.6981542786538999</v>
      </c>
      <c r="F188" s="7">
        <v>11857.809999900001</v>
      </c>
      <c r="G188" s="10">
        <f t="shared" si="69"/>
        <v>-89.952520439830323</v>
      </c>
      <c r="H188" s="7">
        <v>27089.944</v>
      </c>
      <c r="I188" s="10">
        <f t="shared" si="70"/>
        <v>-86.288018486481022</v>
      </c>
      <c r="J188" s="2">
        <v>15.5344050528404</v>
      </c>
      <c r="K188" s="7">
        <v>343907651.80000001</v>
      </c>
      <c r="L188" s="10">
        <f t="shared" si="71"/>
        <v>-36.989257456021107</v>
      </c>
      <c r="M188" s="7">
        <v>182781964.80000001</v>
      </c>
      <c r="N188" s="10">
        <f t="shared" si="72"/>
        <v>-44.996369914806778</v>
      </c>
      <c r="O188" s="7">
        <f t="shared" si="55"/>
        <v>526689616.60000002</v>
      </c>
      <c r="P188" s="10">
        <f t="shared" si="66"/>
        <v>-39.841260494418762</v>
      </c>
      <c r="Q188" s="7">
        <v>7816.7690000000002</v>
      </c>
      <c r="R188" s="10">
        <f t="shared" si="67"/>
        <v>-1.9944421482025021</v>
      </c>
      <c r="S188" s="7">
        <v>1622861010</v>
      </c>
      <c r="T188" s="10">
        <f t="shared" si="68"/>
        <v>3.1560423949628102E-2</v>
      </c>
      <c r="U188">
        <v>5.468</v>
      </c>
      <c r="V188" s="2">
        <v>2015</v>
      </c>
      <c r="W188" s="18">
        <v>21.33888</v>
      </c>
      <c r="X188" s="19">
        <f t="shared" si="56"/>
        <v>161125687</v>
      </c>
      <c r="Y188" s="3">
        <f t="shared" si="57"/>
        <v>-23.703920158023529</v>
      </c>
      <c r="Z188">
        <v>1</v>
      </c>
      <c r="AA188" s="2">
        <v>15.5344050528404</v>
      </c>
      <c r="AB188" s="2">
        <v>-55.37566554725916</v>
      </c>
    </row>
    <row r="189" spans="2:28" x14ac:dyDescent="0.3">
      <c r="B189" s="2" t="s">
        <v>14</v>
      </c>
      <c r="C189" s="4">
        <v>1276786979221.8101</v>
      </c>
      <c r="D189">
        <v>85616100000000</v>
      </c>
      <c r="E189">
        <v>0.221766481874523</v>
      </c>
      <c r="F189" s="7">
        <v>37175.766912999999</v>
      </c>
      <c r="G189" s="10">
        <f t="shared" si="69"/>
        <v>114.26703997281322</v>
      </c>
      <c r="H189" s="7">
        <v>26951.187156</v>
      </c>
      <c r="I189" s="10">
        <f t="shared" si="70"/>
        <v>-0.51352422111854423</v>
      </c>
      <c r="J189" s="2">
        <v>7.0424476295479801</v>
      </c>
      <c r="K189" s="7">
        <v>301780443.39999998</v>
      </c>
      <c r="L189" s="10">
        <f t="shared" si="71"/>
        <v>-13.067342289670236</v>
      </c>
      <c r="M189" s="7">
        <v>207440504.40000001</v>
      </c>
      <c r="N189" s="10">
        <f t="shared" si="72"/>
        <v>12.655057945268311</v>
      </c>
      <c r="O189" s="7">
        <f t="shared" si="55"/>
        <v>509220947.79999995</v>
      </c>
      <c r="P189" s="10">
        <f t="shared" si="66"/>
        <v>-3.372940774034916</v>
      </c>
      <c r="Q189" s="7">
        <v>7988.7790000000005</v>
      </c>
      <c r="R189" s="10">
        <f t="shared" si="67"/>
        <v>2.1766634257682327</v>
      </c>
      <c r="S189" s="7">
        <v>1618304258</v>
      </c>
      <c r="T189" s="10">
        <f t="shared" si="68"/>
        <v>-0.28118004639949845</v>
      </c>
      <c r="U189">
        <v>5.8449999999999998</v>
      </c>
      <c r="V189" s="2">
        <v>2016</v>
      </c>
      <c r="W189" s="18">
        <v>4.0105399999999998</v>
      </c>
      <c r="X189" s="19">
        <f t="shared" si="56"/>
        <v>94339938.99999997</v>
      </c>
      <c r="Y189" s="3">
        <f t="shared" si="57"/>
        <v>-41.449472919857925</v>
      </c>
      <c r="Z189">
        <v>1</v>
      </c>
      <c r="AA189" s="2">
        <v>7.0424476295479801</v>
      </c>
      <c r="AB189" s="2">
        <v>-10.415388403582895</v>
      </c>
    </row>
    <row r="190" spans="2:28" x14ac:dyDescent="0.3">
      <c r="B190" s="2" t="s">
        <v>14</v>
      </c>
      <c r="C190" s="4">
        <v>1574199387070.8999</v>
      </c>
      <c r="D190">
        <v>87179270246600</v>
      </c>
      <c r="E190">
        <v>1.7582824478963499</v>
      </c>
      <c r="F190" s="7">
        <v>25953.535827700001</v>
      </c>
      <c r="G190" s="10">
        <f t="shared" si="69"/>
        <v>-35.934926620573293</v>
      </c>
      <c r="H190" s="7">
        <v>34153.0961111</v>
      </c>
      <c r="I190" s="10">
        <f t="shared" si="70"/>
        <v>23.682589731829395</v>
      </c>
      <c r="J190" s="2">
        <v>3.6833294441223101</v>
      </c>
      <c r="K190" s="7">
        <v>379206606</v>
      </c>
      <c r="L190" s="10">
        <f t="shared" si="71"/>
        <v>22.83814467485179</v>
      </c>
      <c r="M190" s="7">
        <v>259966680.30000001</v>
      </c>
      <c r="N190" s="10">
        <f t="shared" si="72"/>
        <v>22.570889733703936</v>
      </c>
      <c r="O190" s="7">
        <f t="shared" si="55"/>
        <v>639173286.29999995</v>
      </c>
      <c r="P190" s="10">
        <f t="shared" si="66"/>
        <v>22.729359669605387</v>
      </c>
      <c r="Q190" s="7">
        <v>8020.0349999999999</v>
      </c>
      <c r="R190" s="10">
        <f t="shared" si="67"/>
        <v>0.39048538780743769</v>
      </c>
      <c r="S190" s="7">
        <v>1646179810</v>
      </c>
      <c r="T190" s="10">
        <f t="shared" si="68"/>
        <v>1.7078490178402461</v>
      </c>
      <c r="U190">
        <v>5.8090000000000002</v>
      </c>
      <c r="V190" s="2">
        <v>2017</v>
      </c>
      <c r="W190" s="18">
        <v>3.42909</v>
      </c>
      <c r="X190" s="19">
        <f t="shared" si="56"/>
        <v>119239925.69999999</v>
      </c>
      <c r="Y190" s="3">
        <f t="shared" si="57"/>
        <v>26.393897392704503</v>
      </c>
      <c r="Z190">
        <v>1</v>
      </c>
      <c r="AA190" s="2">
        <v>3.6833294441223101</v>
      </c>
      <c r="AB190" s="2">
        <v>19.046030225483076</v>
      </c>
    </row>
    <row r="191" spans="2:28" x14ac:dyDescent="0.3">
      <c r="B191" s="2" t="s">
        <v>14</v>
      </c>
      <c r="C191" s="4">
        <v>1657328865709.99</v>
      </c>
      <c r="D191">
        <v>89626606309500</v>
      </c>
      <c r="E191">
        <v>2.6105200818273802</v>
      </c>
      <c r="F191" s="7">
        <v>13227.642061500001</v>
      </c>
      <c r="G191" s="10">
        <f t="shared" si="69"/>
        <v>-67.399912013405412</v>
      </c>
      <c r="H191" s="7">
        <v>35819.6713141</v>
      </c>
      <c r="I191" s="10">
        <f t="shared" si="70"/>
        <v>4.7643976527844245</v>
      </c>
      <c r="J191" s="2">
        <v>2.8782972364788599</v>
      </c>
      <c r="K191" s="7">
        <v>451494828.19999999</v>
      </c>
      <c r="L191" s="10">
        <f t="shared" si="71"/>
        <v>17.44827269696998</v>
      </c>
      <c r="M191" s="7">
        <v>240225755.90000001</v>
      </c>
      <c r="N191" s="10">
        <f t="shared" si="72"/>
        <v>-7.8974339319216824</v>
      </c>
      <c r="O191" s="7">
        <f t="shared" si="55"/>
        <v>691720584.10000002</v>
      </c>
      <c r="P191" s="10">
        <f t="shared" si="66"/>
        <v>7.900649269218718</v>
      </c>
      <c r="Q191" s="7">
        <v>8343.6589999999997</v>
      </c>
      <c r="R191" s="10">
        <f t="shared" si="67"/>
        <v>3.9559063215332202</v>
      </c>
      <c r="S191" s="7">
        <v>1691360426</v>
      </c>
      <c r="T191" s="10">
        <f t="shared" si="68"/>
        <v>2.7075854034709579</v>
      </c>
      <c r="U191">
        <v>5.72</v>
      </c>
      <c r="V191" s="2">
        <v>2018</v>
      </c>
      <c r="W191" s="18">
        <v>10.1435</v>
      </c>
      <c r="X191" s="19">
        <f t="shared" si="56"/>
        <v>211269072.29999998</v>
      </c>
      <c r="Y191" s="3">
        <f t="shared" si="57"/>
        <v>77.179808742534291</v>
      </c>
      <c r="Z191">
        <v>1</v>
      </c>
      <c r="AA191" s="2">
        <v>2.8782972364788599</v>
      </c>
      <c r="AB191" s="2">
        <v>5.0223520327398585</v>
      </c>
    </row>
    <row r="192" spans="2:28" x14ac:dyDescent="0.3">
      <c r="B192" s="2" t="s">
        <v>14</v>
      </c>
      <c r="C192" s="4">
        <v>1687448525466.6101</v>
      </c>
      <c r="D192">
        <v>91448699745500</v>
      </c>
      <c r="E192">
        <v>1.8045526708976001</v>
      </c>
      <c r="F192" s="7">
        <v>32075.621933099999</v>
      </c>
      <c r="G192" s="10">
        <f t="shared" si="69"/>
        <v>88.57875646792462</v>
      </c>
      <c r="H192" s="7">
        <v>22023.982236200001</v>
      </c>
      <c r="I192" s="10">
        <f t="shared" si="70"/>
        <v>-48.636525927194008</v>
      </c>
      <c r="J192" s="2">
        <v>4.4703666076017496</v>
      </c>
      <c r="K192" s="7">
        <v>426720332.66000003</v>
      </c>
      <c r="L192" s="10">
        <f t="shared" si="71"/>
        <v>-5.6435078077072376</v>
      </c>
      <c r="M192" s="7">
        <v>247161342.90000001</v>
      </c>
      <c r="N192" s="10">
        <f t="shared" si="72"/>
        <v>2.8462202708816164</v>
      </c>
      <c r="O192" s="7">
        <f t="shared" si="55"/>
        <v>673881675.56000006</v>
      </c>
      <c r="P192" s="10">
        <f t="shared" si="66"/>
        <v>-2.6127553922513869</v>
      </c>
      <c r="Q192" s="7">
        <v>8279.1790000000001</v>
      </c>
      <c r="R192" s="10">
        <f t="shared" si="67"/>
        <v>-0.77580402823524963</v>
      </c>
      <c r="S192" s="7">
        <v>1678366791</v>
      </c>
      <c r="T192" s="10">
        <f t="shared" si="68"/>
        <v>-0.77120185481689418</v>
      </c>
      <c r="U192">
        <v>5.8680000000000003</v>
      </c>
      <c r="V192" s="2">
        <v>2019</v>
      </c>
      <c r="W192" s="18">
        <v>6.6089599999999997</v>
      </c>
      <c r="X192" s="19">
        <f t="shared" si="56"/>
        <v>179558989.76000002</v>
      </c>
      <c r="Y192" s="3">
        <f t="shared" si="57"/>
        <v>-15.009334870828594</v>
      </c>
      <c r="Z192">
        <v>1</v>
      </c>
      <c r="AA192" s="2">
        <v>4.4703666076017496</v>
      </c>
      <c r="AB192" s="2">
        <v>-7.0831219998531365</v>
      </c>
    </row>
    <row r="193" spans="2:28" x14ac:dyDescent="0.3">
      <c r="B193" s="2" t="s">
        <v>14</v>
      </c>
      <c r="C193" s="4">
        <v>1483497784867.6001</v>
      </c>
      <c r="D193">
        <v>88749798138800</v>
      </c>
      <c r="E193">
        <v>-2.5695352819558699</v>
      </c>
      <c r="F193" s="7">
        <v>9676.0687973000004</v>
      </c>
      <c r="G193" s="10">
        <f t="shared" si="69"/>
        <v>-119.84405974582124</v>
      </c>
      <c r="H193" s="7">
        <v>6311.3679031000001</v>
      </c>
      <c r="I193" s="10">
        <f t="shared" si="70"/>
        <v>-124.97795248398216</v>
      </c>
      <c r="J193" s="2">
        <v>3.3816593723789601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V193" s="2">
        <v>2020</v>
      </c>
      <c r="W193" s="18">
        <v>11.747210000000001</v>
      </c>
      <c r="X193" s="19">
        <f t="shared" si="56"/>
        <v>0</v>
      </c>
      <c r="Y193" s="3"/>
      <c r="Z193">
        <v>1</v>
      </c>
      <c r="AA193" s="2">
        <v>3.3816593723789601</v>
      </c>
    </row>
    <row r="194" spans="2:28" x14ac:dyDescent="0.3">
      <c r="B194" s="2" t="s">
        <v>15</v>
      </c>
      <c r="C194" s="4">
        <v>655420645476.90601</v>
      </c>
      <c r="D194">
        <v>2706891636800</v>
      </c>
      <c r="E194">
        <v>4.3879494298065298</v>
      </c>
      <c r="F194" s="7">
        <v>32779.239999899997</v>
      </c>
      <c r="G194" s="7"/>
      <c r="H194" s="7">
        <v>2281.587</v>
      </c>
      <c r="I194" s="7"/>
      <c r="J194" s="2">
        <v>7.0441410594726603</v>
      </c>
      <c r="K194" s="7">
        <v>55118913.950000003</v>
      </c>
      <c r="L194" s="7"/>
      <c r="M194" s="7">
        <v>55850546.399999999</v>
      </c>
      <c r="N194" s="7"/>
      <c r="O194" s="7">
        <f t="shared" si="55"/>
        <v>110969460.34999999</v>
      </c>
      <c r="P194" s="7"/>
      <c r="Q194" s="7">
        <v>2233.8939999999998</v>
      </c>
      <c r="R194" s="7"/>
      <c r="S194" s="7">
        <v>324226040</v>
      </c>
      <c r="T194" s="7"/>
      <c r="U194">
        <v>41.859000000000002</v>
      </c>
      <c r="V194" s="2">
        <v>2000</v>
      </c>
      <c r="W194" s="14">
        <v>2.7499699999999998</v>
      </c>
      <c r="X194" s="19">
        <f t="shared" si="56"/>
        <v>-731632.44999999553</v>
      </c>
      <c r="Y194" s="3"/>
      <c r="Z194">
        <v>0</v>
      </c>
      <c r="AA194" s="2">
        <v>7.0441410594726603</v>
      </c>
    </row>
    <row r="195" spans="2:28" x14ac:dyDescent="0.3">
      <c r="B195" s="2" t="s">
        <v>15</v>
      </c>
      <c r="C195" s="4">
        <v>559372276081.96594</v>
      </c>
      <c r="D195">
        <v>2744514626300</v>
      </c>
      <c r="E195">
        <v>1.3898963970123599</v>
      </c>
      <c r="F195" s="7">
        <v>22457.352999899998</v>
      </c>
      <c r="G195" s="10">
        <f>100*(LN(F195)-LN(F194))</f>
        <v>-37.817729977711778</v>
      </c>
      <c r="H195" s="7">
        <v>-2257.5859998999999</v>
      </c>
      <c r="I195" s="11">
        <f>100*(H195-AVERAGE(H$194:H$205))/AVERAGE(H$194:H$205)</f>
        <v>-128.86855957021626</v>
      </c>
      <c r="J195" s="2">
        <v>6.8403590248752497</v>
      </c>
      <c r="K195" s="7">
        <v>58286592.789999999</v>
      </c>
      <c r="L195" s="10">
        <f>100*(LN(K195)-LN(K194))</f>
        <v>5.5879174475879978</v>
      </c>
      <c r="M195" s="7">
        <v>55601756.869999997</v>
      </c>
      <c r="N195" s="10">
        <f>100*(LN(M195)-LN(M194))</f>
        <v>-0.4464509676992634</v>
      </c>
      <c r="O195" s="7">
        <f t="shared" si="55"/>
        <v>113888349.66</v>
      </c>
      <c r="P195" s="10">
        <f t="shared" ref="P195:P213" si="73">100*(LN(O195)-LN(O194))</f>
        <v>2.5963548057791996</v>
      </c>
      <c r="Q195" s="7">
        <v>2190.0549999999998</v>
      </c>
      <c r="R195" s="10">
        <f t="shared" ref="R195:R213" si="74">100*(LN(Q195)-LN(Q194))</f>
        <v>-1.9819593330157481</v>
      </c>
      <c r="S195" s="7">
        <v>332987400</v>
      </c>
      <c r="T195" s="10">
        <f t="shared" ref="T195:T213" si="75">100*(LN(S195)-LN(S194))</f>
        <v>2.6663724561068136</v>
      </c>
      <c r="U195">
        <v>37.819000000000003</v>
      </c>
      <c r="V195" s="2">
        <v>2001</v>
      </c>
      <c r="W195" s="14">
        <v>19.404340000000001</v>
      </c>
      <c r="X195" s="19">
        <f t="shared" si="56"/>
        <v>2684835.9200000018</v>
      </c>
      <c r="Y195" s="3">
        <f t="shared" si="57"/>
        <v>-466.96512299311195</v>
      </c>
      <c r="Z195">
        <v>0</v>
      </c>
      <c r="AA195" s="2">
        <v>6.8403590248752497</v>
      </c>
      <c r="AB195" s="2">
        <v>-4.2440042190960501</v>
      </c>
    </row>
    <row r="196" spans="2:28" x14ac:dyDescent="0.3">
      <c r="B196" s="2" t="s">
        <v>15</v>
      </c>
      <c r="C196" s="4">
        <v>507962487700.02399</v>
      </c>
      <c r="D196">
        <v>2828317333600</v>
      </c>
      <c r="E196">
        <v>3.0534618754177698</v>
      </c>
      <c r="F196" s="7">
        <v>16590.204000000002</v>
      </c>
      <c r="G196" s="10">
        <f t="shared" ref="G196:G214" si="76">100*(LN(F196)-LN(F195))</f>
        <v>-30.280568770697336</v>
      </c>
      <c r="H196" s="7">
        <v>2482.1080000000002</v>
      </c>
      <c r="I196" s="11">
        <f>100*(H196-AVERAGE(H$194:H$205))/AVERAGE(H$194:H$205)</f>
        <v>-68.260397317805683</v>
      </c>
      <c r="J196" s="2">
        <v>8.4501643770833006</v>
      </c>
      <c r="K196" s="7">
        <v>60438649.880000003</v>
      </c>
      <c r="L196" s="10">
        <f t="shared" ref="L196:L213" si="77">100*(LN(K196)-LN(K195))</f>
        <v>3.6256701355693366</v>
      </c>
      <c r="M196" s="7">
        <v>47242654.090000004</v>
      </c>
      <c r="N196" s="10">
        <f t="shared" ref="N196:N213" si="78">100*(LN(M196)-LN(M195))</f>
        <v>-16.291762628013018</v>
      </c>
      <c r="O196" s="7">
        <f t="shared" si="55"/>
        <v>107681303.97</v>
      </c>
      <c r="P196" s="10">
        <f t="shared" si="73"/>
        <v>-5.6042604032480625</v>
      </c>
      <c r="Q196" s="7">
        <v>2241.7260000000001</v>
      </c>
      <c r="R196" s="10">
        <f t="shared" si="74"/>
        <v>2.3319447202692523</v>
      </c>
      <c r="S196" s="7">
        <v>327434832</v>
      </c>
      <c r="T196" s="10">
        <f t="shared" si="75"/>
        <v>-1.681560241136637</v>
      </c>
      <c r="U196">
        <v>39.479999999999997</v>
      </c>
      <c r="V196" s="2">
        <v>2002</v>
      </c>
      <c r="W196" s="14">
        <v>17.406210000000002</v>
      </c>
      <c r="X196" s="19">
        <f t="shared" si="56"/>
        <v>13195995.789999999</v>
      </c>
      <c r="Y196" s="3">
        <f t="shared" si="57"/>
        <v>391.50101470632848</v>
      </c>
      <c r="Z196">
        <v>0</v>
      </c>
      <c r="AA196" s="2">
        <v>8.4501643770833006</v>
      </c>
      <c r="AB196" s="2">
        <v>-14.054424780331363</v>
      </c>
    </row>
    <row r="197" spans="2:28" x14ac:dyDescent="0.3">
      <c r="B197" s="2" t="s">
        <v>15</v>
      </c>
      <c r="C197" s="4">
        <v>558319920831.979</v>
      </c>
      <c r="D197">
        <v>2860583597900</v>
      </c>
      <c r="E197">
        <v>1.1408289911857299</v>
      </c>
      <c r="F197" s="7">
        <v>10143.525</v>
      </c>
      <c r="G197" s="10">
        <f t="shared" si="76"/>
        <v>-49.19768298022138</v>
      </c>
      <c r="H197" s="7">
        <v>249.3</v>
      </c>
      <c r="I197" s="10">
        <f t="shared" ref="I197:I205" si="79">100*(LN(H197)-LN(H196))</f>
        <v>-229.82064875840936</v>
      </c>
      <c r="J197" s="2">
        <v>14.714919722814701</v>
      </c>
      <c r="K197" s="7">
        <v>73203221.849999994</v>
      </c>
      <c r="L197" s="10">
        <f t="shared" si="77"/>
        <v>19.161063537451994</v>
      </c>
      <c r="M197" s="7">
        <v>48325649.659999996</v>
      </c>
      <c r="N197" s="10">
        <f t="shared" si="78"/>
        <v>2.2665295704779709</v>
      </c>
      <c r="O197" s="7">
        <f t="shared" si="55"/>
        <v>121528871.50999999</v>
      </c>
      <c r="P197" s="10">
        <f t="shared" si="73"/>
        <v>12.097588464890308</v>
      </c>
      <c r="Q197" s="7">
        <v>2281.3809999999999</v>
      </c>
      <c r="R197" s="10">
        <f t="shared" si="74"/>
        <v>1.7534856486467909</v>
      </c>
      <c r="S197" s="7">
        <v>317508303</v>
      </c>
      <c r="T197" s="10">
        <f t="shared" si="75"/>
        <v>-3.0785079843457908</v>
      </c>
      <c r="U197">
        <v>40.939</v>
      </c>
      <c r="V197" s="2">
        <v>2003</v>
      </c>
      <c r="W197" s="14">
        <v>9.2396499999999993</v>
      </c>
      <c r="X197" s="19">
        <f t="shared" si="56"/>
        <v>24877572.189999998</v>
      </c>
      <c r="Y197" s="3">
        <f t="shared" si="57"/>
        <v>88.523644489583447</v>
      </c>
      <c r="Z197">
        <v>0</v>
      </c>
      <c r="AA197" s="2">
        <v>14.714919722814701</v>
      </c>
      <c r="AB197" s="2">
        <v>-2.617331257924393</v>
      </c>
    </row>
    <row r="198" spans="2:28" x14ac:dyDescent="0.3">
      <c r="B198" s="2" t="s">
        <v>15</v>
      </c>
      <c r="C198" s="4">
        <v>669316654017.09399</v>
      </c>
      <c r="D198">
        <v>3025352201600</v>
      </c>
      <c r="E198">
        <v>5.7599646406936698</v>
      </c>
      <c r="F198" s="7">
        <v>18145.883000000002</v>
      </c>
      <c r="G198" s="10">
        <f t="shared" si="76"/>
        <v>58.160813213594587</v>
      </c>
      <c r="H198" s="7">
        <v>9806.9869999000002</v>
      </c>
      <c r="I198" s="10">
        <f t="shared" si="79"/>
        <v>367.21933792679664</v>
      </c>
      <c r="J198" s="2">
        <v>6.5971850998596198</v>
      </c>
      <c r="K198" s="7">
        <v>96677246.370000005</v>
      </c>
      <c r="L198" s="10">
        <f t="shared" si="77"/>
        <v>27.813863918769144</v>
      </c>
      <c r="M198" s="7">
        <v>62835613.539999999</v>
      </c>
      <c r="N198" s="10">
        <f t="shared" si="78"/>
        <v>26.255953875950766</v>
      </c>
      <c r="O198" s="7">
        <f t="shared" ref="O198:O234" si="80">K198+M198</f>
        <v>159512859.91</v>
      </c>
      <c r="P198" s="10">
        <f t="shared" si="73"/>
        <v>27.197268522093054</v>
      </c>
      <c r="Q198" s="7">
        <v>2392.88</v>
      </c>
      <c r="R198" s="10">
        <f t="shared" si="74"/>
        <v>4.771670005148021</v>
      </c>
      <c r="S198" s="7">
        <v>333675144</v>
      </c>
      <c r="T198" s="10">
        <f t="shared" si="75"/>
        <v>4.9663927745861258</v>
      </c>
      <c r="U198">
        <v>40.914999999999999</v>
      </c>
      <c r="V198" s="2">
        <v>2004</v>
      </c>
      <c r="W198" s="14">
        <v>6.2584799999999996</v>
      </c>
      <c r="X198" s="19">
        <f t="shared" ref="X198:X235" si="81">K198-M198</f>
        <v>33841632.830000006</v>
      </c>
      <c r="Y198" s="3">
        <f t="shared" si="57"/>
        <v>36.032698735784521</v>
      </c>
      <c r="Z198">
        <v>0</v>
      </c>
      <c r="AA198" s="2">
        <v>6.5971850998596198</v>
      </c>
      <c r="AB198" s="2">
        <v>20.600083422233435</v>
      </c>
    </row>
    <row r="199" spans="2:28" x14ac:dyDescent="0.3">
      <c r="B199" s="2" t="s">
        <v>15</v>
      </c>
      <c r="C199" s="4">
        <v>891630177251.06799</v>
      </c>
      <c r="D199">
        <v>3122227953800</v>
      </c>
      <c r="E199">
        <v>3.2021313751066498</v>
      </c>
      <c r="F199" s="7">
        <v>15066.291999900001</v>
      </c>
      <c r="G199" s="10">
        <f t="shared" si="76"/>
        <v>-18.598377242707187</v>
      </c>
      <c r="H199" s="7">
        <v>2516.701</v>
      </c>
      <c r="I199" s="10">
        <f t="shared" si="79"/>
        <v>-136.01461739314686</v>
      </c>
      <c r="J199" s="2">
        <v>6.8695372089896498</v>
      </c>
      <c r="K199" s="7">
        <v>118528688.09999999</v>
      </c>
      <c r="L199" s="10">
        <f t="shared" si="77"/>
        <v>20.377695141550944</v>
      </c>
      <c r="M199" s="7">
        <v>73600375.459999993</v>
      </c>
      <c r="N199" s="10">
        <f t="shared" si="78"/>
        <v>15.81281197577411</v>
      </c>
      <c r="O199" s="7">
        <f t="shared" si="80"/>
        <v>192129063.56</v>
      </c>
      <c r="P199" s="10">
        <f t="shared" si="73"/>
        <v>18.604280687041452</v>
      </c>
      <c r="Q199" s="7">
        <v>2460.5590000000002</v>
      </c>
      <c r="R199" s="10">
        <f t="shared" si="74"/>
        <v>2.7890898493545535</v>
      </c>
      <c r="S199" s="7">
        <v>342086472</v>
      </c>
      <c r="T199" s="10">
        <f t="shared" si="75"/>
        <v>2.4895650290915228</v>
      </c>
      <c r="U199">
        <v>41.76</v>
      </c>
      <c r="V199" s="2">
        <v>2005</v>
      </c>
      <c r="W199" s="14">
        <v>11.4428</v>
      </c>
      <c r="X199" s="19">
        <f t="shared" si="81"/>
        <v>44928312.640000001</v>
      </c>
      <c r="Y199" s="3">
        <f t="shared" ref="Y199:Y234" si="82">100*(X199/X198-1)</f>
        <v>32.760475434778222</v>
      </c>
      <c r="Z199">
        <v>0</v>
      </c>
      <c r="AA199" s="2">
        <v>6.8695372089896498</v>
      </c>
      <c r="AB199" s="2">
        <v>11.734743478051803</v>
      </c>
    </row>
    <row r="200" spans="2:28" x14ac:dyDescent="0.3">
      <c r="B200" s="2" t="s">
        <v>15</v>
      </c>
      <c r="C200" s="4">
        <v>1107640289615.23</v>
      </c>
      <c r="D200">
        <v>3245930273200</v>
      </c>
      <c r="E200">
        <v>3.9619887187813498</v>
      </c>
      <c r="F200" s="7">
        <v>18822.207999900002</v>
      </c>
      <c r="G200" s="10">
        <f t="shared" si="76"/>
        <v>22.257751867050146</v>
      </c>
      <c r="H200" s="7">
        <v>28202.491000000002</v>
      </c>
      <c r="I200" s="10">
        <f t="shared" si="79"/>
        <v>241.64613904923692</v>
      </c>
      <c r="J200" s="2">
        <v>4.1835681289690196</v>
      </c>
      <c r="K200" s="7">
        <v>137806190.30000001</v>
      </c>
      <c r="L200" s="10">
        <f t="shared" si="77"/>
        <v>15.069325497568542</v>
      </c>
      <c r="M200" s="7">
        <v>91342783.549999997</v>
      </c>
      <c r="N200" s="10">
        <f t="shared" si="78"/>
        <v>21.596915481239165</v>
      </c>
      <c r="O200" s="7">
        <f t="shared" si="80"/>
        <v>229148973.85000002</v>
      </c>
      <c r="P200" s="10">
        <f t="shared" si="73"/>
        <v>17.620498063380907</v>
      </c>
      <c r="Q200" s="7">
        <v>2521.989</v>
      </c>
      <c r="R200" s="10">
        <f t="shared" si="74"/>
        <v>2.4659316012960453</v>
      </c>
      <c r="S200" s="7">
        <v>341946368</v>
      </c>
      <c r="T200" s="10">
        <f t="shared" si="75"/>
        <v>-4.0964115687458502E-2</v>
      </c>
      <c r="U200">
        <v>41.636000000000003</v>
      </c>
      <c r="V200" s="2">
        <v>2006</v>
      </c>
      <c r="W200" s="14">
        <v>16.772030000000001</v>
      </c>
      <c r="X200" s="19">
        <f t="shared" si="81"/>
        <v>46463406.750000015</v>
      </c>
      <c r="Y200" s="3">
        <f t="shared" si="82"/>
        <v>3.416763327615624</v>
      </c>
      <c r="Z200">
        <v>0</v>
      </c>
      <c r="AA200" s="2">
        <v>4.1835681289690196</v>
      </c>
      <c r="AB200" s="2">
        <v>13.436929934411888</v>
      </c>
    </row>
    <row r="201" spans="2:28" x14ac:dyDescent="0.3">
      <c r="B201" s="2" t="s">
        <v>15</v>
      </c>
      <c r="C201" s="4">
        <v>1397084349956.3501</v>
      </c>
      <c r="D201">
        <v>3442954040800</v>
      </c>
      <c r="E201">
        <v>6.06987061172567</v>
      </c>
      <c r="F201" s="7">
        <v>34584.900999899997</v>
      </c>
      <c r="G201" s="10">
        <f t="shared" si="76"/>
        <v>60.837975026480073</v>
      </c>
      <c r="H201" s="7">
        <v>7066.6599999</v>
      </c>
      <c r="I201" s="10">
        <f t="shared" si="79"/>
        <v>-138.40223577772088</v>
      </c>
      <c r="J201" s="2">
        <v>3.6412729910265398</v>
      </c>
      <c r="K201" s="7">
        <v>160648869.69999999</v>
      </c>
      <c r="L201" s="10">
        <f t="shared" si="77"/>
        <v>15.337276982321058</v>
      </c>
      <c r="M201" s="7">
        <v>120617439.7</v>
      </c>
      <c r="N201" s="10">
        <f t="shared" si="78"/>
        <v>27.800459973984104</v>
      </c>
      <c r="O201" s="7">
        <f t="shared" si="80"/>
        <v>281266309.39999998</v>
      </c>
      <c r="P201" s="10">
        <f t="shared" si="73"/>
        <v>20.492960794113912</v>
      </c>
      <c r="Q201" s="7">
        <v>2676.2820000000002</v>
      </c>
      <c r="R201" s="10">
        <f t="shared" si="74"/>
        <v>5.9380641964244418</v>
      </c>
      <c r="S201" s="7">
        <v>356918752</v>
      </c>
      <c r="T201" s="10">
        <f t="shared" si="75"/>
        <v>4.2854264392154562</v>
      </c>
      <c r="U201">
        <v>42.988999999999997</v>
      </c>
      <c r="V201" s="2">
        <v>2007</v>
      </c>
      <c r="W201" s="14">
        <v>11.061450000000001</v>
      </c>
      <c r="X201" s="19">
        <f t="shared" si="81"/>
        <v>40031429.999999985</v>
      </c>
      <c r="Y201" s="3">
        <f t="shared" si="82"/>
        <v>-13.843101915896483</v>
      </c>
      <c r="Z201">
        <v>0</v>
      </c>
      <c r="AA201" s="2">
        <v>3.6412729910265398</v>
      </c>
      <c r="AB201" s="2">
        <v>16.851687803087373</v>
      </c>
    </row>
    <row r="202" spans="2:28" x14ac:dyDescent="0.3">
      <c r="B202" s="2" t="s">
        <v>15</v>
      </c>
      <c r="C202" s="4">
        <v>1695824565983.2</v>
      </c>
      <c r="D202">
        <v>3618344848800</v>
      </c>
      <c r="E202">
        <v>5.09419545389202</v>
      </c>
      <c r="F202" s="7">
        <v>45058.156000000003</v>
      </c>
      <c r="G202" s="10">
        <f t="shared" si="76"/>
        <v>26.453681142031904</v>
      </c>
      <c r="H202" s="7">
        <v>20457.065999900002</v>
      </c>
      <c r="I202" s="10">
        <f t="shared" si="79"/>
        <v>106.29403988770125</v>
      </c>
      <c r="J202" s="2">
        <v>5.6785939028417101</v>
      </c>
      <c r="K202" s="7">
        <v>197942442.90000001</v>
      </c>
      <c r="L202" s="10">
        <f t="shared" si="77"/>
        <v>20.875524626603692</v>
      </c>
      <c r="M202" s="7">
        <v>172984767.59999999</v>
      </c>
      <c r="N202" s="10">
        <f t="shared" si="78"/>
        <v>36.057966043361844</v>
      </c>
      <c r="O202" s="7">
        <f t="shared" si="80"/>
        <v>370927210.5</v>
      </c>
      <c r="P202" s="10">
        <f t="shared" si="73"/>
        <v>27.670390442974835</v>
      </c>
      <c r="Q202" s="7">
        <v>2794.34</v>
      </c>
      <c r="R202" s="10">
        <f t="shared" si="74"/>
        <v>4.3167424885814931</v>
      </c>
      <c r="S202" s="7">
        <v>380344748</v>
      </c>
      <c r="T202" s="10">
        <f t="shared" si="75"/>
        <v>6.3569902569575731</v>
      </c>
      <c r="U202">
        <v>42.015000000000001</v>
      </c>
      <c r="V202" s="2">
        <v>2008</v>
      </c>
      <c r="W202" s="14">
        <v>25.16628</v>
      </c>
      <c r="X202" s="19">
        <f t="shared" si="81"/>
        <v>24957675.300000012</v>
      </c>
      <c r="Y202" s="3">
        <f t="shared" si="82"/>
        <v>-37.654799491299663</v>
      </c>
      <c r="Z202">
        <v>0</v>
      </c>
      <c r="AA202" s="2">
        <v>5.6785939028417101</v>
      </c>
      <c r="AB202" s="2">
        <v>21.991796540133123</v>
      </c>
    </row>
    <row r="203" spans="2:28" x14ac:dyDescent="0.3">
      <c r="B203" s="2" t="s">
        <v>15</v>
      </c>
      <c r="C203" s="4">
        <v>1667019783585.0801</v>
      </c>
      <c r="D203">
        <v>3613792536800</v>
      </c>
      <c r="E203">
        <v>-0.12581201224906</v>
      </c>
      <c r="F203" s="7">
        <v>25948.58</v>
      </c>
      <c r="G203" s="10">
        <f t="shared" si="76"/>
        <v>-55.183712345512781</v>
      </c>
      <c r="H203" s="7">
        <v>-10084.226000000001</v>
      </c>
      <c r="I203" s="11">
        <f>100*(H203-AVERAGE(H$194:H$205))/AVERAGE(H$194:H$205)</f>
        <v>-228.95060432400754</v>
      </c>
      <c r="J203" s="2">
        <v>4.8880347987680404</v>
      </c>
      <c r="K203" s="7">
        <v>152994742.80000001</v>
      </c>
      <c r="L203" s="10">
        <f t="shared" si="77"/>
        <v>-25.757273599328201</v>
      </c>
      <c r="M203" s="7">
        <v>127722340.40000001</v>
      </c>
      <c r="N203" s="10">
        <f t="shared" si="78"/>
        <v>-30.334484992791744</v>
      </c>
      <c r="O203" s="7">
        <f t="shared" si="80"/>
        <v>280717083.20000005</v>
      </c>
      <c r="P203" s="10">
        <f t="shared" si="73"/>
        <v>-27.865850444850437</v>
      </c>
      <c r="Q203" s="7">
        <v>2771.8130000000001</v>
      </c>
      <c r="R203" s="10">
        <f t="shared" si="74"/>
        <v>-0.80943240308641862</v>
      </c>
      <c r="S203" s="7">
        <v>360090776</v>
      </c>
      <c r="T203" s="10">
        <f t="shared" si="75"/>
        <v>-5.4721917793703057</v>
      </c>
      <c r="U203">
        <v>44.945</v>
      </c>
      <c r="V203" s="2">
        <v>2009</v>
      </c>
      <c r="W203" s="14">
        <v>16.77272</v>
      </c>
      <c r="X203" s="19">
        <f t="shared" si="81"/>
        <v>25272402.400000006</v>
      </c>
      <c r="Y203" s="3">
        <f t="shared" si="82"/>
        <v>1.2610433312272296</v>
      </c>
      <c r="Z203">
        <v>1</v>
      </c>
      <c r="AA203" s="2">
        <v>4.8880347987680404</v>
      </c>
      <c r="AB203" s="2">
        <v>-32.753885243618477</v>
      </c>
    </row>
    <row r="204" spans="2:28" x14ac:dyDescent="0.3">
      <c r="B204" s="2" t="s">
        <v>15</v>
      </c>
      <c r="C204" s="4">
        <v>2208871646202.8198</v>
      </c>
      <c r="D204">
        <v>3885847000000</v>
      </c>
      <c r="E204">
        <v>7.5282258408877398</v>
      </c>
      <c r="F204" s="7">
        <v>77686.847999899997</v>
      </c>
      <c r="G204" s="10">
        <f t="shared" si="76"/>
        <v>109.65690891377733</v>
      </c>
      <c r="H204" s="7">
        <v>22059.924999899999</v>
      </c>
      <c r="I204" s="11">
        <f>100*(H204-AVERAGE(H$194:H$205))/AVERAGE(H$194:H$205)</f>
        <v>182.08815035277735</v>
      </c>
      <c r="J204" s="2">
        <v>5.0387269010806603</v>
      </c>
      <c r="K204" s="7">
        <v>201915103.30000001</v>
      </c>
      <c r="L204" s="10">
        <f t="shared" si="77"/>
        <v>27.744376834767337</v>
      </c>
      <c r="M204" s="7">
        <v>181768424.09999999</v>
      </c>
      <c r="N204" s="10">
        <f t="shared" si="78"/>
        <v>35.287478970149522</v>
      </c>
      <c r="O204" s="7">
        <f t="shared" si="80"/>
        <v>383683527.39999998</v>
      </c>
      <c r="P204" s="10">
        <f t="shared" si="73"/>
        <v>31.247072459936476</v>
      </c>
      <c r="Q204" s="7">
        <v>3050.355</v>
      </c>
      <c r="R204" s="10">
        <f t="shared" si="74"/>
        <v>9.5756358554105248</v>
      </c>
      <c r="S204" s="7">
        <v>411240192</v>
      </c>
      <c r="T204" s="10">
        <f t="shared" si="75"/>
        <v>13.282129733521941</v>
      </c>
      <c r="U204">
        <v>42.868000000000002</v>
      </c>
      <c r="V204" s="2">
        <v>2010</v>
      </c>
      <c r="W204" s="14">
        <v>15.89617</v>
      </c>
      <c r="X204" s="19">
        <f t="shared" si="81"/>
        <v>20146679.200000018</v>
      </c>
      <c r="Y204" s="3">
        <f t="shared" si="82"/>
        <v>-20.281899278400171</v>
      </c>
      <c r="Z204">
        <v>1</v>
      </c>
      <c r="AA204" s="2">
        <v>5.0387269010806603</v>
      </c>
      <c r="AB204" s="2">
        <v>26.208345558855815</v>
      </c>
    </row>
    <row r="205" spans="2:28" x14ac:dyDescent="0.3">
      <c r="B205" s="2" t="s">
        <v>15</v>
      </c>
      <c r="C205" s="4">
        <v>2616200980392.1602</v>
      </c>
      <c r="D205">
        <v>4040287090400</v>
      </c>
      <c r="E205">
        <v>3.9744230773098699</v>
      </c>
      <c r="F205" s="7">
        <v>97421.785999900007</v>
      </c>
      <c r="G205" s="10">
        <f t="shared" si="76"/>
        <v>22.636388456462164</v>
      </c>
      <c r="H205" s="7">
        <v>11061.674000000001</v>
      </c>
      <c r="I205" s="10">
        <f t="shared" si="79"/>
        <v>-69.027627311668027</v>
      </c>
      <c r="J205" s="2">
        <v>6.6364496221308498</v>
      </c>
      <c r="K205" s="7">
        <v>256038702.09999999</v>
      </c>
      <c r="L205" s="10">
        <f t="shared" si="77"/>
        <v>23.748128476568198</v>
      </c>
      <c r="M205" s="7">
        <v>226246755.80000001</v>
      </c>
      <c r="N205" s="10">
        <f t="shared" si="78"/>
        <v>21.889276163176419</v>
      </c>
      <c r="O205" s="7">
        <f t="shared" si="80"/>
        <v>482285457.89999998</v>
      </c>
      <c r="P205" s="10">
        <f t="shared" si="73"/>
        <v>22.871810965922279</v>
      </c>
      <c r="Q205" s="7">
        <v>3189.643</v>
      </c>
      <c r="R205" s="10">
        <f t="shared" si="74"/>
        <v>4.4651021019655346</v>
      </c>
      <c r="S205" s="7">
        <v>429959368</v>
      </c>
      <c r="T205" s="10">
        <f t="shared" si="75"/>
        <v>4.4513258644542475</v>
      </c>
      <c r="U205">
        <v>42.45</v>
      </c>
      <c r="V205" s="2">
        <v>2011</v>
      </c>
      <c r="W205" s="14">
        <v>20.58014</v>
      </c>
      <c r="X205" s="19">
        <f t="shared" si="81"/>
        <v>29791946.299999982</v>
      </c>
      <c r="Y205" s="3">
        <f t="shared" si="82"/>
        <v>47.875220547513145</v>
      </c>
      <c r="Z205">
        <v>1</v>
      </c>
      <c r="AA205" s="2">
        <v>6.6364496221308498</v>
      </c>
      <c r="AB205" s="2">
        <v>16.235361343791428</v>
      </c>
    </row>
    <row r="206" spans="2:28" x14ac:dyDescent="0.3">
      <c r="B206" s="2" t="s">
        <v>15</v>
      </c>
      <c r="C206" s="4">
        <v>2465188674415.0298</v>
      </c>
      <c r="D206">
        <v>4117907078700</v>
      </c>
      <c r="E206">
        <v>1.92117598091554</v>
      </c>
      <c r="F206" s="7">
        <v>82059.83</v>
      </c>
      <c r="G206" s="10">
        <f t="shared" si="76"/>
        <v>-17.160124584348679</v>
      </c>
      <c r="H206" s="7">
        <v>-8425.2849998999991</v>
      </c>
      <c r="I206" s="11">
        <f>100*(H206-AVERAGE(H$194:H$205))/AVERAGE(H$194:H$205)</f>
        <v>-207.73713246203531</v>
      </c>
      <c r="J206" s="2">
        <v>5.4034991403700898</v>
      </c>
      <c r="K206" s="7">
        <v>242578013.59999999</v>
      </c>
      <c r="L206" s="10">
        <f t="shared" si="77"/>
        <v>-5.4005248922724292</v>
      </c>
      <c r="M206" s="7">
        <v>223183474.69999999</v>
      </c>
      <c r="N206" s="10">
        <f t="shared" si="78"/>
        <v>-1.3632053787940634</v>
      </c>
      <c r="O206" s="7">
        <f t="shared" si="80"/>
        <v>465761488.29999995</v>
      </c>
      <c r="P206" s="10">
        <f t="shared" si="73"/>
        <v>-3.4862499640201605</v>
      </c>
      <c r="Q206" s="7">
        <v>3246.7420000000002</v>
      </c>
      <c r="R206" s="10">
        <f t="shared" si="74"/>
        <v>1.774303369415442</v>
      </c>
      <c r="S206" s="7">
        <v>460098000</v>
      </c>
      <c r="T206" s="10">
        <f t="shared" si="75"/>
        <v>6.7748799071257082</v>
      </c>
      <c r="U206">
        <v>40.628999999999998</v>
      </c>
      <c r="V206" s="2">
        <v>2012</v>
      </c>
      <c r="W206" s="14">
        <v>18.650739999999999</v>
      </c>
      <c r="X206" s="19">
        <f t="shared" si="81"/>
        <v>19394538.900000006</v>
      </c>
      <c r="Y206" s="3">
        <f t="shared" si="82"/>
        <v>-34.900060893302509</v>
      </c>
      <c r="Z206">
        <v>1</v>
      </c>
      <c r="AA206" s="2">
        <v>5.4034991403700898</v>
      </c>
      <c r="AB206" s="2">
        <v>-8.8897491043902512</v>
      </c>
    </row>
    <row r="207" spans="2:28" x14ac:dyDescent="0.3">
      <c r="B207" s="2" t="s">
        <v>15</v>
      </c>
      <c r="C207" s="4">
        <v>2472806919901.6699</v>
      </c>
      <c r="D207">
        <v>4241643857400</v>
      </c>
      <c r="E207">
        <v>3.0048226706076502</v>
      </c>
      <c r="F207" s="7">
        <v>59089.345000000001</v>
      </c>
      <c r="G207" s="10">
        <f t="shared" si="76"/>
        <v>-32.839799484678167</v>
      </c>
      <c r="H207" s="7">
        <v>-478.18</v>
      </c>
      <c r="I207" s="11">
        <f t="shared" ref="I207:I214" si="83">100*(H207-AVERAGE(H$194:H$205))/AVERAGE(H$194:H$205)</f>
        <v>-106.11465867342261</v>
      </c>
      <c r="J207" s="2">
        <v>6.2043106664009997</v>
      </c>
      <c r="K207" s="7">
        <v>242032979.19999999</v>
      </c>
      <c r="L207" s="10">
        <f t="shared" si="77"/>
        <v>-0.22493696507304151</v>
      </c>
      <c r="M207" s="7">
        <v>239747516</v>
      </c>
      <c r="N207" s="10">
        <f t="shared" si="78"/>
        <v>7.1592163233617612</v>
      </c>
      <c r="O207" s="7">
        <f t="shared" si="80"/>
        <v>481780495.19999999</v>
      </c>
      <c r="P207" s="10">
        <f t="shared" si="73"/>
        <v>3.3814930758516937</v>
      </c>
      <c r="Q207" s="7">
        <v>3369.5810000000001</v>
      </c>
      <c r="R207" s="10">
        <f t="shared" si="74"/>
        <v>3.7136372287587704</v>
      </c>
      <c r="S207" s="7">
        <v>495046768</v>
      </c>
      <c r="T207" s="10">
        <f t="shared" si="75"/>
        <v>7.3212728642879199</v>
      </c>
      <c r="U207">
        <v>38.35</v>
      </c>
      <c r="V207" s="2">
        <v>2013</v>
      </c>
      <c r="W207" s="14">
        <v>15.45815</v>
      </c>
      <c r="X207" s="19">
        <f t="shared" si="81"/>
        <v>2285463.1999999881</v>
      </c>
      <c r="Y207" s="3">
        <f t="shared" si="82"/>
        <v>-88.215944644087472</v>
      </c>
      <c r="Z207">
        <v>1</v>
      </c>
      <c r="AA207" s="2">
        <v>6.2043106664009997</v>
      </c>
      <c r="AB207" s="2">
        <v>-2.822817590549306</v>
      </c>
    </row>
    <row r="208" spans="2:28" x14ac:dyDescent="0.3">
      <c r="B208" s="2" t="s">
        <v>15</v>
      </c>
      <c r="C208" s="4">
        <v>2455993625159.3701</v>
      </c>
      <c r="D208">
        <v>4263019865100</v>
      </c>
      <c r="E208">
        <v>0.50395575049921604</v>
      </c>
      <c r="F208" s="7">
        <v>63845.885999899998</v>
      </c>
      <c r="G208" s="10">
        <f t="shared" si="76"/>
        <v>7.742152762779142</v>
      </c>
      <c r="H208" s="7">
        <v>-3261.2469999</v>
      </c>
      <c r="I208" s="11">
        <f t="shared" si="83"/>
        <v>-141.70273172050699</v>
      </c>
      <c r="J208" s="2">
        <v>6.3290401551614197</v>
      </c>
      <c r="K208" s="7">
        <v>225098405.19999999</v>
      </c>
      <c r="L208" s="10">
        <f t="shared" si="77"/>
        <v>-7.2536331521266817</v>
      </c>
      <c r="M208" s="7">
        <v>229154460.90000001</v>
      </c>
      <c r="N208" s="10">
        <f t="shared" si="78"/>
        <v>-4.5190074990482998</v>
      </c>
      <c r="O208" s="7">
        <f t="shared" si="80"/>
        <v>454252866.10000002</v>
      </c>
      <c r="P208" s="10">
        <f t="shared" si="73"/>
        <v>-5.8834589395694081</v>
      </c>
      <c r="Q208" s="7">
        <v>3444.8539999999998</v>
      </c>
      <c r="R208" s="10">
        <f t="shared" si="74"/>
        <v>2.2093119016155072</v>
      </c>
      <c r="S208" s="7">
        <v>523894030</v>
      </c>
      <c r="T208" s="10">
        <f t="shared" si="75"/>
        <v>5.6637192131059777</v>
      </c>
      <c r="U208">
        <v>37.398000000000003</v>
      </c>
      <c r="V208" s="2">
        <v>2014</v>
      </c>
      <c r="W208" s="14">
        <v>13.219290000000001</v>
      </c>
      <c r="X208" s="19">
        <f t="shared" si="81"/>
        <v>-4056055.7000000179</v>
      </c>
      <c r="Y208" s="3">
        <f t="shared" si="82"/>
        <v>-277.47193216675026</v>
      </c>
      <c r="Z208">
        <v>1</v>
      </c>
      <c r="AA208" s="2">
        <v>6.3290401551614197</v>
      </c>
      <c r="AB208" s="2">
        <v>-12.212499094730827</v>
      </c>
    </row>
    <row r="209" spans="2:28" x14ac:dyDescent="0.3">
      <c r="B209" s="2" t="s">
        <v>15</v>
      </c>
      <c r="C209" s="4">
        <v>1802214373741.3201</v>
      </c>
      <c r="D209">
        <v>4111863267300</v>
      </c>
      <c r="E209">
        <v>-3.5457633948074498</v>
      </c>
      <c r="F209" s="7">
        <v>49961.366991700001</v>
      </c>
      <c r="G209" s="10">
        <f t="shared" si="76"/>
        <v>-24.522210153158674</v>
      </c>
      <c r="H209" s="7">
        <v>-11642.805565000001</v>
      </c>
      <c r="I209" s="11">
        <f t="shared" si="83"/>
        <v>-248.8807186226953</v>
      </c>
      <c r="J209" s="2">
        <v>9.0299010241612905</v>
      </c>
      <c r="K209" s="7">
        <v>191126885.80000001</v>
      </c>
      <c r="L209" s="10">
        <f t="shared" si="77"/>
        <v>-16.360013199478729</v>
      </c>
      <c r="M209" s="7">
        <v>171446211.69999999</v>
      </c>
      <c r="N209" s="10">
        <f t="shared" si="78"/>
        <v>-29.012669491679333</v>
      </c>
      <c r="O209" s="7">
        <f t="shared" si="80"/>
        <v>362573097.5</v>
      </c>
      <c r="P209" s="10">
        <f t="shared" si="73"/>
        <v>-22.542791453525268</v>
      </c>
      <c r="Q209" s="7">
        <v>3398.1750000000002</v>
      </c>
      <c r="R209" s="10">
        <f t="shared" si="74"/>
        <v>-1.3643000499817148</v>
      </c>
      <c r="S209" s="7">
        <v>495213709</v>
      </c>
      <c r="T209" s="10">
        <f t="shared" si="75"/>
        <v>-5.6300026293467198</v>
      </c>
      <c r="U209">
        <v>38.631999999999998</v>
      </c>
      <c r="V209" s="2">
        <v>2015</v>
      </c>
      <c r="W209" s="14">
        <v>12.48691</v>
      </c>
      <c r="X209" s="19">
        <f t="shared" si="81"/>
        <v>19680674.100000024</v>
      </c>
      <c r="Y209" s="3">
        <f t="shared" si="82"/>
        <v>-585.21705705372688</v>
      </c>
      <c r="Z209">
        <v>1</v>
      </c>
      <c r="AA209" s="2">
        <v>9.0299010241612905</v>
      </c>
      <c r="AB209" s="2">
        <v>-31.572692477686559</v>
      </c>
    </row>
    <row r="210" spans="2:28" x14ac:dyDescent="0.3">
      <c r="B210" s="2" t="s">
        <v>15</v>
      </c>
      <c r="C210" s="4">
        <v>1795700168991.49</v>
      </c>
      <c r="D210">
        <v>3977162043300</v>
      </c>
      <c r="E210">
        <v>-3.2759169148254301</v>
      </c>
      <c r="F210" s="7">
        <v>53700.383657400002</v>
      </c>
      <c r="G210" s="10">
        <f t="shared" si="76"/>
        <v>7.2170099340967298</v>
      </c>
      <c r="H210" s="7">
        <v>-5900.7523500999996</v>
      </c>
      <c r="I210" s="11">
        <f t="shared" si="83"/>
        <v>-175.45503061035149</v>
      </c>
      <c r="J210" s="2">
        <v>8.7391435232939294</v>
      </c>
      <c r="K210" s="7">
        <v>185235399.09999999</v>
      </c>
      <c r="L210" s="10">
        <f t="shared" si="77"/>
        <v>-3.131008724562534</v>
      </c>
      <c r="M210" s="7">
        <v>137552002.5</v>
      </c>
      <c r="N210" s="10">
        <f t="shared" si="78"/>
        <v>-22.02675374030747</v>
      </c>
      <c r="O210" s="7">
        <f t="shared" si="80"/>
        <v>322787401.60000002</v>
      </c>
      <c r="P210" s="10">
        <f t="shared" si="73"/>
        <v>-11.623219510876837</v>
      </c>
      <c r="Q210" s="7">
        <v>3310.703</v>
      </c>
      <c r="R210" s="10">
        <f t="shared" si="74"/>
        <v>-2.6077969261431022</v>
      </c>
      <c r="S210" s="7">
        <v>478442801</v>
      </c>
      <c r="T210" s="10">
        <f t="shared" si="75"/>
        <v>-3.4452739143599587</v>
      </c>
      <c r="U210">
        <v>41.466999999999999</v>
      </c>
      <c r="V210" s="2">
        <v>2016</v>
      </c>
      <c r="W210" s="14">
        <v>8.4151100000000003</v>
      </c>
      <c r="X210" s="19">
        <f t="shared" si="81"/>
        <v>47683396.599999994</v>
      </c>
      <c r="Y210" s="3">
        <f t="shared" si="82"/>
        <v>142.28538289752959</v>
      </c>
      <c r="Z210">
        <v>1</v>
      </c>
      <c r="AA210" s="2">
        <v>8.7391435232939294</v>
      </c>
      <c r="AB210" s="2">
        <v>-20.362363034170766</v>
      </c>
    </row>
    <row r="211" spans="2:28" x14ac:dyDescent="0.3">
      <c r="B211" s="2" t="s">
        <v>15</v>
      </c>
      <c r="C211" s="4">
        <v>2063507864886.8799</v>
      </c>
      <c r="D211">
        <v>4029774689232.3501</v>
      </c>
      <c r="E211">
        <v>1.3228690483741801</v>
      </c>
      <c r="F211" s="7">
        <v>66584.927443799999</v>
      </c>
      <c r="G211" s="10">
        <f t="shared" si="76"/>
        <v>21.505809132826137</v>
      </c>
      <c r="H211" s="7">
        <v>19040.367813500001</v>
      </c>
      <c r="I211" s="11">
        <f t="shared" si="83"/>
        <v>143.47599271398789</v>
      </c>
      <c r="J211" s="2">
        <v>3.44637335032672</v>
      </c>
      <c r="K211" s="7">
        <v>217739218.5</v>
      </c>
      <c r="L211" s="10">
        <f t="shared" si="77"/>
        <v>16.167065750758169</v>
      </c>
      <c r="M211" s="7">
        <v>150749493.90000001</v>
      </c>
      <c r="N211" s="10">
        <f t="shared" si="78"/>
        <v>9.1617432780697783</v>
      </c>
      <c r="O211" s="7">
        <f t="shared" si="80"/>
        <v>368488712.39999998</v>
      </c>
      <c r="P211" s="10">
        <f t="shared" si="73"/>
        <v>13.241617281910223</v>
      </c>
      <c r="Q211" s="7">
        <v>3351.0309999999999</v>
      </c>
      <c r="R211" s="10">
        <f t="shared" si="74"/>
        <v>1.2107506137185808</v>
      </c>
      <c r="S211" s="7">
        <v>484588129</v>
      </c>
      <c r="T211" s="10">
        <f t="shared" si="75"/>
        <v>1.2762645982693499</v>
      </c>
      <c r="U211">
        <v>41.15</v>
      </c>
      <c r="V211" s="2">
        <v>2017</v>
      </c>
      <c r="W211" s="14">
        <v>4.8421900000000004</v>
      </c>
      <c r="X211" s="19">
        <f t="shared" si="81"/>
        <v>66989724.599999994</v>
      </c>
      <c r="Y211" s="3">
        <f t="shared" si="82"/>
        <v>40.488575430048115</v>
      </c>
      <c r="Z211">
        <v>1</v>
      </c>
      <c r="AA211" s="2">
        <v>3.44637335032672</v>
      </c>
      <c r="AB211" s="2">
        <v>9.7952439315835029</v>
      </c>
    </row>
    <row r="212" spans="2:28" x14ac:dyDescent="0.3">
      <c r="B212" s="2" t="s">
        <v>15</v>
      </c>
      <c r="C212" s="4">
        <v>1916947014067.55</v>
      </c>
      <c r="D212">
        <v>4101652440922.2798</v>
      </c>
      <c r="E212">
        <v>1.7836667731896401</v>
      </c>
      <c r="F212" s="7">
        <v>59802.4064898</v>
      </c>
      <c r="G212" s="10">
        <f t="shared" si="76"/>
        <v>-10.743233482442527</v>
      </c>
      <c r="H212" s="7">
        <v>-16335.596648799999</v>
      </c>
      <c r="I212" s="11">
        <f t="shared" si="83"/>
        <v>-308.88911651285798</v>
      </c>
      <c r="J212" s="2">
        <v>3.6648502837672399</v>
      </c>
      <c r="K212" s="7">
        <v>239887754.90000001</v>
      </c>
      <c r="L212" s="10">
        <f t="shared" si="77"/>
        <v>9.6873024721638501</v>
      </c>
      <c r="M212" s="7">
        <v>181230498.40000001</v>
      </c>
      <c r="N212" s="10">
        <f t="shared" si="78"/>
        <v>18.415021452381097</v>
      </c>
      <c r="O212" s="7">
        <f t="shared" si="80"/>
        <v>421118253.30000001</v>
      </c>
      <c r="P212" s="10">
        <f t="shared" si="73"/>
        <v>13.350360098678848</v>
      </c>
      <c r="Q212" s="7">
        <v>3370.645</v>
      </c>
      <c r="R212" s="10">
        <f t="shared" si="74"/>
        <v>0.58360610271606106</v>
      </c>
      <c r="S212" s="7">
        <v>466649304</v>
      </c>
      <c r="T212" s="10">
        <f t="shared" si="75"/>
        <v>-3.7721291061622253</v>
      </c>
      <c r="U212">
        <v>43.79</v>
      </c>
      <c r="V212" s="2">
        <v>2018</v>
      </c>
      <c r="W212" s="14">
        <v>4.3586999999999998</v>
      </c>
      <c r="X212" s="19">
        <f t="shared" si="81"/>
        <v>58657256.5</v>
      </c>
      <c r="Y212" s="3">
        <f t="shared" si="82"/>
        <v>-12.438427161409759</v>
      </c>
      <c r="Z212">
        <v>1</v>
      </c>
      <c r="AA212" s="2">
        <v>3.6648502837672399</v>
      </c>
      <c r="AB212" s="2">
        <v>9.6855098149116081</v>
      </c>
    </row>
    <row r="213" spans="2:28" x14ac:dyDescent="0.3">
      <c r="B213" s="2" t="s">
        <v>15</v>
      </c>
      <c r="C213" s="4">
        <v>1877810514260.3601</v>
      </c>
      <c r="D213">
        <v>4159533031779.5596</v>
      </c>
      <c r="E213">
        <v>1.41115297455886</v>
      </c>
      <c r="F213" s="7">
        <v>65386.041321800003</v>
      </c>
      <c r="G213" s="10">
        <f t="shared" si="76"/>
        <v>8.926289778484886</v>
      </c>
      <c r="H213" s="7">
        <v>19031.494453300002</v>
      </c>
      <c r="I213" s="11">
        <f t="shared" si="83"/>
        <v>143.36252588369524</v>
      </c>
      <c r="J213" s="2">
        <v>3.73297621216894</v>
      </c>
      <c r="K213" s="7">
        <v>225383482.5</v>
      </c>
      <c r="L213" s="10">
        <f t="shared" si="77"/>
        <v>-6.2367807938787934</v>
      </c>
      <c r="M213" s="7">
        <v>177347934.80000001</v>
      </c>
      <c r="N213" s="10">
        <f t="shared" si="78"/>
        <v>-2.1656156529939352</v>
      </c>
      <c r="O213" s="7">
        <f t="shared" si="80"/>
        <v>402731417.30000001</v>
      </c>
      <c r="P213" s="10">
        <f t="shared" si="73"/>
        <v>-4.4643799487470659</v>
      </c>
      <c r="Q213" s="7">
        <v>3445.4009999999998</v>
      </c>
      <c r="R213" s="10">
        <f t="shared" si="74"/>
        <v>2.1936177562748682</v>
      </c>
      <c r="S213" s="7">
        <v>465715770</v>
      </c>
      <c r="T213" s="10">
        <f t="shared" si="75"/>
        <v>-0.20025081118788535</v>
      </c>
      <c r="U213">
        <v>45.017000000000003</v>
      </c>
      <c r="V213" s="2">
        <v>2019</v>
      </c>
      <c r="W213" s="14">
        <v>10.049759999999999</v>
      </c>
      <c r="X213" s="19">
        <f t="shared" si="81"/>
        <v>48035547.699999988</v>
      </c>
      <c r="Y213" s="3">
        <f t="shared" si="82"/>
        <v>-18.108090002470554</v>
      </c>
      <c r="Z213">
        <v>1</v>
      </c>
      <c r="AA213" s="2">
        <v>3.73297621216894</v>
      </c>
      <c r="AB213" s="2">
        <v>-8.1973561609160051</v>
      </c>
    </row>
    <row r="214" spans="2:28" x14ac:dyDescent="0.3">
      <c r="B214" s="2" t="s">
        <v>15</v>
      </c>
      <c r="C214" s="4">
        <v>1444733258971.6499</v>
      </c>
      <c r="D214">
        <v>3990695578101.8501</v>
      </c>
      <c r="E214">
        <v>-4.0590482640082097</v>
      </c>
      <c r="F214" s="7">
        <v>24777.7340353</v>
      </c>
      <c r="G214" s="10">
        <f t="shared" si="76"/>
        <v>-97.036337150522201</v>
      </c>
      <c r="H214" s="7">
        <v>-25808.417742099999</v>
      </c>
      <c r="I214" s="11">
        <f t="shared" si="83"/>
        <v>-430.02146763571477</v>
      </c>
      <c r="J214" s="2">
        <v>3.2117680380337901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V214" s="2">
        <v>2020</v>
      </c>
      <c r="W214" s="14">
        <v>10.84125</v>
      </c>
      <c r="X214" s="19">
        <f t="shared" si="81"/>
        <v>0</v>
      </c>
      <c r="Y214" s="3"/>
      <c r="Z214">
        <v>1</v>
      </c>
      <c r="AA214" s="2">
        <v>3.2117680380337901</v>
      </c>
    </row>
    <row r="215" spans="2:28" x14ac:dyDescent="0.3">
      <c r="B215" s="2" t="s">
        <v>16</v>
      </c>
      <c r="C215" s="4">
        <v>468394937262.37</v>
      </c>
      <c r="D215">
        <v>43267358976300</v>
      </c>
      <c r="E215">
        <v>3.9750232355722401</v>
      </c>
      <c r="F215" s="7">
        <v>3587.9897466934867</v>
      </c>
      <c r="G215" s="7"/>
      <c r="H215" s="7">
        <v>514.44541360343203</v>
      </c>
      <c r="I215" s="7"/>
      <c r="J215" s="2">
        <v>4.0094359104519004</v>
      </c>
      <c r="K215" s="7">
        <v>42358096.159999996</v>
      </c>
      <c r="L215" s="7"/>
      <c r="M215" s="7">
        <v>52940251.409999996</v>
      </c>
      <c r="N215" s="7"/>
      <c r="O215" s="7">
        <f t="shared" si="80"/>
        <v>95298347.569999993</v>
      </c>
      <c r="P215" s="7"/>
      <c r="Q215" s="7">
        <v>3705.991</v>
      </c>
      <c r="R215" s="7"/>
      <c r="S215" s="7">
        <v>978426962</v>
      </c>
      <c r="T215" s="7"/>
      <c r="U215">
        <v>6.024</v>
      </c>
      <c r="V215" s="2">
        <v>2000</v>
      </c>
      <c r="W215" s="17">
        <v>18.086569999999998</v>
      </c>
      <c r="X215" s="19">
        <f t="shared" si="81"/>
        <v>-10582155.25</v>
      </c>
      <c r="Y215" s="3"/>
      <c r="Z215">
        <v>0</v>
      </c>
      <c r="AA215" s="2">
        <v>4.0094359104519004</v>
      </c>
    </row>
    <row r="216" spans="2:28" x14ac:dyDescent="0.3">
      <c r="B216" s="2" t="s">
        <v>16</v>
      </c>
      <c r="C216" s="4">
        <v>485441014538.638</v>
      </c>
      <c r="D216">
        <v>45354561776600</v>
      </c>
      <c r="E216">
        <v>4.9442365791126504</v>
      </c>
      <c r="F216" s="7">
        <v>5477.6376244002513</v>
      </c>
      <c r="G216" s="10">
        <f>100*(LN(F216)-LN(F215))</f>
        <v>42.308183104960406</v>
      </c>
      <c r="H216" s="7">
        <v>1397.4365495142667</v>
      </c>
      <c r="I216" s="10">
        <f>100*(LN(H216)-LN(H215))</f>
        <v>99.930534750982233</v>
      </c>
      <c r="J216" s="2">
        <v>3.7792931223564099</v>
      </c>
      <c r="K216" s="7">
        <v>43878488.719999999</v>
      </c>
      <c r="L216" s="10">
        <f>100*(LN(K216)-LN(K215))</f>
        <v>3.5264618174519313</v>
      </c>
      <c r="M216" s="7">
        <v>50671105.810000002</v>
      </c>
      <c r="N216" s="10">
        <f>100*(LN(M216)-LN(M215))</f>
        <v>-4.3808102737489918</v>
      </c>
      <c r="O216" s="7">
        <f t="shared" si="80"/>
        <v>94549594.530000001</v>
      </c>
      <c r="P216" s="10">
        <f t="shared" ref="P216:P234" si="84">100*(LN(O216)-LN(O215))</f>
        <v>-0.78879645888925154</v>
      </c>
      <c r="Q216" s="7">
        <v>3725.2689999999998</v>
      </c>
      <c r="R216" s="10">
        <f t="shared" ref="R216:R234" si="85">100*(LN(Q216)-LN(Q215))</f>
        <v>0.51883646233772396</v>
      </c>
      <c r="S216" s="7">
        <v>992529169</v>
      </c>
      <c r="T216" s="10">
        <f t="shared" ref="T216:T234" si="86">100*(LN(S216)-LN(S215))</f>
        <v>1.4310260320566925</v>
      </c>
      <c r="U216">
        <v>5.6529999999999996</v>
      </c>
      <c r="V216" s="2">
        <v>2001</v>
      </c>
      <c r="W216" s="17">
        <v>12.142379999999999</v>
      </c>
      <c r="X216" s="19">
        <f t="shared" si="81"/>
        <v>-6792617.0900000036</v>
      </c>
      <c r="Y216" s="3">
        <f t="shared" si="82"/>
        <v>-35.810646040181616</v>
      </c>
      <c r="Z216">
        <v>0</v>
      </c>
      <c r="AA216" s="2">
        <v>3.7792931223564099</v>
      </c>
      <c r="AB216" s="2">
        <v>-4.5680895812456619</v>
      </c>
    </row>
    <row r="217" spans="2:28" x14ac:dyDescent="0.3">
      <c r="B217" s="2" t="s">
        <v>16</v>
      </c>
      <c r="C217" s="4">
        <v>514937948870.08002</v>
      </c>
      <c r="D217">
        <v>47079838113700</v>
      </c>
      <c r="E217">
        <v>3.9075395107975202</v>
      </c>
      <c r="F217" s="7">
        <v>5629.671077940272</v>
      </c>
      <c r="G217" s="10">
        <f t="shared" ref="G217:G235" si="87">100*(LN(F217)-LN(F216))</f>
        <v>2.737709976788949</v>
      </c>
      <c r="H217" s="7">
        <v>1678.0394278578819</v>
      </c>
      <c r="I217" s="10">
        <f t="shared" ref="I217:I235" si="88">100*(LN(H217)-LN(H216))</f>
        <v>18.29865825402015</v>
      </c>
      <c r="J217" s="2">
        <v>4.2971520392956002</v>
      </c>
      <c r="K217" s="7">
        <v>50097958.25</v>
      </c>
      <c r="L217" s="10">
        <f t="shared" ref="L217:L234" si="89">100*(LN(K217)-LN(K216))</f>
        <v>13.255606015672328</v>
      </c>
      <c r="M217" s="7">
        <v>57453468.560000002</v>
      </c>
      <c r="N217" s="10">
        <f t="shared" ref="N217:N234" si="90">100*(LN(M217)-LN(M216))</f>
        <v>12.561953474382648</v>
      </c>
      <c r="O217" s="7">
        <f t="shared" si="80"/>
        <v>107551426.81</v>
      </c>
      <c r="P217" s="10">
        <f t="shared" si="84"/>
        <v>12.884461543000114</v>
      </c>
      <c r="Q217" s="7">
        <v>3896.828</v>
      </c>
      <c r="R217" s="10">
        <f t="shared" si="85"/>
        <v>4.5023824877995722</v>
      </c>
      <c r="S217" s="7">
        <v>1022848986</v>
      </c>
      <c r="T217" s="10">
        <f t="shared" si="86"/>
        <v>3.0090734736432978</v>
      </c>
      <c r="U217">
        <v>5.1289999999999996</v>
      </c>
      <c r="V217" s="2">
        <v>2002</v>
      </c>
      <c r="W217" s="17">
        <v>17.72475</v>
      </c>
      <c r="X217" s="19">
        <f t="shared" si="81"/>
        <v>-7355510.3100000024</v>
      </c>
      <c r="Y217" s="3">
        <f t="shared" si="82"/>
        <v>8.2868386741346214</v>
      </c>
      <c r="Z217">
        <v>0</v>
      </c>
      <c r="AA217" s="2">
        <v>4.2971520392956002</v>
      </c>
      <c r="AB217" s="2">
        <v>8.587309503704514</v>
      </c>
    </row>
    <row r="218" spans="2:28" x14ac:dyDescent="0.3">
      <c r="B218" s="2" t="s">
        <v>16</v>
      </c>
      <c r="C218" s="4">
        <v>607699285433.87195</v>
      </c>
      <c r="D218">
        <v>50780492987500</v>
      </c>
      <c r="E218">
        <v>7.9439844625499303</v>
      </c>
      <c r="F218" s="7">
        <v>4321.0764372639978</v>
      </c>
      <c r="G218" s="10">
        <f t="shared" si="87"/>
        <v>-26.454647083410343</v>
      </c>
      <c r="H218" s="7">
        <v>1875.7795175524275</v>
      </c>
      <c r="I218" s="10">
        <f t="shared" si="88"/>
        <v>11.139821101542058</v>
      </c>
      <c r="J218" s="2">
        <v>3.80585899528851</v>
      </c>
      <c r="K218" s="7">
        <v>59360659.090000004</v>
      </c>
      <c r="L218" s="10">
        <f t="shared" si="89"/>
        <v>16.965144829831758</v>
      </c>
      <c r="M218" s="7">
        <v>72430524.379999995</v>
      </c>
      <c r="N218" s="10">
        <f t="shared" si="90"/>
        <v>23.165244024367837</v>
      </c>
      <c r="O218" s="7">
        <f t="shared" si="80"/>
        <v>131791183.47</v>
      </c>
      <c r="P218" s="10">
        <f t="shared" si="84"/>
        <v>20.324960447716478</v>
      </c>
      <c r="Q218" s="7">
        <v>4046.6759999999999</v>
      </c>
      <c r="R218" s="10">
        <f t="shared" si="85"/>
        <v>3.7732914518365135</v>
      </c>
      <c r="S218" s="7">
        <v>1059415912</v>
      </c>
      <c r="T218" s="10">
        <f t="shared" si="86"/>
        <v>3.5125872533598113</v>
      </c>
      <c r="U218">
        <v>5.0330000000000004</v>
      </c>
      <c r="V218" s="2">
        <v>2003</v>
      </c>
      <c r="W218" s="17">
        <v>12.18103</v>
      </c>
      <c r="X218" s="19">
        <f t="shared" si="81"/>
        <v>-13069865.289999992</v>
      </c>
      <c r="Y218" s="3">
        <f t="shared" si="82"/>
        <v>77.688083343873231</v>
      </c>
      <c r="Z218">
        <v>0</v>
      </c>
      <c r="AA218" s="2">
        <v>3.80585899528851</v>
      </c>
      <c r="AB218" s="2">
        <v>16.519101452427968</v>
      </c>
    </row>
    <row r="219" spans="2:28" x14ac:dyDescent="0.3">
      <c r="B219" s="2" t="s">
        <v>16</v>
      </c>
      <c r="C219" s="4">
        <v>709148514804.65906</v>
      </c>
      <c r="D219">
        <v>54803799258600</v>
      </c>
      <c r="E219">
        <v>7.8488045254992</v>
      </c>
      <c r="F219" s="7">
        <v>5777.8072004678206</v>
      </c>
      <c r="G219" s="10">
        <f t="shared" si="87"/>
        <v>29.051968711129916</v>
      </c>
      <c r="H219" s="7">
        <v>2175.3665883287545</v>
      </c>
      <c r="I219" s="10">
        <f t="shared" si="88"/>
        <v>14.817288097640091</v>
      </c>
      <c r="J219" s="2">
        <v>3.76725173477513</v>
      </c>
      <c r="K219" s="7">
        <v>75904200.370000005</v>
      </c>
      <c r="L219" s="10">
        <f t="shared" si="89"/>
        <v>24.584032164787573</v>
      </c>
      <c r="M219" s="7">
        <v>98981129.469999999</v>
      </c>
      <c r="N219" s="10">
        <f t="shared" si="90"/>
        <v>31.230140255300043</v>
      </c>
      <c r="O219" s="7">
        <f t="shared" si="80"/>
        <v>174885329.84</v>
      </c>
      <c r="P219" s="10">
        <f t="shared" si="84"/>
        <v>28.291177450737237</v>
      </c>
      <c r="Q219" s="7">
        <v>4341.576</v>
      </c>
      <c r="R219" s="10">
        <f t="shared" si="85"/>
        <v>7.0341612450178559</v>
      </c>
      <c r="S219" s="7">
        <v>1125263670</v>
      </c>
      <c r="T219" s="10">
        <f t="shared" si="86"/>
        <v>6.0299651690542078</v>
      </c>
      <c r="U219">
        <v>6.8170000000000002</v>
      </c>
      <c r="V219" s="2">
        <v>2004</v>
      </c>
      <c r="W219" s="17">
        <v>19.378489999999999</v>
      </c>
      <c r="X219" s="19">
        <f t="shared" si="81"/>
        <v>-23076929.099999994</v>
      </c>
      <c r="Y219" s="3">
        <f t="shared" si="82"/>
        <v>76.565929242259315</v>
      </c>
      <c r="Z219">
        <v>0</v>
      </c>
      <c r="AA219" s="2">
        <v>3.76725173477513</v>
      </c>
      <c r="AB219" s="2">
        <v>24.523925715962108</v>
      </c>
    </row>
    <row r="220" spans="2:28" x14ac:dyDescent="0.3">
      <c r="B220" s="2" t="s">
        <v>16</v>
      </c>
      <c r="C220" s="4">
        <v>820381595512.90198</v>
      </c>
      <c r="D220">
        <v>59146140270800</v>
      </c>
      <c r="E220">
        <v>7.9234286673552603</v>
      </c>
      <c r="F220" s="7">
        <v>7621.7687074829928</v>
      </c>
      <c r="G220" s="10">
        <f t="shared" si="87"/>
        <v>27.698422298631442</v>
      </c>
      <c r="H220" s="7">
        <v>2985.4875283446713</v>
      </c>
      <c r="I220" s="10">
        <f t="shared" si="88"/>
        <v>31.656586289057564</v>
      </c>
      <c r="J220" s="2">
        <v>4.2463436203192497</v>
      </c>
      <c r="K220" s="7">
        <v>100352636.5</v>
      </c>
      <c r="L220" s="10">
        <f t="shared" si="89"/>
        <v>27.921832422800819</v>
      </c>
      <c r="M220" s="7">
        <v>140861666.90000001</v>
      </c>
      <c r="N220" s="10">
        <f t="shared" si="90"/>
        <v>35.284910243108669</v>
      </c>
      <c r="O220" s="7">
        <f t="shared" si="80"/>
        <v>241214303.40000001</v>
      </c>
      <c r="P220" s="10">
        <f t="shared" si="84"/>
        <v>32.155526299883874</v>
      </c>
      <c r="Q220" s="7">
        <v>4600.8119999999999</v>
      </c>
      <c r="R220" s="10">
        <f t="shared" si="85"/>
        <v>5.7995393820247543</v>
      </c>
      <c r="S220" s="7">
        <v>1185760668</v>
      </c>
      <c r="T220" s="10">
        <f t="shared" si="86"/>
        <v>5.2367101043952147</v>
      </c>
      <c r="U220">
        <v>6.2930000000000001</v>
      </c>
      <c r="V220" s="2">
        <v>2005</v>
      </c>
      <c r="W220" s="17">
        <v>28.489319999999999</v>
      </c>
      <c r="X220" s="19">
        <f t="shared" si="81"/>
        <v>-40509030.400000006</v>
      </c>
      <c r="Y220" s="3">
        <f t="shared" si="82"/>
        <v>75.539085917631994</v>
      </c>
      <c r="Z220">
        <v>0</v>
      </c>
      <c r="AA220" s="2">
        <v>4.2463436203192497</v>
      </c>
      <c r="AB220" s="2">
        <v>27.909182679564623</v>
      </c>
    </row>
    <row r="221" spans="2:28" x14ac:dyDescent="0.3">
      <c r="B221" s="2" t="s">
        <v>16</v>
      </c>
      <c r="C221" s="4">
        <v>940259888792.14099</v>
      </c>
      <c r="D221">
        <v>63913752465300</v>
      </c>
      <c r="E221">
        <v>8.0607288996373807</v>
      </c>
      <c r="F221" s="7">
        <v>20327.763921689806</v>
      </c>
      <c r="G221" s="10">
        <f t="shared" si="87"/>
        <v>98.097917588835941</v>
      </c>
      <c r="H221" s="7">
        <v>14284.989074535944</v>
      </c>
      <c r="I221" s="10">
        <f t="shared" si="88"/>
        <v>156.54462112747893</v>
      </c>
      <c r="J221" s="2">
        <v>5.7965233756163501</v>
      </c>
      <c r="K221" s="7">
        <v>121200606.2</v>
      </c>
      <c r="L221" s="10">
        <f t="shared" si="89"/>
        <v>18.875672733130955</v>
      </c>
      <c r="M221" s="7">
        <v>178212440.30000001</v>
      </c>
      <c r="N221" s="10">
        <f t="shared" si="90"/>
        <v>23.519800050381789</v>
      </c>
      <c r="O221" s="7">
        <f t="shared" si="80"/>
        <v>299413046.5</v>
      </c>
      <c r="P221" s="10">
        <f t="shared" si="84"/>
        <v>21.613828243062372</v>
      </c>
      <c r="Q221" s="7">
        <v>4836.1629999999996</v>
      </c>
      <c r="R221" s="10">
        <f t="shared" si="85"/>
        <v>4.9888828070246305</v>
      </c>
      <c r="S221" s="7">
        <v>1259522463</v>
      </c>
      <c r="T221" s="10">
        <f t="shared" si="86"/>
        <v>6.0348168934062585</v>
      </c>
      <c r="U221">
        <v>7.06</v>
      </c>
      <c r="V221" s="2">
        <v>2006</v>
      </c>
      <c r="W221" s="17">
        <v>30.497859999999999</v>
      </c>
      <c r="X221" s="19">
        <f t="shared" si="81"/>
        <v>-57011834.100000009</v>
      </c>
      <c r="Y221" s="3">
        <f t="shared" si="82"/>
        <v>40.738579859961298</v>
      </c>
      <c r="Z221">
        <v>0</v>
      </c>
      <c r="AA221" s="2">
        <v>5.7965233756163501</v>
      </c>
      <c r="AB221" s="2">
        <v>15.817304867446023</v>
      </c>
    </row>
    <row r="222" spans="2:28" x14ac:dyDescent="0.3">
      <c r="B222" s="2" t="s">
        <v>16</v>
      </c>
      <c r="C222" s="4">
        <v>1216735441524.8601</v>
      </c>
      <c r="D222">
        <v>68810066842800.008</v>
      </c>
      <c r="E222">
        <v>7.6608241575560898</v>
      </c>
      <c r="F222" s="7">
        <v>25349.89177358308</v>
      </c>
      <c r="G222" s="10">
        <f t="shared" si="87"/>
        <v>22.078682824583851</v>
      </c>
      <c r="H222" s="7">
        <v>17233.515121467524</v>
      </c>
      <c r="I222" s="10">
        <f t="shared" si="88"/>
        <v>18.764677056339707</v>
      </c>
      <c r="J222" s="2">
        <v>6.3728813559323099</v>
      </c>
      <c r="K222" s="7">
        <v>145898053.5</v>
      </c>
      <c r="L222" s="10">
        <f t="shared" si="89"/>
        <v>18.546103883719667</v>
      </c>
      <c r="M222" s="7">
        <v>218645293.90000001</v>
      </c>
      <c r="N222" s="10">
        <f t="shared" si="90"/>
        <v>20.447443070132465</v>
      </c>
      <c r="O222" s="7">
        <f t="shared" si="80"/>
        <v>364543347.39999998</v>
      </c>
      <c r="P222" s="10">
        <f t="shared" si="84"/>
        <v>19.682142076559117</v>
      </c>
      <c r="Q222" s="7">
        <v>5258.09</v>
      </c>
      <c r="R222" s="10">
        <f t="shared" si="85"/>
        <v>8.3646205209340962</v>
      </c>
      <c r="S222" s="7">
        <v>1357915604</v>
      </c>
      <c r="T222" s="10">
        <f t="shared" si="86"/>
        <v>7.5218228423285183</v>
      </c>
      <c r="U222">
        <v>7.1710000000000003</v>
      </c>
      <c r="V222" s="2">
        <v>2007</v>
      </c>
      <c r="W222" s="17">
        <v>23.241350000000001</v>
      </c>
      <c r="X222" s="19">
        <f t="shared" si="81"/>
        <v>-72747240.400000006</v>
      </c>
      <c r="Y222" s="3">
        <f t="shared" si="82"/>
        <v>27.600245718107843</v>
      </c>
      <c r="Z222">
        <v>0</v>
      </c>
      <c r="AA222" s="2">
        <v>6.3728813559323099</v>
      </c>
      <c r="AB222" s="2">
        <v>13.309260720626806</v>
      </c>
    </row>
    <row r="223" spans="2:28" x14ac:dyDescent="0.3">
      <c r="B223" s="2" t="s">
        <v>16</v>
      </c>
      <c r="C223" s="4">
        <v>1198895582137.51</v>
      </c>
      <c r="D223">
        <v>70934025840800</v>
      </c>
      <c r="E223">
        <v>3.0866993740887998</v>
      </c>
      <c r="F223" s="7">
        <v>47102.417251271116</v>
      </c>
      <c r="G223" s="10">
        <f t="shared" si="87"/>
        <v>61.954986064708173</v>
      </c>
      <c r="H223" s="7">
        <v>21142.471175859439</v>
      </c>
      <c r="I223" s="10">
        <f t="shared" si="88"/>
        <v>20.442782792122038</v>
      </c>
      <c r="J223" s="2">
        <v>8.3492670490758094</v>
      </c>
      <c r="K223" s="7">
        <v>181860898.30000001</v>
      </c>
      <c r="L223" s="10">
        <f t="shared" si="89"/>
        <v>22.033398568941109</v>
      </c>
      <c r="M223" s="7">
        <v>315712105.60000002</v>
      </c>
      <c r="N223" s="10">
        <f t="shared" si="90"/>
        <v>36.737998590526288</v>
      </c>
      <c r="O223" s="7">
        <f t="shared" si="80"/>
        <v>497573003.90000004</v>
      </c>
      <c r="P223" s="10">
        <f t="shared" si="84"/>
        <v>31.10968200546651</v>
      </c>
      <c r="Q223" s="7">
        <v>5556.8980000000001</v>
      </c>
      <c r="R223" s="10">
        <f t="shared" si="85"/>
        <v>5.5272195966045601</v>
      </c>
      <c r="S223" s="7">
        <v>1462573990</v>
      </c>
      <c r="T223" s="10">
        <f t="shared" si="86"/>
        <v>7.424701036728365</v>
      </c>
      <c r="U223">
        <v>6.6109999999999998</v>
      </c>
      <c r="V223" s="2">
        <v>2008</v>
      </c>
      <c r="W223" s="17">
        <v>24.467279999999999</v>
      </c>
      <c r="X223" s="19">
        <f t="shared" si="81"/>
        <v>-133851207.30000001</v>
      </c>
      <c r="Y223" s="3">
        <f t="shared" si="82"/>
        <v>83.994893227592456</v>
      </c>
      <c r="Z223">
        <v>0</v>
      </c>
      <c r="AA223" s="2">
        <v>8.3492670490758094</v>
      </c>
      <c r="AB223" s="2">
        <v>22.760414956390701</v>
      </c>
    </row>
    <row r="224" spans="2:28" x14ac:dyDescent="0.3">
      <c r="B224" s="2" t="s">
        <v>16</v>
      </c>
      <c r="C224" s="4">
        <v>1341886602798.6899</v>
      </c>
      <c r="D224">
        <v>76510780097200</v>
      </c>
      <c r="E224">
        <v>7.8618823715499904</v>
      </c>
      <c r="F224" s="7">
        <v>35633.939485965377</v>
      </c>
      <c r="G224" s="10">
        <f t="shared" si="87"/>
        <v>-27.902578133870826</v>
      </c>
      <c r="H224" s="7">
        <v>16057.781007451664</v>
      </c>
      <c r="I224" s="10">
        <f t="shared" si="88"/>
        <v>-27.509033927481497</v>
      </c>
      <c r="J224" s="2">
        <v>10.8823529411764</v>
      </c>
      <c r="K224" s="7">
        <v>176765036.30000001</v>
      </c>
      <c r="L224" s="10">
        <f t="shared" si="89"/>
        <v>-2.8420727636884635</v>
      </c>
      <c r="M224" s="7">
        <v>266401552.90000001</v>
      </c>
      <c r="N224" s="10">
        <f t="shared" si="90"/>
        <v>-16.982597223982765</v>
      </c>
      <c r="O224" s="7">
        <f t="shared" si="80"/>
        <v>443166589.20000005</v>
      </c>
      <c r="P224" s="10">
        <f t="shared" si="84"/>
        <v>-11.579654012831142</v>
      </c>
      <c r="Q224" s="7">
        <v>5978.99</v>
      </c>
      <c r="R224" s="10">
        <f t="shared" si="85"/>
        <v>7.3211618475196971</v>
      </c>
      <c r="S224" s="7">
        <v>1612514671</v>
      </c>
      <c r="T224" s="10">
        <f t="shared" si="86"/>
        <v>9.7596977643814142</v>
      </c>
      <c r="U224">
        <v>5.8979999999999997</v>
      </c>
      <c r="V224" s="2">
        <v>2009</v>
      </c>
      <c r="W224" s="17">
        <v>13.14743</v>
      </c>
      <c r="X224" s="19">
        <f t="shared" si="81"/>
        <v>-89636516.599999994</v>
      </c>
      <c r="Y224" s="3">
        <f t="shared" si="82"/>
        <v>-33.03271714307504</v>
      </c>
      <c r="Z224">
        <v>1</v>
      </c>
      <c r="AA224" s="2">
        <v>10.8823529411764</v>
      </c>
      <c r="AB224" s="2">
        <v>-22.462006954007542</v>
      </c>
    </row>
    <row r="225" spans="2:28" x14ac:dyDescent="0.3">
      <c r="B225" s="2" t="s">
        <v>16</v>
      </c>
      <c r="C225" s="4">
        <v>1675615335600.5601</v>
      </c>
      <c r="D225">
        <v>83012348441800</v>
      </c>
      <c r="E225">
        <v>8.4975868759931092</v>
      </c>
      <c r="F225" s="7">
        <v>27417.076639446441</v>
      </c>
      <c r="G225" s="10">
        <f t="shared" si="87"/>
        <v>-26.213248576975801</v>
      </c>
      <c r="H225" s="7">
        <v>15947.425435966128</v>
      </c>
      <c r="I225" s="10">
        <f t="shared" si="88"/>
        <v>-0.68961285423885244</v>
      </c>
      <c r="J225" s="2">
        <v>11.989389920424401</v>
      </c>
      <c r="K225" s="7">
        <v>220408496</v>
      </c>
      <c r="L225" s="10">
        <f t="shared" si="89"/>
        <v>22.066125246758261</v>
      </c>
      <c r="M225" s="7">
        <v>350029386.89999998</v>
      </c>
      <c r="N225" s="10">
        <f t="shared" si="90"/>
        <v>27.301234567677923</v>
      </c>
      <c r="O225" s="7">
        <f t="shared" si="80"/>
        <v>570437882.89999998</v>
      </c>
      <c r="P225" s="10">
        <f t="shared" si="84"/>
        <v>25.245853430365983</v>
      </c>
      <c r="Q225" s="7">
        <v>6265.2020000000002</v>
      </c>
      <c r="R225" s="10">
        <f t="shared" si="85"/>
        <v>4.6759173069085946</v>
      </c>
      <c r="S225" s="7">
        <v>1678478677</v>
      </c>
      <c r="T225" s="10">
        <f t="shared" si="86"/>
        <v>4.0092965811876269</v>
      </c>
      <c r="U225">
        <v>5.9370000000000003</v>
      </c>
      <c r="V225" s="2">
        <v>2010</v>
      </c>
      <c r="W225" s="17">
        <v>20.40146</v>
      </c>
      <c r="X225" s="19">
        <f t="shared" si="81"/>
        <v>-129620890.89999998</v>
      </c>
      <c r="Y225" s="3">
        <f t="shared" si="82"/>
        <v>44.607238005944524</v>
      </c>
      <c r="Z225">
        <v>1</v>
      </c>
      <c r="AA225" s="2">
        <v>11.989389920424401</v>
      </c>
      <c r="AB225" s="2">
        <v>13.256463509941582</v>
      </c>
    </row>
    <row r="226" spans="2:28" x14ac:dyDescent="0.3">
      <c r="B226" s="2" t="s">
        <v>16</v>
      </c>
      <c r="C226" s="4">
        <v>1823049927772.05</v>
      </c>
      <c r="D226">
        <v>87363287113728.109</v>
      </c>
      <c r="E226">
        <v>5.2185940300895499</v>
      </c>
      <c r="F226" s="7">
        <v>36190.456026826367</v>
      </c>
      <c r="G226" s="10">
        <f t="shared" si="87"/>
        <v>27.762938412328531</v>
      </c>
      <c r="H226" s="7">
        <v>12456.160701085268</v>
      </c>
      <c r="I226" s="10">
        <f t="shared" si="88"/>
        <v>-24.708206558055856</v>
      </c>
      <c r="J226" s="2">
        <v>8.8583609663666696</v>
      </c>
      <c r="K226" s="7">
        <v>301483250.19999999</v>
      </c>
      <c r="L226" s="10">
        <f t="shared" si="89"/>
        <v>31.323183510162877</v>
      </c>
      <c r="M226" s="7">
        <v>462402790.80000001</v>
      </c>
      <c r="N226" s="10">
        <f t="shared" si="90"/>
        <v>27.841923927685386</v>
      </c>
      <c r="O226" s="7">
        <f t="shared" si="80"/>
        <v>763886041</v>
      </c>
      <c r="P226" s="10">
        <f t="shared" si="84"/>
        <v>29.201433553009792</v>
      </c>
      <c r="Q226" s="7">
        <v>6633.4639999999999</v>
      </c>
      <c r="R226" s="10">
        <f t="shared" si="85"/>
        <v>5.7116310914819834</v>
      </c>
      <c r="S226" s="7">
        <v>1766065040</v>
      </c>
      <c r="T226" s="10">
        <f t="shared" si="86"/>
        <v>5.0866096742819167</v>
      </c>
      <c r="U226">
        <v>6.7949999999999999</v>
      </c>
      <c r="V226" s="2">
        <v>2011</v>
      </c>
      <c r="W226" s="17">
        <v>19.577449999999999</v>
      </c>
      <c r="X226" s="19">
        <f t="shared" si="81"/>
        <v>-160919540.60000002</v>
      </c>
      <c r="Y226" s="3">
        <f t="shared" si="82"/>
        <v>24.146300401643096</v>
      </c>
      <c r="Z226">
        <v>1</v>
      </c>
      <c r="AA226" s="2">
        <v>8.8583609663666696</v>
      </c>
      <c r="AB226" s="2">
        <v>20.343072586643125</v>
      </c>
    </row>
    <row r="227" spans="2:28" x14ac:dyDescent="0.3">
      <c r="B227" s="2" t="s">
        <v>16</v>
      </c>
      <c r="C227" s="4">
        <v>1827637859136.23</v>
      </c>
      <c r="D227">
        <v>92130167685994.297</v>
      </c>
      <c r="E227">
        <v>5.4791578768983502</v>
      </c>
      <c r="F227" s="7">
        <v>24195.76691892352</v>
      </c>
      <c r="G227" s="10">
        <f t="shared" si="87"/>
        <v>-40.261774124672556</v>
      </c>
      <c r="H227" s="7">
        <v>8485.6953770032869</v>
      </c>
      <c r="I227" s="10">
        <f t="shared" si="88"/>
        <v>-38.383348693704811</v>
      </c>
      <c r="J227" s="2">
        <v>9.3124456048737994</v>
      </c>
      <c r="K227" s="7">
        <v>289564769.5</v>
      </c>
      <c r="L227" s="10">
        <f t="shared" si="89"/>
        <v>-4.0335458899487975</v>
      </c>
      <c r="M227" s="7">
        <v>488976378.5</v>
      </c>
      <c r="N227" s="10">
        <f t="shared" si="90"/>
        <v>5.5877829775059951</v>
      </c>
      <c r="O227" s="7">
        <f t="shared" si="80"/>
        <v>778541148</v>
      </c>
      <c r="P227" s="10">
        <f t="shared" si="84"/>
        <v>1.9003228322432619</v>
      </c>
      <c r="Q227" s="7">
        <v>6975.9539999999997</v>
      </c>
      <c r="R227" s="10">
        <f t="shared" si="85"/>
        <v>5.034195118745366</v>
      </c>
      <c r="S227" s="7">
        <v>1941312654</v>
      </c>
      <c r="T227" s="10">
        <f t="shared" si="86"/>
        <v>9.4610439544748459</v>
      </c>
      <c r="U227">
        <v>6.1109999999999998</v>
      </c>
      <c r="V227" s="2">
        <v>2012</v>
      </c>
      <c r="W227" s="17">
        <v>15.98663</v>
      </c>
      <c r="X227" s="19">
        <f t="shared" si="81"/>
        <v>-199411609</v>
      </c>
      <c r="Y227" s="3">
        <f t="shared" si="82"/>
        <v>23.920071022126677</v>
      </c>
      <c r="Z227">
        <v>1</v>
      </c>
      <c r="AA227" s="2">
        <v>9.3124456048737994</v>
      </c>
      <c r="AB227" s="2">
        <v>-7.4121227726305374</v>
      </c>
    </row>
    <row r="228" spans="2:28" x14ac:dyDescent="0.3">
      <c r="B228" s="2" t="s">
        <v>16</v>
      </c>
      <c r="C228" s="4">
        <v>1856722121394.4199</v>
      </c>
      <c r="D228">
        <v>98013698221771.109</v>
      </c>
      <c r="E228">
        <v>6.3861082158633398</v>
      </c>
      <c r="F228" s="7">
        <v>28199.421975377936</v>
      </c>
      <c r="G228" s="10">
        <f t="shared" si="87"/>
        <v>15.31237832503809</v>
      </c>
      <c r="H228" s="7">
        <v>1678.7413531366765</v>
      </c>
      <c r="I228" s="10">
        <f t="shared" si="88"/>
        <v>-162.03375309443578</v>
      </c>
      <c r="J228" s="2">
        <v>11.063674783442201</v>
      </c>
      <c r="K228" s="7">
        <v>336611388.80000001</v>
      </c>
      <c r="L228" s="10">
        <f t="shared" si="89"/>
        <v>15.055011517078043</v>
      </c>
      <c r="M228" s="7">
        <v>466045567.30000001</v>
      </c>
      <c r="N228" s="10">
        <f t="shared" si="90"/>
        <v>-4.8030769331450784</v>
      </c>
      <c r="O228" s="7">
        <f t="shared" si="80"/>
        <v>802656956.10000002</v>
      </c>
      <c r="P228" s="10">
        <f t="shared" si="84"/>
        <v>3.0505574436780591</v>
      </c>
      <c r="Q228" s="7">
        <v>7243.6019999999999</v>
      </c>
      <c r="R228" s="10">
        <f t="shared" si="85"/>
        <v>3.7649503942576601</v>
      </c>
      <c r="S228" s="7">
        <v>2033412295</v>
      </c>
      <c r="T228" s="10">
        <f t="shared" si="86"/>
        <v>4.6350945323290205</v>
      </c>
      <c r="U228">
        <v>6.6520000000000001</v>
      </c>
      <c r="V228" s="2">
        <v>2013</v>
      </c>
      <c r="W228" s="17">
        <v>13.28618</v>
      </c>
      <c r="X228" s="19">
        <f t="shared" si="81"/>
        <v>-129434178.5</v>
      </c>
      <c r="Y228" s="3">
        <f t="shared" si="82"/>
        <v>-35.091954200118813</v>
      </c>
      <c r="Z228">
        <v>1</v>
      </c>
      <c r="AA228" s="2">
        <v>11.063674783442201</v>
      </c>
      <c r="AB228" s="2">
        <v>-8.0131173397641415</v>
      </c>
    </row>
    <row r="229" spans="2:28" x14ac:dyDescent="0.3">
      <c r="B229" s="2" t="s">
        <v>16</v>
      </c>
      <c r="C229" s="4">
        <v>2039127446299.3</v>
      </c>
      <c r="D229">
        <v>105276736344243</v>
      </c>
      <c r="E229">
        <v>7.4102270117999103</v>
      </c>
      <c r="F229" s="7">
        <v>34582.096808576702</v>
      </c>
      <c r="G229" s="10">
        <f t="shared" si="87"/>
        <v>20.403463446378112</v>
      </c>
      <c r="H229" s="7">
        <v>11783.49369018365</v>
      </c>
      <c r="I229" s="10">
        <f t="shared" si="88"/>
        <v>194.86553942997381</v>
      </c>
      <c r="J229" s="2">
        <v>6.6495001514692502</v>
      </c>
      <c r="K229" s="7">
        <v>317544642.30000001</v>
      </c>
      <c r="L229" s="10">
        <f t="shared" si="89"/>
        <v>-5.8310701885108784</v>
      </c>
      <c r="M229" s="7">
        <v>459369463.60000002</v>
      </c>
      <c r="N229" s="10">
        <f t="shared" si="90"/>
        <v>-1.4428595383424891</v>
      </c>
      <c r="O229" s="7">
        <f t="shared" si="80"/>
        <v>776914105.9000001</v>
      </c>
      <c r="P229" s="10">
        <f t="shared" si="84"/>
        <v>-3.2597621365599849</v>
      </c>
      <c r="Q229" s="7">
        <v>7739.36</v>
      </c>
      <c r="R229" s="10">
        <f t="shared" si="85"/>
        <v>6.6200400353531919</v>
      </c>
      <c r="S229" s="7">
        <v>2184432168</v>
      </c>
      <c r="T229" s="10">
        <f t="shared" si="86"/>
        <v>7.164060206433831</v>
      </c>
      <c r="U229">
        <v>6.6520000000000001</v>
      </c>
      <c r="V229" s="2">
        <v>2014</v>
      </c>
      <c r="W229" s="17">
        <v>9.4494299999999996</v>
      </c>
      <c r="X229" s="19">
        <f t="shared" si="81"/>
        <v>-141824821.30000001</v>
      </c>
      <c r="Y229" s="3">
        <f t="shared" si="82"/>
        <v>9.5729296107055717</v>
      </c>
      <c r="Z229">
        <v>1</v>
      </c>
      <c r="AA229" s="2">
        <v>6.6495001514692502</v>
      </c>
      <c r="AB229" s="2">
        <v>-9.909262288029236</v>
      </c>
    </row>
    <row r="230" spans="2:28" x14ac:dyDescent="0.3">
      <c r="B230" s="2" t="s">
        <v>16</v>
      </c>
      <c r="C230" s="4">
        <v>2103587813812.2</v>
      </c>
      <c r="D230">
        <v>113694931359595</v>
      </c>
      <c r="E230">
        <v>7.9962537862998397</v>
      </c>
      <c r="F230" s="7">
        <v>44064.101724747532</v>
      </c>
      <c r="G230" s="10">
        <f t="shared" si="87"/>
        <v>24.23093162409895</v>
      </c>
      <c r="H230" s="7">
        <v>7572.4171240963251</v>
      </c>
      <c r="I230" s="10">
        <f t="shared" si="88"/>
        <v>-44.218739283288677</v>
      </c>
      <c r="J230" s="2">
        <v>4.9069734412725303</v>
      </c>
      <c r="K230" s="7">
        <v>264381003.59999999</v>
      </c>
      <c r="L230" s="10">
        <f t="shared" si="89"/>
        <v>-18.322715592280048</v>
      </c>
      <c r="M230" s="7">
        <v>390744731.39999998</v>
      </c>
      <c r="N230" s="10">
        <f t="shared" si="90"/>
        <v>-16.180033195792376</v>
      </c>
      <c r="O230" s="7">
        <f t="shared" si="80"/>
        <v>655125735</v>
      </c>
      <c r="P230" s="10">
        <f t="shared" si="84"/>
        <v>-17.050261939476385</v>
      </c>
      <c r="Q230" s="7">
        <v>7991.9</v>
      </c>
      <c r="R230" s="10">
        <f t="shared" si="85"/>
        <v>3.2109531911109102</v>
      </c>
      <c r="S230" s="7">
        <v>2253428782</v>
      </c>
      <c r="T230" s="10">
        <f t="shared" si="86"/>
        <v>3.1097041937343306</v>
      </c>
      <c r="U230">
        <v>6.2949999999999999</v>
      </c>
      <c r="V230" s="2">
        <v>2015</v>
      </c>
      <c r="W230" s="17">
        <v>6.9428200000000002</v>
      </c>
      <c r="X230" s="19">
        <f t="shared" si="81"/>
        <v>-126363727.79999998</v>
      </c>
      <c r="Y230" s="3">
        <f t="shared" si="82"/>
        <v>-10.901542732985646</v>
      </c>
      <c r="Z230">
        <v>1</v>
      </c>
      <c r="AA230" s="2">
        <v>4.9069734412725303</v>
      </c>
      <c r="AB230" s="2">
        <v>-21.957235380748916</v>
      </c>
    </row>
    <row r="231" spans="2:28" x14ac:dyDescent="0.3">
      <c r="B231" s="2" t="s">
        <v>16</v>
      </c>
      <c r="C231" s="4">
        <v>2294797980509.5098</v>
      </c>
      <c r="D231">
        <v>123081932232684</v>
      </c>
      <c r="E231">
        <v>8.2563055016738591</v>
      </c>
      <c r="F231" s="7">
        <v>44480.57175418939</v>
      </c>
      <c r="G231" s="10">
        <f t="shared" si="87"/>
        <v>0.94070729338824322</v>
      </c>
      <c r="H231" s="7">
        <v>5072.3595590227951</v>
      </c>
      <c r="I231" s="10">
        <f t="shared" si="88"/>
        <v>-40.070621393721595</v>
      </c>
      <c r="J231" s="2">
        <v>4.9482163406214097</v>
      </c>
      <c r="K231" s="7">
        <v>260326912.30000001</v>
      </c>
      <c r="L231" s="10">
        <f t="shared" si="89"/>
        <v>-1.5453061988480954</v>
      </c>
      <c r="M231" s="7">
        <v>356704792.10000002</v>
      </c>
      <c r="N231" s="10">
        <f t="shared" si="90"/>
        <v>-9.1145959095911167</v>
      </c>
      <c r="O231" s="7">
        <f t="shared" si="80"/>
        <v>617031704.4000001</v>
      </c>
      <c r="P231" s="10">
        <f t="shared" si="84"/>
        <v>-5.99067716947701</v>
      </c>
      <c r="Q231" s="7">
        <v>8352.07</v>
      </c>
      <c r="R231" s="10">
        <f t="shared" si="85"/>
        <v>4.4080883575755792</v>
      </c>
      <c r="S231" s="7">
        <v>2392359728</v>
      </c>
      <c r="T231" s="10">
        <f t="shared" si="86"/>
        <v>5.9827253375726031</v>
      </c>
      <c r="U231">
        <v>6.2919999999999998</v>
      </c>
      <c r="V231" s="2">
        <v>2016</v>
      </c>
      <c r="W231" s="17">
        <v>4.8832000000000004</v>
      </c>
      <c r="X231" s="19">
        <f t="shared" si="81"/>
        <v>-96377879.800000012</v>
      </c>
      <c r="Y231" s="3">
        <f t="shared" si="82"/>
        <v>-23.729790598975963</v>
      </c>
      <c r="Z231">
        <v>1</v>
      </c>
      <c r="AA231" s="2">
        <v>4.9482163406214097</v>
      </c>
      <c r="AB231" s="2">
        <v>-10.938893510098421</v>
      </c>
    </row>
    <row r="232" spans="2:28" x14ac:dyDescent="0.3">
      <c r="B232" s="2" t="s">
        <v>16</v>
      </c>
      <c r="C232" s="4">
        <v>2651472946375.0498</v>
      </c>
      <c r="D232">
        <v>131445821447391</v>
      </c>
      <c r="E232">
        <v>6.7953834187114897</v>
      </c>
      <c r="F232" s="7">
        <v>39903.840401882204</v>
      </c>
      <c r="G232" s="10">
        <f t="shared" si="87"/>
        <v>-10.857993410786548</v>
      </c>
      <c r="H232" s="7">
        <v>11140.548162458306</v>
      </c>
      <c r="I232" s="10">
        <f t="shared" si="88"/>
        <v>78.678533437559395</v>
      </c>
      <c r="J232" s="2">
        <v>3.32817337461301</v>
      </c>
      <c r="K232" s="7">
        <v>294364490.19999999</v>
      </c>
      <c r="L232" s="10">
        <f t="shared" si="89"/>
        <v>12.288056584596063</v>
      </c>
      <c r="M232" s="7">
        <v>444052353.80000001</v>
      </c>
      <c r="N232" s="10">
        <f t="shared" si="90"/>
        <v>21.903394263145515</v>
      </c>
      <c r="O232" s="7">
        <f t="shared" si="80"/>
        <v>738416844</v>
      </c>
      <c r="P232" s="10">
        <f t="shared" si="84"/>
        <v>17.958808706252682</v>
      </c>
      <c r="Q232" s="7">
        <v>8704.0490000000009</v>
      </c>
      <c r="R232" s="10">
        <f t="shared" si="85"/>
        <v>4.1278907362116257</v>
      </c>
      <c r="S232" s="7">
        <v>2456847641</v>
      </c>
      <c r="T232" s="10">
        <f t="shared" si="86"/>
        <v>2.6598868700205003</v>
      </c>
      <c r="U232">
        <v>6.7640000000000002</v>
      </c>
      <c r="V232" s="2">
        <v>2017</v>
      </c>
      <c r="W232" s="17">
        <v>4.3690499999999997</v>
      </c>
      <c r="X232" s="19">
        <f t="shared" si="81"/>
        <v>-149687863.60000002</v>
      </c>
      <c r="Y232" s="3">
        <f t="shared" si="82"/>
        <v>55.313505454391617</v>
      </c>
      <c r="Z232">
        <v>1</v>
      </c>
      <c r="AA232" s="2">
        <v>3.32817337461301</v>
      </c>
      <c r="AB232" s="2">
        <v>14.630635331639672</v>
      </c>
    </row>
    <row r="233" spans="2:28" x14ac:dyDescent="0.3">
      <c r="B233" s="2" t="s">
        <v>16</v>
      </c>
      <c r="C233" s="4">
        <v>2701111782774.5698</v>
      </c>
      <c r="D233">
        <v>140033162518518</v>
      </c>
      <c r="E233">
        <v>6.5329890114186204</v>
      </c>
      <c r="F233" s="7">
        <v>42156.193365273633</v>
      </c>
      <c r="G233" s="10">
        <f t="shared" si="87"/>
        <v>5.4909040021447808</v>
      </c>
      <c r="H233" s="7">
        <v>11446.917622561674</v>
      </c>
      <c r="I233" s="10">
        <f t="shared" si="88"/>
        <v>2.7129050516423447</v>
      </c>
      <c r="J233" s="2">
        <v>3.9450686641697899</v>
      </c>
      <c r="K233" s="7">
        <v>322291568.39999998</v>
      </c>
      <c r="L233" s="10">
        <f t="shared" si="89"/>
        <v>9.0637865706700182</v>
      </c>
      <c r="M233" s="7">
        <v>617945603.10000002</v>
      </c>
      <c r="N233" s="10">
        <f t="shared" si="90"/>
        <v>33.045796326495491</v>
      </c>
      <c r="O233" s="7">
        <f t="shared" si="80"/>
        <v>940237171.5</v>
      </c>
      <c r="P233" s="10">
        <f t="shared" si="84"/>
        <v>24.162365913283423</v>
      </c>
      <c r="Q233" s="7">
        <v>9250.5059999999994</v>
      </c>
      <c r="R233" s="10">
        <f t="shared" si="85"/>
        <v>6.0889933037568511</v>
      </c>
      <c r="S233" s="7">
        <v>2591323739</v>
      </c>
      <c r="T233" s="10">
        <f t="shared" si="86"/>
        <v>5.3289759843973883</v>
      </c>
      <c r="U233">
        <v>7.0659999999999998</v>
      </c>
      <c r="V233" s="2">
        <v>2018</v>
      </c>
      <c r="W233" s="17">
        <v>10.19027</v>
      </c>
      <c r="X233" s="19">
        <f t="shared" si="81"/>
        <v>-295654034.70000005</v>
      </c>
      <c r="Y233" s="3">
        <f t="shared" si="82"/>
        <v>97.513697897415909</v>
      </c>
      <c r="Z233">
        <v>1</v>
      </c>
      <c r="AA233" s="2">
        <v>3.9450686641697899</v>
      </c>
      <c r="AB233" s="2">
        <v>20.217297249113635</v>
      </c>
    </row>
    <row r="234" spans="2:28" x14ac:dyDescent="0.3">
      <c r="B234" s="2" t="s">
        <v>16</v>
      </c>
      <c r="C234" s="4">
        <v>2870504096717.48</v>
      </c>
      <c r="D234">
        <v>145692678660785</v>
      </c>
      <c r="E234">
        <v>4.0415541865081401</v>
      </c>
      <c r="F234" s="7">
        <v>50558.331001779727</v>
      </c>
      <c r="G234" s="10">
        <f t="shared" si="87"/>
        <v>18.174612908493515</v>
      </c>
      <c r="H234" s="7">
        <v>13144.135206094785</v>
      </c>
      <c r="I234" s="10">
        <f t="shared" si="88"/>
        <v>13.825517671901366</v>
      </c>
      <c r="J234" s="2">
        <v>3.72327648330532</v>
      </c>
      <c r="K234" s="7">
        <v>323250726.39999998</v>
      </c>
      <c r="L234" s="10">
        <f t="shared" si="89"/>
        <v>0.29716370671799552</v>
      </c>
      <c r="M234" s="7">
        <v>478883729.10000002</v>
      </c>
      <c r="N234" s="10">
        <f t="shared" si="90"/>
        <v>-25.494260150747294</v>
      </c>
      <c r="O234" s="7">
        <f t="shared" si="80"/>
        <v>802134455.5</v>
      </c>
      <c r="P234" s="10">
        <f t="shared" si="84"/>
        <v>-15.885590948143147</v>
      </c>
      <c r="Q234" s="7">
        <v>9460.9840000000004</v>
      </c>
      <c r="R234" s="10">
        <f t="shared" si="85"/>
        <v>2.2498141836823748</v>
      </c>
      <c r="S234" s="7">
        <v>2616448820</v>
      </c>
      <c r="T234" s="10">
        <f t="shared" si="86"/>
        <v>0.96491448719611128</v>
      </c>
      <c r="U234">
        <v>7.7809999999999997</v>
      </c>
      <c r="V234" s="2">
        <v>2019</v>
      </c>
      <c r="W234" s="17">
        <v>11.15052</v>
      </c>
      <c r="X234" s="19">
        <f t="shared" si="81"/>
        <v>-155633002.70000005</v>
      </c>
      <c r="Y234" s="3">
        <f t="shared" si="82"/>
        <v>-47.359756866527881</v>
      </c>
      <c r="Z234">
        <v>1</v>
      </c>
      <c r="AA234" s="2">
        <v>3.72327648330532</v>
      </c>
      <c r="AB234" s="2">
        <v>-19.608867431448466</v>
      </c>
    </row>
    <row r="235" spans="2:28" x14ac:dyDescent="0.3">
      <c r="B235" s="2" t="s">
        <v>16</v>
      </c>
      <c r="C235" s="4">
        <v>2622983732006.4502</v>
      </c>
      <c r="D235">
        <v>134088824407902</v>
      </c>
      <c r="E235">
        <v>-7.7077486595239604</v>
      </c>
      <c r="F235" s="7">
        <v>64061.907725401419</v>
      </c>
      <c r="G235" s="10">
        <f t="shared" si="87"/>
        <v>23.672218498382058</v>
      </c>
      <c r="H235" s="7">
        <v>11559.955943434865</v>
      </c>
      <c r="I235" s="10">
        <f t="shared" si="88"/>
        <v>-12.842861509241743</v>
      </c>
      <c r="J235" s="2">
        <v>6.6234367762853097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V235" s="2">
        <v>2020</v>
      </c>
      <c r="W235" s="17">
        <v>5.9101800000000004</v>
      </c>
      <c r="X235" s="19">
        <f t="shared" si="81"/>
        <v>0</v>
      </c>
      <c r="Y235" s="3"/>
      <c r="Z235">
        <v>1</v>
      </c>
      <c r="AA235" s="2">
        <v>6.6234367762853097</v>
      </c>
    </row>
  </sheetData>
  <mergeCells count="5">
    <mergeCell ref="F1:H1"/>
    <mergeCell ref="K1:M1"/>
    <mergeCell ref="K2:M2"/>
    <mergeCell ref="F2:H2"/>
    <mergeCell ref="Q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WYU</cp:lastModifiedBy>
  <dcterms:created xsi:type="dcterms:W3CDTF">2021-09-21T16:32:29Z</dcterms:created>
  <dcterms:modified xsi:type="dcterms:W3CDTF">2021-10-19T06:02:54Z</dcterms:modified>
</cp:coreProperties>
</file>