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henguycan\share\"/>
    </mc:Choice>
  </mc:AlternateContent>
  <bookViews>
    <workbookView xWindow="0" yWindow="0" windowWidth="28800" windowHeight="13110" activeTab="1"/>
  </bookViews>
  <sheets>
    <sheet name="Sheet2" sheetId="3" r:id="rId1"/>
    <sheet name="增幅" sheetId="8" r:id="rId2"/>
    <sheet name="Sheet1" sheetId="9" r:id="rId3"/>
  </sheets>
  <calcPr calcId="152511"/>
</workbook>
</file>

<file path=xl/calcChain.xml><?xml version="1.0" encoding="utf-8"?>
<calcChain xmlns="http://schemas.openxmlformats.org/spreadsheetml/2006/main">
  <c r="D9" i="9" l="1"/>
  <c r="E9" i="9" s="1"/>
  <c r="F9" i="9" s="1"/>
  <c r="E8" i="9"/>
  <c r="F8" i="9" s="1"/>
  <c r="D8" i="9"/>
  <c r="D7" i="9"/>
  <c r="E7" i="9" s="1"/>
  <c r="F7" i="9" s="1"/>
  <c r="D6" i="9"/>
  <c r="E6" i="9" s="1"/>
  <c r="F6" i="9" s="1"/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<sst xmlns="http://schemas.openxmlformats.org/spreadsheetml/2006/main" count="84" uniqueCount="55">
  <si>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</si>
  <si>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</si>
  <si>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</si>
  <si>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</si>
  <si>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</si>
  <si>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</si>
  <si>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</si>
  <si>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</si>
  <si>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</si>
  <si>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</si>
  <si>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</si>
  <si>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</si>
  <si>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</si>
  <si>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</si>
  <si>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</si>
  <si>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</si>
  <si>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</si>
  <si>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</si>
  <si>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</si>
  <si>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</si>
  <si>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</si>
  <si>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</si>
  <si>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</si>
  <si>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</si>
  <si>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</si>
  <si>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</si>
  <si>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</si>
  <si>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</si>
  <si>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</si>
  <si>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</si>
  <si>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</si>
  <si>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</si>
  <si>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t>+7</t>
    <phoneticPr fontId="1" type="noConversion"/>
  </si>
  <si>
    <t>+8</t>
    <phoneticPr fontId="1" type="noConversion"/>
  </si>
  <si>
    <t>+10</t>
    <phoneticPr fontId="1" type="noConversion"/>
  </si>
  <si>
    <t>90ss</t>
    <phoneticPr fontId="1" type="noConversion"/>
  </si>
  <si>
    <t>+0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</si>
  <si>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</si>
  <si>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</si>
  <si>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</si>
  <si>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</si>
  <si>
    <t>+5</t>
  </si>
  <si>
    <t>+6</t>
  </si>
  <si>
    <t>+11</t>
  </si>
  <si>
    <t>+9</t>
  </si>
  <si>
    <t>4500</t>
    <phoneticPr fontId="1" type="noConversion"/>
  </si>
  <si>
    <t>6000</t>
    <phoneticPr fontId="1" type="noConversion"/>
  </si>
  <si>
    <t>WG</t>
    <phoneticPr fontId="4" type="noConversion"/>
  </si>
  <si>
    <t>WG-&gt;Y</t>
    <phoneticPr fontId="4" type="noConversion"/>
  </si>
  <si>
    <t>ROLE</t>
    <phoneticPr fontId="4" type="noConversion"/>
  </si>
  <si>
    <t>NUM</t>
    <phoneticPr fontId="4" type="noConversion"/>
  </si>
  <si>
    <t>Y/DAY</t>
    <phoneticPr fontId="4" type="noConversion"/>
  </si>
  <si>
    <t>Y/MON</t>
    <phoneticPr fontId="4" type="noConversion"/>
  </si>
  <si>
    <t>Y/YEAR</t>
    <phoneticPr fontId="4" type="noConversion"/>
  </si>
  <si>
    <t>+12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</si>
</sst>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3CCFF"/>
      <color rgb="FFFFCCFF"/>
      <color rgb="FFFF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J7" sqref="J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8" t="s">
        <v>29</v>
      </c>
      <c r="B1" s="8"/>
      <c r="C1" s="8"/>
      <c r="D1" s="8"/>
      <c r="F1" s="9" t="s">
        <v>30</v>
      </c>
      <c r="G1" s="9"/>
      <c r="H1" s="9"/>
      <c r="I1" s="9"/>
    </row>
    <row r="2" spans="1:14" x14ac:dyDescent="0.2">
      <c r="A2" s="5" t="s">
        <v>6</v>
      </c>
      <c r="B2" s="6" t="s">
        <v>7</v>
      </c>
      <c r="C2" s="6" t="s">
        <v>8</v>
      </c>
      <c r="D2" s="6" t="s">
        <v>20</v>
      </c>
      <c r="F2" s="6" t="s">
        <v>21</v>
      </c>
      <c r="G2" s="6" t="s">
        <v>22</v>
      </c>
      <c r="H2" s="6" t="s">
        <v>23</v>
      </c>
      <c r="I2" s="6" t="s">
        <v>20</v>
      </c>
      <c r="L2" s="1" t="s">
        <v>0</v>
      </c>
      <c r="M2">
        <v>5</v>
      </c>
      <c r="N2" s="4">
        <v>2</v>
      </c>
    </row>
    <row r="3" spans="1:14" x14ac:dyDescent="0.2">
      <c r="A3" s="3" t="s">
        <v>25</v>
      </c>
      <c r="B3">
        <f>A3*(1-M2/100)</f>
        <v>1425</v>
      </c>
      <c r="C3">
        <f>A3*(1-M3/100)-M8</f>
        <v>1232.1428571428571</v>
      </c>
      <c r="D3">
        <f>C3-B3</f>
        <v>-192.85714285714289</v>
      </c>
      <c r="F3" s="3" t="s">
        <v>25</v>
      </c>
      <c r="G3">
        <f>F3*M6/100*(1-M2/100)</f>
        <v>4987.5</v>
      </c>
      <c r="H3">
        <f>F3*M6/100*(1-M4/100)-M7</f>
        <v>4417.5</v>
      </c>
      <c r="I3">
        <f>H3-G3</f>
        <v>-570</v>
      </c>
      <c r="L3" s="1" t="s">
        <v>1</v>
      </c>
      <c r="M3">
        <v>3</v>
      </c>
      <c r="N3" s="4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2687.1428571428573</v>
      </c>
      <c r="D4">
        <f t="shared" ref="D4:D16" si="0">C4-B4</f>
        <v>-162.85714285714266</v>
      </c>
      <c r="F4" s="3" t="s">
        <v>9</v>
      </c>
      <c r="G4">
        <f>F4*M6/100*(1-M2/100)</f>
        <v>9975</v>
      </c>
      <c r="H4">
        <f>F4*M6/100*(1-M4/100)-M7</f>
        <v>9615</v>
      </c>
      <c r="I4">
        <f t="shared" ref="I4:I16" si="1">H4-G4</f>
        <v>-360</v>
      </c>
      <c r="L4" s="1" t="s">
        <v>2</v>
      </c>
      <c r="M4">
        <v>1</v>
      </c>
      <c r="N4" s="4">
        <v>4</v>
      </c>
    </row>
    <row r="5" spans="1:14" x14ac:dyDescent="0.2">
      <c r="A5" s="3" t="s">
        <v>45</v>
      </c>
      <c r="B5">
        <f>A5*(1-M2/100)</f>
        <v>4275</v>
      </c>
      <c r="C5">
        <f>A5*(1-M3/100)-M8</f>
        <v>4142.1428571428569</v>
      </c>
      <c r="D5">
        <f t="shared" si="0"/>
        <v>-132.85714285714312</v>
      </c>
      <c r="F5" s="3" t="s">
        <v>45</v>
      </c>
      <c r="G5">
        <f>F5*M6/100*(1-M2/100)</f>
        <v>14962.5</v>
      </c>
      <c r="H5">
        <f>F5*M6/100*(1-M4/100)-M7</f>
        <v>14812.5</v>
      </c>
      <c r="I5">
        <f t="shared" si="1"/>
        <v>-150</v>
      </c>
      <c r="N5" s="4">
        <v>5</v>
      </c>
    </row>
    <row r="6" spans="1:14" x14ac:dyDescent="0.2">
      <c r="A6" s="3" t="s">
        <v>46</v>
      </c>
      <c r="B6">
        <f>A6*(1-M2/100)</f>
        <v>5700</v>
      </c>
      <c r="C6">
        <f>A6*(1-M3/100)-M8</f>
        <v>5597.1428571428569</v>
      </c>
      <c r="D6">
        <f t="shared" si="0"/>
        <v>-102.85714285714312</v>
      </c>
      <c r="F6" s="3" t="s">
        <v>46</v>
      </c>
      <c r="G6">
        <f>F6*M6/100*(1-M2/100)</f>
        <v>19950</v>
      </c>
      <c r="H6">
        <f>F6*M6/100*(1-M4/100)-M7</f>
        <v>20010</v>
      </c>
      <c r="I6">
        <f t="shared" si="1"/>
        <v>60</v>
      </c>
      <c r="L6" s="1" t="s">
        <v>3</v>
      </c>
      <c r="M6">
        <v>350</v>
      </c>
      <c r="N6" s="4">
        <v>6</v>
      </c>
    </row>
    <row r="7" spans="1:14" x14ac:dyDescent="0.2">
      <c r="A7" s="3" t="s">
        <v>10</v>
      </c>
      <c r="B7">
        <f>A7*(1-M2/100)</f>
        <v>7125</v>
      </c>
      <c r="C7">
        <f>A7*(1-M3/100)-M8</f>
        <v>7052.1428571428569</v>
      </c>
      <c r="D7">
        <f t="shared" si="0"/>
        <v>-72.857142857143117</v>
      </c>
      <c r="F7" s="3" t="s">
        <v>10</v>
      </c>
      <c r="G7">
        <f>F7*M6/100*(1-M2/100)</f>
        <v>24937.5</v>
      </c>
      <c r="H7">
        <f>F7*M6/100*(1-M4/100)-M7</f>
        <v>25207.5</v>
      </c>
      <c r="I7">
        <f t="shared" si="1"/>
        <v>270</v>
      </c>
      <c r="L7" s="1" t="s">
        <v>4</v>
      </c>
      <c r="M7">
        <v>780</v>
      </c>
      <c r="N7" s="4">
        <v>7</v>
      </c>
    </row>
    <row r="8" spans="1:14" x14ac:dyDescent="0.2">
      <c r="A8" s="3" t="s">
        <v>11</v>
      </c>
      <c r="B8">
        <f>A8*(1-M2/100)</f>
        <v>8550</v>
      </c>
      <c r="C8">
        <f>A8*(1-M3/100)-M8</f>
        <v>8507.1428571428569</v>
      </c>
      <c r="D8">
        <f t="shared" si="0"/>
        <v>-42.857142857143117</v>
      </c>
      <c r="F8" s="3" t="s">
        <v>11</v>
      </c>
      <c r="G8">
        <f>F8*M6/100*(1-M2/100)</f>
        <v>29925</v>
      </c>
      <c r="H8">
        <f>F8*M6/100*(1-M4/100)-M7</f>
        <v>30405</v>
      </c>
      <c r="I8">
        <f t="shared" si="1"/>
        <v>480</v>
      </c>
      <c r="L8" s="1" t="s">
        <v>5</v>
      </c>
      <c r="M8">
        <f>M7*100/M6</f>
        <v>222.85714285714286</v>
      </c>
      <c r="N8" s="4">
        <v>8</v>
      </c>
    </row>
    <row r="9" spans="1:14" x14ac:dyDescent="0.2">
      <c r="A9" s="3" t="s">
        <v>12</v>
      </c>
      <c r="B9">
        <f>A9*(1-M2/100)</f>
        <v>9975</v>
      </c>
      <c r="C9">
        <f>A9*(1-M3/100)-M8</f>
        <v>9962.1428571428569</v>
      </c>
      <c r="D9">
        <f t="shared" si="0"/>
        <v>-12.857142857143117</v>
      </c>
      <c r="F9" s="3" t="s">
        <v>12</v>
      </c>
      <c r="G9">
        <f>F9*M6/100*(1-M2/100)</f>
        <v>34912.5</v>
      </c>
      <c r="H9">
        <f>F9*M6/100*(1-M4/100)-M7</f>
        <v>35602.5</v>
      </c>
      <c r="I9">
        <f t="shared" si="1"/>
        <v>690</v>
      </c>
    </row>
    <row r="10" spans="1:14" x14ac:dyDescent="0.2">
      <c r="A10" s="3" t="s">
        <v>13</v>
      </c>
      <c r="B10">
        <f>A10*(1-M2/100)</f>
        <v>11400</v>
      </c>
      <c r="C10">
        <f>A10*(1-M3/100)-M8</f>
        <v>11417.142857142857</v>
      </c>
      <c r="D10">
        <f t="shared" si="0"/>
        <v>17.142857142856883</v>
      </c>
      <c r="F10" s="3" t="s">
        <v>13</v>
      </c>
      <c r="G10">
        <f>F10*M6/100*(1-M2/100)</f>
        <v>39900</v>
      </c>
      <c r="H10">
        <f>F10*M6/100*(1-M4/100)-M7</f>
        <v>40800</v>
      </c>
      <c r="I10">
        <f t="shared" si="1"/>
        <v>900</v>
      </c>
    </row>
    <row r="11" spans="1:14" x14ac:dyDescent="0.2">
      <c r="A11" s="3" t="s">
        <v>14</v>
      </c>
      <c r="B11">
        <f>A11*(1-M2/100)</f>
        <v>12825</v>
      </c>
      <c r="C11">
        <f>A11*(1-M3/100)-M8</f>
        <v>12872.142857142857</v>
      </c>
      <c r="D11">
        <f t="shared" si="0"/>
        <v>47.142857142856883</v>
      </c>
      <c r="F11" s="3" t="s">
        <v>14</v>
      </c>
      <c r="G11">
        <f>F11*M6/100*(1-M2/100)</f>
        <v>44887.5</v>
      </c>
      <c r="H11">
        <f>F11*M6/100*(1-M4/100)-M7</f>
        <v>45997.5</v>
      </c>
      <c r="I11">
        <f t="shared" si="1"/>
        <v>1110</v>
      </c>
    </row>
    <row r="12" spans="1:14" x14ac:dyDescent="0.2">
      <c r="A12" s="3" t="s">
        <v>15</v>
      </c>
      <c r="B12">
        <f>A12*(1-M2/100)</f>
        <v>14250</v>
      </c>
      <c r="C12">
        <f>A12*(1-M3/100)-M8</f>
        <v>14327.142857142857</v>
      </c>
      <c r="D12">
        <f t="shared" si="0"/>
        <v>77.142857142856883</v>
      </c>
      <c r="F12" s="3" t="s">
        <v>15</v>
      </c>
      <c r="G12">
        <f>F12*M6/100*(1-M2/100)</f>
        <v>49875</v>
      </c>
      <c r="H12">
        <f>F12*M6/100*(1-M4/100)-M7</f>
        <v>51195</v>
      </c>
      <c r="I12">
        <f t="shared" si="1"/>
        <v>1320</v>
      </c>
    </row>
    <row r="13" spans="1:14" x14ac:dyDescent="0.2">
      <c r="A13" s="3" t="s">
        <v>16</v>
      </c>
      <c r="B13">
        <f>A13*(1-M2/100)</f>
        <v>15675</v>
      </c>
      <c r="C13">
        <f>A13*(1-M3/100)-M8</f>
        <v>15782.142857142857</v>
      </c>
      <c r="D13">
        <f t="shared" si="0"/>
        <v>107.14285714285688</v>
      </c>
      <c r="F13" s="3" t="s">
        <v>16</v>
      </c>
      <c r="G13">
        <f>F13*M6/100*(1-M2/100)</f>
        <v>54862.5</v>
      </c>
      <c r="H13">
        <f>F13*M6/100*(1-M4/100)-M7</f>
        <v>56392.5</v>
      </c>
      <c r="I13">
        <f t="shared" si="1"/>
        <v>1530</v>
      </c>
    </row>
    <row r="14" spans="1:14" x14ac:dyDescent="0.2">
      <c r="A14" s="3" t="s">
        <v>17</v>
      </c>
      <c r="B14">
        <f>A14*(1-M2/100)</f>
        <v>17100</v>
      </c>
      <c r="C14">
        <f>A14*(1-M3/100)-M8</f>
        <v>17237.142857142859</v>
      </c>
      <c r="D14">
        <f t="shared" si="0"/>
        <v>137.1428571428587</v>
      </c>
      <c r="F14" s="3" t="s">
        <v>17</v>
      </c>
      <c r="G14">
        <f>F14*M6/100*(1-M2/100)</f>
        <v>59850</v>
      </c>
      <c r="H14">
        <f>F14*M6/100*(1-M4/100)-M7</f>
        <v>61590</v>
      </c>
      <c r="I14">
        <f t="shared" si="1"/>
        <v>1740</v>
      </c>
    </row>
    <row r="15" spans="1:14" x14ac:dyDescent="0.2">
      <c r="A15" s="3" t="s">
        <v>18</v>
      </c>
      <c r="B15">
        <f>A15*(1-M2/100)</f>
        <v>18525</v>
      </c>
      <c r="C15">
        <f>A15*(1-M3/100)-M8</f>
        <v>18692.142857142859</v>
      </c>
      <c r="D15">
        <f t="shared" si="0"/>
        <v>167.1428571428587</v>
      </c>
      <c r="F15" s="3" t="s">
        <v>18</v>
      </c>
      <c r="G15">
        <f>F15*M6/100*(1-M2/100)</f>
        <v>64837.5</v>
      </c>
      <c r="H15">
        <f>F15*M6/100*(1-M4/100)-M7</f>
        <v>66787.5</v>
      </c>
      <c r="I15">
        <f t="shared" si="1"/>
        <v>1950</v>
      </c>
    </row>
    <row r="16" spans="1:14" x14ac:dyDescent="0.2">
      <c r="A16" s="3" t="s">
        <v>19</v>
      </c>
      <c r="B16">
        <f>A16*(1-M2/100)</f>
        <v>19950</v>
      </c>
      <c r="C16">
        <f>A16*(1-M3/100)-M8</f>
        <v>20147.142857142859</v>
      </c>
      <c r="D16">
        <f t="shared" si="0"/>
        <v>197.1428571428587</v>
      </c>
      <c r="F16" s="3" t="s">
        <v>19</v>
      </c>
      <c r="G16">
        <f>F16*M6/100*(1-M2/100)</f>
        <v>69825</v>
      </c>
      <c r="H16">
        <f>F16*M6/100*(1-M4/100)-M7</f>
        <v>71985</v>
      </c>
      <c r="I16">
        <f t="shared" si="1"/>
        <v>2160</v>
      </c>
    </row>
    <row r="17" spans="1:4" x14ac:dyDescent="0.2">
      <c r="A17" s="3"/>
    </row>
    <row r="18" spans="1:4" x14ac:dyDescent="0.2">
      <c r="A18" s="3"/>
    </row>
    <row r="19" spans="1:4" x14ac:dyDescent="0.2">
      <c r="A19" s="10" t="s">
        <v>31</v>
      </c>
      <c r="B19" s="10"/>
      <c r="C19" s="10"/>
      <c r="D19" s="10"/>
    </row>
    <row r="20" spans="1:4" x14ac:dyDescent="0.2">
      <c r="A20" s="5" t="s">
        <v>24</v>
      </c>
      <c r="B20" s="6" t="s">
        <v>22</v>
      </c>
      <c r="C20" s="6" t="s">
        <v>23</v>
      </c>
      <c r="D20" s="6" t="s">
        <v>20</v>
      </c>
    </row>
    <row r="21" spans="1:4" x14ac:dyDescent="0.2">
      <c r="A21" s="3" t="s">
        <v>25</v>
      </c>
      <c r="B21">
        <f>A21*(1-M2/100)*M6/100*(1-M2/100)</f>
        <v>4738.125</v>
      </c>
      <c r="C21">
        <f>A21*(1-M3/100)*M6/100*(1-M4/100)-M7</f>
        <v>4261.5749999999998</v>
      </c>
      <c r="D21">
        <f>C21-B21</f>
        <v>-476.55000000000018</v>
      </c>
    </row>
    <row r="22" spans="1:4" x14ac:dyDescent="0.2">
      <c r="A22" s="3" t="s">
        <v>26</v>
      </c>
      <c r="B22">
        <f>A22*(1-M2/100)*M6/100*(1-M2/100)</f>
        <v>9476.25</v>
      </c>
      <c r="C22">
        <f>A22*(1-M3/100)*M6/100*(1-M4/100)-M7</f>
        <v>9303.15</v>
      </c>
      <c r="D22">
        <f t="shared" ref="D22:D34" si="2">C22-B22</f>
        <v>-173.10000000000036</v>
      </c>
    </row>
    <row r="23" spans="1:4" x14ac:dyDescent="0.2">
      <c r="A23" s="3" t="s">
        <v>27</v>
      </c>
      <c r="B23">
        <f>A23*(1-M2/100)*M6/100*(1-M2/100)</f>
        <v>14214.375</v>
      </c>
      <c r="C23">
        <f>A23*(1-M3/100)*M6/100*(1-M4/100)-M7</f>
        <v>14344.725</v>
      </c>
      <c r="D23">
        <f t="shared" si="2"/>
        <v>130.35000000000036</v>
      </c>
    </row>
    <row r="24" spans="1:4" x14ac:dyDescent="0.2">
      <c r="A24" s="3" t="s">
        <v>28</v>
      </c>
      <c r="B24">
        <f>A24*(1-M2/100)*M6/100*(1-M2/100)</f>
        <v>18952.5</v>
      </c>
      <c r="C24">
        <f>A24*(1-M3/100)*M6/100*(1-M4/100)-M7</f>
        <v>19386.3</v>
      </c>
      <c r="D24">
        <f t="shared" si="2"/>
        <v>433.79999999999927</v>
      </c>
    </row>
    <row r="25" spans="1:4" x14ac:dyDescent="0.2">
      <c r="A25" s="3" t="s">
        <v>10</v>
      </c>
      <c r="B25">
        <f>A25*(1-M2/100)*M6/100*(1-M2/100)</f>
        <v>23690.625</v>
      </c>
      <c r="C25">
        <f>A25*(1-M3/100)*M6/100*(1-M4/100)-M7</f>
        <v>24427.875</v>
      </c>
      <c r="D25">
        <f t="shared" si="2"/>
        <v>737.25</v>
      </c>
    </row>
    <row r="26" spans="1:4" x14ac:dyDescent="0.2">
      <c r="A26" s="3" t="s">
        <v>11</v>
      </c>
      <c r="B26">
        <f>A26*(1-M2/100)*M6/100*(1-M2/100)</f>
        <v>28428.75</v>
      </c>
      <c r="C26">
        <f>A26*(1-M3/100)*M6/100*(1-M4/100)-M7</f>
        <v>29469.45</v>
      </c>
      <c r="D26">
        <f t="shared" si="2"/>
        <v>1040.7000000000007</v>
      </c>
    </row>
    <row r="27" spans="1:4" x14ac:dyDescent="0.2">
      <c r="A27" s="3" t="s">
        <v>12</v>
      </c>
      <c r="B27">
        <f>A27*(1-M2/100)*M6/100*(1-M2/100)</f>
        <v>33166.875</v>
      </c>
      <c r="C27">
        <f>A27*(1-M3/100)*M6/100*(1-M4/100)-M7</f>
        <v>34511.025000000001</v>
      </c>
      <c r="D27">
        <f t="shared" si="2"/>
        <v>1344.1500000000015</v>
      </c>
    </row>
    <row r="28" spans="1:4" x14ac:dyDescent="0.2">
      <c r="A28" s="3" t="s">
        <v>13</v>
      </c>
      <c r="B28">
        <f>A28*(1-M2/100)*M6/100*(1-M2/100)</f>
        <v>37905</v>
      </c>
      <c r="C28">
        <f>A28*(1-M3/100)*M6/100*(1-M4/100)-M7</f>
        <v>39552.6</v>
      </c>
      <c r="D28">
        <f t="shared" si="2"/>
        <v>1647.5999999999985</v>
      </c>
    </row>
    <row r="29" spans="1:4" x14ac:dyDescent="0.2">
      <c r="A29" s="3" t="s">
        <v>14</v>
      </c>
      <c r="B29">
        <f>A29*(1-M2/100)*M6/100*(1-M2/100)</f>
        <v>42643.125</v>
      </c>
      <c r="C29">
        <f>A29*(1-M3/100)*M6/100*(1-M4/100)-M7</f>
        <v>44594.175000000003</v>
      </c>
      <c r="D29">
        <f t="shared" si="2"/>
        <v>1951.0500000000029</v>
      </c>
    </row>
    <row r="30" spans="1:4" x14ac:dyDescent="0.2">
      <c r="A30" s="3" t="s">
        <v>15</v>
      </c>
      <c r="B30">
        <f>A30*(1-M2/100)*M6/100*(1-M2/100)</f>
        <v>47381.25</v>
      </c>
      <c r="C30">
        <f>A30*(1-M3/100)*M6/100*(1-M4/100)-M7</f>
        <v>49635.75</v>
      </c>
      <c r="D30">
        <f t="shared" si="2"/>
        <v>2254.5</v>
      </c>
    </row>
    <row r="31" spans="1:4" x14ac:dyDescent="0.2">
      <c r="A31" s="3" t="s">
        <v>16</v>
      </c>
      <c r="B31">
        <f>A31*(1-M2/100)*M6/100*(1-M2/100)</f>
        <v>52119.375</v>
      </c>
      <c r="C31">
        <f>A31*(1-M3/100)*M6/100*(1-M4/100)-M7</f>
        <v>54677.324999999997</v>
      </c>
      <c r="D31">
        <f t="shared" si="2"/>
        <v>2557.9499999999971</v>
      </c>
    </row>
    <row r="32" spans="1:4" x14ac:dyDescent="0.2">
      <c r="A32" s="3" t="s">
        <v>17</v>
      </c>
      <c r="B32">
        <f>A32*(1-M2/100)*M6/100*(1-M2/100)</f>
        <v>56857.5</v>
      </c>
      <c r="C32">
        <f>A32*(1-M3/100)*M6/100*(1-M4/100)-M7</f>
        <v>59718.9</v>
      </c>
      <c r="D32">
        <f t="shared" si="2"/>
        <v>2861.4000000000015</v>
      </c>
    </row>
    <row r="33" spans="1:4" x14ac:dyDescent="0.2">
      <c r="A33" s="3" t="s">
        <v>18</v>
      </c>
      <c r="B33">
        <f>A33*(1-M2/100)*M6/100*(1-M2/100)</f>
        <v>61595.625</v>
      </c>
      <c r="C33">
        <f>A33*(1-M3/100)*M6/100*(1-M4/100)-M7</f>
        <v>64760.475000000006</v>
      </c>
      <c r="D33">
        <f t="shared" si="2"/>
        <v>3164.8500000000058</v>
      </c>
    </row>
    <row r="34" spans="1:4" x14ac:dyDescent="0.2">
      <c r="A34" s="3" t="s">
        <v>19</v>
      </c>
      <c r="B34">
        <f>A34*(1-M2/100)*M6/100*(1-M2/100)</f>
        <v>66333.75</v>
      </c>
      <c r="C34">
        <f>A34*(1-M3/100)*M6/100*(1-M4/100)-M7</f>
        <v>69802.05</v>
      </c>
      <c r="D34">
        <f t="shared" si="2"/>
        <v>3468.3000000000029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3" sqref="N3"/>
    </sheetView>
  </sheetViews>
  <sheetFormatPr defaultRowHeight="14.25" x14ac:dyDescent="0.2"/>
  <sheetData>
    <row r="1" spans="1:14" x14ac:dyDescent="0.2">
      <c r="A1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32</v>
      </c>
      <c r="J1" s="4" t="s">
        <v>33</v>
      </c>
      <c r="K1" s="4" t="s">
        <v>44</v>
      </c>
      <c r="L1" s="4" t="s">
        <v>34</v>
      </c>
      <c r="M1" s="4" t="s">
        <v>43</v>
      </c>
      <c r="N1" s="4" t="s">
        <v>54</v>
      </c>
    </row>
    <row r="2" spans="1:14" x14ac:dyDescent="0.2">
      <c r="G2">
        <v>18</v>
      </c>
      <c r="H2">
        <v>23</v>
      </c>
      <c r="I2">
        <v>27</v>
      </c>
      <c r="J2">
        <v>31</v>
      </c>
      <c r="L2">
        <v>41</v>
      </c>
      <c r="M2">
        <v>74</v>
      </c>
      <c r="N2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9" sqref="E9"/>
    </sheetView>
  </sheetViews>
  <sheetFormatPr defaultRowHeight="14.25" x14ac:dyDescent="0.2"/>
  <sheetData>
    <row r="1" spans="2:6" x14ac:dyDescent="0.2">
      <c r="B1" s="7"/>
      <c r="C1" s="7"/>
      <c r="D1" s="7"/>
    </row>
    <row r="2" spans="2:6" x14ac:dyDescent="0.2">
      <c r="B2" s="7" t="s">
        <v>47</v>
      </c>
      <c r="C2" s="11" t="s">
        <v>48</v>
      </c>
      <c r="D2" s="11"/>
    </row>
    <row r="3" spans="2:6" x14ac:dyDescent="0.2">
      <c r="B3" s="7">
        <v>100</v>
      </c>
      <c r="C3" s="7">
        <v>10000</v>
      </c>
      <c r="D3" s="7">
        <v>220</v>
      </c>
    </row>
    <row r="4" spans="2:6" x14ac:dyDescent="0.2">
      <c r="B4" s="7"/>
      <c r="C4" s="7"/>
      <c r="D4" s="7"/>
    </row>
    <row r="5" spans="2:6" x14ac:dyDescent="0.2">
      <c r="B5" s="7" t="s">
        <v>49</v>
      </c>
      <c r="C5" s="7" t="s">
        <v>50</v>
      </c>
      <c r="D5" s="7" t="s">
        <v>51</v>
      </c>
      <c r="E5" s="7" t="s">
        <v>52</v>
      </c>
      <c r="F5" s="7" t="s">
        <v>53</v>
      </c>
    </row>
    <row r="6" spans="2:6" x14ac:dyDescent="0.2">
      <c r="B6" s="7">
        <v>8</v>
      </c>
      <c r="C6" s="7">
        <v>10</v>
      </c>
      <c r="D6" s="7">
        <f>B6*B3*C6/C3*D3</f>
        <v>176</v>
      </c>
      <c r="E6">
        <f>D6*30</f>
        <v>5280</v>
      </c>
      <c r="F6">
        <f>E6*12</f>
        <v>63360</v>
      </c>
    </row>
    <row r="7" spans="2:6" x14ac:dyDescent="0.2">
      <c r="B7" s="7">
        <v>8</v>
      </c>
      <c r="C7" s="7">
        <v>15</v>
      </c>
      <c r="D7" s="7">
        <f>B7*B3*C7/C3*D3</f>
        <v>264</v>
      </c>
      <c r="E7">
        <f>D7*30</f>
        <v>7920</v>
      </c>
      <c r="F7">
        <f>E7*12</f>
        <v>95040</v>
      </c>
    </row>
    <row r="8" spans="2:6" x14ac:dyDescent="0.2">
      <c r="B8" s="7">
        <v>8</v>
      </c>
      <c r="C8" s="7">
        <v>20</v>
      </c>
      <c r="D8" s="7">
        <f>B8*B3*C8/C3*D3</f>
        <v>352</v>
      </c>
      <c r="E8">
        <f>D8*30</f>
        <v>10560</v>
      </c>
      <c r="F8">
        <f>E8*12</f>
        <v>126720</v>
      </c>
    </row>
    <row r="9" spans="2:6" x14ac:dyDescent="0.2">
      <c r="B9" s="7">
        <v>8</v>
      </c>
      <c r="C9" s="7">
        <v>25</v>
      </c>
      <c r="D9" s="7">
        <f>B9*B3*C9/C3*D3</f>
        <v>440</v>
      </c>
      <c r="E9">
        <f>D9*30</f>
        <v>13200</v>
      </c>
      <c r="F9">
        <f>E9*12</f>
        <v>158400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增幅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2017-06-22T07:15:14Z</cp:lastPrinted>
  <dcterms:created xsi:type="dcterms:W3CDTF">2008-09-11T17:22:52Z</dcterms:created>
  <dcterms:modified xsi:type="dcterms:W3CDTF">2019-03-14T04:40:16Z</dcterms:modified>
</cp:coreProperties>
</file>