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75" windowWidth="15960" windowHeight="8400" tabRatio="636" activeTab="1"/>
  </bookViews>
  <sheets>
    <sheet name="Normal Deviates" sheetId="12" r:id="rId1"/>
    <sheet name="Libor Rate Paths" sheetId="13" r:id="rId2"/>
    <sheet name="Path 1 Plot" sheetId="14" r:id="rId3"/>
  </sheets>
  <definedNames>
    <definedName name="_eps1">'Normal Deviates'!$D$48:$AA$67</definedName>
    <definedName name="_eps2">'Normal Deviates'!$D$142:$AA$161</definedName>
    <definedName name="_eps3">'Normal Deviates'!$D$238:$AA$257</definedName>
    <definedName name="delta_t">'Libor Rate Paths'!$D$1</definedName>
    <definedName name="homog_sig">'Libor Rate Paths'!$E$7:$AB$7</definedName>
    <definedName name="i">'Libor Rate Paths'!$C$9:$C$33</definedName>
    <definedName name="j">'Libor Rate Paths'!$D$8:$AB$8</definedName>
    <definedName name="L_0_j">'Libor Rate Paths'!$D$2:$AB$2</definedName>
    <definedName name="L_1">'Libor Rate Paths'!$D$36:$AB$60</definedName>
    <definedName name="mu">'Libor Rate Paths'!#REF!</definedName>
    <definedName name="rho_1">'Libor Rate Paths'!$E$3:$AB$3</definedName>
    <definedName name="rho_2">'Libor Rate Paths'!$E$4:$AB$4</definedName>
    <definedName name="rho_3">'Libor Rate Paths'!$E$5:$AB$5</definedName>
    <definedName name="rho_norm">'Libor Rate Paths'!$E$6:$AB$6</definedName>
    <definedName name="scale_sigma">'Libor Rate Paths'!$AC$7</definedName>
    <definedName name="scale1">'Libor Rate Paths'!$AC$3</definedName>
    <definedName name="scale2">'Libor Rate Paths'!$AC$4</definedName>
    <definedName name="scale3">'Libor Rate Paths'!$AC$5</definedName>
    <definedName name="sigma">'Libor Rate Paths'!$D$9:$AB$33</definedName>
  </definedNames>
  <calcPr calcId="145621"/>
</workbook>
</file>

<file path=xl/calcChain.xml><?xml version="1.0" encoding="utf-8"?>
<calcChain xmlns="http://schemas.openxmlformats.org/spreadsheetml/2006/main">
  <c r="D2" i="13" l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7" i="13"/>
  <c r="C65" i="13"/>
  <c r="CP64" i="13"/>
  <c r="CP65" i="13" s="1"/>
  <c r="BP64" i="13"/>
  <c r="AP64" i="13"/>
  <c r="C64" i="13"/>
  <c r="CR62" i="13"/>
  <c r="CS62" i="13" s="1"/>
  <c r="CT62" i="13" s="1"/>
  <c r="CU62" i="13" s="1"/>
  <c r="CV62" i="13" s="1"/>
  <c r="CW62" i="13" s="1"/>
  <c r="CX62" i="13" s="1"/>
  <c r="CY62" i="13" s="1"/>
  <c r="CZ62" i="13" s="1"/>
  <c r="DA62" i="13" s="1"/>
  <c r="DB62" i="13" s="1"/>
  <c r="DC62" i="13" s="1"/>
  <c r="DD62" i="13" s="1"/>
  <c r="DE62" i="13" s="1"/>
  <c r="DF62" i="13" s="1"/>
  <c r="DG62" i="13" s="1"/>
  <c r="DH62" i="13" s="1"/>
  <c r="DI62" i="13" s="1"/>
  <c r="DJ62" i="13" s="1"/>
  <c r="DK62" i="13" s="1"/>
  <c r="DL62" i="13" s="1"/>
  <c r="DM62" i="13" s="1"/>
  <c r="DN62" i="13" s="1"/>
  <c r="DO62" i="13" s="1"/>
  <c r="BR62" i="13"/>
  <c r="BS62" i="13" s="1"/>
  <c r="BT62" i="13" s="1"/>
  <c r="BU62" i="13" s="1"/>
  <c r="BV62" i="13" s="1"/>
  <c r="BW62" i="13" s="1"/>
  <c r="BX62" i="13" s="1"/>
  <c r="BY62" i="13" s="1"/>
  <c r="BZ62" i="13" s="1"/>
  <c r="CA62" i="13" s="1"/>
  <c r="CB62" i="13" s="1"/>
  <c r="CC62" i="13" s="1"/>
  <c r="CD62" i="13" s="1"/>
  <c r="CE62" i="13" s="1"/>
  <c r="CF62" i="13" s="1"/>
  <c r="CG62" i="13" s="1"/>
  <c r="CH62" i="13" s="1"/>
  <c r="CI62" i="13" s="1"/>
  <c r="CJ62" i="13" s="1"/>
  <c r="CK62" i="13" s="1"/>
  <c r="CL62" i="13" s="1"/>
  <c r="CM62" i="13" s="1"/>
  <c r="CN62" i="13" s="1"/>
  <c r="CO62" i="13" s="1"/>
  <c r="AR62" i="13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E62" i="13"/>
  <c r="F62" i="13" s="1"/>
  <c r="G62" i="13" s="1"/>
  <c r="H62" i="13" s="1"/>
  <c r="I62" i="13" s="1"/>
  <c r="J62" i="13" s="1"/>
  <c r="K62" i="13" s="1"/>
  <c r="L62" i="13" s="1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AB62" i="13" s="1"/>
  <c r="AR37" i="13"/>
  <c r="CR35" i="13"/>
  <c r="CR64" i="13" s="1"/>
  <c r="CS35" i="13"/>
  <c r="CT35" i="13" s="1"/>
  <c r="CU35" i="13" s="1"/>
  <c r="CV35" i="13" s="1"/>
  <c r="CW35" i="13" s="1"/>
  <c r="CX35" i="13" s="1"/>
  <c r="CY35" i="13" s="1"/>
  <c r="CZ35" i="13" s="1"/>
  <c r="DA35" i="13" s="1"/>
  <c r="DB35" i="13" s="1"/>
  <c r="DC35" i="13" s="1"/>
  <c r="DD35" i="13" s="1"/>
  <c r="DE35" i="13" s="1"/>
  <c r="DF35" i="13" s="1"/>
  <c r="DG35" i="13" s="1"/>
  <c r="DH35" i="13" s="1"/>
  <c r="DI35" i="13" s="1"/>
  <c r="DJ35" i="13" s="1"/>
  <c r="DK35" i="13" s="1"/>
  <c r="DL35" i="13" s="1"/>
  <c r="DM35" i="13" s="1"/>
  <c r="DN35" i="13" s="1"/>
  <c r="DO35" i="13" s="1"/>
  <c r="BR35" i="13"/>
  <c r="BS35" i="13"/>
  <c r="BT35" i="13"/>
  <c r="BU35" i="13" s="1"/>
  <c r="BV35" i="13" s="1"/>
  <c r="BW35" i="13" s="1"/>
  <c r="BX35" i="13" s="1"/>
  <c r="BY35" i="13" s="1"/>
  <c r="BZ35" i="13" s="1"/>
  <c r="CA35" i="13" s="1"/>
  <c r="CB35" i="13" s="1"/>
  <c r="CC35" i="13" s="1"/>
  <c r="CD35" i="13" s="1"/>
  <c r="CE35" i="13" s="1"/>
  <c r="CF35" i="13" s="1"/>
  <c r="CG35" i="13" s="1"/>
  <c r="CH35" i="13" s="1"/>
  <c r="CI35" i="13" s="1"/>
  <c r="CJ35" i="13" s="1"/>
  <c r="CK35" i="13" s="1"/>
  <c r="CL35" i="13" s="1"/>
  <c r="CM35" i="13" s="1"/>
  <c r="CN35" i="13" s="1"/>
  <c r="CO35" i="13" s="1"/>
  <c r="AP37" i="13"/>
  <c r="AP38" i="13"/>
  <c r="AS38" i="13" s="1"/>
  <c r="AR35" i="13"/>
  <c r="AS35" i="13"/>
  <c r="AT35" i="13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D1" i="13"/>
  <c r="D5" i="13"/>
  <c r="D4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D44" i="12"/>
  <c r="E44" i="12"/>
  <c r="F44" i="12" s="1"/>
  <c r="G44" i="12"/>
  <c r="H44" i="12" s="1"/>
  <c r="I44" i="12" s="1"/>
  <c r="J44" i="12"/>
  <c r="K44" i="12" s="1"/>
  <c r="L44" i="12" s="1"/>
  <c r="M44" i="12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D258" i="12"/>
  <c r="E258" i="12"/>
  <c r="F258" i="12"/>
  <c r="G258" i="12" s="1"/>
  <c r="H258" i="12" s="1"/>
  <c r="I258" i="12" s="1"/>
  <c r="J258" i="12" s="1"/>
  <c r="K258" i="12" s="1"/>
  <c r="L258" i="12" s="1"/>
  <c r="M258" i="12" s="1"/>
  <c r="N258" i="12" s="1"/>
  <c r="O258" i="12" s="1"/>
  <c r="P258" i="12" s="1"/>
  <c r="Q258" i="12" s="1"/>
  <c r="R258" i="12" s="1"/>
  <c r="S258" i="12" s="1"/>
  <c r="T258" i="12" s="1"/>
  <c r="U258" i="12" s="1"/>
  <c r="V258" i="12" s="1"/>
  <c r="W258" i="12" s="1"/>
  <c r="X258" i="12" s="1"/>
  <c r="Y258" i="12" s="1"/>
  <c r="Z258" i="12" s="1"/>
  <c r="AA258" i="12" s="1"/>
  <c r="B239" i="12"/>
  <c r="B240" i="12"/>
  <c r="B241" i="12" s="1"/>
  <c r="B242" i="12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D237" i="12"/>
  <c r="E237" i="12" s="1"/>
  <c r="F237" i="12" s="1"/>
  <c r="G237" i="12"/>
  <c r="H237" i="12" s="1"/>
  <c r="I237" i="12" s="1"/>
  <c r="J237" i="12"/>
  <c r="K237" i="12" s="1"/>
  <c r="L237" i="12" s="1"/>
  <c r="M237" i="12" s="1"/>
  <c r="N237" i="12" s="1"/>
  <c r="O237" i="12" s="1"/>
  <c r="P237" i="12" s="1"/>
  <c r="Q237" i="12" s="1"/>
  <c r="R237" i="12" s="1"/>
  <c r="S237" i="12" s="1"/>
  <c r="T237" i="12" s="1"/>
  <c r="U237" i="12" s="1"/>
  <c r="V237" i="12" s="1"/>
  <c r="W237" i="12" s="1"/>
  <c r="X237" i="12" s="1"/>
  <c r="Y237" i="12" s="1"/>
  <c r="Z237" i="12" s="1"/>
  <c r="AA237" i="12" s="1"/>
  <c r="D232" i="12"/>
  <c r="E232" i="12" s="1"/>
  <c r="F232" i="12" s="1"/>
  <c r="G232" i="12"/>
  <c r="H232" i="12" s="1"/>
  <c r="I232" i="12" s="1"/>
  <c r="J232" i="12" s="1"/>
  <c r="K232" i="12" s="1"/>
  <c r="L232" i="12" s="1"/>
  <c r="M232" i="12" s="1"/>
  <c r="N232" i="12" s="1"/>
  <c r="O232" i="12" s="1"/>
  <c r="P232" i="12" s="1"/>
  <c r="Q232" i="12" s="1"/>
  <c r="R232" i="12" s="1"/>
  <c r="S232" i="12" s="1"/>
  <c r="T232" i="12" s="1"/>
  <c r="U232" i="12" s="1"/>
  <c r="V232" i="12" s="1"/>
  <c r="W232" i="12" s="1"/>
  <c r="X232" i="12" s="1"/>
  <c r="Y232" i="12" s="1"/>
  <c r="Z232" i="12" s="1"/>
  <c r="AA232" i="12" s="1"/>
  <c r="B213" i="12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F211" i="12"/>
  <c r="G211" i="12" s="1"/>
  <c r="H211" i="12" s="1"/>
  <c r="I211" i="12" s="1"/>
  <c r="J211" i="12" s="1"/>
  <c r="K211" i="12" s="1"/>
  <c r="L211" i="12" s="1"/>
  <c r="M211" i="12" s="1"/>
  <c r="N211" i="12" s="1"/>
  <c r="O211" i="12" s="1"/>
  <c r="P211" i="12" s="1"/>
  <c r="Q211" i="12" s="1"/>
  <c r="R211" i="12" s="1"/>
  <c r="S211" i="12" s="1"/>
  <c r="T211" i="12" s="1"/>
  <c r="U211" i="12" s="1"/>
  <c r="V211" i="12" s="1"/>
  <c r="W211" i="12" s="1"/>
  <c r="X211" i="12" s="1"/>
  <c r="Y211" i="12" s="1"/>
  <c r="Z211" i="12" s="1"/>
  <c r="AA211" i="12" s="1"/>
  <c r="D211" i="12"/>
  <c r="E211" i="12" s="1"/>
  <c r="B192" i="12"/>
  <c r="B193" i="12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D190" i="12"/>
  <c r="E190" i="12" s="1"/>
  <c r="F190" i="12"/>
  <c r="G190" i="12"/>
  <c r="H190" i="12" s="1"/>
  <c r="I190" i="12" s="1"/>
  <c r="J190" i="12" s="1"/>
  <c r="K190" i="12" s="1"/>
  <c r="L190" i="12" s="1"/>
  <c r="M190" i="12" s="1"/>
  <c r="N190" i="12" s="1"/>
  <c r="O190" i="12" s="1"/>
  <c r="P190" i="12" s="1"/>
  <c r="Q190" i="12" s="1"/>
  <c r="R190" i="12" s="1"/>
  <c r="S190" i="12" s="1"/>
  <c r="T190" i="12" s="1"/>
  <c r="U190" i="12" s="1"/>
  <c r="V190" i="12" s="1"/>
  <c r="W190" i="12" s="1"/>
  <c r="X190" i="12" s="1"/>
  <c r="Y190" i="12" s="1"/>
  <c r="Z190" i="12" s="1"/>
  <c r="AA190" i="12" s="1"/>
  <c r="AA179" i="12"/>
  <c r="AA200" i="12" s="1"/>
  <c r="Z179" i="12"/>
  <c r="Y179" i="12"/>
  <c r="Y200" i="12" s="1"/>
  <c r="X179" i="12"/>
  <c r="X189" i="12" s="1"/>
  <c r="X210" i="12" s="1"/>
  <c r="W179" i="12"/>
  <c r="V179" i="12"/>
  <c r="V189" i="12" s="1"/>
  <c r="V210" i="12" s="1"/>
  <c r="U179" i="12"/>
  <c r="U200" i="12" s="1"/>
  <c r="T179" i="12"/>
  <c r="T189" i="12" s="1"/>
  <c r="T210" i="12" s="1"/>
  <c r="S179" i="12"/>
  <c r="R179" i="12"/>
  <c r="R189" i="12" s="1"/>
  <c r="R210" i="12" s="1"/>
  <c r="Q179" i="12"/>
  <c r="Q200" i="12" s="1"/>
  <c r="P179" i="12"/>
  <c r="P189" i="12" s="1"/>
  <c r="P210" i="12" s="1"/>
  <c r="O179" i="12"/>
  <c r="N179" i="12"/>
  <c r="N189" i="12" s="1"/>
  <c r="N210" i="12" s="1"/>
  <c r="M179" i="12"/>
  <c r="M200" i="12" s="1"/>
  <c r="L179" i="12"/>
  <c r="L189" i="12" s="1"/>
  <c r="L210" i="12" s="1"/>
  <c r="K179" i="12"/>
  <c r="J179" i="12"/>
  <c r="J189" i="12" s="1"/>
  <c r="J210" i="12" s="1"/>
  <c r="I179" i="12"/>
  <c r="I200" i="12" s="1"/>
  <c r="H179" i="12"/>
  <c r="H189" i="12" s="1"/>
  <c r="H210" i="12" s="1"/>
  <c r="G179" i="12"/>
  <c r="G200" i="12" s="1"/>
  <c r="F179" i="12"/>
  <c r="F189" i="12" s="1"/>
  <c r="F210" i="12" s="1"/>
  <c r="E179" i="12"/>
  <c r="E200" i="12" s="1"/>
  <c r="D179" i="12"/>
  <c r="D189" i="12" s="1"/>
  <c r="D210" i="12" s="1"/>
  <c r="AA178" i="12"/>
  <c r="Z178" i="12"/>
  <c r="Z199" i="12" s="1"/>
  <c r="Y178" i="12"/>
  <c r="X178" i="12"/>
  <c r="X199" i="12" s="1"/>
  <c r="W178" i="12"/>
  <c r="V178" i="12"/>
  <c r="V199" i="12" s="1"/>
  <c r="U178" i="12"/>
  <c r="T178" i="12"/>
  <c r="T199" i="12" s="1"/>
  <c r="S178" i="12"/>
  <c r="R178" i="12"/>
  <c r="R199" i="12" s="1"/>
  <c r="Q178" i="12"/>
  <c r="P178" i="12"/>
  <c r="P199" i="12" s="1"/>
  <c r="O178" i="12"/>
  <c r="N178" i="12"/>
  <c r="N199" i="12" s="1"/>
  <c r="M178" i="12"/>
  <c r="L178" i="12"/>
  <c r="L199" i="12" s="1"/>
  <c r="K178" i="12"/>
  <c r="J178" i="12"/>
  <c r="J199" i="12" s="1"/>
  <c r="I178" i="12"/>
  <c r="H178" i="12"/>
  <c r="H199" i="12" s="1"/>
  <c r="G178" i="12"/>
  <c r="F178" i="12"/>
  <c r="F199" i="12" s="1"/>
  <c r="E178" i="12"/>
  <c r="D178" i="12"/>
  <c r="D199" i="12" s="1"/>
  <c r="AA177" i="12"/>
  <c r="AA198" i="12" s="1"/>
  <c r="Z177" i="12"/>
  <c r="Z198" i="12" s="1"/>
  <c r="Y177" i="12"/>
  <c r="Y198" i="12" s="1"/>
  <c r="X177" i="12"/>
  <c r="X198" i="12" s="1"/>
  <c r="W177" i="12"/>
  <c r="W198" i="12" s="1"/>
  <c r="V177" i="12"/>
  <c r="V198" i="12" s="1"/>
  <c r="U177" i="12"/>
  <c r="U198" i="12" s="1"/>
  <c r="T177" i="12"/>
  <c r="T198" i="12" s="1"/>
  <c r="S177" i="12"/>
  <c r="S198" i="12" s="1"/>
  <c r="R177" i="12"/>
  <c r="R198" i="12" s="1"/>
  <c r="Q177" i="12"/>
  <c r="Q198" i="12" s="1"/>
  <c r="P177" i="12"/>
  <c r="P198" i="12" s="1"/>
  <c r="O177" i="12"/>
  <c r="O198" i="12" s="1"/>
  <c r="N177" i="12"/>
  <c r="N198" i="12" s="1"/>
  <c r="M177" i="12"/>
  <c r="M198" i="12" s="1"/>
  <c r="L177" i="12"/>
  <c r="K177" i="12"/>
  <c r="K198" i="12" s="1"/>
  <c r="J177" i="12"/>
  <c r="J187" i="12" s="1"/>
  <c r="J208" i="12" s="1"/>
  <c r="I177" i="12"/>
  <c r="I198" i="12" s="1"/>
  <c r="H177" i="12"/>
  <c r="H187" i="12" s="1"/>
  <c r="H208" i="12" s="1"/>
  <c r="G177" i="12"/>
  <c r="G198" i="12" s="1"/>
  <c r="F177" i="12"/>
  <c r="F187" i="12" s="1"/>
  <c r="F208" i="12" s="1"/>
  <c r="E177" i="12"/>
  <c r="E198" i="12" s="1"/>
  <c r="D177" i="12"/>
  <c r="D187" i="12" s="1"/>
  <c r="D208" i="12" s="1"/>
  <c r="AA176" i="12"/>
  <c r="Z176" i="12"/>
  <c r="Z197" i="12" s="1"/>
  <c r="Y176" i="12"/>
  <c r="X176" i="12"/>
  <c r="X197" i="12" s="1"/>
  <c r="W176" i="12"/>
  <c r="V176" i="12"/>
  <c r="V197" i="12" s="1"/>
  <c r="U176" i="12"/>
  <c r="T176" i="12"/>
  <c r="T197" i="12" s="1"/>
  <c r="S176" i="12"/>
  <c r="R176" i="12"/>
  <c r="R197" i="12" s="1"/>
  <c r="Q176" i="12"/>
  <c r="P176" i="12"/>
  <c r="P197" i="12" s="1"/>
  <c r="O176" i="12"/>
  <c r="N176" i="12"/>
  <c r="N197" i="12" s="1"/>
  <c r="M176" i="12"/>
  <c r="L176" i="12"/>
  <c r="L197" i="12" s="1"/>
  <c r="K176" i="12"/>
  <c r="J176" i="12"/>
  <c r="J197" i="12" s="1"/>
  <c r="I176" i="12"/>
  <c r="H176" i="12"/>
  <c r="H197" i="12" s="1"/>
  <c r="G176" i="12"/>
  <c r="F176" i="12"/>
  <c r="F197" i="12" s="1"/>
  <c r="E176" i="12"/>
  <c r="D176" i="12"/>
  <c r="D197" i="12" s="1"/>
  <c r="AA175" i="12"/>
  <c r="AA196" i="12" s="1"/>
  <c r="Z175" i="12"/>
  <c r="Z185" i="12" s="1"/>
  <c r="Z206" i="12" s="1"/>
  <c r="Y175" i="12"/>
  <c r="Y196" i="12" s="1"/>
  <c r="X175" i="12"/>
  <c r="X185" i="12" s="1"/>
  <c r="X206" i="12" s="1"/>
  <c r="W175" i="12"/>
  <c r="W196" i="12" s="1"/>
  <c r="V175" i="12"/>
  <c r="U175" i="12"/>
  <c r="U196" i="12" s="1"/>
  <c r="T175" i="12"/>
  <c r="T185" i="12" s="1"/>
  <c r="T206" i="12" s="1"/>
  <c r="S175" i="12"/>
  <c r="S196" i="12" s="1"/>
  <c r="R175" i="12"/>
  <c r="Q175" i="12"/>
  <c r="Q196" i="12" s="1"/>
  <c r="P175" i="12"/>
  <c r="P185" i="12" s="1"/>
  <c r="P206" i="12" s="1"/>
  <c r="O175" i="12"/>
  <c r="O196" i="12" s="1"/>
  <c r="N175" i="12"/>
  <c r="N185" i="12" s="1"/>
  <c r="N206" i="12" s="1"/>
  <c r="M175" i="12"/>
  <c r="M196" i="12" s="1"/>
  <c r="L175" i="12"/>
  <c r="L185" i="12" s="1"/>
  <c r="L206" i="12" s="1"/>
  <c r="K175" i="12"/>
  <c r="K196" i="12" s="1"/>
  <c r="J175" i="12"/>
  <c r="J185" i="12" s="1"/>
  <c r="J206" i="12" s="1"/>
  <c r="I175" i="12"/>
  <c r="I196" i="12" s="1"/>
  <c r="H175" i="12"/>
  <c r="H185" i="12" s="1"/>
  <c r="H206" i="12" s="1"/>
  <c r="G175" i="12"/>
  <c r="G196" i="12" s="1"/>
  <c r="F175" i="12"/>
  <c r="F185" i="12" s="1"/>
  <c r="F206" i="12" s="1"/>
  <c r="E175" i="12"/>
  <c r="E196" i="12" s="1"/>
  <c r="D175" i="12"/>
  <c r="D185" i="12" s="1"/>
  <c r="D206" i="12" s="1"/>
  <c r="AA174" i="12"/>
  <c r="Z174" i="12"/>
  <c r="Z195" i="12" s="1"/>
  <c r="Y174" i="12"/>
  <c r="X174" i="12"/>
  <c r="X195" i="12" s="1"/>
  <c r="W174" i="12"/>
  <c r="V174" i="12"/>
  <c r="V195" i="12" s="1"/>
  <c r="U174" i="12"/>
  <c r="T174" i="12"/>
  <c r="T195" i="12" s="1"/>
  <c r="S174" i="12"/>
  <c r="R174" i="12"/>
  <c r="R195" i="12" s="1"/>
  <c r="Q174" i="12"/>
  <c r="P174" i="12"/>
  <c r="O174" i="12"/>
  <c r="N174" i="12"/>
  <c r="N195" i="12" s="1"/>
  <c r="M174" i="12"/>
  <c r="L174" i="12"/>
  <c r="K174" i="12"/>
  <c r="J174" i="12"/>
  <c r="J195" i="12" s="1"/>
  <c r="I174" i="12"/>
  <c r="H174" i="12"/>
  <c r="H195" i="12" s="1"/>
  <c r="G174" i="12"/>
  <c r="F174" i="12"/>
  <c r="F195" i="12" s="1"/>
  <c r="E174" i="12"/>
  <c r="D174" i="12"/>
  <c r="AA173" i="12"/>
  <c r="Z173" i="12"/>
  <c r="Z194" i="12" s="1"/>
  <c r="Y173" i="12"/>
  <c r="X173" i="12"/>
  <c r="W173" i="12"/>
  <c r="V173" i="12"/>
  <c r="V183" i="12" s="1"/>
  <c r="V204" i="12" s="1"/>
  <c r="U173" i="12"/>
  <c r="T173" i="12"/>
  <c r="S173" i="12"/>
  <c r="R173" i="12"/>
  <c r="R183" i="12" s="1"/>
  <c r="R204" i="12" s="1"/>
  <c r="Q173" i="12"/>
  <c r="P173" i="12"/>
  <c r="P194" i="12" s="1"/>
  <c r="O173" i="12"/>
  <c r="N173" i="12"/>
  <c r="M173" i="12"/>
  <c r="L173" i="12"/>
  <c r="L183" i="12" s="1"/>
  <c r="L204" i="12" s="1"/>
  <c r="K173" i="12"/>
  <c r="J173" i="12"/>
  <c r="I173" i="12"/>
  <c r="H173" i="12"/>
  <c r="H183" i="12" s="1"/>
  <c r="H204" i="12" s="1"/>
  <c r="G173" i="12"/>
  <c r="F173" i="12"/>
  <c r="F194" i="12" s="1"/>
  <c r="E173" i="12"/>
  <c r="D173" i="12"/>
  <c r="D183" i="12" s="1"/>
  <c r="D204" i="12" s="1"/>
  <c r="AA172" i="12"/>
  <c r="Z172" i="12"/>
  <c r="Z193" i="12" s="1"/>
  <c r="Y172" i="12"/>
  <c r="X172" i="12"/>
  <c r="X193" i="12" s="1"/>
  <c r="W172" i="12"/>
  <c r="V172" i="12"/>
  <c r="V193" i="12" s="1"/>
  <c r="U172" i="12"/>
  <c r="T172" i="12"/>
  <c r="T193" i="12" s="1"/>
  <c r="S172" i="12"/>
  <c r="R172" i="12"/>
  <c r="R193" i="12" s="1"/>
  <c r="Q172" i="12"/>
  <c r="P172" i="12"/>
  <c r="P193" i="12" s="1"/>
  <c r="O172" i="12"/>
  <c r="O193" i="12" s="1"/>
  <c r="N172" i="12"/>
  <c r="N193" i="12" s="1"/>
  <c r="M172" i="12"/>
  <c r="L172" i="12"/>
  <c r="L193" i="12" s="1"/>
  <c r="K172" i="12"/>
  <c r="J172" i="12"/>
  <c r="J193" i="12" s="1"/>
  <c r="I172" i="12"/>
  <c r="H172" i="12"/>
  <c r="H193" i="12" s="1"/>
  <c r="G172" i="12"/>
  <c r="F172" i="12"/>
  <c r="F193" i="12" s="1"/>
  <c r="E172" i="12"/>
  <c r="D172" i="12"/>
  <c r="D193" i="12" s="1"/>
  <c r="B172" i="12"/>
  <c r="B173" i="12" s="1"/>
  <c r="B174" i="12" s="1"/>
  <c r="B175" i="12" s="1"/>
  <c r="B176" i="12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AA171" i="12"/>
  <c r="Z171" i="12"/>
  <c r="Z181" i="12" s="1"/>
  <c r="Z202" i="12" s="1"/>
  <c r="Y171" i="12"/>
  <c r="X171" i="12"/>
  <c r="X192" i="12" s="1"/>
  <c r="W171" i="12"/>
  <c r="V171" i="12"/>
  <c r="U171" i="12"/>
  <c r="T171" i="12"/>
  <c r="T181" i="12" s="1"/>
  <c r="T202" i="12" s="1"/>
  <c r="S171" i="12"/>
  <c r="R171" i="12"/>
  <c r="Q171" i="12"/>
  <c r="P171" i="12"/>
  <c r="P181" i="12" s="1"/>
  <c r="P202" i="12" s="1"/>
  <c r="O171" i="12"/>
  <c r="N171" i="12"/>
  <c r="N192" i="12" s="1"/>
  <c r="M171" i="12"/>
  <c r="L171" i="12"/>
  <c r="L181" i="12" s="1"/>
  <c r="L202" i="12" s="1"/>
  <c r="K171" i="12"/>
  <c r="J171" i="12"/>
  <c r="I171" i="12"/>
  <c r="H171" i="12"/>
  <c r="H192" i="12" s="1"/>
  <c r="G171" i="12"/>
  <c r="F171" i="12"/>
  <c r="E171" i="12"/>
  <c r="D171" i="12"/>
  <c r="B171" i="12"/>
  <c r="AA170" i="12"/>
  <c r="AA191" i="12" s="1"/>
  <c r="Z170" i="12"/>
  <c r="Y170" i="12"/>
  <c r="Y191" i="12" s="1"/>
  <c r="X170" i="12"/>
  <c r="W170" i="12"/>
  <c r="V170" i="12"/>
  <c r="U170" i="12"/>
  <c r="T170" i="12"/>
  <c r="S170" i="12"/>
  <c r="S191" i="12" s="1"/>
  <c r="R170" i="12"/>
  <c r="Q170" i="12"/>
  <c r="Q191" i="12" s="1"/>
  <c r="P170" i="12"/>
  <c r="P180" i="12" s="1"/>
  <c r="O170" i="12"/>
  <c r="N170" i="12"/>
  <c r="N180" i="12" s="1"/>
  <c r="N201" i="12" s="1"/>
  <c r="M170" i="12"/>
  <c r="L170" i="12"/>
  <c r="K170" i="12"/>
  <c r="K191" i="12" s="1"/>
  <c r="J170" i="12"/>
  <c r="I170" i="12"/>
  <c r="I191" i="12" s="1"/>
  <c r="H170" i="12"/>
  <c r="H180" i="12" s="1"/>
  <c r="G170" i="12"/>
  <c r="F170" i="12"/>
  <c r="F180" i="12" s="1"/>
  <c r="F201" i="12" s="1"/>
  <c r="E170" i="12"/>
  <c r="D170" i="12"/>
  <c r="D169" i="12"/>
  <c r="E169" i="12" s="1"/>
  <c r="F169" i="12" s="1"/>
  <c r="G169" i="12" s="1"/>
  <c r="H169" i="12" s="1"/>
  <c r="I169" i="12" s="1"/>
  <c r="J169" i="12" s="1"/>
  <c r="K169" i="12" s="1"/>
  <c r="L169" i="12" s="1"/>
  <c r="M169" i="12" s="1"/>
  <c r="N169" i="12" s="1"/>
  <c r="O169" i="12" s="1"/>
  <c r="P169" i="12" s="1"/>
  <c r="Q169" i="12" s="1"/>
  <c r="R169" i="12" s="1"/>
  <c r="S169" i="12" s="1"/>
  <c r="T169" i="12" s="1"/>
  <c r="U169" i="12" s="1"/>
  <c r="V169" i="12" s="1"/>
  <c r="W169" i="12" s="1"/>
  <c r="X169" i="12" s="1"/>
  <c r="Y169" i="12" s="1"/>
  <c r="Z169" i="12" s="1"/>
  <c r="AA169" i="12" s="1"/>
  <c r="D3" i="12"/>
  <c r="D24" i="12" s="1"/>
  <c r="D4" i="12"/>
  <c r="D25" i="12" s="1"/>
  <c r="D5" i="12"/>
  <c r="D26" i="12" s="1"/>
  <c r="D6" i="12"/>
  <c r="D27" i="12" s="1"/>
  <c r="D7" i="12"/>
  <c r="D28" i="12" s="1"/>
  <c r="D8" i="12"/>
  <c r="D29" i="12" s="1"/>
  <c r="D9" i="12"/>
  <c r="D10" i="12"/>
  <c r="D31" i="12" s="1"/>
  <c r="D11" i="12"/>
  <c r="D21" i="12" s="1"/>
  <c r="D42" i="12" s="1"/>
  <c r="D12" i="12"/>
  <c r="D33" i="12" s="1"/>
  <c r="D15" i="12"/>
  <c r="D36" i="12" s="1"/>
  <c r="D75" i="12"/>
  <c r="D96" i="12" s="1"/>
  <c r="D76" i="12"/>
  <c r="D97" i="12" s="1"/>
  <c r="D77" i="12"/>
  <c r="D98" i="12" s="1"/>
  <c r="D78" i="12"/>
  <c r="D99" i="12" s="1"/>
  <c r="D79" i="12"/>
  <c r="D100" i="12" s="1"/>
  <c r="D80" i="12"/>
  <c r="D81" i="12"/>
  <c r="D82" i="12"/>
  <c r="D103" i="12" s="1"/>
  <c r="D83" i="12"/>
  <c r="D84" i="12"/>
  <c r="D105" i="12" s="1"/>
  <c r="D87" i="12"/>
  <c r="D108" i="12" s="1"/>
  <c r="E3" i="12"/>
  <c r="E4" i="12"/>
  <c r="E25" i="12" s="1"/>
  <c r="E5" i="12"/>
  <c r="E26" i="12" s="1"/>
  <c r="E6" i="12"/>
  <c r="E27" i="12" s="1"/>
  <c r="E7" i="12"/>
  <c r="E8" i="12"/>
  <c r="E29" i="12" s="1"/>
  <c r="E9" i="12"/>
  <c r="E30" i="12" s="1"/>
  <c r="E10" i="12"/>
  <c r="E31" i="12" s="1"/>
  <c r="E11" i="12"/>
  <c r="E12" i="12"/>
  <c r="E75" i="12"/>
  <c r="E85" i="12" s="1"/>
  <c r="E106" i="12" s="1"/>
  <c r="E76" i="12"/>
  <c r="E97" i="12" s="1"/>
  <c r="E77" i="12"/>
  <c r="E78" i="12"/>
  <c r="E99" i="12" s="1"/>
  <c r="E79" i="12"/>
  <c r="E89" i="12" s="1"/>
  <c r="E110" i="12" s="1"/>
  <c r="E80" i="12"/>
  <c r="E81" i="12"/>
  <c r="E102" i="12" s="1"/>
  <c r="E82" i="12"/>
  <c r="E83" i="12"/>
  <c r="E93" i="12" s="1"/>
  <c r="E114" i="12" s="1"/>
  <c r="E84" i="12"/>
  <c r="E105" i="12" s="1"/>
  <c r="F3" i="12"/>
  <c r="F13" i="12" s="1"/>
  <c r="F34" i="12" s="1"/>
  <c r="F4" i="12"/>
  <c r="F5" i="12"/>
  <c r="F15" i="12" s="1"/>
  <c r="F36" i="12" s="1"/>
  <c r="F6" i="12"/>
  <c r="F27" i="12" s="1"/>
  <c r="F7" i="12"/>
  <c r="F8" i="12"/>
  <c r="F29" i="12" s="1"/>
  <c r="F9" i="12"/>
  <c r="F19" i="12" s="1"/>
  <c r="F40" i="12" s="1"/>
  <c r="F10" i="12"/>
  <c r="F31" i="12" s="1"/>
  <c r="F11" i="12"/>
  <c r="F32" i="12" s="1"/>
  <c r="F12" i="12"/>
  <c r="F75" i="12"/>
  <c r="F85" i="12" s="1"/>
  <c r="F106" i="12" s="1"/>
  <c r="F76" i="12"/>
  <c r="F77" i="12"/>
  <c r="F87" i="12" s="1"/>
  <c r="F108" i="12" s="1"/>
  <c r="F78" i="12"/>
  <c r="F99" i="12" s="1"/>
  <c r="F79" i="12"/>
  <c r="F80" i="12"/>
  <c r="F81" i="12"/>
  <c r="F91" i="12" s="1"/>
  <c r="F112" i="12" s="1"/>
  <c r="F82" i="12"/>
  <c r="F103" i="12" s="1"/>
  <c r="F83" i="12"/>
  <c r="F93" i="12" s="1"/>
  <c r="F114" i="12" s="1"/>
  <c r="F84" i="12"/>
  <c r="G3" i="12"/>
  <c r="G24" i="12" s="1"/>
  <c r="G4" i="12"/>
  <c r="G5" i="12"/>
  <c r="G26" i="12" s="1"/>
  <c r="G6" i="12"/>
  <c r="G7" i="12"/>
  <c r="G17" i="12" s="1"/>
  <c r="G38" i="12" s="1"/>
  <c r="G8" i="12"/>
  <c r="G29" i="12" s="1"/>
  <c r="G9" i="12"/>
  <c r="G10" i="12"/>
  <c r="G31" i="12" s="1"/>
  <c r="G11" i="12"/>
  <c r="G21" i="12" s="1"/>
  <c r="G42" i="12" s="1"/>
  <c r="G12" i="12"/>
  <c r="G75" i="12"/>
  <c r="G96" i="12" s="1"/>
  <c r="G76" i="12"/>
  <c r="G97" i="12" s="1"/>
  <c r="G77" i="12"/>
  <c r="G98" i="12" s="1"/>
  <c r="G78" i="12"/>
  <c r="G99" i="12" s="1"/>
  <c r="G79" i="12"/>
  <c r="G100" i="12" s="1"/>
  <c r="G80" i="12"/>
  <c r="G81" i="12"/>
  <c r="G102" i="12" s="1"/>
  <c r="G82" i="12"/>
  <c r="G83" i="12"/>
  <c r="G84" i="12"/>
  <c r="G105" i="12" s="1"/>
  <c r="H3" i="12"/>
  <c r="H24" i="12" s="1"/>
  <c r="H4" i="12"/>
  <c r="H25" i="12" s="1"/>
  <c r="H5" i="12"/>
  <c r="H15" i="12" s="1"/>
  <c r="H36" i="12" s="1"/>
  <c r="H6" i="12"/>
  <c r="H7" i="12"/>
  <c r="H17" i="12" s="1"/>
  <c r="H38" i="12" s="1"/>
  <c r="H8" i="12"/>
  <c r="H29" i="12" s="1"/>
  <c r="H9" i="12"/>
  <c r="H10" i="12"/>
  <c r="H31" i="12" s="1"/>
  <c r="H11" i="12"/>
  <c r="H21" i="12" s="1"/>
  <c r="H42" i="12" s="1"/>
  <c r="H12" i="12"/>
  <c r="H33" i="12" s="1"/>
  <c r="H75" i="12"/>
  <c r="H85" i="12" s="1"/>
  <c r="H106" i="12" s="1"/>
  <c r="H76" i="12"/>
  <c r="H97" i="12" s="1"/>
  <c r="H77" i="12"/>
  <c r="H78" i="12"/>
  <c r="H99" i="12" s="1"/>
  <c r="H79" i="12"/>
  <c r="H100" i="12" s="1"/>
  <c r="H80" i="12"/>
  <c r="H101" i="12" s="1"/>
  <c r="H81" i="12"/>
  <c r="H91" i="12" s="1"/>
  <c r="H112" i="12" s="1"/>
  <c r="H82" i="12"/>
  <c r="H83" i="12"/>
  <c r="H104" i="12" s="1"/>
  <c r="H84" i="12"/>
  <c r="H105" i="12" s="1"/>
  <c r="I3" i="12"/>
  <c r="I13" i="12" s="1"/>
  <c r="I34" i="12" s="1"/>
  <c r="I4" i="12"/>
  <c r="I25" i="12" s="1"/>
  <c r="I5" i="12"/>
  <c r="I15" i="12" s="1"/>
  <c r="I36" i="12" s="1"/>
  <c r="I6" i="12"/>
  <c r="I7" i="12"/>
  <c r="I28" i="12" s="1"/>
  <c r="I8" i="12"/>
  <c r="I29" i="12" s="1"/>
  <c r="I9" i="12"/>
  <c r="I10" i="12"/>
  <c r="I31" i="12" s="1"/>
  <c r="I11" i="12"/>
  <c r="I21" i="12" s="1"/>
  <c r="I42" i="12" s="1"/>
  <c r="I12" i="12"/>
  <c r="I33" i="12" s="1"/>
  <c r="I75" i="12"/>
  <c r="I96" i="12" s="1"/>
  <c r="I76" i="12"/>
  <c r="I97" i="12" s="1"/>
  <c r="I77" i="12"/>
  <c r="I78" i="12"/>
  <c r="I99" i="12" s="1"/>
  <c r="I79" i="12"/>
  <c r="I89" i="12" s="1"/>
  <c r="I110" i="12" s="1"/>
  <c r="I80" i="12"/>
  <c r="I101" i="12" s="1"/>
  <c r="I81" i="12"/>
  <c r="I91" i="12" s="1"/>
  <c r="I112" i="12" s="1"/>
  <c r="I82" i="12"/>
  <c r="I83" i="12"/>
  <c r="I104" i="12" s="1"/>
  <c r="I84" i="12"/>
  <c r="I105" i="12" s="1"/>
  <c r="J3" i="12"/>
  <c r="J24" i="12" s="1"/>
  <c r="J4" i="12"/>
  <c r="J5" i="12"/>
  <c r="J15" i="12" s="1"/>
  <c r="J36" i="12" s="1"/>
  <c r="J6" i="12"/>
  <c r="J7" i="12"/>
  <c r="J8" i="12"/>
  <c r="J29" i="12" s="1"/>
  <c r="J9" i="12"/>
  <c r="J10" i="12"/>
  <c r="J31" i="12" s="1"/>
  <c r="J11" i="12"/>
  <c r="J32" i="12" s="1"/>
  <c r="J12" i="12"/>
  <c r="J33" i="12" s="1"/>
  <c r="J75" i="12"/>
  <c r="J96" i="12" s="1"/>
  <c r="J76" i="12"/>
  <c r="J97" i="12" s="1"/>
  <c r="J77" i="12"/>
  <c r="J78" i="12"/>
  <c r="J99" i="12" s="1"/>
  <c r="J79" i="12"/>
  <c r="J80" i="12"/>
  <c r="J101" i="12" s="1"/>
  <c r="J81" i="12"/>
  <c r="J91" i="12" s="1"/>
  <c r="J112" i="12" s="1"/>
  <c r="J82" i="12"/>
  <c r="J83" i="12"/>
  <c r="J93" i="12" s="1"/>
  <c r="J114" i="12" s="1"/>
  <c r="J84" i="12"/>
  <c r="J105" i="12" s="1"/>
  <c r="K3" i="12"/>
  <c r="K13" i="12" s="1"/>
  <c r="K34" i="12" s="1"/>
  <c r="K4" i="12"/>
  <c r="K25" i="12" s="1"/>
  <c r="K5" i="12"/>
  <c r="K15" i="12" s="1"/>
  <c r="K36" i="12" s="1"/>
  <c r="K6" i="12"/>
  <c r="K7" i="12"/>
  <c r="K17" i="12" s="1"/>
  <c r="K38" i="12" s="1"/>
  <c r="K8" i="12"/>
  <c r="K29" i="12" s="1"/>
  <c r="K9" i="12"/>
  <c r="K10" i="12"/>
  <c r="K31" i="12" s="1"/>
  <c r="K11" i="12"/>
  <c r="K12" i="12"/>
  <c r="K33" i="12" s="1"/>
  <c r="K75" i="12"/>
  <c r="K96" i="12" s="1"/>
  <c r="K76" i="12"/>
  <c r="K97" i="12" s="1"/>
  <c r="K77" i="12"/>
  <c r="K78" i="12"/>
  <c r="K99" i="12" s="1"/>
  <c r="K79" i="12"/>
  <c r="K89" i="12" s="1"/>
  <c r="K110" i="12" s="1"/>
  <c r="K80" i="12"/>
  <c r="K81" i="12"/>
  <c r="K91" i="12" s="1"/>
  <c r="K112" i="12" s="1"/>
  <c r="K82" i="12"/>
  <c r="K83" i="12"/>
  <c r="K93" i="12" s="1"/>
  <c r="K114" i="12" s="1"/>
  <c r="K84" i="12"/>
  <c r="K105" i="12" s="1"/>
  <c r="L3" i="12"/>
  <c r="L24" i="12" s="1"/>
  <c r="L4" i="12"/>
  <c r="L25" i="12" s="1"/>
  <c r="L5" i="12"/>
  <c r="L15" i="12" s="1"/>
  <c r="L36" i="12" s="1"/>
  <c r="L6" i="12"/>
  <c r="L27" i="12" s="1"/>
  <c r="L7" i="12"/>
  <c r="L17" i="12" s="1"/>
  <c r="L38" i="12" s="1"/>
  <c r="L8" i="12"/>
  <c r="L29" i="12" s="1"/>
  <c r="L9" i="12"/>
  <c r="L30" i="12" s="1"/>
  <c r="L10" i="12"/>
  <c r="L31" i="12" s="1"/>
  <c r="L11" i="12"/>
  <c r="L21" i="12" s="1"/>
  <c r="L42" i="12" s="1"/>
  <c r="L12" i="12"/>
  <c r="L33" i="12" s="1"/>
  <c r="L19" i="12"/>
  <c r="L40" i="12" s="1"/>
  <c r="L75" i="12"/>
  <c r="L96" i="12" s="1"/>
  <c r="L76" i="12"/>
  <c r="L97" i="12" s="1"/>
  <c r="L77" i="12"/>
  <c r="L87" i="12" s="1"/>
  <c r="L108" i="12" s="1"/>
  <c r="L78" i="12"/>
  <c r="L99" i="12" s="1"/>
  <c r="L79" i="12"/>
  <c r="L89" i="12" s="1"/>
  <c r="L110" i="12" s="1"/>
  <c r="L80" i="12"/>
  <c r="L101" i="12" s="1"/>
  <c r="L81" i="12"/>
  <c r="L102" i="12" s="1"/>
  <c r="L82" i="12"/>
  <c r="L103" i="12" s="1"/>
  <c r="L83" i="12"/>
  <c r="L93" i="12" s="1"/>
  <c r="L114" i="12" s="1"/>
  <c r="L84" i="12"/>
  <c r="L105" i="12" s="1"/>
  <c r="M3" i="12"/>
  <c r="M24" i="12" s="1"/>
  <c r="M4" i="12"/>
  <c r="M25" i="12" s="1"/>
  <c r="M5" i="12"/>
  <c r="M15" i="12" s="1"/>
  <c r="M36" i="12" s="1"/>
  <c r="M6" i="12"/>
  <c r="M27" i="12" s="1"/>
  <c r="M7" i="12"/>
  <c r="M17" i="12" s="1"/>
  <c r="M38" i="12" s="1"/>
  <c r="M8" i="12"/>
  <c r="M29" i="12" s="1"/>
  <c r="M9" i="12"/>
  <c r="M30" i="12" s="1"/>
  <c r="M10" i="12"/>
  <c r="M31" i="12" s="1"/>
  <c r="M11" i="12"/>
  <c r="M32" i="12" s="1"/>
  <c r="M12" i="12"/>
  <c r="M33" i="12" s="1"/>
  <c r="M19" i="12"/>
  <c r="M40" i="12" s="1"/>
  <c r="M75" i="12"/>
  <c r="M96" i="12" s="1"/>
  <c r="M76" i="12"/>
  <c r="M97" i="12" s="1"/>
  <c r="M77" i="12"/>
  <c r="M87" i="12" s="1"/>
  <c r="M108" i="12" s="1"/>
  <c r="M78" i="12"/>
  <c r="M99" i="12" s="1"/>
  <c r="M79" i="12"/>
  <c r="M89" i="12" s="1"/>
  <c r="M110" i="12" s="1"/>
  <c r="M80" i="12"/>
  <c r="M101" i="12" s="1"/>
  <c r="M81" i="12"/>
  <c r="M102" i="12" s="1"/>
  <c r="M82" i="12"/>
  <c r="M103" i="12" s="1"/>
  <c r="M83" i="12"/>
  <c r="M93" i="12" s="1"/>
  <c r="M114" i="12" s="1"/>
  <c r="M84" i="12"/>
  <c r="M105" i="12" s="1"/>
  <c r="M91" i="12"/>
  <c r="M112" i="12" s="1"/>
  <c r="N3" i="12"/>
  <c r="N24" i="12" s="1"/>
  <c r="N4" i="12"/>
  <c r="N25" i="12" s="1"/>
  <c r="N5" i="12"/>
  <c r="N15" i="12" s="1"/>
  <c r="N36" i="12" s="1"/>
  <c r="N6" i="12"/>
  <c r="N27" i="12" s="1"/>
  <c r="N7" i="12"/>
  <c r="N28" i="12" s="1"/>
  <c r="N8" i="12"/>
  <c r="N29" i="12" s="1"/>
  <c r="N9" i="12"/>
  <c r="N30" i="12" s="1"/>
  <c r="N10" i="12"/>
  <c r="N31" i="12" s="1"/>
  <c r="N11" i="12"/>
  <c r="N32" i="12" s="1"/>
  <c r="N12" i="12"/>
  <c r="N33" i="12" s="1"/>
  <c r="N75" i="12"/>
  <c r="N96" i="12" s="1"/>
  <c r="N76" i="12"/>
  <c r="N97" i="12" s="1"/>
  <c r="N77" i="12"/>
  <c r="N98" i="12" s="1"/>
  <c r="N78" i="12"/>
  <c r="N99" i="12" s="1"/>
  <c r="N79" i="12"/>
  <c r="N100" i="12" s="1"/>
  <c r="N80" i="12"/>
  <c r="N101" i="12" s="1"/>
  <c r="N81" i="12"/>
  <c r="N102" i="12" s="1"/>
  <c r="N82" i="12"/>
  <c r="N103" i="12" s="1"/>
  <c r="N83" i="12"/>
  <c r="N104" i="12" s="1"/>
  <c r="N84" i="12"/>
  <c r="N105" i="12" s="1"/>
  <c r="O3" i="12"/>
  <c r="O24" i="12" s="1"/>
  <c r="O4" i="12"/>
  <c r="O25" i="12" s="1"/>
  <c r="O5" i="12"/>
  <c r="O26" i="12" s="1"/>
  <c r="O6" i="12"/>
  <c r="O27" i="12" s="1"/>
  <c r="O7" i="12"/>
  <c r="O28" i="12" s="1"/>
  <c r="O8" i="12"/>
  <c r="O29" i="12" s="1"/>
  <c r="O9" i="12"/>
  <c r="O30" i="12" s="1"/>
  <c r="O10" i="12"/>
  <c r="O31" i="12" s="1"/>
  <c r="O11" i="12"/>
  <c r="O32" i="12" s="1"/>
  <c r="O12" i="12"/>
  <c r="O33" i="12" s="1"/>
  <c r="O75" i="12"/>
  <c r="O96" i="12" s="1"/>
  <c r="O76" i="12"/>
  <c r="O97" i="12" s="1"/>
  <c r="O77" i="12"/>
  <c r="O98" i="12" s="1"/>
  <c r="O78" i="12"/>
  <c r="O99" i="12" s="1"/>
  <c r="O79" i="12"/>
  <c r="O100" i="12" s="1"/>
  <c r="O80" i="12"/>
  <c r="O101" i="12" s="1"/>
  <c r="O81" i="12"/>
  <c r="O102" i="12" s="1"/>
  <c r="O82" i="12"/>
  <c r="O103" i="12" s="1"/>
  <c r="O83" i="12"/>
  <c r="O104" i="12" s="1"/>
  <c r="O84" i="12"/>
  <c r="O105" i="12" s="1"/>
  <c r="P3" i="12"/>
  <c r="P24" i="12" s="1"/>
  <c r="P4" i="12"/>
  <c r="P25" i="12" s="1"/>
  <c r="P5" i="12"/>
  <c r="P26" i="12" s="1"/>
  <c r="P6" i="12"/>
  <c r="P27" i="12" s="1"/>
  <c r="P7" i="12"/>
  <c r="P28" i="12" s="1"/>
  <c r="P8" i="12"/>
  <c r="P29" i="12" s="1"/>
  <c r="P9" i="12"/>
  <c r="P30" i="12" s="1"/>
  <c r="P10" i="12"/>
  <c r="P31" i="12" s="1"/>
  <c r="P11" i="12"/>
  <c r="P32" i="12" s="1"/>
  <c r="P12" i="12"/>
  <c r="P33" i="12" s="1"/>
  <c r="P75" i="12"/>
  <c r="P96" i="12" s="1"/>
  <c r="P76" i="12"/>
  <c r="P97" i="12" s="1"/>
  <c r="P77" i="12"/>
  <c r="P98" i="12" s="1"/>
  <c r="P78" i="12"/>
  <c r="P99" i="12" s="1"/>
  <c r="P79" i="12"/>
  <c r="P100" i="12" s="1"/>
  <c r="P80" i="12"/>
  <c r="P101" i="12" s="1"/>
  <c r="P81" i="12"/>
  <c r="P102" i="12" s="1"/>
  <c r="P82" i="12"/>
  <c r="P103" i="12" s="1"/>
  <c r="P83" i="12"/>
  <c r="P104" i="12" s="1"/>
  <c r="P84" i="12"/>
  <c r="P105" i="12" s="1"/>
  <c r="Q3" i="12"/>
  <c r="Q24" i="12" s="1"/>
  <c r="Q4" i="12"/>
  <c r="Q25" i="12" s="1"/>
  <c r="Q5" i="12"/>
  <c r="Q26" i="12" s="1"/>
  <c r="Q6" i="12"/>
  <c r="Q27" i="12" s="1"/>
  <c r="Q7" i="12"/>
  <c r="Q28" i="12" s="1"/>
  <c r="Q8" i="12"/>
  <c r="Q29" i="12" s="1"/>
  <c r="Q9" i="12"/>
  <c r="Q30" i="12" s="1"/>
  <c r="Q10" i="12"/>
  <c r="Q31" i="12" s="1"/>
  <c r="Q11" i="12"/>
  <c r="Q32" i="12" s="1"/>
  <c r="Q12" i="12"/>
  <c r="Q33" i="12" s="1"/>
  <c r="Q75" i="12"/>
  <c r="Q96" i="12" s="1"/>
  <c r="Q76" i="12"/>
  <c r="Q97" i="12" s="1"/>
  <c r="Q77" i="12"/>
  <c r="Q98" i="12" s="1"/>
  <c r="Q78" i="12"/>
  <c r="Q99" i="12" s="1"/>
  <c r="Q79" i="12"/>
  <c r="Q100" i="12" s="1"/>
  <c r="Q80" i="12"/>
  <c r="Q101" i="12" s="1"/>
  <c r="Q81" i="12"/>
  <c r="Q102" i="12" s="1"/>
  <c r="Q82" i="12"/>
  <c r="Q103" i="12" s="1"/>
  <c r="Q83" i="12"/>
  <c r="Q104" i="12" s="1"/>
  <c r="Q84" i="12"/>
  <c r="Q105" i="12" s="1"/>
  <c r="R3" i="12"/>
  <c r="R24" i="12" s="1"/>
  <c r="R4" i="12"/>
  <c r="R25" i="12" s="1"/>
  <c r="R5" i="12"/>
  <c r="R26" i="12" s="1"/>
  <c r="R6" i="12"/>
  <c r="R27" i="12" s="1"/>
  <c r="R7" i="12"/>
  <c r="R28" i="12" s="1"/>
  <c r="R8" i="12"/>
  <c r="R29" i="12" s="1"/>
  <c r="R9" i="12"/>
  <c r="R30" i="12" s="1"/>
  <c r="R10" i="12"/>
  <c r="R31" i="12" s="1"/>
  <c r="R11" i="12"/>
  <c r="R32" i="12" s="1"/>
  <c r="R12" i="12"/>
  <c r="R33" i="12" s="1"/>
  <c r="R75" i="12"/>
  <c r="R96" i="12" s="1"/>
  <c r="R76" i="12"/>
  <c r="R97" i="12" s="1"/>
  <c r="R77" i="12"/>
  <c r="R98" i="12" s="1"/>
  <c r="R78" i="12"/>
  <c r="R88" i="12" s="1"/>
  <c r="R109" i="12" s="1"/>
  <c r="R79" i="12"/>
  <c r="R100" i="12" s="1"/>
  <c r="R80" i="12"/>
  <c r="R101" i="12" s="1"/>
  <c r="R81" i="12"/>
  <c r="R102" i="12" s="1"/>
  <c r="R82" i="12"/>
  <c r="R103" i="12" s="1"/>
  <c r="R83" i="12"/>
  <c r="R104" i="12" s="1"/>
  <c r="R84" i="12"/>
  <c r="R105" i="12" s="1"/>
  <c r="S3" i="12"/>
  <c r="S24" i="12" s="1"/>
  <c r="S4" i="12"/>
  <c r="S25" i="12" s="1"/>
  <c r="S5" i="12"/>
  <c r="S26" i="12" s="1"/>
  <c r="S6" i="12"/>
  <c r="S27" i="12" s="1"/>
  <c r="S7" i="12"/>
  <c r="S28" i="12" s="1"/>
  <c r="S8" i="12"/>
  <c r="S29" i="12" s="1"/>
  <c r="S9" i="12"/>
  <c r="S30" i="12" s="1"/>
  <c r="S10" i="12"/>
  <c r="S20" i="12" s="1"/>
  <c r="S41" i="12" s="1"/>
  <c r="S11" i="12"/>
  <c r="S32" i="12" s="1"/>
  <c r="S12" i="12"/>
  <c r="S22" i="12" s="1"/>
  <c r="S43" i="12" s="1"/>
  <c r="S75" i="12"/>
  <c r="S96" i="12" s="1"/>
  <c r="S76" i="12"/>
  <c r="S86" i="12" s="1"/>
  <c r="S107" i="12" s="1"/>
  <c r="S77" i="12"/>
  <c r="S98" i="12" s="1"/>
  <c r="S78" i="12"/>
  <c r="S88" i="12" s="1"/>
  <c r="S109" i="12" s="1"/>
  <c r="S79" i="12"/>
  <c r="S100" i="12" s="1"/>
  <c r="S80" i="12"/>
  <c r="S101" i="12" s="1"/>
  <c r="S81" i="12"/>
  <c r="S102" i="12" s="1"/>
  <c r="S82" i="12"/>
  <c r="S103" i="12" s="1"/>
  <c r="S83" i="12"/>
  <c r="S104" i="12" s="1"/>
  <c r="S84" i="12"/>
  <c r="S94" i="12" s="1"/>
  <c r="S115" i="12" s="1"/>
  <c r="T3" i="12"/>
  <c r="T24" i="12" s="1"/>
  <c r="T4" i="12"/>
  <c r="T25" i="12" s="1"/>
  <c r="T5" i="12"/>
  <c r="T26" i="12" s="1"/>
  <c r="T6" i="12"/>
  <c r="T27" i="12" s="1"/>
  <c r="T7" i="12"/>
  <c r="T28" i="12" s="1"/>
  <c r="T8" i="12"/>
  <c r="T18" i="12" s="1"/>
  <c r="T39" i="12" s="1"/>
  <c r="T9" i="12"/>
  <c r="T30" i="12" s="1"/>
  <c r="T10" i="12"/>
  <c r="T20" i="12" s="1"/>
  <c r="T41" i="12" s="1"/>
  <c r="T11" i="12"/>
  <c r="T32" i="12" s="1"/>
  <c r="T12" i="12"/>
  <c r="T33" i="12" s="1"/>
  <c r="T75" i="12"/>
  <c r="T96" i="12" s="1"/>
  <c r="T76" i="12"/>
  <c r="T97" i="12" s="1"/>
  <c r="T77" i="12"/>
  <c r="T98" i="12" s="1"/>
  <c r="T78" i="12"/>
  <c r="T99" i="12" s="1"/>
  <c r="T79" i="12"/>
  <c r="T100" i="12" s="1"/>
  <c r="T80" i="12"/>
  <c r="T101" i="12" s="1"/>
  <c r="T81" i="12"/>
  <c r="T82" i="12"/>
  <c r="T103" i="12" s="1"/>
  <c r="T83" i="12"/>
  <c r="T104" i="12" s="1"/>
  <c r="T84" i="12"/>
  <c r="T105" i="12" s="1"/>
  <c r="T87" i="12"/>
  <c r="T108" i="12" s="1"/>
  <c r="T88" i="12"/>
  <c r="T109" i="12" s="1"/>
  <c r="U3" i="12"/>
  <c r="U24" i="12" s="1"/>
  <c r="U4" i="12"/>
  <c r="U25" i="12" s="1"/>
  <c r="U5" i="12"/>
  <c r="U26" i="12" s="1"/>
  <c r="U6" i="12"/>
  <c r="U27" i="12" s="1"/>
  <c r="U7" i="12"/>
  <c r="U28" i="12" s="1"/>
  <c r="U8" i="12"/>
  <c r="U29" i="12" s="1"/>
  <c r="U9" i="12"/>
  <c r="U30" i="12" s="1"/>
  <c r="U10" i="12"/>
  <c r="U31" i="12" s="1"/>
  <c r="U11" i="12"/>
  <c r="U32" i="12" s="1"/>
  <c r="U12" i="12"/>
  <c r="U33" i="12" s="1"/>
  <c r="U15" i="12"/>
  <c r="U36" i="12" s="1"/>
  <c r="U75" i="12"/>
  <c r="U96" i="12" s="1"/>
  <c r="U76" i="12"/>
  <c r="U77" i="12"/>
  <c r="U98" i="12" s="1"/>
  <c r="U78" i="12"/>
  <c r="U99" i="12" s="1"/>
  <c r="U79" i="12"/>
  <c r="U100" i="12" s="1"/>
  <c r="U80" i="12"/>
  <c r="U81" i="12"/>
  <c r="U102" i="12" s="1"/>
  <c r="U82" i="12"/>
  <c r="U103" i="12" s="1"/>
  <c r="U83" i="12"/>
  <c r="U104" i="12" s="1"/>
  <c r="U84" i="12"/>
  <c r="V3" i="12"/>
  <c r="V24" i="12" s="1"/>
  <c r="V4" i="12"/>
  <c r="V5" i="12"/>
  <c r="V26" i="12" s="1"/>
  <c r="V6" i="12"/>
  <c r="V27" i="12" s="1"/>
  <c r="V7" i="12"/>
  <c r="V28" i="12" s="1"/>
  <c r="V8" i="12"/>
  <c r="V9" i="12"/>
  <c r="V10" i="12"/>
  <c r="V31" i="12" s="1"/>
  <c r="V11" i="12"/>
  <c r="V32" i="12" s="1"/>
  <c r="V12" i="12"/>
  <c r="V15" i="12"/>
  <c r="V36" i="12" s="1"/>
  <c r="V75" i="12"/>
  <c r="V96" i="12" s="1"/>
  <c r="V76" i="12"/>
  <c r="V97" i="12" s="1"/>
  <c r="V77" i="12"/>
  <c r="V78" i="12"/>
  <c r="V99" i="12" s="1"/>
  <c r="V79" i="12"/>
  <c r="V100" i="12" s="1"/>
  <c r="V80" i="12"/>
  <c r="V101" i="12" s="1"/>
  <c r="V81" i="12"/>
  <c r="V82" i="12"/>
  <c r="V103" i="12" s="1"/>
  <c r="V83" i="12"/>
  <c r="V104" i="12" s="1"/>
  <c r="V84" i="12"/>
  <c r="V105" i="12" s="1"/>
  <c r="W3" i="12"/>
  <c r="W24" i="12" s="1"/>
  <c r="W4" i="12"/>
  <c r="W25" i="12" s="1"/>
  <c r="W5" i="12"/>
  <c r="W26" i="12" s="1"/>
  <c r="W6" i="12"/>
  <c r="W27" i="12" s="1"/>
  <c r="W7" i="12"/>
  <c r="W28" i="12" s="1"/>
  <c r="W8" i="12"/>
  <c r="W29" i="12" s="1"/>
  <c r="W9" i="12"/>
  <c r="W30" i="12" s="1"/>
  <c r="W10" i="12"/>
  <c r="W31" i="12" s="1"/>
  <c r="W11" i="12"/>
  <c r="W32" i="12" s="1"/>
  <c r="W12" i="12"/>
  <c r="W33" i="12" s="1"/>
  <c r="W75" i="12"/>
  <c r="W96" i="12" s="1"/>
  <c r="W76" i="12"/>
  <c r="W97" i="12" s="1"/>
  <c r="W77" i="12"/>
  <c r="W98" i="12" s="1"/>
  <c r="W78" i="12"/>
  <c r="W99" i="12" s="1"/>
  <c r="W79" i="12"/>
  <c r="W100" i="12" s="1"/>
  <c r="W80" i="12"/>
  <c r="W101" i="12" s="1"/>
  <c r="W81" i="12"/>
  <c r="W102" i="12" s="1"/>
  <c r="W82" i="12"/>
  <c r="W83" i="12"/>
  <c r="W104" i="12" s="1"/>
  <c r="W84" i="12"/>
  <c r="W105" i="12" s="1"/>
  <c r="W87" i="12"/>
  <c r="W108" i="12" s="1"/>
  <c r="W88" i="12"/>
  <c r="W109" i="12" s="1"/>
  <c r="X3" i="12"/>
  <c r="X24" i="12" s="1"/>
  <c r="X4" i="12"/>
  <c r="X25" i="12" s="1"/>
  <c r="X5" i="12"/>
  <c r="X26" i="12" s="1"/>
  <c r="X6" i="12"/>
  <c r="X27" i="12" s="1"/>
  <c r="X7" i="12"/>
  <c r="X28" i="12" s="1"/>
  <c r="X8" i="12"/>
  <c r="X29" i="12" s="1"/>
  <c r="X9" i="12"/>
  <c r="X30" i="12" s="1"/>
  <c r="X10" i="12"/>
  <c r="X11" i="12"/>
  <c r="X32" i="12" s="1"/>
  <c r="X12" i="12"/>
  <c r="X33" i="12" s="1"/>
  <c r="X15" i="12"/>
  <c r="X36" i="12" s="1"/>
  <c r="X16" i="12"/>
  <c r="X37" i="12" s="1"/>
  <c r="X75" i="12"/>
  <c r="X96" i="12" s="1"/>
  <c r="X76" i="12"/>
  <c r="X97" i="12" s="1"/>
  <c r="X77" i="12"/>
  <c r="X98" i="12" s="1"/>
  <c r="X78" i="12"/>
  <c r="X99" i="12" s="1"/>
  <c r="X79" i="12"/>
  <c r="X100" i="12" s="1"/>
  <c r="X80" i="12"/>
  <c r="X101" i="12" s="1"/>
  <c r="X81" i="12"/>
  <c r="X102" i="12" s="1"/>
  <c r="X82" i="12"/>
  <c r="X103" i="12" s="1"/>
  <c r="X83" i="12"/>
  <c r="X104" i="12" s="1"/>
  <c r="X84" i="12"/>
  <c r="X87" i="12"/>
  <c r="X108" i="12" s="1"/>
  <c r="X88" i="12"/>
  <c r="X109" i="12" s="1"/>
  <c r="Y3" i="12"/>
  <c r="Y24" i="12" s="1"/>
  <c r="Y4" i="12"/>
  <c r="Y14" i="12" s="1"/>
  <c r="Y35" i="12" s="1"/>
  <c r="Y5" i="12"/>
  <c r="Y6" i="12"/>
  <c r="Y27" i="12" s="1"/>
  <c r="Y7" i="12"/>
  <c r="Y28" i="12" s="1"/>
  <c r="Y8" i="12"/>
  <c r="Y9" i="12"/>
  <c r="Y30" i="12" s="1"/>
  <c r="Y10" i="12"/>
  <c r="Y31" i="12" s="1"/>
  <c r="Y11" i="12"/>
  <c r="Y32" i="12" s="1"/>
  <c r="Y12" i="12"/>
  <c r="Y22" i="12" s="1"/>
  <c r="Y43" i="12" s="1"/>
  <c r="Y75" i="12"/>
  <c r="Y96" i="12" s="1"/>
  <c r="Y76" i="12"/>
  <c r="Y77" i="12"/>
  <c r="Y78" i="12"/>
  <c r="Y88" i="12" s="1"/>
  <c r="Y109" i="12" s="1"/>
  <c r="Y79" i="12"/>
  <c r="Y100" i="12" s="1"/>
  <c r="Y80" i="12"/>
  <c r="Y81" i="12"/>
  <c r="Y82" i="12"/>
  <c r="Y103" i="12" s="1"/>
  <c r="Y83" i="12"/>
  <c r="Y104" i="12" s="1"/>
  <c r="Y84" i="12"/>
  <c r="Y105" i="12" s="1"/>
  <c r="Z3" i="12"/>
  <c r="Z24" i="12" s="1"/>
  <c r="Z4" i="12"/>
  <c r="Z25" i="12" s="1"/>
  <c r="Z5" i="12"/>
  <c r="Z26" i="12" s="1"/>
  <c r="Z6" i="12"/>
  <c r="Z27" i="12" s="1"/>
  <c r="Z7" i="12"/>
  <c r="Z28" i="12" s="1"/>
  <c r="Z8" i="12"/>
  <c r="Z29" i="12" s="1"/>
  <c r="Z9" i="12"/>
  <c r="Z30" i="12" s="1"/>
  <c r="Z10" i="12"/>
  <c r="Z31" i="12" s="1"/>
  <c r="Z11" i="12"/>
  <c r="Z32" i="12" s="1"/>
  <c r="Z12" i="12"/>
  <c r="Z33" i="12" s="1"/>
  <c r="Z15" i="12"/>
  <c r="Z36" i="12" s="1"/>
  <c r="Z16" i="12"/>
  <c r="Z37" i="12" s="1"/>
  <c r="Z75" i="12"/>
  <c r="Z96" i="12" s="1"/>
  <c r="Z76" i="12"/>
  <c r="Z97" i="12" s="1"/>
  <c r="Z77" i="12"/>
  <c r="Z98" i="12" s="1"/>
  <c r="Z78" i="12"/>
  <c r="Z99" i="12" s="1"/>
  <c r="Z79" i="12"/>
  <c r="Z100" i="12" s="1"/>
  <c r="Z80" i="12"/>
  <c r="Z101" i="12" s="1"/>
  <c r="Z81" i="12"/>
  <c r="Z102" i="12" s="1"/>
  <c r="Z82" i="12"/>
  <c r="Z103" i="12" s="1"/>
  <c r="Z83" i="12"/>
  <c r="Z104" i="12" s="1"/>
  <c r="Z84" i="12"/>
  <c r="Z105" i="12" s="1"/>
  <c r="Z87" i="12"/>
  <c r="Z108" i="12" s="1"/>
  <c r="Z88" i="12"/>
  <c r="Z109" i="12" s="1"/>
  <c r="AA3" i="12"/>
  <c r="AA24" i="12" s="1"/>
  <c r="AA4" i="12"/>
  <c r="AA25" i="12" s="1"/>
  <c r="AA5" i="12"/>
  <c r="AA26" i="12" s="1"/>
  <c r="AA6" i="12"/>
  <c r="AA27" i="12" s="1"/>
  <c r="AA7" i="12"/>
  <c r="AA28" i="12" s="1"/>
  <c r="AA8" i="12"/>
  <c r="AA29" i="12" s="1"/>
  <c r="AA9" i="12"/>
  <c r="AA30" i="12" s="1"/>
  <c r="AA10" i="12"/>
  <c r="AA31" i="12" s="1"/>
  <c r="AA11" i="12"/>
  <c r="AA32" i="12" s="1"/>
  <c r="AA12" i="12"/>
  <c r="AA33" i="12" s="1"/>
  <c r="AA15" i="12"/>
  <c r="AA36" i="12" s="1"/>
  <c r="AA16" i="12"/>
  <c r="AA37" i="12" s="1"/>
  <c r="AA75" i="12"/>
  <c r="AA96" i="12" s="1"/>
  <c r="AA76" i="12"/>
  <c r="AA97" i="12" s="1"/>
  <c r="AA77" i="12"/>
  <c r="AA98" i="12" s="1"/>
  <c r="AA78" i="12"/>
  <c r="AA99" i="12" s="1"/>
  <c r="AA79" i="12"/>
  <c r="AA100" i="12" s="1"/>
  <c r="AA80" i="12"/>
  <c r="AA101" i="12" s="1"/>
  <c r="AA81" i="12"/>
  <c r="AA102" i="12" s="1"/>
  <c r="AA82" i="12"/>
  <c r="AA103" i="12" s="1"/>
  <c r="AA83" i="12"/>
  <c r="AA104" i="12" s="1"/>
  <c r="AA84" i="12"/>
  <c r="AA105" i="12" s="1"/>
  <c r="AA87" i="12"/>
  <c r="AA108" i="12" s="1"/>
  <c r="AA88" i="12"/>
  <c r="AA109" i="12" s="1"/>
  <c r="E8" i="13"/>
  <c r="E5" i="13"/>
  <c r="C37" i="13"/>
  <c r="C10" i="13"/>
  <c r="C11" i="13" s="1"/>
  <c r="D11" i="13" s="1"/>
  <c r="D9" i="13"/>
  <c r="E35" i="13"/>
  <c r="F35" i="13"/>
  <c r="G35" i="13" s="1"/>
  <c r="H35" i="13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AB35" i="13" s="1"/>
  <c r="D141" i="12"/>
  <c r="E141" i="12"/>
  <c r="F141" i="12" s="1"/>
  <c r="G141" i="12" s="1"/>
  <c r="H141" i="12" s="1"/>
  <c r="I141" i="12" s="1"/>
  <c r="J141" i="12" s="1"/>
  <c r="K141" i="12" s="1"/>
  <c r="L141" i="12" s="1"/>
  <c r="M141" i="12" s="1"/>
  <c r="N141" i="12" s="1"/>
  <c r="O141" i="12" s="1"/>
  <c r="P141" i="12" s="1"/>
  <c r="Q141" i="12" s="1"/>
  <c r="R141" i="12" s="1"/>
  <c r="S141" i="12" s="1"/>
  <c r="T141" i="12" s="1"/>
  <c r="U141" i="12" s="1"/>
  <c r="V141" i="12" s="1"/>
  <c r="W141" i="12" s="1"/>
  <c r="X141" i="12" s="1"/>
  <c r="Y141" i="12" s="1"/>
  <c r="Z141" i="12" s="1"/>
  <c r="AA141" i="12" s="1"/>
  <c r="D162" i="12"/>
  <c r="E162" i="12"/>
  <c r="F162" i="12" s="1"/>
  <c r="G162" i="12"/>
  <c r="H162" i="12" s="1"/>
  <c r="I162" i="12" s="1"/>
  <c r="J162" i="12" s="1"/>
  <c r="K162" i="12" s="1"/>
  <c r="L162" i="12" s="1"/>
  <c r="M162" i="12" s="1"/>
  <c r="N162" i="12" s="1"/>
  <c r="O162" i="12" s="1"/>
  <c r="P162" i="12" s="1"/>
  <c r="Q162" i="12" s="1"/>
  <c r="R162" i="12" s="1"/>
  <c r="S162" i="12" s="1"/>
  <c r="T162" i="12" s="1"/>
  <c r="U162" i="12" s="1"/>
  <c r="V162" i="12" s="1"/>
  <c r="W162" i="12" s="1"/>
  <c r="X162" i="12" s="1"/>
  <c r="Y162" i="12" s="1"/>
  <c r="Z162" i="12" s="1"/>
  <c r="AA162" i="12" s="1"/>
  <c r="B143" i="12"/>
  <c r="B144" i="12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D137" i="12"/>
  <c r="E137" i="12" s="1"/>
  <c r="F137" i="12"/>
  <c r="G137" i="12" s="1"/>
  <c r="H137" i="12" s="1"/>
  <c r="I137" i="12" s="1"/>
  <c r="J137" i="12" s="1"/>
  <c r="K137" i="12" s="1"/>
  <c r="L137" i="12" s="1"/>
  <c r="M137" i="12" s="1"/>
  <c r="N137" i="12" s="1"/>
  <c r="O137" i="12" s="1"/>
  <c r="P137" i="12" s="1"/>
  <c r="Q137" i="12" s="1"/>
  <c r="R137" i="12" s="1"/>
  <c r="S137" i="12" s="1"/>
  <c r="T137" i="12" s="1"/>
  <c r="U137" i="12" s="1"/>
  <c r="V137" i="12" s="1"/>
  <c r="W137" i="12" s="1"/>
  <c r="X137" i="12" s="1"/>
  <c r="Y137" i="12" s="1"/>
  <c r="Z137" i="12" s="1"/>
  <c r="AA137" i="12" s="1"/>
  <c r="B118" i="12"/>
  <c r="B119" i="12" s="1"/>
  <c r="B120" i="12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D116" i="12"/>
  <c r="E116" i="12"/>
  <c r="F116" i="12" s="1"/>
  <c r="G116" i="12" s="1"/>
  <c r="H116" i="12" s="1"/>
  <c r="I116" i="12" s="1"/>
  <c r="J116" i="12" s="1"/>
  <c r="K116" i="12" s="1"/>
  <c r="L116" i="12" s="1"/>
  <c r="M116" i="12" s="1"/>
  <c r="N116" i="12" s="1"/>
  <c r="O116" i="12" s="1"/>
  <c r="P116" i="12" s="1"/>
  <c r="Q116" i="12" s="1"/>
  <c r="R116" i="12" s="1"/>
  <c r="S116" i="12" s="1"/>
  <c r="T116" i="12" s="1"/>
  <c r="U116" i="12" s="1"/>
  <c r="V116" i="12" s="1"/>
  <c r="W116" i="12" s="1"/>
  <c r="X116" i="12" s="1"/>
  <c r="Y116" i="12" s="1"/>
  <c r="Z116" i="12" s="1"/>
  <c r="AA116" i="12" s="1"/>
  <c r="B97" i="12"/>
  <c r="B98" i="12"/>
  <c r="B99" i="12" s="1"/>
  <c r="B100" i="12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D95" i="12"/>
  <c r="E95" i="12" s="1"/>
  <c r="F95" i="12" s="1"/>
  <c r="G95" i="12" s="1"/>
  <c r="H95" i="12" s="1"/>
  <c r="I95" i="12" s="1"/>
  <c r="J95" i="12" s="1"/>
  <c r="K95" i="12" s="1"/>
  <c r="L95" i="12" s="1"/>
  <c r="M95" i="12" s="1"/>
  <c r="N95" i="12" s="1"/>
  <c r="O95" i="12" s="1"/>
  <c r="P95" i="12" s="1"/>
  <c r="Q95" i="12" s="1"/>
  <c r="R95" i="12" s="1"/>
  <c r="S95" i="12" s="1"/>
  <c r="T95" i="12" s="1"/>
  <c r="U95" i="12" s="1"/>
  <c r="V95" i="12" s="1"/>
  <c r="W95" i="12" s="1"/>
  <c r="X95" i="12" s="1"/>
  <c r="Y95" i="12" s="1"/>
  <c r="Z95" i="12" s="1"/>
  <c r="AA95" i="12" s="1"/>
  <c r="B76" i="12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D74" i="12"/>
  <c r="E74" i="12"/>
  <c r="F74" i="12" s="1"/>
  <c r="G74" i="12"/>
  <c r="H74" i="12" s="1"/>
  <c r="I74" i="12" s="1"/>
  <c r="J74" i="12" s="1"/>
  <c r="K74" i="12" s="1"/>
  <c r="L74" i="12" s="1"/>
  <c r="M74" i="12" s="1"/>
  <c r="N74" i="12" s="1"/>
  <c r="O74" i="12" s="1"/>
  <c r="P74" i="12" s="1"/>
  <c r="Q74" i="12" s="1"/>
  <c r="R74" i="12" s="1"/>
  <c r="S74" i="12" s="1"/>
  <c r="T74" i="12" s="1"/>
  <c r="U74" i="12" s="1"/>
  <c r="V74" i="12" s="1"/>
  <c r="W74" i="12" s="1"/>
  <c r="X74" i="12" s="1"/>
  <c r="Y74" i="12" s="1"/>
  <c r="Z74" i="12" s="1"/>
  <c r="AA74" i="12" s="1"/>
  <c r="D68" i="12"/>
  <c r="E68" i="12"/>
  <c r="F68" i="12" s="1"/>
  <c r="G68" i="12" s="1"/>
  <c r="H68" i="12" s="1"/>
  <c r="I68" i="12" s="1"/>
  <c r="J68" i="12" s="1"/>
  <c r="K68" i="12" s="1"/>
  <c r="L68" i="12" s="1"/>
  <c r="M68" i="12" s="1"/>
  <c r="N68" i="12" s="1"/>
  <c r="O68" i="12" s="1"/>
  <c r="P68" i="12" s="1"/>
  <c r="Q68" i="12" s="1"/>
  <c r="R68" i="12" s="1"/>
  <c r="S68" i="12" s="1"/>
  <c r="T68" i="12" s="1"/>
  <c r="U68" i="12" s="1"/>
  <c r="V68" i="12" s="1"/>
  <c r="W68" i="12" s="1"/>
  <c r="X68" i="12" s="1"/>
  <c r="Y68" i="12" s="1"/>
  <c r="Z68" i="12" s="1"/>
  <c r="AA68" i="12" s="1"/>
  <c r="D47" i="12"/>
  <c r="E47" i="12"/>
  <c r="F47" i="12" s="1"/>
  <c r="G47" i="12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B49" i="12"/>
  <c r="B50" i="12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D2" i="12"/>
  <c r="E2" i="12" s="1"/>
  <c r="F2" i="12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B25" i="12"/>
  <c r="B26" i="12" s="1"/>
  <c r="B27" i="12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D23" i="12"/>
  <c r="E23" i="12"/>
  <c r="F23" i="12" s="1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E4" i="13"/>
  <c r="E6" i="13"/>
  <c r="P192" i="12"/>
  <c r="X181" i="12"/>
  <c r="X202" i="12" s="1"/>
  <c r="G182" i="12"/>
  <c r="G203" i="12" s="1"/>
  <c r="G193" i="12"/>
  <c r="K182" i="12"/>
  <c r="K203" i="12" s="1"/>
  <c r="K193" i="12"/>
  <c r="O182" i="12"/>
  <c r="O203" i="12" s="1"/>
  <c r="S182" i="12"/>
  <c r="S203" i="12" s="1"/>
  <c r="S193" i="12"/>
  <c r="W182" i="12"/>
  <c r="W203" i="12" s="1"/>
  <c r="W193" i="12"/>
  <c r="AA182" i="12"/>
  <c r="AA203" i="12" s="1"/>
  <c r="AA193" i="12"/>
  <c r="F183" i="12"/>
  <c r="F204" i="12" s="1"/>
  <c r="R194" i="12"/>
  <c r="Z183" i="12"/>
  <c r="Z204" i="12" s="1"/>
  <c r="E184" i="12"/>
  <c r="E205" i="12" s="1"/>
  <c r="E195" i="12"/>
  <c r="G184" i="12"/>
  <c r="G205" i="12" s="1"/>
  <c r="G195" i="12"/>
  <c r="I184" i="12"/>
  <c r="I205" i="12" s="1"/>
  <c r="I195" i="12"/>
  <c r="K184" i="12"/>
  <c r="K205" i="12" s="1"/>
  <c r="K195" i="12"/>
  <c r="M184" i="12"/>
  <c r="M205" i="12" s="1"/>
  <c r="M195" i="12"/>
  <c r="O184" i="12"/>
  <c r="O205" i="12" s="1"/>
  <c r="O195" i="12"/>
  <c r="Q184" i="12"/>
  <c r="Q205" i="12" s="1"/>
  <c r="Q195" i="12"/>
  <c r="S184" i="12"/>
  <c r="S205" i="12" s="1"/>
  <c r="S195" i="12"/>
  <c r="U184" i="12"/>
  <c r="U205" i="12" s="1"/>
  <c r="U195" i="12"/>
  <c r="W184" i="12"/>
  <c r="W205" i="12" s="1"/>
  <c r="W195" i="12"/>
  <c r="Y184" i="12"/>
  <c r="Y205" i="12" s="1"/>
  <c r="Y195" i="12"/>
  <c r="AA184" i="12"/>
  <c r="AA205" i="12" s="1"/>
  <c r="AA195" i="12"/>
  <c r="D198" i="12"/>
  <c r="F198" i="12"/>
  <c r="H198" i="12"/>
  <c r="J198" i="12"/>
  <c r="N187" i="12"/>
  <c r="N208" i="12" s="1"/>
  <c r="P187" i="12"/>
  <c r="P208" i="12" s="1"/>
  <c r="R187" i="12"/>
  <c r="R208" i="12" s="1"/>
  <c r="T187" i="12"/>
  <c r="T208" i="12" s="1"/>
  <c r="V187" i="12"/>
  <c r="V208" i="12" s="1"/>
  <c r="X187" i="12"/>
  <c r="X208" i="12" s="1"/>
  <c r="Z187" i="12"/>
  <c r="Z208" i="12" s="1"/>
  <c r="E188" i="12"/>
  <c r="E209" i="12" s="1"/>
  <c r="E199" i="12"/>
  <c r="G188" i="12"/>
  <c r="G209" i="12" s="1"/>
  <c r="G199" i="12"/>
  <c r="I188" i="12"/>
  <c r="I209" i="12" s="1"/>
  <c r="I199" i="12"/>
  <c r="K188" i="12"/>
  <c r="K209" i="12" s="1"/>
  <c r="K199" i="12"/>
  <c r="M188" i="12"/>
  <c r="M209" i="12" s="1"/>
  <c r="M199" i="12"/>
  <c r="O188" i="12"/>
  <c r="O209" i="12" s="1"/>
  <c r="O199" i="12"/>
  <c r="Q188" i="12"/>
  <c r="Q209" i="12" s="1"/>
  <c r="Q199" i="12"/>
  <c r="S188" i="12"/>
  <c r="S209" i="12" s="1"/>
  <c r="S199" i="12"/>
  <c r="U188" i="12"/>
  <c r="U209" i="12" s="1"/>
  <c r="U199" i="12"/>
  <c r="W188" i="12"/>
  <c r="W209" i="12" s="1"/>
  <c r="W199" i="12"/>
  <c r="Y188" i="12"/>
  <c r="Y209" i="12" s="1"/>
  <c r="Y199" i="12"/>
  <c r="AA188" i="12"/>
  <c r="AA209" i="12" s="1"/>
  <c r="AA199" i="12"/>
  <c r="Q180" i="12"/>
  <c r="Q201" i="12" s="1"/>
  <c r="H181" i="12"/>
  <c r="H202" i="12" s="1"/>
  <c r="D191" i="12"/>
  <c r="D180" i="12"/>
  <c r="D201" i="12" s="1"/>
  <c r="F191" i="12"/>
  <c r="H191" i="12"/>
  <c r="H201" i="12"/>
  <c r="J191" i="12"/>
  <c r="J180" i="12"/>
  <c r="J201" i="12" s="1"/>
  <c r="L191" i="12"/>
  <c r="L180" i="12"/>
  <c r="L201" i="12" s="1"/>
  <c r="N191" i="12"/>
  <c r="P191" i="12"/>
  <c r="P201" i="12"/>
  <c r="R191" i="12"/>
  <c r="R180" i="12"/>
  <c r="R201" i="12" s="1"/>
  <c r="T191" i="12"/>
  <c r="T180" i="12"/>
  <c r="T201" i="12" s="1"/>
  <c r="V191" i="12"/>
  <c r="V180" i="12"/>
  <c r="V201" i="12" s="1"/>
  <c r="X191" i="12"/>
  <c r="X180" i="12"/>
  <c r="X201" i="12" s="1"/>
  <c r="Z191" i="12"/>
  <c r="Z180" i="12"/>
  <c r="Z201" i="12" s="1"/>
  <c r="E192" i="12"/>
  <c r="E181" i="12"/>
  <c r="E202" i="12" s="1"/>
  <c r="G192" i="12"/>
  <c r="G181" i="12"/>
  <c r="G202" i="12" s="1"/>
  <c r="I192" i="12"/>
  <c r="I181" i="12"/>
  <c r="I202" i="12" s="1"/>
  <c r="K192" i="12"/>
  <c r="K181" i="12"/>
  <c r="K202" i="12" s="1"/>
  <c r="M192" i="12"/>
  <c r="M181" i="12"/>
  <c r="M202" i="12" s="1"/>
  <c r="O192" i="12"/>
  <c r="O181" i="12"/>
  <c r="O202" i="12" s="1"/>
  <c r="Q192" i="12"/>
  <c r="Q181" i="12"/>
  <c r="Q202" i="12" s="1"/>
  <c r="S192" i="12"/>
  <c r="S181" i="12"/>
  <c r="S202" i="12" s="1"/>
  <c r="U192" i="12"/>
  <c r="U181" i="12"/>
  <c r="U202" i="12" s="1"/>
  <c r="W192" i="12"/>
  <c r="W181" i="12"/>
  <c r="W202" i="12" s="1"/>
  <c r="Y192" i="12"/>
  <c r="Y181" i="12"/>
  <c r="Y202" i="12" s="1"/>
  <c r="AA192" i="12"/>
  <c r="AA181" i="12"/>
  <c r="AA202" i="12" s="1"/>
  <c r="F182" i="12"/>
  <c r="F203" i="12" s="1"/>
  <c r="J182" i="12"/>
  <c r="J203" i="12" s="1"/>
  <c r="N182" i="12"/>
  <c r="N203" i="12" s="1"/>
  <c r="R182" i="12"/>
  <c r="R203" i="12" s="1"/>
  <c r="V182" i="12"/>
  <c r="V203" i="12" s="1"/>
  <c r="Z182" i="12"/>
  <c r="Z203" i="12" s="1"/>
  <c r="E194" i="12"/>
  <c r="E183" i="12"/>
  <c r="E204" i="12" s="1"/>
  <c r="G194" i="12"/>
  <c r="G183" i="12"/>
  <c r="G204" i="12" s="1"/>
  <c r="I194" i="12"/>
  <c r="I183" i="12"/>
  <c r="I204" i="12" s="1"/>
  <c r="K194" i="12"/>
  <c r="K183" i="12"/>
  <c r="K204" i="12" s="1"/>
  <c r="M194" i="12"/>
  <c r="M183" i="12"/>
  <c r="M204" i="12" s="1"/>
  <c r="O194" i="12"/>
  <c r="O183" i="12"/>
  <c r="O204" i="12" s="1"/>
  <c r="Q194" i="12"/>
  <c r="Q183" i="12"/>
  <c r="Q204" i="12" s="1"/>
  <c r="S194" i="12"/>
  <c r="S183" i="12"/>
  <c r="S204" i="12" s="1"/>
  <c r="U194" i="12"/>
  <c r="U183" i="12"/>
  <c r="U204" i="12" s="1"/>
  <c r="W194" i="12"/>
  <c r="W183" i="12"/>
  <c r="W204" i="12" s="1"/>
  <c r="Y194" i="12"/>
  <c r="Y183" i="12"/>
  <c r="Y204" i="12" s="1"/>
  <c r="AA194" i="12"/>
  <c r="AA183" i="12"/>
  <c r="AA204" i="12" s="1"/>
  <c r="F184" i="12"/>
  <c r="F205" i="12" s="1"/>
  <c r="J184" i="12"/>
  <c r="J205" i="12" s="1"/>
  <c r="N184" i="12"/>
  <c r="N205" i="12" s="1"/>
  <c r="R184" i="12"/>
  <c r="R205" i="12" s="1"/>
  <c r="T184" i="12"/>
  <c r="T205" i="12" s="1"/>
  <c r="V184" i="12"/>
  <c r="V205" i="12" s="1"/>
  <c r="X184" i="12"/>
  <c r="X205" i="12" s="1"/>
  <c r="Z184" i="12"/>
  <c r="Z205" i="12" s="1"/>
  <c r="D196" i="12"/>
  <c r="F196" i="12"/>
  <c r="H196" i="12"/>
  <c r="J196" i="12"/>
  <c r="L196" i="12"/>
  <c r="N196" i="12"/>
  <c r="P196" i="12"/>
  <c r="T196" i="12"/>
  <c r="X196" i="12"/>
  <c r="Z196" i="12"/>
  <c r="E186" i="12"/>
  <c r="E207" i="12" s="1"/>
  <c r="E197" i="12"/>
  <c r="G186" i="12"/>
  <c r="G207" i="12" s="1"/>
  <c r="G197" i="12"/>
  <c r="I186" i="12"/>
  <c r="I207" i="12" s="1"/>
  <c r="I197" i="12"/>
  <c r="K186" i="12"/>
  <c r="K207" i="12" s="1"/>
  <c r="K197" i="12"/>
  <c r="M186" i="12"/>
  <c r="M207" i="12" s="1"/>
  <c r="M197" i="12"/>
  <c r="O186" i="12"/>
  <c r="O207" i="12" s="1"/>
  <c r="O197" i="12"/>
  <c r="S186" i="12"/>
  <c r="S207" i="12" s="1"/>
  <c r="S197" i="12"/>
  <c r="U186" i="12"/>
  <c r="U207" i="12" s="1"/>
  <c r="U197" i="12"/>
  <c r="W186" i="12"/>
  <c r="W207" i="12" s="1"/>
  <c r="W197" i="12"/>
  <c r="Y186" i="12"/>
  <c r="Y207" i="12" s="1"/>
  <c r="Y197" i="12"/>
  <c r="AA186" i="12"/>
  <c r="AA207" i="12" s="1"/>
  <c r="AA197" i="12"/>
  <c r="D200" i="12"/>
  <c r="F200" i="12"/>
  <c r="H200" i="12"/>
  <c r="J200" i="12"/>
  <c r="L200" i="12"/>
  <c r="N200" i="12"/>
  <c r="P200" i="12"/>
  <c r="R200" i="12"/>
  <c r="T200" i="12"/>
  <c r="V200" i="12"/>
  <c r="X200" i="12"/>
  <c r="K180" i="12"/>
  <c r="K201" i="12" s="1"/>
  <c r="AA180" i="12"/>
  <c r="AA201" i="12" s="1"/>
  <c r="E185" i="12"/>
  <c r="E206" i="12" s="1"/>
  <c r="G185" i="12"/>
  <c r="G206" i="12" s="1"/>
  <c r="I185" i="12"/>
  <c r="I206" i="12" s="1"/>
  <c r="K185" i="12"/>
  <c r="K206" i="12" s="1"/>
  <c r="M185" i="12"/>
  <c r="M206" i="12" s="1"/>
  <c r="O185" i="12"/>
  <c r="O206" i="12" s="1"/>
  <c r="Q185" i="12"/>
  <c r="Q206" i="12" s="1"/>
  <c r="S185" i="12"/>
  <c r="S206" i="12" s="1"/>
  <c r="U185" i="12"/>
  <c r="U206" i="12" s="1"/>
  <c r="W185" i="12"/>
  <c r="W206" i="12" s="1"/>
  <c r="Y185" i="12"/>
  <c r="Y206" i="12" s="1"/>
  <c r="AA185" i="12"/>
  <c r="AA206" i="12" s="1"/>
  <c r="D186" i="12"/>
  <c r="D207" i="12" s="1"/>
  <c r="F186" i="12"/>
  <c r="F207" i="12" s="1"/>
  <c r="H186" i="12"/>
  <c r="H207" i="12" s="1"/>
  <c r="J186" i="12"/>
  <c r="J207" i="12" s="1"/>
  <c r="L186" i="12"/>
  <c r="L207" i="12" s="1"/>
  <c r="N186" i="12"/>
  <c r="N207" i="12" s="1"/>
  <c r="P186" i="12"/>
  <c r="P207" i="12" s="1"/>
  <c r="R186" i="12"/>
  <c r="R207" i="12" s="1"/>
  <c r="T186" i="12"/>
  <c r="T207" i="12" s="1"/>
  <c r="V186" i="12"/>
  <c r="V207" i="12" s="1"/>
  <c r="X186" i="12"/>
  <c r="X207" i="12" s="1"/>
  <c r="Z186" i="12"/>
  <c r="Z207" i="12" s="1"/>
  <c r="E187" i="12"/>
  <c r="E208" i="12" s="1"/>
  <c r="G187" i="12"/>
  <c r="G208" i="12" s="1"/>
  <c r="I187" i="12"/>
  <c r="I208" i="12" s="1"/>
  <c r="K187" i="12"/>
  <c r="K208" i="12" s="1"/>
  <c r="M187" i="12"/>
  <c r="M208" i="12" s="1"/>
  <c r="O187" i="12"/>
  <c r="O208" i="12" s="1"/>
  <c r="Q187" i="12"/>
  <c r="Q208" i="12" s="1"/>
  <c r="S187" i="12"/>
  <c r="S208" i="12" s="1"/>
  <c r="U187" i="12"/>
  <c r="U208" i="12" s="1"/>
  <c r="W187" i="12"/>
  <c r="W208" i="12" s="1"/>
  <c r="Y187" i="12"/>
  <c r="Y208" i="12" s="1"/>
  <c r="AA187" i="12"/>
  <c r="AA208" i="12" s="1"/>
  <c r="D188" i="12"/>
  <c r="D209" i="12" s="1"/>
  <c r="F188" i="12"/>
  <c r="F209" i="12" s="1"/>
  <c r="H188" i="12"/>
  <c r="H209" i="12" s="1"/>
  <c r="J188" i="12"/>
  <c r="J209" i="12" s="1"/>
  <c r="L188" i="12"/>
  <c r="L209" i="12" s="1"/>
  <c r="N188" i="12"/>
  <c r="N209" i="12" s="1"/>
  <c r="P188" i="12"/>
  <c r="P209" i="12" s="1"/>
  <c r="R188" i="12"/>
  <c r="R209" i="12" s="1"/>
  <c r="T188" i="12"/>
  <c r="T209" i="12" s="1"/>
  <c r="V188" i="12"/>
  <c r="V209" i="12" s="1"/>
  <c r="X188" i="12"/>
  <c r="X209" i="12" s="1"/>
  <c r="Z188" i="12"/>
  <c r="Z209" i="12" s="1"/>
  <c r="E189" i="12"/>
  <c r="E210" i="12" s="1"/>
  <c r="G189" i="12"/>
  <c r="G210" i="12" s="1"/>
  <c r="I189" i="12"/>
  <c r="I210" i="12" s="1"/>
  <c r="M189" i="12"/>
  <c r="M210" i="12" s="1"/>
  <c r="Q189" i="12"/>
  <c r="Q210" i="12" s="1"/>
  <c r="U189" i="12"/>
  <c r="U210" i="12" s="1"/>
  <c r="Y189" i="12"/>
  <c r="Y210" i="12" s="1"/>
  <c r="AA189" i="12"/>
  <c r="AA210" i="12" s="1"/>
  <c r="C38" i="13"/>
  <c r="F8" i="13"/>
  <c r="F4" i="13" s="1"/>
  <c r="F6" i="13" s="1"/>
  <c r="C39" i="13"/>
  <c r="C40" i="13" s="1"/>
  <c r="C41" i="13" s="1"/>
  <c r="C42" i="13" s="1"/>
  <c r="D6" i="13"/>
  <c r="BR64" i="13"/>
  <c r="BP65" i="13"/>
  <c r="CR65" i="13"/>
  <c r="C66" i="13"/>
  <c r="CP66" i="13"/>
  <c r="CS65" i="13"/>
  <c r="E11" i="13"/>
  <c r="F11" i="13"/>
  <c r="E191" i="12"/>
  <c r="E180" i="12"/>
  <c r="E201" i="12" s="1"/>
  <c r="G191" i="12"/>
  <c r="G180" i="12"/>
  <c r="G201" i="12" s="1"/>
  <c r="M191" i="12"/>
  <c r="M180" i="12"/>
  <c r="M201" i="12" s="1"/>
  <c r="O191" i="12"/>
  <c r="O180" i="12"/>
  <c r="O201" i="12" s="1"/>
  <c r="U191" i="12"/>
  <c r="U180" i="12"/>
  <c r="U201" i="12" s="1"/>
  <c r="W191" i="12"/>
  <c r="W180" i="12"/>
  <c r="W201" i="12" s="1"/>
  <c r="D192" i="12"/>
  <c r="D181" i="12"/>
  <c r="D202" i="12" s="1"/>
  <c r="F192" i="12"/>
  <c r="F181" i="12"/>
  <c r="F202" i="12" s="1"/>
  <c r="J181" i="12"/>
  <c r="J202" i="12" s="1"/>
  <c r="J192" i="12"/>
  <c r="R181" i="12"/>
  <c r="R202" i="12" s="1"/>
  <c r="R192" i="12"/>
  <c r="V192" i="12"/>
  <c r="V181" i="12"/>
  <c r="V202" i="12" s="1"/>
  <c r="J183" i="12"/>
  <c r="J204" i="12" s="1"/>
  <c r="J194" i="12"/>
  <c r="N194" i="12"/>
  <c r="N183" i="12"/>
  <c r="N204" i="12" s="1"/>
  <c r="T183" i="12"/>
  <c r="T204" i="12" s="1"/>
  <c r="T194" i="12"/>
  <c r="X194" i="12"/>
  <c r="X183" i="12"/>
  <c r="X204" i="12" s="1"/>
  <c r="L187" i="12"/>
  <c r="L208" i="12" s="1"/>
  <c r="L198" i="12"/>
  <c r="S180" i="12"/>
  <c r="S201" i="12" s="1"/>
  <c r="H184" i="12"/>
  <c r="H205" i="12" s="1"/>
  <c r="X182" i="12"/>
  <c r="X203" i="12" s="1"/>
  <c r="T182" i="12"/>
  <c r="T203" i="12" s="1"/>
  <c r="P182" i="12"/>
  <c r="P203" i="12" s="1"/>
  <c r="L182" i="12"/>
  <c r="L203" i="12" s="1"/>
  <c r="H182" i="12"/>
  <c r="H203" i="12" s="1"/>
  <c r="D182" i="12"/>
  <c r="D203" i="12" s="1"/>
  <c r="Y180" i="12"/>
  <c r="Y201" i="12" s="1"/>
  <c r="I180" i="12"/>
  <c r="I201" i="12" s="1"/>
  <c r="P183" i="12"/>
  <c r="P204" i="12" s="1"/>
  <c r="H194" i="12"/>
  <c r="Z192" i="12"/>
  <c r="N181" i="12"/>
  <c r="N202" i="12" s="1"/>
  <c r="BP37" i="13"/>
  <c r="BR37" i="13" s="1"/>
  <c r="W17" i="12"/>
  <c r="W38" i="12" s="1"/>
  <c r="F5" i="13"/>
  <c r="G8" i="13"/>
  <c r="D36" i="13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W20" i="12"/>
  <c r="W41" i="12" s="1"/>
  <c r="W21" i="12"/>
  <c r="W42" i="12" s="1"/>
  <c r="W19" i="12"/>
  <c r="W40" i="12" s="1"/>
  <c r="W15" i="12"/>
  <c r="W36" i="12" s="1"/>
  <c r="W18" i="12"/>
  <c r="W39" i="12" s="1"/>
  <c r="W14" i="12"/>
  <c r="W35" i="12" s="1"/>
  <c r="V194" i="12"/>
  <c r="L194" i="12"/>
  <c r="D194" i="12"/>
  <c r="T192" i="12"/>
  <c r="L192" i="12"/>
  <c r="E182" i="12"/>
  <c r="E203" i="12" s="1"/>
  <c r="E193" i="12"/>
  <c r="I182" i="12"/>
  <c r="I203" i="12" s="1"/>
  <c r="I193" i="12"/>
  <c r="M182" i="12"/>
  <c r="M203" i="12" s="1"/>
  <c r="M193" i="12"/>
  <c r="Q182" i="12"/>
  <c r="Q203" i="12" s="1"/>
  <c r="Q193" i="12"/>
  <c r="U182" i="12"/>
  <c r="U203" i="12" s="1"/>
  <c r="U193" i="12"/>
  <c r="Y182" i="12"/>
  <c r="Y203" i="12" s="1"/>
  <c r="Y193" i="12"/>
  <c r="BP66" i="13"/>
  <c r="BR65" i="13"/>
  <c r="BS65" i="13"/>
  <c r="CP67" i="13"/>
  <c r="CT67" i="13" s="1"/>
  <c r="CT66" i="13"/>
  <c r="CR66" i="13"/>
  <c r="CS66" i="13"/>
  <c r="C67" i="13"/>
  <c r="CP37" i="13"/>
  <c r="G4" i="13"/>
  <c r="H8" i="13"/>
  <c r="G5" i="13"/>
  <c r="G6" i="13"/>
  <c r="C68" i="13"/>
  <c r="BP67" i="13"/>
  <c r="BS66" i="13"/>
  <c r="BT66" i="13"/>
  <c r="BR66" i="13"/>
  <c r="CS67" i="13"/>
  <c r="H5" i="13"/>
  <c r="I8" i="13"/>
  <c r="I4" i="13" s="1"/>
  <c r="C69" i="13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BP68" i="13"/>
  <c r="BT67" i="13"/>
  <c r="BR67" i="13"/>
  <c r="BU67" i="13"/>
  <c r="BS67" i="13"/>
  <c r="J8" i="13"/>
  <c r="C43" i="13"/>
  <c r="C44" i="13" s="1"/>
  <c r="BU68" i="13"/>
  <c r="BS68" i="13"/>
  <c r="BP69" i="13"/>
  <c r="BU69" i="13" s="1"/>
  <c r="BV68" i="13"/>
  <c r="BT68" i="13"/>
  <c r="BR68" i="13"/>
  <c r="BT69" i="13"/>
  <c r="C45" i="13"/>
  <c r="C46" i="13"/>
  <c r="C47" i="13" s="1"/>
  <c r="C48" i="13" s="1"/>
  <c r="C49" i="13" s="1"/>
  <c r="C50" i="13" s="1"/>
  <c r="C51" i="13" s="1"/>
  <c r="C52" i="13" s="1"/>
  <c r="C53" i="13" s="1"/>
  <c r="C54" i="13" s="1"/>
  <c r="C55" i="13"/>
  <c r="C56" i="13" s="1"/>
  <c r="C57" i="13" s="1"/>
  <c r="C58" i="13" s="1"/>
  <c r="C59" i="13" s="1"/>
  <c r="C60" i="13" s="1"/>
  <c r="W16" i="12"/>
  <c r="W37" i="12" s="1"/>
  <c r="W22" i="12"/>
  <c r="W43" i="12" s="1"/>
  <c r="T93" i="12"/>
  <c r="T114" i="12" s="1"/>
  <c r="AA215" i="12"/>
  <c r="N229" i="12"/>
  <c r="F225" i="12"/>
  <c r="T94" i="12"/>
  <c r="T115" i="12" s="1"/>
  <c r="T92" i="12"/>
  <c r="T113" i="12" s="1"/>
  <c r="AA223" i="12" l="1"/>
  <c r="R89" i="12"/>
  <c r="R110" i="12" s="1"/>
  <c r="J218" i="12"/>
  <c r="AA229" i="12"/>
  <c r="AA216" i="12"/>
  <c r="Y226" i="12"/>
  <c r="N216" i="12"/>
  <c r="J213" i="12"/>
  <c r="F218" i="12"/>
  <c r="G221" i="12"/>
  <c r="I231" i="12"/>
  <c r="I229" i="12"/>
  <c r="AA221" i="12"/>
  <c r="AA218" i="12"/>
  <c r="X219" i="12"/>
  <c r="AA224" i="12"/>
  <c r="N223" i="12"/>
  <c r="E222" i="12"/>
  <c r="H214" i="12"/>
  <c r="T224" i="12"/>
  <c r="X215" i="12"/>
  <c r="H223" i="12"/>
  <c r="F227" i="12"/>
  <c r="AA222" i="12"/>
  <c r="AA213" i="12"/>
  <c r="M226" i="12"/>
  <c r="Y216" i="12"/>
  <c r="I227" i="12"/>
  <c r="I213" i="12"/>
  <c r="E220" i="12"/>
  <c r="T231" i="12"/>
  <c r="J222" i="12"/>
  <c r="F230" i="12"/>
  <c r="Y212" i="12"/>
  <c r="G215" i="12"/>
  <c r="G224" i="12"/>
  <c r="G227" i="12"/>
  <c r="AA231" i="12"/>
  <c r="AA214" i="12"/>
  <c r="AA227" i="12"/>
  <c r="Y227" i="12"/>
  <c r="H217" i="12"/>
  <c r="H229" i="12"/>
  <c r="I222" i="12"/>
  <c r="I230" i="12"/>
  <c r="I228" i="12"/>
  <c r="F215" i="12"/>
  <c r="G231" i="12"/>
  <c r="J212" i="12"/>
  <c r="AA228" i="12"/>
  <c r="G229" i="12"/>
  <c r="F223" i="12"/>
  <c r="AA212" i="12"/>
  <c r="Y215" i="12"/>
  <c r="H218" i="12"/>
  <c r="H213" i="12"/>
  <c r="H225" i="12"/>
  <c r="F212" i="12"/>
  <c r="G212" i="12"/>
  <c r="AA217" i="12"/>
  <c r="M224" i="12"/>
  <c r="AA220" i="12"/>
  <c r="AA219" i="12"/>
  <c r="AA230" i="12"/>
  <c r="Y214" i="12"/>
  <c r="H216" i="12"/>
  <c r="G223" i="12"/>
  <c r="F228" i="12"/>
  <c r="X226" i="12"/>
  <c r="Y230" i="12"/>
  <c r="I225" i="12"/>
  <c r="N225" i="12"/>
  <c r="O92" i="12"/>
  <c r="O113" i="12" s="1"/>
  <c r="F92" i="12"/>
  <c r="F113" i="12" s="1"/>
  <c r="E226" i="12"/>
  <c r="H215" i="12"/>
  <c r="T216" i="12"/>
  <c r="T226" i="12"/>
  <c r="F213" i="12"/>
  <c r="G216" i="12"/>
  <c r="Y219" i="12"/>
  <c r="Y218" i="12"/>
  <c r="F216" i="12"/>
  <c r="F88" i="12"/>
  <c r="F109" i="12" s="1"/>
  <c r="J230" i="12"/>
  <c r="Q22" i="12"/>
  <c r="Q43" i="12" s="1"/>
  <c r="E16" i="12"/>
  <c r="E37" i="12" s="1"/>
  <c r="E214" i="12"/>
  <c r="I216" i="12"/>
  <c r="T227" i="12"/>
  <c r="X230" i="12"/>
  <c r="N215" i="12"/>
  <c r="E219" i="12"/>
  <c r="Y92" i="12"/>
  <c r="Y113" i="12" s="1"/>
  <c r="L85" i="12"/>
  <c r="L106" i="12" s="1"/>
  <c r="X213" i="12"/>
  <c r="N222" i="12"/>
  <c r="Q17" i="12"/>
  <c r="Q38" i="12" s="1"/>
  <c r="L22" i="12"/>
  <c r="L43" i="12" s="1"/>
  <c r="F18" i="12"/>
  <c r="F39" i="12" s="1"/>
  <c r="F26" i="12"/>
  <c r="E91" i="12"/>
  <c r="E112" i="12" s="1"/>
  <c r="I226" i="12"/>
  <c r="Y221" i="12"/>
  <c r="Y220" i="12"/>
  <c r="H219" i="12"/>
  <c r="H220" i="12"/>
  <c r="Y217" i="12"/>
  <c r="F226" i="12"/>
  <c r="F229" i="12"/>
  <c r="T16" i="12"/>
  <c r="T37" i="12" s="1"/>
  <c r="Q92" i="12"/>
  <c r="Q113" i="12" s="1"/>
  <c r="Q18" i="12"/>
  <c r="Q39" i="12" s="1"/>
  <c r="P93" i="12"/>
  <c r="P114" i="12" s="1"/>
  <c r="O20" i="12"/>
  <c r="O41" i="12" s="1"/>
  <c r="M90" i="12"/>
  <c r="M111" i="12" s="1"/>
  <c r="S89" i="12"/>
  <c r="S110" i="12" s="1"/>
  <c r="P21" i="12"/>
  <c r="P42" i="12" s="1"/>
  <c r="O17" i="12"/>
  <c r="O38" i="12" s="1"/>
  <c r="N89" i="12"/>
  <c r="N110" i="12" s="1"/>
  <c r="J21" i="12"/>
  <c r="J42" i="12" s="1"/>
  <c r="I85" i="12"/>
  <c r="I106" i="12" s="1"/>
  <c r="G13" i="12"/>
  <c r="G34" i="12" s="1"/>
  <c r="E18" i="12"/>
  <c r="E39" i="12" s="1"/>
  <c r="R18" i="12"/>
  <c r="R39" i="12" s="1"/>
  <c r="Q88" i="12"/>
  <c r="Q109" i="12" s="1"/>
  <c r="L91" i="12"/>
  <c r="L112" i="12" s="1"/>
  <c r="G94" i="12"/>
  <c r="G115" i="12" s="1"/>
  <c r="E228" i="12"/>
  <c r="H212" i="12"/>
  <c r="X224" i="12"/>
  <c r="T230" i="12"/>
  <c r="J226" i="12"/>
  <c r="F217" i="12"/>
  <c r="G219" i="12"/>
  <c r="T21" i="12"/>
  <c r="T42" i="12" s="1"/>
  <c r="T31" i="12"/>
  <c r="S18" i="12"/>
  <c r="S39" i="12" s="1"/>
  <c r="O93" i="12"/>
  <c r="O114" i="12" s="1"/>
  <c r="N90" i="12"/>
  <c r="N111" i="12" s="1"/>
  <c r="M85" i="12"/>
  <c r="M106" i="12" s="1"/>
  <c r="I93" i="12"/>
  <c r="I114" i="12" s="1"/>
  <c r="F21" i="12"/>
  <c r="F42" i="12" s="1"/>
  <c r="M219" i="12"/>
  <c r="E216" i="12"/>
  <c r="H224" i="12"/>
  <c r="T221" i="12"/>
  <c r="J224" i="12"/>
  <c r="F219" i="12"/>
  <c r="R94" i="12"/>
  <c r="R115" i="12" s="1"/>
  <c r="R99" i="12"/>
  <c r="P13" i="12"/>
  <c r="P34" i="12" s="1"/>
  <c r="N92" i="12"/>
  <c r="N113" i="12" s="1"/>
  <c r="N17" i="12"/>
  <c r="N38" i="12" s="1"/>
  <c r="M104" i="12"/>
  <c r="L86" i="12"/>
  <c r="L107" i="12" s="1"/>
  <c r="H86" i="12"/>
  <c r="H107" i="12" s="1"/>
  <c r="E14" i="12"/>
  <c r="E35" i="12" s="1"/>
  <c r="D32" i="12"/>
  <c r="H230" i="12"/>
  <c r="E230" i="12"/>
  <c r="F224" i="12"/>
  <c r="F231" i="12"/>
  <c r="X223" i="12"/>
  <c r="T214" i="12"/>
  <c r="N228" i="12"/>
  <c r="Q14" i="12"/>
  <c r="Q35" i="12" s="1"/>
  <c r="P89" i="12"/>
  <c r="P110" i="12" s="1"/>
  <c r="P17" i="12"/>
  <c r="P38" i="12" s="1"/>
  <c r="O94" i="12"/>
  <c r="O115" i="12" s="1"/>
  <c r="N85" i="12"/>
  <c r="N106" i="12" s="1"/>
  <c r="N22" i="12"/>
  <c r="N43" i="12" s="1"/>
  <c r="M18" i="12"/>
  <c r="M39" i="12" s="1"/>
  <c r="L90" i="12"/>
  <c r="L111" i="12" s="1"/>
  <c r="L18" i="12"/>
  <c r="L39" i="12" s="1"/>
  <c r="K85" i="12"/>
  <c r="K106" i="12" s="1"/>
  <c r="H93" i="12"/>
  <c r="H114" i="12" s="1"/>
  <c r="H13" i="12"/>
  <c r="H34" i="12" s="1"/>
  <c r="G86" i="12"/>
  <c r="G107" i="12" s="1"/>
  <c r="T215" i="12"/>
  <c r="G213" i="12"/>
  <c r="Z19" i="12"/>
  <c r="Z40" i="12" s="1"/>
  <c r="P14" i="12"/>
  <c r="P35" i="12" s="1"/>
  <c r="I86" i="12"/>
  <c r="I107" i="12" s="1"/>
  <c r="S90" i="12"/>
  <c r="S111" i="12" s="1"/>
  <c r="R87" i="12"/>
  <c r="R108" i="12" s="1"/>
  <c r="R20" i="12"/>
  <c r="R41" i="12" s="1"/>
  <c r="P22" i="12"/>
  <c r="P43" i="12" s="1"/>
  <c r="N21" i="12"/>
  <c r="N42" i="12" s="1"/>
  <c r="M28" i="12"/>
  <c r="L104" i="12"/>
  <c r="L28" i="12"/>
  <c r="K14" i="12"/>
  <c r="K35" i="12" s="1"/>
  <c r="I22" i="12"/>
  <c r="I43" i="12" s="1"/>
  <c r="I26" i="12"/>
  <c r="G87" i="12"/>
  <c r="G108" i="12" s="1"/>
  <c r="N226" i="12"/>
  <c r="Y213" i="12"/>
  <c r="I217" i="12"/>
  <c r="T213" i="12"/>
  <c r="X222" i="12"/>
  <c r="N212" i="12"/>
  <c r="E224" i="12"/>
  <c r="Z20" i="12"/>
  <c r="Z41" i="12" s="1"/>
  <c r="S13" i="12"/>
  <c r="S34" i="12" s="1"/>
  <c r="R90" i="12"/>
  <c r="R111" i="12" s="1"/>
  <c r="R16" i="12"/>
  <c r="R37" i="12" s="1"/>
  <c r="Q90" i="12"/>
  <c r="Q111" i="12" s="1"/>
  <c r="N13" i="12"/>
  <c r="N34" i="12" s="1"/>
  <c r="M94" i="12"/>
  <c r="M115" i="12" s="1"/>
  <c r="M86" i="12"/>
  <c r="M107" i="12" s="1"/>
  <c r="M14" i="12"/>
  <c r="M35" i="12" s="1"/>
  <c r="L14" i="12"/>
  <c r="L35" i="12" s="1"/>
  <c r="K94" i="12"/>
  <c r="K115" i="12" s="1"/>
  <c r="K104" i="12"/>
  <c r="J13" i="12"/>
  <c r="J34" i="12" s="1"/>
  <c r="Y225" i="12"/>
  <c r="AA226" i="12"/>
  <c r="Y16" i="12"/>
  <c r="Y37" i="12" s="1"/>
  <c r="S15" i="12"/>
  <c r="S36" i="12" s="1"/>
  <c r="S31" i="12"/>
  <c r="R21" i="12"/>
  <c r="R42" i="12" s="1"/>
  <c r="R13" i="12"/>
  <c r="R34" i="12" s="1"/>
  <c r="Q93" i="12"/>
  <c r="Q114" i="12" s="1"/>
  <c r="Q86" i="12"/>
  <c r="Q107" i="12" s="1"/>
  <c r="O89" i="12"/>
  <c r="O110" i="12" s="1"/>
  <c r="O21" i="12"/>
  <c r="O42" i="12" s="1"/>
  <c r="O13" i="12"/>
  <c r="O34" i="12" s="1"/>
  <c r="M22" i="12"/>
  <c r="M43" i="12" s="1"/>
  <c r="J86" i="12"/>
  <c r="J107" i="12" s="1"/>
  <c r="S87" i="12"/>
  <c r="S108" i="12" s="1"/>
  <c r="S19" i="12"/>
  <c r="S40" i="12" s="1"/>
  <c r="M100" i="12"/>
  <c r="M21" i="12"/>
  <c r="M42" i="12" s="1"/>
  <c r="M13" i="12"/>
  <c r="M34" i="12" s="1"/>
  <c r="L32" i="12"/>
  <c r="K22" i="12"/>
  <c r="K43" i="12" s="1"/>
  <c r="K24" i="12"/>
  <c r="J85" i="12"/>
  <c r="J106" i="12" s="1"/>
  <c r="I102" i="12"/>
  <c r="I32" i="12"/>
  <c r="G32" i="12"/>
  <c r="F98" i="12"/>
  <c r="E212" i="12"/>
  <c r="X214" i="12"/>
  <c r="X228" i="12"/>
  <c r="J215" i="12"/>
  <c r="F214" i="12"/>
  <c r="N230" i="12"/>
  <c r="Y20" i="12"/>
  <c r="Y41" i="12" s="1"/>
  <c r="T13" i="12"/>
  <c r="T34" i="12" s="1"/>
  <c r="S16" i="12"/>
  <c r="S37" i="12" s="1"/>
  <c r="R92" i="12"/>
  <c r="R113" i="12" s="1"/>
  <c r="R86" i="12"/>
  <c r="R107" i="12" s="1"/>
  <c r="R22" i="12"/>
  <c r="R43" i="12" s="1"/>
  <c r="Q94" i="12"/>
  <c r="Q115" i="12" s="1"/>
  <c r="P20" i="12"/>
  <c r="P41" i="12" s="1"/>
  <c r="O22" i="12"/>
  <c r="O43" i="12" s="1"/>
  <c r="O14" i="12"/>
  <c r="O35" i="12" s="1"/>
  <c r="N94" i="12"/>
  <c r="N115" i="12" s="1"/>
  <c r="N87" i="12"/>
  <c r="N108" i="12" s="1"/>
  <c r="N14" i="12"/>
  <c r="N35" i="12" s="1"/>
  <c r="L94" i="12"/>
  <c r="L115" i="12" s="1"/>
  <c r="L100" i="12"/>
  <c r="L13" i="12"/>
  <c r="L34" i="12" s="1"/>
  <c r="K86" i="12"/>
  <c r="K107" i="12" s="1"/>
  <c r="J90" i="12"/>
  <c r="J111" i="12" s="1"/>
  <c r="I14" i="12"/>
  <c r="I35" i="12" s="1"/>
  <c r="G88" i="12"/>
  <c r="G109" i="12" s="1"/>
  <c r="G85" i="12"/>
  <c r="G106" i="12" s="1"/>
  <c r="H228" i="12"/>
  <c r="J229" i="12"/>
  <c r="J219" i="12"/>
  <c r="J220" i="12"/>
  <c r="J227" i="12"/>
  <c r="E227" i="12"/>
  <c r="X221" i="12"/>
  <c r="T217" i="12"/>
  <c r="E218" i="12"/>
  <c r="E231" i="12"/>
  <c r="E217" i="12"/>
  <c r="F220" i="12"/>
  <c r="F221" i="12"/>
  <c r="F222" i="12"/>
  <c r="G225" i="12"/>
  <c r="G217" i="12"/>
  <c r="X212" i="12"/>
  <c r="X218" i="12"/>
  <c r="X227" i="12"/>
  <c r="T219" i="12"/>
  <c r="T220" i="12"/>
  <c r="N224" i="12"/>
  <c r="AA19" i="12"/>
  <c r="AA40" i="12" s="1"/>
  <c r="Y85" i="12"/>
  <c r="Y106" i="12" s="1"/>
  <c r="Y13" i="12"/>
  <c r="Y34" i="12" s="1"/>
  <c r="X19" i="12"/>
  <c r="X40" i="12" s="1"/>
  <c r="V86" i="12"/>
  <c r="V107" i="12" s="1"/>
  <c r="U19" i="12"/>
  <c r="U40" i="12" s="1"/>
  <c r="T22" i="12"/>
  <c r="T43" i="12" s="1"/>
  <c r="T14" i="12"/>
  <c r="T35" i="12" s="1"/>
  <c r="S21" i="12"/>
  <c r="S42" i="12" s="1"/>
  <c r="S33" i="12"/>
  <c r="R91" i="12"/>
  <c r="R112" i="12" s="1"/>
  <c r="R14" i="12"/>
  <c r="R35" i="12" s="1"/>
  <c r="Q89" i="12"/>
  <c r="Q110" i="12" s="1"/>
  <c r="P90" i="12"/>
  <c r="P111" i="12" s="1"/>
  <c r="P85" i="12"/>
  <c r="P106" i="12" s="1"/>
  <c r="P16" i="12"/>
  <c r="P37" i="12" s="1"/>
  <c r="O90" i="12"/>
  <c r="O111" i="12" s="1"/>
  <c r="O85" i="12"/>
  <c r="O106" i="12" s="1"/>
  <c r="O16" i="12"/>
  <c r="O37" i="12" s="1"/>
  <c r="N91" i="12"/>
  <c r="N112" i="12" s="1"/>
  <c r="N86" i="12"/>
  <c r="N107" i="12" s="1"/>
  <c r="N18" i="12"/>
  <c r="N39" i="12" s="1"/>
  <c r="M98" i="12"/>
  <c r="M26" i="12"/>
  <c r="L98" i="12"/>
  <c r="L26" i="12"/>
  <c r="K100" i="12"/>
  <c r="K18" i="12"/>
  <c r="K39" i="12" s="1"/>
  <c r="K28" i="12"/>
  <c r="J104" i="12"/>
  <c r="J18" i="12"/>
  <c r="J39" i="12" s="1"/>
  <c r="I100" i="12"/>
  <c r="I17" i="12"/>
  <c r="I38" i="12" s="1"/>
  <c r="H89" i="12"/>
  <c r="H110" i="12" s="1"/>
  <c r="G15" i="12"/>
  <c r="G36" i="12" s="1"/>
  <c r="F30" i="12"/>
  <c r="E104" i="12"/>
  <c r="E20" i="12"/>
  <c r="E41" i="12" s="1"/>
  <c r="D85" i="12"/>
  <c r="D106" i="12" s="1"/>
  <c r="D18" i="12"/>
  <c r="D39" i="12" s="1"/>
  <c r="I215" i="12"/>
  <c r="T19" i="12"/>
  <c r="T40" i="12" s="1"/>
  <c r="S99" i="12"/>
  <c r="S14" i="12"/>
  <c r="S35" i="12" s="1"/>
  <c r="R17" i="12"/>
  <c r="R38" i="12" s="1"/>
  <c r="P94" i="12"/>
  <c r="P115" i="12" s="1"/>
  <c r="P88" i="12"/>
  <c r="P109" i="12" s="1"/>
  <c r="P18" i="12"/>
  <c r="P39" i="12" s="1"/>
  <c r="O88" i="12"/>
  <c r="O109" i="12" s="1"/>
  <c r="O18" i="12"/>
  <c r="O39" i="12" s="1"/>
  <c r="N93" i="12"/>
  <c r="N114" i="12" s="1"/>
  <c r="J26" i="12"/>
  <c r="H22" i="12"/>
  <c r="H43" i="12" s="1"/>
  <c r="H28" i="12"/>
  <c r="F104" i="12"/>
  <c r="E86" i="12"/>
  <c r="E107" i="12" s="1"/>
  <c r="E96" i="12"/>
  <c r="D92" i="12"/>
  <c r="D113" i="12" s="1"/>
  <c r="G220" i="12"/>
  <c r="AA20" i="12"/>
  <c r="AA41" i="12" s="1"/>
  <c r="V94" i="12"/>
  <c r="V115" i="12" s="1"/>
  <c r="S92" i="12"/>
  <c r="S113" i="12" s="1"/>
  <c r="Q85" i="12"/>
  <c r="Q106" i="12" s="1"/>
  <c r="Q21" i="12"/>
  <c r="Q42" i="12" s="1"/>
  <c r="Q13" i="12"/>
  <c r="Q34" i="12" s="1"/>
  <c r="P86" i="12"/>
  <c r="P107" i="12" s="1"/>
  <c r="O86" i="12"/>
  <c r="O107" i="12" s="1"/>
  <c r="G228" i="12"/>
  <c r="E223" i="12"/>
  <c r="AA91" i="12"/>
  <c r="AA112" i="12" s="1"/>
  <c r="Z91" i="12"/>
  <c r="Z112" i="12" s="1"/>
  <c r="Y93" i="12"/>
  <c r="Y114" i="12" s="1"/>
  <c r="Y99" i="12"/>
  <c r="Y17" i="12"/>
  <c r="Y38" i="12" s="1"/>
  <c r="X92" i="12"/>
  <c r="X113" i="12" s="1"/>
  <c r="T17" i="12"/>
  <c r="T38" i="12" s="1"/>
  <c r="S93" i="12"/>
  <c r="S114" i="12" s="1"/>
  <c r="S85" i="12"/>
  <c r="S106" i="12" s="1"/>
  <c r="S17" i="12"/>
  <c r="S38" i="12" s="1"/>
  <c r="R93" i="12"/>
  <c r="R114" i="12" s="1"/>
  <c r="R85" i="12"/>
  <c r="R106" i="12" s="1"/>
  <c r="R19" i="12"/>
  <c r="R40" i="12" s="1"/>
  <c r="R15" i="12"/>
  <c r="R36" i="12" s="1"/>
  <c r="Q91" i="12"/>
  <c r="Q112" i="12" s="1"/>
  <c r="Q87" i="12"/>
  <c r="Q108" i="12" s="1"/>
  <c r="Q19" i="12"/>
  <c r="Q40" i="12" s="1"/>
  <c r="Q15" i="12"/>
  <c r="Q36" i="12" s="1"/>
  <c r="P91" i="12"/>
  <c r="P112" i="12" s="1"/>
  <c r="P87" i="12"/>
  <c r="P108" i="12" s="1"/>
  <c r="P19" i="12"/>
  <c r="P40" i="12" s="1"/>
  <c r="P15" i="12"/>
  <c r="P36" i="12" s="1"/>
  <c r="O91" i="12"/>
  <c r="O112" i="12" s="1"/>
  <c r="O87" i="12"/>
  <c r="O108" i="12" s="1"/>
  <c r="O19" i="12"/>
  <c r="O40" i="12" s="1"/>
  <c r="O15" i="12"/>
  <c r="O36" i="12" s="1"/>
  <c r="T29" i="12"/>
  <c r="S105" i="12"/>
  <c r="S97" i="12"/>
  <c r="Y89" i="12"/>
  <c r="Y110" i="12" s="1"/>
  <c r="Y21" i="12"/>
  <c r="Y42" i="12" s="1"/>
  <c r="AA92" i="12"/>
  <c r="AA113" i="12" s="1"/>
  <c r="Z92" i="12"/>
  <c r="Z113" i="12" s="1"/>
  <c r="Y94" i="12"/>
  <c r="Y115" i="12" s="1"/>
  <c r="T15" i="12"/>
  <c r="T36" i="12" s="1"/>
  <c r="S91" i="12"/>
  <c r="S112" i="12" s="1"/>
  <c r="Q20" i="12"/>
  <c r="Q41" i="12" s="1"/>
  <c r="Q16" i="12"/>
  <c r="Q37" i="12" s="1"/>
  <c r="P92" i="12"/>
  <c r="P113" i="12" s="1"/>
  <c r="N19" i="12"/>
  <c r="N40" i="12" s="1"/>
  <c r="N16" i="12"/>
  <c r="N37" i="12" s="1"/>
  <c r="N26" i="12"/>
  <c r="M92" i="12"/>
  <c r="M113" i="12" s="1"/>
  <c r="M16" i="12"/>
  <c r="M37" i="12" s="1"/>
  <c r="L92" i="12"/>
  <c r="L113" i="12" s="1"/>
  <c r="L16" i="12"/>
  <c r="L37" i="12" s="1"/>
  <c r="K21" i="12"/>
  <c r="K42" i="12" s="1"/>
  <c r="K32" i="12"/>
  <c r="J17" i="12"/>
  <c r="J38" i="12" s="1"/>
  <c r="J28" i="12"/>
  <c r="J25" i="12"/>
  <c r="J14" i="12"/>
  <c r="J35" i="12" s="1"/>
  <c r="J89" i="12"/>
  <c r="J110" i="12" s="1"/>
  <c r="J100" i="12"/>
  <c r="N20" i="12"/>
  <c r="N41" i="12" s="1"/>
  <c r="M88" i="12"/>
  <c r="M109" i="12" s="1"/>
  <c r="M20" i="12"/>
  <c r="M41" i="12" s="1"/>
  <c r="L88" i="12"/>
  <c r="L109" i="12" s="1"/>
  <c r="L20" i="12"/>
  <c r="L41" i="12" s="1"/>
  <c r="N88" i="12"/>
  <c r="N109" i="12" s="1"/>
  <c r="K101" i="12"/>
  <c r="K90" i="12"/>
  <c r="K111" i="12" s="1"/>
  <c r="J94" i="12"/>
  <c r="J115" i="12" s="1"/>
  <c r="I94" i="12"/>
  <c r="I115" i="12" s="1"/>
  <c r="I24" i="12"/>
  <c r="H102" i="12"/>
  <c r="H96" i="12"/>
  <c r="H14" i="12"/>
  <c r="H35" i="12" s="1"/>
  <c r="H32" i="12"/>
  <c r="H26" i="12"/>
  <c r="G20" i="12"/>
  <c r="G41" i="12" s="1"/>
  <c r="G28" i="12"/>
  <c r="F102" i="12"/>
  <c r="F96" i="12"/>
  <c r="E100" i="12"/>
  <c r="E19" i="12"/>
  <c r="E40" i="12" s="1"/>
  <c r="E15" i="12"/>
  <c r="E36" i="12" s="1"/>
  <c r="D94" i="12"/>
  <c r="D115" i="12" s="1"/>
  <c r="I90" i="12"/>
  <c r="I111" i="12" s="1"/>
  <c r="J22" i="12"/>
  <c r="J43" i="12" s="1"/>
  <c r="H90" i="12"/>
  <c r="H111" i="12" s="1"/>
  <c r="F20" i="12"/>
  <c r="F41" i="12" s="1"/>
  <c r="D14" i="12"/>
  <c r="D35" i="12" s="1"/>
  <c r="U222" i="12"/>
  <c r="U216" i="12"/>
  <c r="U228" i="12"/>
  <c r="U212" i="12"/>
  <c r="U105" i="12"/>
  <c r="U94" i="12"/>
  <c r="U115" i="12" s="1"/>
  <c r="U101" i="12"/>
  <c r="U90" i="12"/>
  <c r="U111" i="12" s="1"/>
  <c r="U97" i="12"/>
  <c r="U86" i="12"/>
  <c r="U107" i="12" s="1"/>
  <c r="K30" i="12"/>
  <c r="K19" i="12"/>
  <c r="K40" i="12" s="1"/>
  <c r="K27" i="12"/>
  <c r="K16" i="12"/>
  <c r="K37" i="12" s="1"/>
  <c r="H98" i="12"/>
  <c r="H87" i="12"/>
  <c r="H108" i="12" s="1"/>
  <c r="D195" i="12"/>
  <c r="D184" i="12"/>
  <c r="D205" i="12" s="1"/>
  <c r="L195" i="12"/>
  <c r="L184" i="12"/>
  <c r="L205" i="12" s="1"/>
  <c r="P195" i="12"/>
  <c r="P184" i="12"/>
  <c r="P205" i="12" s="1"/>
  <c r="K200" i="12"/>
  <c r="K189" i="12"/>
  <c r="K210" i="12" s="1"/>
  <c r="O200" i="12"/>
  <c r="O189" i="12"/>
  <c r="O210" i="12" s="1"/>
  <c r="S200" i="12"/>
  <c r="S189" i="12"/>
  <c r="S210" i="12" s="1"/>
  <c r="W200" i="12"/>
  <c r="W189" i="12"/>
  <c r="W210" i="12" s="1"/>
  <c r="AA94" i="12"/>
  <c r="AA115" i="12" s="1"/>
  <c r="AA90" i="12"/>
  <c r="AA111" i="12" s="1"/>
  <c r="AA86" i="12"/>
  <c r="AA107" i="12" s="1"/>
  <c r="AA22" i="12"/>
  <c r="AA43" i="12" s="1"/>
  <c r="AA18" i="12"/>
  <c r="AA39" i="12" s="1"/>
  <c r="AA14" i="12"/>
  <c r="AA35" i="12" s="1"/>
  <c r="Z94" i="12"/>
  <c r="Z115" i="12" s="1"/>
  <c r="Z90" i="12"/>
  <c r="Z111" i="12" s="1"/>
  <c r="Z86" i="12"/>
  <c r="Z107" i="12" s="1"/>
  <c r="Z22" i="12"/>
  <c r="Z43" i="12" s="1"/>
  <c r="Z18" i="12"/>
  <c r="Z39" i="12" s="1"/>
  <c r="Z14" i="12"/>
  <c r="Z35" i="12" s="1"/>
  <c r="Y102" i="12"/>
  <c r="Y91" i="12"/>
  <c r="Y112" i="12" s="1"/>
  <c r="V30" i="12"/>
  <c r="V19" i="12"/>
  <c r="V40" i="12" s="1"/>
  <c r="E98" i="12"/>
  <c r="E87" i="12"/>
  <c r="E108" i="12" s="1"/>
  <c r="D101" i="12"/>
  <c r="D90" i="12"/>
  <c r="D111" i="12" s="1"/>
  <c r="AA93" i="12"/>
  <c r="AA114" i="12" s="1"/>
  <c r="AA89" i="12"/>
  <c r="AA110" i="12" s="1"/>
  <c r="AA85" i="12"/>
  <c r="AA106" i="12" s="1"/>
  <c r="AA21" i="12"/>
  <c r="AA42" i="12" s="1"/>
  <c r="AA17" i="12"/>
  <c r="AA38" i="12" s="1"/>
  <c r="AA13" i="12"/>
  <c r="AA34" i="12" s="1"/>
  <c r="Z93" i="12"/>
  <c r="Z114" i="12" s="1"/>
  <c r="Z89" i="12"/>
  <c r="Z110" i="12" s="1"/>
  <c r="Z85" i="12"/>
  <c r="Z106" i="12" s="1"/>
  <c r="Z21" i="12"/>
  <c r="Z42" i="12" s="1"/>
  <c r="Z17" i="12"/>
  <c r="Z38" i="12" s="1"/>
  <c r="Z13" i="12"/>
  <c r="Z34" i="12" s="1"/>
  <c r="Y90" i="12"/>
  <c r="Y111" i="12" s="1"/>
  <c r="Y101" i="12"/>
  <c r="Y98" i="12"/>
  <c r="Y87" i="12"/>
  <c r="Y108" i="12" s="1"/>
  <c r="Y29" i="12"/>
  <c r="Y18" i="12"/>
  <c r="Y39" i="12" s="1"/>
  <c r="Y26" i="12"/>
  <c r="Y15" i="12"/>
  <c r="Y36" i="12" s="1"/>
  <c r="F105" i="12"/>
  <c r="F94" i="12"/>
  <c r="F115" i="12" s="1"/>
  <c r="M227" i="12"/>
  <c r="Y97" i="12"/>
  <c r="Y86" i="12"/>
  <c r="Y107" i="12" s="1"/>
  <c r="T102" i="12"/>
  <c r="T91" i="12"/>
  <c r="T112" i="12" s="1"/>
  <c r="S55" i="12"/>
  <c r="Y33" i="12"/>
  <c r="Y25" i="12"/>
  <c r="K98" i="12"/>
  <c r="K87" i="12"/>
  <c r="K108" i="12" s="1"/>
  <c r="J98" i="12"/>
  <c r="J87" i="12"/>
  <c r="J108" i="12" s="1"/>
  <c r="J30" i="12"/>
  <c r="J19" i="12"/>
  <c r="J40" i="12" s="1"/>
  <c r="J27" i="12"/>
  <c r="J16" i="12"/>
  <c r="J37" i="12" s="1"/>
  <c r="I98" i="12"/>
  <c r="I87" i="12"/>
  <c r="I108" i="12" s="1"/>
  <c r="I30" i="12"/>
  <c r="I19" i="12"/>
  <c r="I40" i="12" s="1"/>
  <c r="I27" i="12"/>
  <c r="I16" i="12"/>
  <c r="I37" i="12" s="1"/>
  <c r="H103" i="12"/>
  <c r="H92" i="12"/>
  <c r="H113" i="12" s="1"/>
  <c r="G103" i="12"/>
  <c r="G92" i="12"/>
  <c r="G113" i="12" s="1"/>
  <c r="G30" i="12"/>
  <c r="G19" i="12"/>
  <c r="G40" i="12" s="1"/>
  <c r="G27" i="12"/>
  <c r="G16" i="12"/>
  <c r="G37" i="12" s="1"/>
  <c r="F28" i="12"/>
  <c r="F17" i="12"/>
  <c r="F38" i="12" s="1"/>
  <c r="E103" i="12"/>
  <c r="E92" i="12"/>
  <c r="E113" i="12" s="1"/>
  <c r="W103" i="12"/>
  <c r="W92" i="12"/>
  <c r="W113" i="12" s="1"/>
  <c r="Q61" i="12"/>
  <c r="I103" i="12"/>
  <c r="I92" i="12"/>
  <c r="I113" i="12" s="1"/>
  <c r="H30" i="12"/>
  <c r="H19" i="12"/>
  <c r="H40" i="12" s="1"/>
  <c r="H27" i="12"/>
  <c r="H16" i="12"/>
  <c r="H37" i="12" s="1"/>
  <c r="E32" i="12"/>
  <c r="E21" i="12"/>
  <c r="E42" i="12" s="1"/>
  <c r="E28" i="12"/>
  <c r="E17" i="12"/>
  <c r="E38" i="12" s="1"/>
  <c r="E24" i="12"/>
  <c r="E13" i="12"/>
  <c r="E34" i="12" s="1"/>
  <c r="Y19" i="12"/>
  <c r="Y40" i="12" s="1"/>
  <c r="K103" i="12"/>
  <c r="K92" i="12"/>
  <c r="K113" i="12" s="1"/>
  <c r="J103" i="12"/>
  <c r="J92" i="12"/>
  <c r="J113" i="12" s="1"/>
  <c r="F100" i="12"/>
  <c r="F89" i="12"/>
  <c r="F110" i="12" s="1"/>
  <c r="F97" i="12"/>
  <c r="F86" i="12"/>
  <c r="F107" i="12" s="1"/>
  <c r="D13" i="12"/>
  <c r="D34" i="12" s="1"/>
  <c r="K102" i="12"/>
  <c r="K26" i="12"/>
  <c r="J102" i="12"/>
  <c r="F24" i="12"/>
  <c r="I18" i="12"/>
  <c r="I39" i="12" s="1"/>
  <c r="H94" i="12"/>
  <c r="H115" i="12" s="1"/>
  <c r="H18" i="12"/>
  <c r="H39" i="12" s="1"/>
  <c r="V90" i="12"/>
  <c r="V111" i="12" s="1"/>
  <c r="K88" i="12"/>
  <c r="K109" i="12" s="1"/>
  <c r="K20" i="12"/>
  <c r="K41" i="12" s="1"/>
  <c r="J88" i="12"/>
  <c r="J109" i="12" s="1"/>
  <c r="J20" i="12"/>
  <c r="J41" i="12" s="1"/>
  <c r="I88" i="12"/>
  <c r="I109" i="12" s="1"/>
  <c r="I20" i="12"/>
  <c r="I41" i="12" s="1"/>
  <c r="H88" i="12"/>
  <c r="H109" i="12" s="1"/>
  <c r="H20" i="12"/>
  <c r="H41" i="12" s="1"/>
  <c r="G18" i="12"/>
  <c r="G39" i="12" s="1"/>
  <c r="F16" i="12"/>
  <c r="F37" i="12" s="1"/>
  <c r="E94" i="12"/>
  <c r="E115" i="12" s="1"/>
  <c r="E88" i="12"/>
  <c r="E109" i="12" s="1"/>
  <c r="M231" i="12"/>
  <c r="U224" i="12"/>
  <c r="U225" i="12"/>
  <c r="U231" i="12"/>
  <c r="U229" i="12"/>
  <c r="U226" i="12"/>
  <c r="U220" i="12"/>
  <c r="U217" i="12"/>
  <c r="U223" i="12"/>
  <c r="U219" i="12"/>
  <c r="U213" i="12"/>
  <c r="U230" i="12"/>
  <c r="U218" i="12"/>
  <c r="U215" i="12"/>
  <c r="M230" i="12"/>
  <c r="M216" i="12"/>
  <c r="M218" i="12"/>
  <c r="M214" i="12"/>
  <c r="M212" i="12"/>
  <c r="M220" i="12"/>
  <c r="M215" i="12"/>
  <c r="M221" i="12"/>
  <c r="M217" i="12"/>
  <c r="M225" i="12"/>
  <c r="M223" i="12"/>
  <c r="M229" i="12"/>
  <c r="F233" i="12"/>
  <c r="F234" i="12"/>
  <c r="L218" i="12"/>
  <c r="X217" i="12"/>
  <c r="X231" i="12"/>
  <c r="X220" i="12"/>
  <c r="X216" i="12"/>
  <c r="X229" i="12"/>
  <c r="X225" i="12"/>
  <c r="T223" i="12"/>
  <c r="T225" i="12"/>
  <c r="T218" i="12"/>
  <c r="T229" i="12"/>
  <c r="T212" i="12"/>
  <c r="T222" i="12"/>
  <c r="Y222" i="12"/>
  <c r="Y223" i="12"/>
  <c r="Y228" i="12"/>
  <c r="Y231" i="12"/>
  <c r="Y229" i="12"/>
  <c r="Y224" i="12"/>
  <c r="W229" i="12"/>
  <c r="W223" i="12"/>
  <c r="W212" i="12"/>
  <c r="W219" i="12"/>
  <c r="W225" i="12"/>
  <c r="W213" i="12"/>
  <c r="W231" i="12"/>
  <c r="W222" i="12"/>
  <c r="E221" i="12"/>
  <c r="E225" i="12"/>
  <c r="E213" i="12"/>
  <c r="E215" i="12"/>
  <c r="N231" i="12"/>
  <c r="N221" i="12"/>
  <c r="N219" i="12"/>
  <c r="N217" i="12"/>
  <c r="N214" i="12"/>
  <c r="N220" i="12"/>
  <c r="N213" i="12"/>
  <c r="N227" i="12"/>
  <c r="N218" i="12"/>
  <c r="O214" i="12"/>
  <c r="O221" i="12"/>
  <c r="O217" i="12"/>
  <c r="O222" i="12"/>
  <c r="O218" i="12"/>
  <c r="M213" i="12"/>
  <c r="M228" i="12"/>
  <c r="H226" i="12"/>
  <c r="H227" i="12"/>
  <c r="H231" i="12"/>
  <c r="H221" i="12"/>
  <c r="H222" i="12"/>
  <c r="D214" i="12"/>
  <c r="D213" i="12"/>
  <c r="D223" i="12"/>
  <c r="D212" i="12"/>
  <c r="W220" i="12"/>
  <c r="U221" i="12"/>
  <c r="U214" i="12"/>
  <c r="G218" i="12"/>
  <c r="G230" i="12"/>
  <c r="G226" i="12"/>
  <c r="G214" i="12"/>
  <c r="G222" i="12"/>
  <c r="AA225" i="12"/>
  <c r="AA233" i="12" s="1"/>
  <c r="S218" i="12"/>
  <c r="S215" i="12"/>
  <c r="S227" i="12"/>
  <c r="S221" i="12"/>
  <c r="S217" i="12"/>
  <c r="S220" i="12"/>
  <c r="S224" i="12"/>
  <c r="S214" i="12"/>
  <c r="S225" i="12"/>
  <c r="S229" i="12"/>
  <c r="S219" i="12"/>
  <c r="K228" i="12"/>
  <c r="K220" i="12"/>
  <c r="AA120" i="12"/>
  <c r="AA129" i="12"/>
  <c r="AA123" i="12"/>
  <c r="AA65" i="12"/>
  <c r="AA61" i="12"/>
  <c r="AA55" i="12"/>
  <c r="AA56" i="12"/>
  <c r="AA64" i="12"/>
  <c r="AA60" i="12"/>
  <c r="AA66" i="12"/>
  <c r="AA46" i="12"/>
  <c r="Z130" i="12"/>
  <c r="Z126" i="12"/>
  <c r="Z120" i="12"/>
  <c r="Z133" i="12"/>
  <c r="Z131" i="12"/>
  <c r="Z118" i="12"/>
  <c r="Z123" i="12"/>
  <c r="Z127" i="12"/>
  <c r="Z65" i="12"/>
  <c r="Z61" i="12"/>
  <c r="Z53" i="12"/>
  <c r="Z45" i="12"/>
  <c r="Z64" i="12"/>
  <c r="Z49" i="12"/>
  <c r="Z50" i="12"/>
  <c r="Z54" i="12"/>
  <c r="Y124" i="12"/>
  <c r="Y120" i="12"/>
  <c r="Y119" i="12"/>
  <c r="Y123" i="12"/>
  <c r="Y117" i="12"/>
  <c r="Y127" i="12"/>
  <c r="Y131" i="12"/>
  <c r="Y65" i="12"/>
  <c r="Y61" i="12"/>
  <c r="Y64" i="12"/>
  <c r="Y45" i="12"/>
  <c r="Y50" i="12"/>
  <c r="Y60" i="12"/>
  <c r="Y46" i="12"/>
  <c r="V33" i="12"/>
  <c r="V22" i="12"/>
  <c r="V43" i="12" s="1"/>
  <c r="V29" i="12"/>
  <c r="V18" i="12"/>
  <c r="V39" i="12" s="1"/>
  <c r="V25" i="12"/>
  <c r="V14" i="12"/>
  <c r="V35" i="12" s="1"/>
  <c r="I214" i="12"/>
  <c r="L230" i="12"/>
  <c r="D230" i="12"/>
  <c r="E229" i="12"/>
  <c r="T228" i="12"/>
  <c r="L228" i="12"/>
  <c r="U227" i="12"/>
  <c r="I224" i="12"/>
  <c r="I212" i="12"/>
  <c r="I219" i="12"/>
  <c r="I220" i="12"/>
  <c r="I218" i="12"/>
  <c r="I223" i="12"/>
  <c r="J217" i="12"/>
  <c r="J216" i="12"/>
  <c r="J225" i="12"/>
  <c r="J231" i="12"/>
  <c r="J228" i="12"/>
  <c r="J221" i="12"/>
  <c r="J214" i="12"/>
  <c r="J223" i="12"/>
  <c r="M222" i="12"/>
  <c r="V102" i="12"/>
  <c r="V91" i="12"/>
  <c r="V112" i="12" s="1"/>
  <c r="V98" i="12"/>
  <c r="V87" i="12"/>
  <c r="V108" i="12" s="1"/>
  <c r="J122" i="12"/>
  <c r="I51" i="12"/>
  <c r="H60" i="12"/>
  <c r="R185" i="12"/>
  <c r="R206" i="12" s="1"/>
  <c r="R196" i="12"/>
  <c r="V185" i="12"/>
  <c r="V206" i="12" s="1"/>
  <c r="V196" i="12"/>
  <c r="Q186" i="12"/>
  <c r="Q207" i="12" s="1"/>
  <c r="Q197" i="12"/>
  <c r="Z189" i="12"/>
  <c r="Z210" i="12" s="1"/>
  <c r="Z200" i="12"/>
  <c r="I221" i="12"/>
  <c r="X31" i="12"/>
  <c r="X20" i="12"/>
  <c r="X41" i="12" s="1"/>
  <c r="X91" i="12"/>
  <c r="X112" i="12" s="1"/>
  <c r="W91" i="12"/>
  <c r="W112" i="12" s="1"/>
  <c r="U87" i="12"/>
  <c r="U108" i="12" s="1"/>
  <c r="U22" i="12"/>
  <c r="U43" i="12" s="1"/>
  <c r="U14" i="12"/>
  <c r="U35" i="12" s="1"/>
  <c r="G101" i="12"/>
  <c r="G90" i="12"/>
  <c r="G111" i="12" s="1"/>
  <c r="F101" i="12"/>
  <c r="F90" i="12"/>
  <c r="F111" i="12" s="1"/>
  <c r="E33" i="12"/>
  <c r="E22" i="12"/>
  <c r="E43" i="12" s="1"/>
  <c r="D30" i="12"/>
  <c r="D19" i="12"/>
  <c r="D40" i="12" s="1"/>
  <c r="G104" i="12"/>
  <c r="G93" i="12"/>
  <c r="G114" i="12" s="1"/>
  <c r="G33" i="12"/>
  <c r="G22" i="12"/>
  <c r="G43" i="12" s="1"/>
  <c r="G25" i="12"/>
  <c r="G14" i="12"/>
  <c r="G35" i="12" s="1"/>
  <c r="E101" i="12"/>
  <c r="E90" i="12"/>
  <c r="E111" i="12" s="1"/>
  <c r="U91" i="12"/>
  <c r="U112" i="12" s="1"/>
  <c r="U18" i="12"/>
  <c r="U39" i="12" s="1"/>
  <c r="F33" i="12"/>
  <c r="F22" i="12"/>
  <c r="F43" i="12" s="1"/>
  <c r="F25" i="12"/>
  <c r="F14" i="12"/>
  <c r="F35" i="12" s="1"/>
  <c r="G91" i="12"/>
  <c r="G112" i="12" s="1"/>
  <c r="G89" i="12"/>
  <c r="G110" i="12" s="1"/>
  <c r="D102" i="12"/>
  <c r="D91" i="12"/>
  <c r="D112" i="12" s="1"/>
  <c r="D104" i="12"/>
  <c r="D93" i="12"/>
  <c r="D114" i="12" s="1"/>
  <c r="D17" i="12"/>
  <c r="D38" i="12" s="1"/>
  <c r="D89" i="12"/>
  <c r="D110" i="12" s="1"/>
  <c r="D86" i="12"/>
  <c r="D107" i="12" s="1"/>
  <c r="D22" i="12"/>
  <c r="D43" i="12" s="1"/>
  <c r="C87" i="13"/>
  <c r="BP70" i="13"/>
  <c r="BW69" i="13"/>
  <c r="BV69" i="13"/>
  <c r="BS69" i="13"/>
  <c r="BR69" i="13"/>
  <c r="I10" i="13"/>
  <c r="CR37" i="13"/>
  <c r="CP38" i="13"/>
  <c r="J2" i="13"/>
  <c r="J7" i="13"/>
  <c r="J9" i="13" s="1"/>
  <c r="J4" i="13"/>
  <c r="J6" i="13" s="1"/>
  <c r="J5" i="13"/>
  <c r="J11" i="13"/>
  <c r="K8" i="13"/>
  <c r="I7" i="13"/>
  <c r="J10" i="13" s="1"/>
  <c r="I2" i="13"/>
  <c r="I5" i="13"/>
  <c r="I6" i="13" s="1"/>
  <c r="I9" i="13"/>
  <c r="H2" i="13"/>
  <c r="H7" i="13"/>
  <c r="H10" i="13"/>
  <c r="H4" i="13"/>
  <c r="H6" i="13" s="1"/>
  <c r="H9" i="13"/>
  <c r="CP68" i="13"/>
  <c r="CU67" i="13"/>
  <c r="CR67" i="13"/>
  <c r="BP38" i="13"/>
  <c r="D10" i="13"/>
  <c r="E10" i="13"/>
  <c r="X90" i="12"/>
  <c r="X111" i="12" s="1"/>
  <c r="X86" i="12"/>
  <c r="X107" i="12" s="1"/>
  <c r="X22" i="12"/>
  <c r="X43" i="12" s="1"/>
  <c r="X18" i="12"/>
  <c r="X39" i="12" s="1"/>
  <c r="X14" i="12"/>
  <c r="X35" i="12" s="1"/>
  <c r="W94" i="12"/>
  <c r="W115" i="12" s="1"/>
  <c r="W90" i="12"/>
  <c r="W111" i="12" s="1"/>
  <c r="W86" i="12"/>
  <c r="W107" i="12" s="1"/>
  <c r="W13" i="12"/>
  <c r="W34" i="12" s="1"/>
  <c r="V93" i="12"/>
  <c r="V114" i="12" s="1"/>
  <c r="V89" i="12"/>
  <c r="V110" i="12" s="1"/>
  <c r="V85" i="12"/>
  <c r="V106" i="12" s="1"/>
  <c r="V21" i="12"/>
  <c r="V42" i="12" s="1"/>
  <c r="V17" i="12"/>
  <c r="V38" i="12" s="1"/>
  <c r="V13" i="12"/>
  <c r="V34" i="12" s="1"/>
  <c r="U93" i="12"/>
  <c r="U114" i="12" s="1"/>
  <c r="U89" i="12"/>
  <c r="U110" i="12" s="1"/>
  <c r="U85" i="12"/>
  <c r="U106" i="12" s="1"/>
  <c r="U21" i="12"/>
  <c r="U42" i="12" s="1"/>
  <c r="U17" i="12"/>
  <c r="U38" i="12" s="1"/>
  <c r="U13" i="12"/>
  <c r="U34" i="12" s="1"/>
  <c r="T90" i="12"/>
  <c r="T111" i="12" s="1"/>
  <c r="T86" i="12"/>
  <c r="T107" i="12" s="1"/>
  <c r="G2" i="13"/>
  <c r="G7" i="13"/>
  <c r="G9" i="13" s="1"/>
  <c r="X93" i="12"/>
  <c r="X114" i="12" s="1"/>
  <c r="X89" i="12"/>
  <c r="X110" i="12" s="1"/>
  <c r="X85" i="12"/>
  <c r="X106" i="12" s="1"/>
  <c r="X21" i="12"/>
  <c r="X42" i="12" s="1"/>
  <c r="X17" i="12"/>
  <c r="X38" i="12" s="1"/>
  <c r="X13" i="12"/>
  <c r="X34" i="12" s="1"/>
  <c r="W93" i="12"/>
  <c r="W114" i="12" s="1"/>
  <c r="W89" i="12"/>
  <c r="W110" i="12" s="1"/>
  <c r="W85" i="12"/>
  <c r="W106" i="12" s="1"/>
  <c r="V92" i="12"/>
  <c r="V113" i="12" s="1"/>
  <c r="V88" i="12"/>
  <c r="V109" i="12" s="1"/>
  <c r="V20" i="12"/>
  <c r="V41" i="12" s="1"/>
  <c r="V16" i="12"/>
  <c r="V37" i="12" s="1"/>
  <c r="U92" i="12"/>
  <c r="U113" i="12" s="1"/>
  <c r="U88" i="12"/>
  <c r="U109" i="12" s="1"/>
  <c r="U20" i="12"/>
  <c r="U41" i="12" s="1"/>
  <c r="U16" i="12"/>
  <c r="U37" i="12" s="1"/>
  <c r="T89" i="12"/>
  <c r="T110" i="12" s="1"/>
  <c r="T85" i="12"/>
  <c r="T106" i="12" s="1"/>
  <c r="T66" i="12"/>
  <c r="C12" i="13"/>
  <c r="J12" i="13" s="1"/>
  <c r="X105" i="12"/>
  <c r="X94" i="12"/>
  <c r="X115" i="12" s="1"/>
  <c r="F2" i="13"/>
  <c r="F7" i="13"/>
  <c r="D16" i="12"/>
  <c r="D37" i="12" s="1"/>
  <c r="D20" i="12"/>
  <c r="D41" i="12" s="1"/>
  <c r="E7" i="13"/>
  <c r="E2" i="13"/>
  <c r="D88" i="12"/>
  <c r="D109" i="12" s="1"/>
  <c r="AP39" i="13"/>
  <c r="AR38" i="13"/>
  <c r="AR64" i="13"/>
  <c r="AP65" i="13"/>
  <c r="Q135" i="12" l="1"/>
  <c r="S223" i="12"/>
  <c r="L224" i="12"/>
  <c r="P134" i="12"/>
  <c r="T60" i="12"/>
  <c r="R129" i="12"/>
  <c r="L226" i="12"/>
  <c r="L215" i="12"/>
  <c r="L219" i="12"/>
  <c r="L221" i="12"/>
  <c r="K65" i="12"/>
  <c r="M65" i="12"/>
  <c r="S65" i="12"/>
  <c r="Q228" i="12"/>
  <c r="R227" i="12"/>
  <c r="Y122" i="12"/>
  <c r="Z66" i="12"/>
  <c r="AA131" i="12"/>
  <c r="P136" i="12"/>
  <c r="Q46" i="12"/>
  <c r="S64" i="12"/>
  <c r="V134" i="12"/>
  <c r="V224" i="12"/>
  <c r="S130" i="12"/>
  <c r="O64" i="12"/>
  <c r="P64" i="12"/>
  <c r="R64" i="12"/>
  <c r="S57" i="12"/>
  <c r="S67" i="12"/>
  <c r="S60" i="12"/>
  <c r="S51" i="12"/>
  <c r="T63" i="12"/>
  <c r="O133" i="12"/>
  <c r="Q133" i="12"/>
  <c r="R135" i="12"/>
  <c r="S53" i="12"/>
  <c r="S63" i="12"/>
  <c r="S52" i="12"/>
  <c r="S45" i="12"/>
  <c r="T131" i="12"/>
  <c r="L134" i="12"/>
  <c r="N61" i="12"/>
  <c r="Q65" i="12"/>
  <c r="S54" i="12"/>
  <c r="S49" i="12"/>
  <c r="Z231" i="12"/>
  <c r="V227" i="12"/>
  <c r="H130" i="12"/>
  <c r="J130" i="12"/>
  <c r="H63" i="12"/>
  <c r="J54" i="12"/>
  <c r="L65" i="12"/>
  <c r="N65" i="12"/>
  <c r="M61" i="12"/>
  <c r="M55" i="12"/>
  <c r="M63" i="12"/>
  <c r="M67" i="12"/>
  <c r="M57" i="12"/>
  <c r="M45" i="12"/>
  <c r="M52" i="12"/>
  <c r="M58" i="12"/>
  <c r="M59" i="12"/>
  <c r="M48" i="12"/>
  <c r="M64" i="12"/>
  <c r="M53" i="12"/>
  <c r="M46" i="12"/>
  <c r="M56" i="12"/>
  <c r="M49" i="12"/>
  <c r="M60" i="12"/>
  <c r="M50" i="12"/>
  <c r="M66" i="12"/>
  <c r="M54" i="12"/>
  <c r="M51" i="12"/>
  <c r="M62" i="12"/>
  <c r="N64" i="12"/>
  <c r="S133" i="12"/>
  <c r="O67" i="12"/>
  <c r="O51" i="12"/>
  <c r="O56" i="12"/>
  <c r="O45" i="12"/>
  <c r="O61" i="12"/>
  <c r="O59" i="12"/>
  <c r="O50" i="12"/>
  <c r="O52" i="12"/>
  <c r="O48" i="12"/>
  <c r="O58" i="12"/>
  <c r="O57" i="12"/>
  <c r="O66" i="12"/>
  <c r="O54" i="12"/>
  <c r="O62" i="12"/>
  <c r="O65" i="12"/>
  <c r="O63" i="12"/>
  <c r="O53" i="12"/>
  <c r="O60" i="12"/>
  <c r="O49" i="12"/>
  <c r="O55" i="12"/>
  <c r="O46" i="12"/>
  <c r="P55" i="12"/>
  <c r="P53" i="12"/>
  <c r="P48" i="12"/>
  <c r="P51" i="12"/>
  <c r="P58" i="12"/>
  <c r="P65" i="12"/>
  <c r="P45" i="12"/>
  <c r="P62" i="12"/>
  <c r="P63" i="12"/>
  <c r="P52" i="12"/>
  <c r="P67" i="12"/>
  <c r="P59" i="12"/>
  <c r="P46" i="12"/>
  <c r="P57" i="12"/>
  <c r="P60" i="12"/>
  <c r="P49" i="12"/>
  <c r="P66" i="12"/>
  <c r="P50" i="12"/>
  <c r="P61" i="12"/>
  <c r="P56" i="12"/>
  <c r="P54" i="12"/>
  <c r="Q45" i="12"/>
  <c r="Q58" i="12"/>
  <c r="Q57" i="12"/>
  <c r="Q52" i="12"/>
  <c r="Q59" i="12"/>
  <c r="Q67" i="12"/>
  <c r="Q53" i="12"/>
  <c r="Q66" i="12"/>
  <c r="Q55" i="12"/>
  <c r="Q51" i="12"/>
  <c r="Q62" i="12"/>
  <c r="Q49" i="12"/>
  <c r="Q63" i="12"/>
  <c r="Q54" i="12"/>
  <c r="Q56" i="12"/>
  <c r="Q60" i="12"/>
  <c r="Q48" i="12"/>
  <c r="Q50" i="12"/>
  <c r="R50" i="12"/>
  <c r="R65" i="12"/>
  <c r="R53" i="12"/>
  <c r="R45" i="12"/>
  <c r="R63" i="12"/>
  <c r="R46" i="12"/>
  <c r="R58" i="12"/>
  <c r="R61" i="12"/>
  <c r="R60" i="12"/>
  <c r="R54" i="12"/>
  <c r="R59" i="12"/>
  <c r="R51" i="12"/>
  <c r="R55" i="12"/>
  <c r="R57" i="12"/>
  <c r="R48" i="12"/>
  <c r="R49" i="12"/>
  <c r="R66" i="12"/>
  <c r="R52" i="12"/>
  <c r="R56" i="12"/>
  <c r="R62" i="12"/>
  <c r="S62" i="12"/>
  <c r="S50" i="12"/>
  <c r="S58" i="12"/>
  <c r="S66" i="12"/>
  <c r="R67" i="12"/>
  <c r="S59" i="12"/>
  <c r="T67" i="12"/>
  <c r="T54" i="12"/>
  <c r="T65" i="12"/>
  <c r="R119" i="12"/>
  <c r="R131" i="12"/>
  <c r="R117" i="12"/>
  <c r="S48" i="12"/>
  <c r="S46" i="12"/>
  <c r="S56" i="12"/>
  <c r="S61" i="12"/>
  <c r="E67" i="12"/>
  <c r="L136" i="12"/>
  <c r="L124" i="12"/>
  <c r="L131" i="12"/>
  <c r="L132" i="12"/>
  <c r="L117" i="12"/>
  <c r="L126" i="12"/>
  <c r="L129" i="12"/>
  <c r="L130" i="12"/>
  <c r="L121" i="12"/>
  <c r="L125" i="12"/>
  <c r="L135" i="12"/>
  <c r="L120" i="12"/>
  <c r="L122" i="12"/>
  <c r="L119" i="12"/>
  <c r="L133" i="12"/>
  <c r="L128" i="12"/>
  <c r="L118" i="12"/>
  <c r="L123" i="12"/>
  <c r="L127" i="12"/>
  <c r="M134" i="12"/>
  <c r="S123" i="12"/>
  <c r="S122" i="12"/>
  <c r="S120" i="12"/>
  <c r="S118" i="12"/>
  <c r="S117" i="12"/>
  <c r="S129" i="12"/>
  <c r="S121" i="12"/>
  <c r="S125" i="12"/>
  <c r="S131" i="12"/>
  <c r="S119" i="12"/>
  <c r="Q64" i="12"/>
  <c r="S127" i="12"/>
  <c r="S136" i="12"/>
  <c r="R130" i="12"/>
  <c r="T51" i="12"/>
  <c r="T46" i="12"/>
  <c r="T49" i="12"/>
  <c r="R132" i="12"/>
  <c r="R121" i="12"/>
  <c r="R128" i="12"/>
  <c r="S132" i="12"/>
  <c r="X234" i="12"/>
  <c r="I130" i="12"/>
  <c r="K130" i="12"/>
  <c r="I63" i="12"/>
  <c r="L45" i="12"/>
  <c r="L62" i="12"/>
  <c r="L53" i="12"/>
  <c r="L66" i="12"/>
  <c r="L46" i="12"/>
  <c r="L59" i="12"/>
  <c r="L50" i="12"/>
  <c r="L63" i="12"/>
  <c r="L57" i="12"/>
  <c r="L67" i="12"/>
  <c r="L60" i="12"/>
  <c r="L55" i="12"/>
  <c r="L51" i="12"/>
  <c r="L54" i="12"/>
  <c r="L48" i="12"/>
  <c r="L52" i="12"/>
  <c r="L61" i="12"/>
  <c r="L64" i="12"/>
  <c r="L49" i="12"/>
  <c r="L56" i="12"/>
  <c r="L58" i="12"/>
  <c r="N49" i="12"/>
  <c r="N62" i="12"/>
  <c r="N55" i="12"/>
  <c r="N67" i="12"/>
  <c r="N53" i="12"/>
  <c r="N45" i="12"/>
  <c r="N56" i="12"/>
  <c r="N58" i="12"/>
  <c r="N50" i="12"/>
  <c r="N51" i="12"/>
  <c r="N52" i="12"/>
  <c r="N63" i="12"/>
  <c r="N66" i="12"/>
  <c r="N59" i="12"/>
  <c r="N57" i="12"/>
  <c r="N54" i="12"/>
  <c r="N60" i="12"/>
  <c r="N46" i="12"/>
  <c r="N48" i="12"/>
  <c r="S126" i="12"/>
  <c r="S147" i="12" s="1"/>
  <c r="O127" i="12"/>
  <c r="O126" i="12"/>
  <c r="O131" i="12"/>
  <c r="O124" i="12"/>
  <c r="O119" i="12"/>
  <c r="O120" i="12"/>
  <c r="O125" i="12"/>
  <c r="O122" i="12"/>
  <c r="O134" i="12"/>
  <c r="O121" i="12"/>
  <c r="O135" i="12"/>
  <c r="O130" i="12"/>
  <c r="O136" i="12"/>
  <c r="O128" i="12"/>
  <c r="O129" i="12"/>
  <c r="O132" i="12"/>
  <c r="O123" i="12"/>
  <c r="O118" i="12"/>
  <c r="O117" i="12"/>
  <c r="P124" i="12"/>
  <c r="P130" i="12"/>
  <c r="P132" i="12"/>
  <c r="P120" i="12"/>
  <c r="P125" i="12"/>
  <c r="P128" i="12"/>
  <c r="P129" i="12"/>
  <c r="P135" i="12"/>
  <c r="P121" i="12"/>
  <c r="P118" i="12"/>
  <c r="P131" i="12"/>
  <c r="P117" i="12"/>
  <c r="P122" i="12"/>
  <c r="P152" i="12" s="1"/>
  <c r="P127" i="12"/>
  <c r="P119" i="12"/>
  <c r="P126" i="12"/>
  <c r="P123" i="12"/>
  <c r="Q125" i="12"/>
  <c r="Q134" i="12"/>
  <c r="Q126" i="12"/>
  <c r="Q121" i="12"/>
  <c r="Q130" i="12"/>
  <c r="Q122" i="12"/>
  <c r="Q127" i="12"/>
  <c r="Q124" i="12"/>
  <c r="Q132" i="12"/>
  <c r="Q119" i="12"/>
  <c r="Q136" i="12"/>
  <c r="Q131" i="12"/>
  <c r="Q120" i="12"/>
  <c r="Q128" i="12"/>
  <c r="Q129" i="12"/>
  <c r="Q117" i="12"/>
  <c r="Q153" i="12" s="1"/>
  <c r="Q118" i="12"/>
  <c r="Q123" i="12"/>
  <c r="R127" i="12"/>
  <c r="R125" i="12"/>
  <c r="S135" i="12"/>
  <c r="R134" i="12"/>
  <c r="S134" i="12"/>
  <c r="R126" i="12"/>
  <c r="T48" i="12"/>
  <c r="T57" i="12"/>
  <c r="T64" i="12"/>
  <c r="S128" i="12"/>
  <c r="R122" i="12"/>
  <c r="R118" i="12"/>
  <c r="R136" i="12"/>
  <c r="R133" i="12"/>
  <c r="N134" i="12"/>
  <c r="N122" i="12"/>
  <c r="N117" i="12"/>
  <c r="N123" i="12"/>
  <c r="N124" i="12"/>
  <c r="N131" i="12"/>
  <c r="N118" i="12"/>
  <c r="N132" i="12"/>
  <c r="N121" i="12"/>
  <c r="N128" i="12"/>
  <c r="N136" i="12"/>
  <c r="N126" i="12"/>
  <c r="N120" i="12"/>
  <c r="N127" i="12"/>
  <c r="N135" i="12"/>
  <c r="N125" i="12"/>
  <c r="N119" i="12"/>
  <c r="N129" i="12"/>
  <c r="N130" i="12"/>
  <c r="N133" i="12"/>
  <c r="M128" i="12"/>
  <c r="M117" i="12"/>
  <c r="M126" i="12"/>
  <c r="M122" i="12"/>
  <c r="M133" i="12"/>
  <c r="M124" i="12"/>
  <c r="M118" i="12"/>
  <c r="M129" i="12"/>
  <c r="M132" i="12"/>
  <c r="M123" i="12"/>
  <c r="M130" i="12"/>
  <c r="M119" i="12"/>
  <c r="M125" i="12"/>
  <c r="M131" i="12"/>
  <c r="M127" i="12"/>
  <c r="M135" i="12"/>
  <c r="M120" i="12"/>
  <c r="M121" i="12"/>
  <c r="M136" i="12"/>
  <c r="T53" i="12"/>
  <c r="T45" i="12"/>
  <c r="T52" i="12"/>
  <c r="T58" i="12"/>
  <c r="P133" i="12"/>
  <c r="P140" i="12" s="1"/>
  <c r="T62" i="12"/>
  <c r="T61" i="12"/>
  <c r="T50" i="12"/>
  <c r="T55" i="12"/>
  <c r="T56" i="12"/>
  <c r="S124" i="12"/>
  <c r="R123" i="12"/>
  <c r="R120" i="12"/>
  <c r="R124" i="12"/>
  <c r="T59" i="12"/>
  <c r="V222" i="12"/>
  <c r="I65" i="12"/>
  <c r="H136" i="12"/>
  <c r="K55" i="12"/>
  <c r="K59" i="12"/>
  <c r="K62" i="12"/>
  <c r="K63" i="12"/>
  <c r="K46" i="12"/>
  <c r="K57" i="12"/>
  <c r="K50" i="12"/>
  <c r="K52" i="12"/>
  <c r="K56" i="12"/>
  <c r="K53" i="12"/>
  <c r="K48" i="12"/>
  <c r="K49" i="12"/>
  <c r="K58" i="12"/>
  <c r="K66" i="12"/>
  <c r="K45" i="12"/>
  <c r="K60" i="12"/>
  <c r="J124" i="12"/>
  <c r="H51" i="12"/>
  <c r="H59" i="12"/>
  <c r="H48" i="12"/>
  <c r="H55" i="12"/>
  <c r="H56" i="12"/>
  <c r="H53" i="12"/>
  <c r="H67" i="12"/>
  <c r="H49" i="12"/>
  <c r="H45" i="12"/>
  <c r="H50" i="12"/>
  <c r="H52" i="12"/>
  <c r="H66" i="12"/>
  <c r="H46" i="12"/>
  <c r="H57" i="12"/>
  <c r="H58" i="12"/>
  <c r="H62" i="12"/>
  <c r="I124" i="12"/>
  <c r="H134" i="12"/>
  <c r="I64" i="12"/>
  <c r="J61" i="12"/>
  <c r="J129" i="12"/>
  <c r="K121" i="12"/>
  <c r="K135" i="12"/>
  <c r="K125" i="12"/>
  <c r="K126" i="12"/>
  <c r="K133" i="12"/>
  <c r="K131" i="12"/>
  <c r="K119" i="12"/>
  <c r="K136" i="12"/>
  <c r="K132" i="12"/>
  <c r="K122" i="12"/>
  <c r="K118" i="12"/>
  <c r="K120" i="12"/>
  <c r="K128" i="12"/>
  <c r="K117" i="12"/>
  <c r="K127" i="12"/>
  <c r="Y128" i="12"/>
  <c r="Y53" i="12"/>
  <c r="Y132" i="12"/>
  <c r="Z122" i="12"/>
  <c r="Z134" i="12"/>
  <c r="Z117" i="12"/>
  <c r="Z138" i="12" s="1"/>
  <c r="Z121" i="12"/>
  <c r="Z124" i="12"/>
  <c r="Z119" i="12"/>
  <c r="Z125" i="12"/>
  <c r="Z129" i="12"/>
  <c r="AA62" i="12"/>
  <c r="AA135" i="12"/>
  <c r="Z59" i="12"/>
  <c r="Z132" i="12"/>
  <c r="AA67" i="12"/>
  <c r="S231" i="12"/>
  <c r="K231" i="12"/>
  <c r="H129" i="12"/>
  <c r="K64" i="12"/>
  <c r="U66" i="12"/>
  <c r="W132" i="12"/>
  <c r="F59" i="12"/>
  <c r="G59" i="12"/>
  <c r="G135" i="12"/>
  <c r="K123" i="12"/>
  <c r="K134" i="12"/>
  <c r="H64" i="12"/>
  <c r="H124" i="12"/>
  <c r="I54" i="12"/>
  <c r="J67" i="12"/>
  <c r="J161" i="12" s="1"/>
  <c r="J58" i="12"/>
  <c r="J50" i="12"/>
  <c r="J52" i="12"/>
  <c r="J63" i="12"/>
  <c r="J157" i="12" s="1"/>
  <c r="J51" i="12"/>
  <c r="J66" i="12"/>
  <c r="J56" i="12"/>
  <c r="J60" i="12"/>
  <c r="J57" i="12"/>
  <c r="J45" i="12"/>
  <c r="J59" i="12"/>
  <c r="J48" i="12"/>
  <c r="J145" i="12" s="1"/>
  <c r="J49" i="12"/>
  <c r="J55" i="12"/>
  <c r="J53" i="12"/>
  <c r="J46" i="12"/>
  <c r="J62" i="12"/>
  <c r="J132" i="12"/>
  <c r="J119" i="12"/>
  <c r="J126" i="12"/>
  <c r="J151" i="12" s="1"/>
  <c r="J131" i="12"/>
  <c r="J121" i="12"/>
  <c r="J133" i="12"/>
  <c r="J128" i="12"/>
  <c r="J125" i="12"/>
  <c r="J120" i="12"/>
  <c r="J135" i="12"/>
  <c r="J117" i="12"/>
  <c r="J142" i="12" s="1"/>
  <c r="J118" i="12"/>
  <c r="J136" i="12"/>
  <c r="J127" i="12"/>
  <c r="Y54" i="12"/>
  <c r="Y67" i="12"/>
  <c r="Y56" i="12"/>
  <c r="Y55" i="12"/>
  <c r="Y149" i="12" s="1"/>
  <c r="Y58" i="12"/>
  <c r="Y152" i="12" s="1"/>
  <c r="Y59" i="12"/>
  <c r="Y52" i="12"/>
  <c r="Y66" i="12"/>
  <c r="Y49" i="12"/>
  <c r="Y140" i="12" s="1"/>
  <c r="Y62" i="12"/>
  <c r="Y48" i="12"/>
  <c r="Y51" i="12"/>
  <c r="Y135" i="12"/>
  <c r="Y134" i="12"/>
  <c r="Y126" i="12"/>
  <c r="Y118" i="12"/>
  <c r="Y125" i="12"/>
  <c r="Y150" i="12" s="1"/>
  <c r="Y130" i="12"/>
  <c r="Y121" i="12"/>
  <c r="Y129" i="12"/>
  <c r="Z56" i="12"/>
  <c r="Z150" i="12" s="1"/>
  <c r="Z60" i="12"/>
  <c r="Z57" i="12"/>
  <c r="Z51" i="12"/>
  <c r="Z46" i="12"/>
  <c r="Z58" i="12"/>
  <c r="Z52" i="12"/>
  <c r="Z48" i="12"/>
  <c r="Z156" i="12" s="1"/>
  <c r="Z55" i="12"/>
  <c r="Z152" i="12" s="1"/>
  <c r="Y133" i="12"/>
  <c r="Z63" i="12"/>
  <c r="Z136" i="12"/>
  <c r="AA128" i="12"/>
  <c r="AA153" i="12" s="1"/>
  <c r="S213" i="12"/>
  <c r="S222" i="12"/>
  <c r="S228" i="12"/>
  <c r="S230" i="12"/>
  <c r="S233" i="12" s="1"/>
  <c r="S216" i="12"/>
  <c r="S212" i="12"/>
  <c r="S226" i="12"/>
  <c r="K214" i="12"/>
  <c r="K234" i="12" s="1"/>
  <c r="K224" i="12"/>
  <c r="K216" i="12"/>
  <c r="K227" i="12"/>
  <c r="K222" i="12"/>
  <c r="K213" i="12"/>
  <c r="K226" i="12"/>
  <c r="K217" i="12"/>
  <c r="K223" i="12"/>
  <c r="K215" i="12"/>
  <c r="K219" i="12"/>
  <c r="K221" i="12"/>
  <c r="K218" i="12"/>
  <c r="K225" i="12"/>
  <c r="K212" i="12"/>
  <c r="K229" i="12"/>
  <c r="K230" i="12"/>
  <c r="L214" i="12"/>
  <c r="L220" i="12"/>
  <c r="L229" i="12"/>
  <c r="L231" i="12"/>
  <c r="L227" i="12"/>
  <c r="L217" i="12"/>
  <c r="L216" i="12"/>
  <c r="L235" i="12" s="1"/>
  <c r="L225" i="12"/>
  <c r="L212" i="12"/>
  <c r="L213" i="12"/>
  <c r="L222" i="12"/>
  <c r="L223" i="12"/>
  <c r="L234" i="12" s="1"/>
  <c r="H135" i="12"/>
  <c r="H132" i="12"/>
  <c r="H122" i="12"/>
  <c r="H119" i="12"/>
  <c r="H131" i="12"/>
  <c r="H120" i="12"/>
  <c r="H123" i="12"/>
  <c r="H127" i="12"/>
  <c r="H152" i="12" s="1"/>
  <c r="H126" i="12"/>
  <c r="H125" i="12"/>
  <c r="H128" i="12"/>
  <c r="H117" i="12"/>
  <c r="H140" i="12" s="1"/>
  <c r="H118" i="12"/>
  <c r="H121" i="12"/>
  <c r="H133" i="12"/>
  <c r="K54" i="12"/>
  <c r="U134" i="12"/>
  <c r="Y234" i="12"/>
  <c r="AA234" i="12"/>
  <c r="H65" i="12"/>
  <c r="J65" i="12"/>
  <c r="K124" i="12"/>
  <c r="H54" i="12"/>
  <c r="H149" i="12" s="1"/>
  <c r="Q69" i="12"/>
  <c r="I61" i="12"/>
  <c r="I155" i="12" s="1"/>
  <c r="I129" i="12"/>
  <c r="J64" i="12"/>
  <c r="K67" i="12"/>
  <c r="Y57" i="12"/>
  <c r="Z62" i="12"/>
  <c r="Z135" i="12"/>
  <c r="AA133" i="12"/>
  <c r="AA127" i="12"/>
  <c r="AA121" i="12"/>
  <c r="AA126" i="12"/>
  <c r="AA118" i="12"/>
  <c r="AA138" i="12" s="1"/>
  <c r="AA125" i="12"/>
  <c r="AA150" i="12" s="1"/>
  <c r="AA134" i="12"/>
  <c r="AA119" i="12"/>
  <c r="AA130" i="12"/>
  <c r="AA122" i="12"/>
  <c r="AA147" i="12" s="1"/>
  <c r="AA124" i="12"/>
  <c r="AA117" i="12"/>
  <c r="Z67" i="12"/>
  <c r="AA59" i="12"/>
  <c r="AA132" i="12"/>
  <c r="O231" i="12"/>
  <c r="P226" i="12"/>
  <c r="D226" i="12"/>
  <c r="K61" i="12"/>
  <c r="U233" i="12"/>
  <c r="J123" i="12"/>
  <c r="J134" i="12"/>
  <c r="H61" i="12"/>
  <c r="I134" i="12"/>
  <c r="I45" i="12"/>
  <c r="I48" i="12"/>
  <c r="I235" i="12" s="1"/>
  <c r="I67" i="12"/>
  <c r="I50" i="12"/>
  <c r="I49" i="12"/>
  <c r="I53" i="12"/>
  <c r="I62" i="12"/>
  <c r="I57" i="12"/>
  <c r="I46" i="12"/>
  <c r="I55" i="12"/>
  <c r="I58" i="12"/>
  <c r="I56" i="12"/>
  <c r="I60" i="12"/>
  <c r="I59" i="12"/>
  <c r="I52" i="12"/>
  <c r="I66" i="12"/>
  <c r="I136" i="12"/>
  <c r="I123" i="12"/>
  <c r="I148" i="12" s="1"/>
  <c r="I128" i="12"/>
  <c r="I117" i="12"/>
  <c r="I126" i="12"/>
  <c r="I119" i="12"/>
  <c r="I144" i="12" s="1"/>
  <c r="I122" i="12"/>
  <c r="I121" i="12"/>
  <c r="I118" i="12"/>
  <c r="I143" i="12" s="1"/>
  <c r="I120" i="12"/>
  <c r="I127" i="12"/>
  <c r="I133" i="12"/>
  <c r="I131" i="12"/>
  <c r="I125" i="12"/>
  <c r="I132" i="12"/>
  <c r="I135" i="12"/>
  <c r="K129" i="12"/>
  <c r="P149" i="12"/>
  <c r="Y63" i="12"/>
  <c r="AA49" i="12"/>
  <c r="AA161" i="12" s="1"/>
  <c r="AA52" i="12"/>
  <c r="AA53" i="12"/>
  <c r="AA51" i="12"/>
  <c r="AA145" i="12" s="1"/>
  <c r="AA45" i="12"/>
  <c r="AA58" i="12"/>
  <c r="AA48" i="12"/>
  <c r="AA57" i="12"/>
  <c r="AA50" i="12"/>
  <c r="AA144" i="12" s="1"/>
  <c r="AA54" i="12"/>
  <c r="Y136" i="12"/>
  <c r="Z128" i="12"/>
  <c r="AA63" i="12"/>
  <c r="AA157" i="12" s="1"/>
  <c r="AA136" i="12"/>
  <c r="W227" i="12"/>
  <c r="W215" i="12"/>
  <c r="W228" i="12"/>
  <c r="W217" i="12"/>
  <c r="W221" i="12"/>
  <c r="W218" i="12"/>
  <c r="W216" i="12"/>
  <c r="W233" i="12" s="1"/>
  <c r="W224" i="12"/>
  <c r="W230" i="12"/>
  <c r="W214" i="12"/>
  <c r="W234" i="12" s="1"/>
  <c r="W226" i="12"/>
  <c r="O212" i="12"/>
  <c r="O226" i="12"/>
  <c r="O230" i="12"/>
  <c r="O223" i="12"/>
  <c r="O220" i="12"/>
  <c r="O225" i="12"/>
  <c r="O228" i="12"/>
  <c r="O213" i="12"/>
  <c r="O224" i="12"/>
  <c r="O219" i="12"/>
  <c r="O215" i="12"/>
  <c r="O216" i="12"/>
  <c r="O227" i="12"/>
  <c r="O229" i="12"/>
  <c r="P230" i="12"/>
  <c r="P215" i="12"/>
  <c r="P221" i="12"/>
  <c r="P224" i="12"/>
  <c r="P223" i="12"/>
  <c r="P225" i="12"/>
  <c r="P212" i="12"/>
  <c r="P219" i="12"/>
  <c r="P228" i="12"/>
  <c r="P227" i="12"/>
  <c r="P231" i="12"/>
  <c r="P217" i="12"/>
  <c r="P220" i="12"/>
  <c r="P229" i="12"/>
  <c r="P222" i="12"/>
  <c r="P213" i="12"/>
  <c r="P216" i="12"/>
  <c r="P214" i="12"/>
  <c r="P218" i="12"/>
  <c r="D229" i="12"/>
  <c r="D228" i="12"/>
  <c r="D231" i="12"/>
  <c r="D222" i="12"/>
  <c r="D221" i="12"/>
  <c r="D225" i="12"/>
  <c r="D220" i="12"/>
  <c r="D224" i="12"/>
  <c r="D219" i="12"/>
  <c r="D215" i="12"/>
  <c r="D233" i="12" s="1"/>
  <c r="D218" i="12"/>
  <c r="D217" i="12"/>
  <c r="D216" i="12"/>
  <c r="D227" i="12"/>
  <c r="K51" i="12"/>
  <c r="K235" i="12" s="1"/>
  <c r="S160" i="12"/>
  <c r="G132" i="12"/>
  <c r="G130" i="12"/>
  <c r="G128" i="12"/>
  <c r="E233" i="12"/>
  <c r="E234" i="12"/>
  <c r="Y233" i="12"/>
  <c r="F58" i="12"/>
  <c r="F50" i="12"/>
  <c r="F54" i="12"/>
  <c r="F63" i="12"/>
  <c r="F56" i="12"/>
  <c r="F46" i="12"/>
  <c r="F61" i="12"/>
  <c r="F53" i="12"/>
  <c r="F45" i="12"/>
  <c r="F64" i="12"/>
  <c r="F49" i="12"/>
  <c r="F51" i="12"/>
  <c r="F55" i="12"/>
  <c r="F66" i="12"/>
  <c r="F60" i="12"/>
  <c r="F48" i="12"/>
  <c r="F52" i="12"/>
  <c r="G63" i="12"/>
  <c r="G61" i="12"/>
  <c r="G49" i="12"/>
  <c r="G64" i="12"/>
  <c r="G54" i="12"/>
  <c r="G62" i="12"/>
  <c r="G50" i="12"/>
  <c r="G48" i="12"/>
  <c r="G60" i="12"/>
  <c r="G65" i="12"/>
  <c r="G52" i="12"/>
  <c r="G46" i="12"/>
  <c r="G66" i="12"/>
  <c r="G56" i="12"/>
  <c r="G51" i="12"/>
  <c r="G45" i="12"/>
  <c r="G58" i="12"/>
  <c r="G55" i="12"/>
  <c r="G53" i="12"/>
  <c r="G125" i="12"/>
  <c r="E60" i="12"/>
  <c r="E49" i="12"/>
  <c r="E53" i="12"/>
  <c r="E65" i="12"/>
  <c r="E55" i="12"/>
  <c r="E61" i="12"/>
  <c r="E64" i="12"/>
  <c r="E48" i="12"/>
  <c r="E58" i="12"/>
  <c r="E45" i="12"/>
  <c r="E63" i="12"/>
  <c r="E46" i="12"/>
  <c r="E66" i="12"/>
  <c r="E52" i="12"/>
  <c r="E51" i="12"/>
  <c r="E54" i="12"/>
  <c r="E50" i="12"/>
  <c r="E56" i="12"/>
  <c r="E62" i="12"/>
  <c r="E57" i="12"/>
  <c r="E59" i="12"/>
  <c r="G117" i="12"/>
  <c r="G122" i="12"/>
  <c r="G127" i="12"/>
  <c r="G119" i="12"/>
  <c r="G129" i="12"/>
  <c r="Z212" i="12"/>
  <c r="Z221" i="12"/>
  <c r="Z218" i="12"/>
  <c r="Z213" i="12"/>
  <c r="Z222" i="12"/>
  <c r="Z227" i="12"/>
  <c r="Z220" i="12"/>
  <c r="Z217" i="12"/>
  <c r="Z225" i="12"/>
  <c r="Z223" i="12"/>
  <c r="Z229" i="12"/>
  <c r="Z224" i="12"/>
  <c r="Z230" i="12"/>
  <c r="Z219" i="12"/>
  <c r="Z214" i="12"/>
  <c r="Z226" i="12"/>
  <c r="Z228" i="12"/>
  <c r="Z215" i="12"/>
  <c r="Z216" i="12"/>
  <c r="V217" i="12"/>
  <c r="V215" i="12"/>
  <c r="V218" i="12"/>
  <c r="V231" i="12"/>
  <c r="V221" i="12"/>
  <c r="V228" i="12"/>
  <c r="V223" i="12"/>
  <c r="V213" i="12"/>
  <c r="V229" i="12"/>
  <c r="V216" i="12"/>
  <c r="V219" i="12"/>
  <c r="V225" i="12"/>
  <c r="H150" i="12"/>
  <c r="I233" i="12"/>
  <c r="I234" i="12"/>
  <c r="G118" i="12"/>
  <c r="G121" i="12"/>
  <c r="G123" i="12"/>
  <c r="Y139" i="12"/>
  <c r="AA159" i="12"/>
  <c r="V226" i="12"/>
  <c r="V220" i="12"/>
  <c r="I154" i="12"/>
  <c r="U234" i="12"/>
  <c r="Y151" i="12"/>
  <c r="J154" i="12"/>
  <c r="H142" i="12"/>
  <c r="X233" i="12"/>
  <c r="G124" i="12"/>
  <c r="G234" i="12"/>
  <c r="N233" i="12"/>
  <c r="N234" i="12"/>
  <c r="H233" i="12"/>
  <c r="G131" i="12"/>
  <c r="F67" i="12"/>
  <c r="E132" i="12"/>
  <c r="G67" i="12"/>
  <c r="F132" i="12"/>
  <c r="I158" i="12"/>
  <c r="I147" i="12"/>
  <c r="I145" i="12"/>
  <c r="I149" i="12"/>
  <c r="I142" i="12"/>
  <c r="J234" i="12"/>
  <c r="F62" i="12"/>
  <c r="G126" i="12"/>
  <c r="G120" i="12"/>
  <c r="Y148" i="12"/>
  <c r="AA148" i="12"/>
  <c r="V212" i="12"/>
  <c r="V230" i="12"/>
  <c r="T233" i="12"/>
  <c r="T234" i="12"/>
  <c r="N235" i="12"/>
  <c r="L233" i="12"/>
  <c r="AA151" i="12"/>
  <c r="I150" i="12"/>
  <c r="O234" i="12"/>
  <c r="H234" i="12"/>
  <c r="Z140" i="12"/>
  <c r="Z235" i="12"/>
  <c r="Z157" i="12"/>
  <c r="AA139" i="12"/>
  <c r="AA152" i="12"/>
  <c r="G133" i="12"/>
  <c r="F57" i="12"/>
  <c r="E117" i="12"/>
  <c r="E133" i="12"/>
  <c r="E135" i="12"/>
  <c r="E126" i="12"/>
  <c r="E119" i="12"/>
  <c r="E130" i="12"/>
  <c r="E128" i="12"/>
  <c r="E121" i="12"/>
  <c r="E124" i="12"/>
  <c r="E122" i="12"/>
  <c r="E129" i="12"/>
  <c r="E136" i="12"/>
  <c r="E127" i="12"/>
  <c r="E120" i="12"/>
  <c r="E134" i="12"/>
  <c r="E125" i="12"/>
  <c r="E131" i="12"/>
  <c r="E123" i="12"/>
  <c r="E118" i="12"/>
  <c r="G57" i="12"/>
  <c r="F125" i="12"/>
  <c r="F124" i="12"/>
  <c r="F129" i="12"/>
  <c r="F126" i="12"/>
  <c r="F127" i="12"/>
  <c r="F120" i="12"/>
  <c r="F123" i="12"/>
  <c r="F134" i="12"/>
  <c r="F122" i="12"/>
  <c r="F121" i="12"/>
  <c r="F117" i="12"/>
  <c r="F128" i="12"/>
  <c r="F130" i="12"/>
  <c r="F133" i="12"/>
  <c r="F131" i="12"/>
  <c r="F118" i="12"/>
  <c r="F136" i="12"/>
  <c r="F135" i="12"/>
  <c r="F119" i="12"/>
  <c r="Q227" i="12"/>
  <c r="Q218" i="12"/>
  <c r="Q229" i="12"/>
  <c r="Q215" i="12"/>
  <c r="Q226" i="12"/>
  <c r="Q213" i="12"/>
  <c r="Q225" i="12"/>
  <c r="Q222" i="12"/>
  <c r="Q219" i="12"/>
  <c r="Q220" i="12"/>
  <c r="Q224" i="12"/>
  <c r="Q221" i="12"/>
  <c r="Q231" i="12"/>
  <c r="Q217" i="12"/>
  <c r="Q214" i="12"/>
  <c r="Q223" i="12"/>
  <c r="Q216" i="12"/>
  <c r="Q230" i="12"/>
  <c r="Q212" i="12"/>
  <c r="R224" i="12"/>
  <c r="R228" i="12"/>
  <c r="R223" i="12"/>
  <c r="R231" i="12"/>
  <c r="R230" i="12"/>
  <c r="R222" i="12"/>
  <c r="R214" i="12"/>
  <c r="R226" i="12"/>
  <c r="R213" i="12"/>
  <c r="R220" i="12"/>
  <c r="R217" i="12"/>
  <c r="R212" i="12"/>
  <c r="R219" i="12"/>
  <c r="R215" i="12"/>
  <c r="R221" i="12"/>
  <c r="R225" i="12"/>
  <c r="R229" i="12"/>
  <c r="R218" i="12"/>
  <c r="R216" i="12"/>
  <c r="J153" i="12"/>
  <c r="F65" i="12"/>
  <c r="G134" i="12"/>
  <c r="G136" i="12"/>
  <c r="Z147" i="12"/>
  <c r="AA154" i="12"/>
  <c r="V214" i="12"/>
  <c r="H153" i="12"/>
  <c r="J233" i="12"/>
  <c r="AA69" i="12"/>
  <c r="K233" i="12"/>
  <c r="M233" i="12"/>
  <c r="M235" i="12"/>
  <c r="M234" i="12"/>
  <c r="J152" i="12"/>
  <c r="H147" i="12"/>
  <c r="G233" i="12"/>
  <c r="D130" i="12"/>
  <c r="D128" i="12"/>
  <c r="D122" i="12"/>
  <c r="D118" i="12"/>
  <c r="D123" i="12"/>
  <c r="D124" i="12"/>
  <c r="D131" i="12"/>
  <c r="D121" i="12"/>
  <c r="D125" i="12"/>
  <c r="D135" i="12"/>
  <c r="D120" i="12"/>
  <c r="D134" i="12"/>
  <c r="D119" i="12"/>
  <c r="D132" i="12"/>
  <c r="D129" i="12"/>
  <c r="D117" i="12"/>
  <c r="D126" i="12"/>
  <c r="D127" i="12"/>
  <c r="D136" i="12"/>
  <c r="D133" i="12"/>
  <c r="X119" i="12"/>
  <c r="X122" i="12"/>
  <c r="X123" i="12"/>
  <c r="X133" i="12"/>
  <c r="X126" i="12"/>
  <c r="X117" i="12"/>
  <c r="X118" i="12"/>
  <c r="X125" i="12"/>
  <c r="X134" i="12"/>
  <c r="X130" i="12"/>
  <c r="X121" i="12"/>
  <c r="X124" i="12"/>
  <c r="X129" i="12"/>
  <c r="X120" i="12"/>
  <c r="T128" i="12"/>
  <c r="V131" i="12"/>
  <c r="E9" i="13"/>
  <c r="G11" i="13"/>
  <c r="T69" i="12"/>
  <c r="T70" i="12"/>
  <c r="T235" i="12"/>
  <c r="W131" i="12"/>
  <c r="U131" i="12"/>
  <c r="X59" i="12"/>
  <c r="AR39" i="13"/>
  <c r="AP40" i="13"/>
  <c r="AT39" i="13"/>
  <c r="AS39" i="13"/>
  <c r="D65" i="12"/>
  <c r="X136" i="12"/>
  <c r="T133" i="12"/>
  <c r="T130" i="12"/>
  <c r="T120" i="12"/>
  <c r="T134" i="12"/>
  <c r="T127" i="12"/>
  <c r="T129" i="12"/>
  <c r="T122" i="12"/>
  <c r="T125" i="12"/>
  <c r="T126" i="12"/>
  <c r="T124" i="12"/>
  <c r="T123" i="12"/>
  <c r="T135" i="12"/>
  <c r="T117" i="12"/>
  <c r="T119" i="12"/>
  <c r="T121" i="12"/>
  <c r="T118" i="12"/>
  <c r="U130" i="12"/>
  <c r="V130" i="12"/>
  <c r="W135" i="12"/>
  <c r="X127" i="12"/>
  <c r="G63" i="13"/>
  <c r="G36" i="13"/>
  <c r="U62" i="12"/>
  <c r="U135" i="12"/>
  <c r="V136" i="12"/>
  <c r="V123" i="12"/>
  <c r="V128" i="12"/>
  <c r="V133" i="12"/>
  <c r="V125" i="12"/>
  <c r="V119" i="12"/>
  <c r="V120" i="12"/>
  <c r="V124" i="12"/>
  <c r="V117" i="12"/>
  <c r="V118" i="12"/>
  <c r="V129" i="12"/>
  <c r="V122" i="12"/>
  <c r="V126" i="12"/>
  <c r="V132" i="12"/>
  <c r="V127" i="12"/>
  <c r="V121" i="12"/>
  <c r="W128" i="12"/>
  <c r="X63" i="12"/>
  <c r="I11" i="13"/>
  <c r="CS38" i="13"/>
  <c r="CR38" i="13"/>
  <c r="CP39" i="13"/>
  <c r="BU70" i="13"/>
  <c r="BV70" i="13"/>
  <c r="BX70" i="13"/>
  <c r="BS70" i="13"/>
  <c r="BR70" i="13"/>
  <c r="BW70" i="13"/>
  <c r="BP71" i="13"/>
  <c r="BT70" i="13"/>
  <c r="AS65" i="13"/>
  <c r="AR65" i="13"/>
  <c r="AP66" i="13"/>
  <c r="X53" i="12"/>
  <c r="X48" i="12"/>
  <c r="X61" i="12"/>
  <c r="X51" i="12"/>
  <c r="X64" i="12"/>
  <c r="X60" i="12"/>
  <c r="X56" i="12"/>
  <c r="X50" i="12"/>
  <c r="X54" i="12"/>
  <c r="X58" i="12"/>
  <c r="X65" i="12"/>
  <c r="X55" i="12"/>
  <c r="X49" i="12"/>
  <c r="X46" i="12"/>
  <c r="X57" i="12"/>
  <c r="X45" i="12"/>
  <c r="X52" i="12"/>
  <c r="V67" i="12"/>
  <c r="V46" i="12"/>
  <c r="V63" i="12"/>
  <c r="V64" i="12"/>
  <c r="V55" i="12"/>
  <c r="V53" i="12"/>
  <c r="V49" i="12"/>
  <c r="V57" i="12"/>
  <c r="V60" i="12"/>
  <c r="V45" i="12"/>
  <c r="V52" i="12"/>
  <c r="V56" i="12"/>
  <c r="V59" i="12"/>
  <c r="V50" i="12"/>
  <c r="V51" i="12"/>
  <c r="V48" i="12"/>
  <c r="V58" i="12"/>
  <c r="V54" i="12"/>
  <c r="T136" i="12"/>
  <c r="D62" i="12"/>
  <c r="D48" i="12"/>
  <c r="D67" i="12"/>
  <c r="D59" i="12"/>
  <c r="D58" i="12"/>
  <c r="D52" i="12"/>
  <c r="D57" i="12"/>
  <c r="D51" i="12"/>
  <c r="D54" i="12"/>
  <c r="D64" i="12"/>
  <c r="D56" i="12"/>
  <c r="D49" i="12"/>
  <c r="D55" i="12"/>
  <c r="D50" i="12"/>
  <c r="D66" i="12"/>
  <c r="D60" i="12"/>
  <c r="D61" i="12"/>
  <c r="D45" i="12"/>
  <c r="D63" i="12"/>
  <c r="D53" i="12"/>
  <c r="D46" i="12"/>
  <c r="X67" i="12"/>
  <c r="E63" i="13"/>
  <c r="E36" i="13"/>
  <c r="F9" i="13"/>
  <c r="G10" i="13"/>
  <c r="H11" i="13"/>
  <c r="F12" i="13"/>
  <c r="E12" i="13"/>
  <c r="D12" i="13"/>
  <c r="G12" i="13"/>
  <c r="C13" i="13"/>
  <c r="U61" i="12"/>
  <c r="V61" i="12"/>
  <c r="W130" i="12"/>
  <c r="W127" i="12"/>
  <c r="W126" i="12"/>
  <c r="W129" i="12"/>
  <c r="W120" i="12"/>
  <c r="W121" i="12"/>
  <c r="W134" i="12"/>
  <c r="W119" i="12"/>
  <c r="W125" i="12"/>
  <c r="W122" i="12"/>
  <c r="W117" i="12"/>
  <c r="W124" i="12"/>
  <c r="W118" i="12"/>
  <c r="W133" i="12"/>
  <c r="W123" i="12"/>
  <c r="X62" i="12"/>
  <c r="X135" i="12"/>
  <c r="T132" i="12"/>
  <c r="U123" i="12"/>
  <c r="U120" i="12"/>
  <c r="U133" i="12"/>
  <c r="U128" i="12"/>
  <c r="U122" i="12"/>
  <c r="U129" i="12"/>
  <c r="U136" i="12"/>
  <c r="U127" i="12"/>
  <c r="U121" i="12"/>
  <c r="U125" i="12"/>
  <c r="U118" i="12"/>
  <c r="U126" i="12"/>
  <c r="U119" i="12"/>
  <c r="U132" i="12"/>
  <c r="U124" i="12"/>
  <c r="U117" i="12"/>
  <c r="V62" i="12"/>
  <c r="V135" i="12"/>
  <c r="W136" i="12"/>
  <c r="X128" i="12"/>
  <c r="BR38" i="13"/>
  <c r="BS38" i="13"/>
  <c r="BP39" i="13"/>
  <c r="CR68" i="13"/>
  <c r="CV68" i="13"/>
  <c r="CS68" i="13"/>
  <c r="CP69" i="13"/>
  <c r="CU68" i="13"/>
  <c r="CT68" i="13"/>
  <c r="I12" i="13"/>
  <c r="I63" i="13"/>
  <c r="I36" i="13"/>
  <c r="X131" i="12"/>
  <c r="F63" i="13"/>
  <c r="F36" i="13"/>
  <c r="U65" i="12"/>
  <c r="V65" i="12"/>
  <c r="X66" i="12"/>
  <c r="U51" i="12"/>
  <c r="U54" i="12"/>
  <c r="U48" i="12"/>
  <c r="U56" i="12"/>
  <c r="U46" i="12"/>
  <c r="U58" i="12"/>
  <c r="U64" i="12"/>
  <c r="U53" i="12"/>
  <c r="U63" i="12"/>
  <c r="U67" i="12"/>
  <c r="U60" i="12"/>
  <c r="U52" i="12"/>
  <c r="U45" i="12"/>
  <c r="U55" i="12"/>
  <c r="U57" i="12"/>
  <c r="U59" i="12"/>
  <c r="U49" i="12"/>
  <c r="U50" i="12"/>
  <c r="V66" i="12"/>
  <c r="W51" i="12"/>
  <c r="W66" i="12"/>
  <c r="W60" i="12"/>
  <c r="W48" i="12"/>
  <c r="W67" i="12"/>
  <c r="W50" i="12"/>
  <c r="W57" i="12"/>
  <c r="W65" i="12"/>
  <c r="W54" i="12"/>
  <c r="W53" i="12"/>
  <c r="W62" i="12"/>
  <c r="W59" i="12"/>
  <c r="W46" i="12"/>
  <c r="W45" i="12"/>
  <c r="W49" i="12"/>
  <c r="W61" i="12"/>
  <c r="W52" i="12"/>
  <c r="W55" i="12"/>
  <c r="W64" i="12"/>
  <c r="W58" i="12"/>
  <c r="W56" i="12"/>
  <c r="W63" i="12"/>
  <c r="X132" i="12"/>
  <c r="F10" i="13"/>
  <c r="H12" i="13"/>
  <c r="H63" i="13"/>
  <c r="H36" i="13"/>
  <c r="K2" i="13"/>
  <c r="K7" i="13"/>
  <c r="K5" i="13"/>
  <c r="K11" i="13"/>
  <c r="L8" i="13"/>
  <c r="K13" i="13"/>
  <c r="K10" i="13"/>
  <c r="K4" i="13"/>
  <c r="K6" i="13" s="1"/>
  <c r="K12" i="13"/>
  <c r="K9" i="13"/>
  <c r="J63" i="13"/>
  <c r="J36" i="13"/>
  <c r="J146" i="12" l="1"/>
  <c r="AA149" i="12"/>
  <c r="J147" i="12"/>
  <c r="AA146" i="12"/>
  <c r="Z161" i="12"/>
  <c r="Z70" i="12"/>
  <c r="Z142" i="12"/>
  <c r="J139" i="12"/>
  <c r="AA70" i="12"/>
  <c r="Y159" i="12"/>
  <c r="I69" i="12"/>
  <c r="I160" i="12"/>
  <c r="I151" i="12"/>
  <c r="I157" i="12"/>
  <c r="I156" i="12"/>
  <c r="Y157" i="12"/>
  <c r="H146" i="12"/>
  <c r="J138" i="12"/>
  <c r="Z155" i="12"/>
  <c r="Y138" i="12"/>
  <c r="H154" i="12"/>
  <c r="Z143" i="12"/>
  <c r="Y153" i="12"/>
  <c r="Y144" i="12"/>
  <c r="AA155" i="12"/>
  <c r="H148" i="12"/>
  <c r="H155" i="12"/>
  <c r="H151" i="12"/>
  <c r="D234" i="12"/>
  <c r="AA160" i="12"/>
  <c r="J156" i="12"/>
  <c r="Y143" i="12"/>
  <c r="Z151" i="12"/>
  <c r="Z69" i="12"/>
  <c r="Z149" i="12"/>
  <c r="Y70" i="12"/>
  <c r="H161" i="12"/>
  <c r="Y69" i="12"/>
  <c r="AA142" i="12"/>
  <c r="H157" i="12"/>
  <c r="Z158" i="12"/>
  <c r="Y161" i="12"/>
  <c r="I152" i="12"/>
  <c r="I159" i="12"/>
  <c r="I70" i="12"/>
  <c r="AA156" i="12"/>
  <c r="Y142" i="12"/>
  <c r="Q155" i="12"/>
  <c r="H159" i="12"/>
  <c r="J148" i="12"/>
  <c r="J149" i="12"/>
  <c r="J140" i="12"/>
  <c r="H160" i="12"/>
  <c r="Z148" i="12"/>
  <c r="Z160" i="12"/>
  <c r="Z154" i="12"/>
  <c r="Y146" i="12"/>
  <c r="J235" i="12"/>
  <c r="I146" i="12"/>
  <c r="I140" i="12"/>
  <c r="H143" i="12"/>
  <c r="Y235" i="12"/>
  <c r="M146" i="12"/>
  <c r="N154" i="12"/>
  <c r="AA143" i="12"/>
  <c r="R149" i="12"/>
  <c r="Y154" i="12"/>
  <c r="L159" i="12"/>
  <c r="Y145" i="12"/>
  <c r="H235" i="12"/>
  <c r="S235" i="12"/>
  <c r="O233" i="12"/>
  <c r="AA158" i="12"/>
  <c r="R154" i="12"/>
  <c r="Z139" i="12"/>
  <c r="P158" i="12"/>
  <c r="S146" i="12"/>
  <c r="S155" i="12"/>
  <c r="R69" i="12"/>
  <c r="O235" i="12"/>
  <c r="Z145" i="12"/>
  <c r="Z153" i="12"/>
  <c r="J159" i="12"/>
  <c r="S149" i="12"/>
  <c r="T156" i="12"/>
  <c r="I153" i="12"/>
  <c r="S234" i="12"/>
  <c r="Y147" i="12"/>
  <c r="R145" i="12"/>
  <c r="M145" i="12"/>
  <c r="M150" i="12"/>
  <c r="M157" i="12"/>
  <c r="M158" i="12"/>
  <c r="N144" i="12"/>
  <c r="N145" i="12"/>
  <c r="N146" i="12"/>
  <c r="N149" i="12"/>
  <c r="N159" i="12"/>
  <c r="R143" i="12"/>
  <c r="R159" i="12"/>
  <c r="Q148" i="12"/>
  <c r="Q144" i="12"/>
  <c r="Q147" i="12"/>
  <c r="Q159" i="12"/>
  <c r="P144" i="12"/>
  <c r="P156" i="12"/>
  <c r="P154" i="12"/>
  <c r="P157" i="12"/>
  <c r="O143" i="12"/>
  <c r="O153" i="12"/>
  <c r="O146" i="12"/>
  <c r="O145" i="12"/>
  <c r="O151" i="12"/>
  <c r="L158" i="12"/>
  <c r="L150" i="12"/>
  <c r="L70" i="12"/>
  <c r="L69" i="12"/>
  <c r="L140" i="12"/>
  <c r="S157" i="12"/>
  <c r="S161" i="12"/>
  <c r="S156" i="12"/>
  <c r="S138" i="12"/>
  <c r="S139" i="12"/>
  <c r="S142" i="12"/>
  <c r="S140" i="12"/>
  <c r="S148" i="12"/>
  <c r="L143" i="12"/>
  <c r="L147" i="12"/>
  <c r="L146" i="12"/>
  <c r="L138" i="12"/>
  <c r="L139" i="12"/>
  <c r="L142" i="12"/>
  <c r="L161" i="12"/>
  <c r="R156" i="12"/>
  <c r="R70" i="12"/>
  <c r="R140" i="12"/>
  <c r="Q70" i="12"/>
  <c r="Q140" i="12"/>
  <c r="P159" i="12"/>
  <c r="M153" i="12"/>
  <c r="M69" i="12"/>
  <c r="M70" i="12"/>
  <c r="K155" i="12"/>
  <c r="Z144" i="12"/>
  <c r="Y155" i="12"/>
  <c r="J143" i="12"/>
  <c r="Z159" i="12"/>
  <c r="R148" i="12"/>
  <c r="M160" i="12"/>
  <c r="M144" i="12"/>
  <c r="M154" i="12"/>
  <c r="M147" i="12"/>
  <c r="N158" i="12"/>
  <c r="N150" i="12"/>
  <c r="N151" i="12"/>
  <c r="N157" i="12"/>
  <c r="N148" i="12"/>
  <c r="P148" i="12"/>
  <c r="R147" i="12"/>
  <c r="Q143" i="12"/>
  <c r="Q145" i="12"/>
  <c r="Q157" i="12"/>
  <c r="Q150" i="12"/>
  <c r="P143" i="12"/>
  <c r="P153" i="12"/>
  <c r="P155" i="12"/>
  <c r="O148" i="12"/>
  <c r="O161" i="12"/>
  <c r="O159" i="12"/>
  <c r="O144" i="12"/>
  <c r="O152" i="12"/>
  <c r="R153" i="12"/>
  <c r="S152" i="12"/>
  <c r="S150" i="12"/>
  <c r="S143" i="12"/>
  <c r="M159" i="12"/>
  <c r="L153" i="12"/>
  <c r="L145" i="12"/>
  <c r="L155" i="12"/>
  <c r="L157" i="12"/>
  <c r="R144" i="12"/>
  <c r="Q160" i="12"/>
  <c r="M143" i="12"/>
  <c r="AA240" i="12"/>
  <c r="E143" i="12"/>
  <c r="Y158" i="12"/>
  <c r="Y156" i="12"/>
  <c r="M161" i="12"/>
  <c r="M152" i="12"/>
  <c r="M155" i="12"/>
  <c r="M151" i="12"/>
  <c r="N155" i="12"/>
  <c r="N160" i="12"/>
  <c r="N161" i="12"/>
  <c r="N143" i="12"/>
  <c r="N139" i="12"/>
  <c r="N138" i="12"/>
  <c r="N142" i="12"/>
  <c r="R158" i="12"/>
  <c r="S153" i="12"/>
  <c r="R151" i="12"/>
  <c r="R150" i="12"/>
  <c r="Q138" i="12"/>
  <c r="Q142" i="12"/>
  <c r="Q156" i="12"/>
  <c r="Q149" i="12"/>
  <c r="Q146" i="12"/>
  <c r="P147" i="12"/>
  <c r="P146" i="12"/>
  <c r="P150" i="12"/>
  <c r="O157" i="12"/>
  <c r="O155" i="12"/>
  <c r="O147" i="12"/>
  <c r="O149" i="12"/>
  <c r="S151" i="12"/>
  <c r="R146" i="12"/>
  <c r="Q158" i="12"/>
  <c r="S145" i="12"/>
  <c r="L152" i="12"/>
  <c r="L160" i="12"/>
  <c r="L154" i="12"/>
  <c r="L156" i="12"/>
  <c r="S69" i="12"/>
  <c r="S70" i="12"/>
  <c r="R160" i="12"/>
  <c r="O70" i="12"/>
  <c r="O158" i="12"/>
  <c r="O69" i="12"/>
  <c r="O140" i="12"/>
  <c r="AA140" i="12"/>
  <c r="M156" i="12"/>
  <c r="M148" i="12"/>
  <c r="M149" i="12"/>
  <c r="M138" i="12"/>
  <c r="M139" i="12"/>
  <c r="M142" i="12"/>
  <c r="M140" i="12"/>
  <c r="N152" i="12"/>
  <c r="N153" i="12"/>
  <c r="N156" i="12"/>
  <c r="N147" i="12"/>
  <c r="R161" i="12"/>
  <c r="S159" i="12"/>
  <c r="R152" i="12"/>
  <c r="Q139" i="12"/>
  <c r="Q154" i="12"/>
  <c r="Q161" i="12"/>
  <c r="Q152" i="12"/>
  <c r="Q151" i="12"/>
  <c r="P151" i="12"/>
  <c r="P139" i="12"/>
  <c r="P138" i="12"/>
  <c r="P142" i="12"/>
  <c r="P160" i="12"/>
  <c r="P145" i="12"/>
  <c r="O139" i="12"/>
  <c r="O142" i="12"/>
  <c r="O138" i="12"/>
  <c r="O154" i="12"/>
  <c r="O160" i="12"/>
  <c r="O150" i="12"/>
  <c r="O156" i="12"/>
  <c r="N140" i="12"/>
  <c r="N70" i="12"/>
  <c r="N69" i="12"/>
  <c r="R157" i="12"/>
  <c r="R155" i="12"/>
  <c r="S144" i="12"/>
  <c r="S154" i="12"/>
  <c r="L148" i="12"/>
  <c r="L144" i="12"/>
  <c r="L151" i="12"/>
  <c r="L149" i="12"/>
  <c r="R139" i="12"/>
  <c r="R138" i="12"/>
  <c r="R142" i="12"/>
  <c r="R255" i="12" s="1"/>
  <c r="P161" i="12"/>
  <c r="P257" i="12" s="1"/>
  <c r="P70" i="12"/>
  <c r="P69" i="12"/>
  <c r="S158" i="12"/>
  <c r="AA256" i="12"/>
  <c r="P235" i="12"/>
  <c r="P233" i="12"/>
  <c r="P234" i="12"/>
  <c r="Z146" i="12"/>
  <c r="Z243" i="12" s="1"/>
  <c r="K149" i="12"/>
  <c r="H145" i="12"/>
  <c r="K153" i="12"/>
  <c r="K157" i="12"/>
  <c r="K158" i="12"/>
  <c r="K69" i="12"/>
  <c r="K140" i="12"/>
  <c r="K70" i="12"/>
  <c r="X157" i="12"/>
  <c r="AA241" i="12"/>
  <c r="AA249" i="12"/>
  <c r="S246" i="12"/>
  <c r="AA235" i="12"/>
  <c r="H156" i="12"/>
  <c r="J150" i="12"/>
  <c r="K145" i="12"/>
  <c r="K161" i="12"/>
  <c r="K151" i="12"/>
  <c r="K146" i="12"/>
  <c r="AA250" i="12"/>
  <c r="AA248" i="12"/>
  <c r="AA244" i="12"/>
  <c r="AA243" i="12"/>
  <c r="K154" i="12"/>
  <c r="I161" i="12"/>
  <c r="I256" i="12" s="1"/>
  <c r="H138" i="12"/>
  <c r="H139" i="12"/>
  <c r="H144" i="12"/>
  <c r="Y160" i="12"/>
  <c r="Y256" i="12" s="1"/>
  <c r="J69" i="12"/>
  <c r="J70" i="12"/>
  <c r="K152" i="12"/>
  <c r="K139" i="12"/>
  <c r="K143" i="12"/>
  <c r="K144" i="12"/>
  <c r="K150" i="12"/>
  <c r="J155" i="12"/>
  <c r="E159" i="12"/>
  <c r="G158" i="12"/>
  <c r="AA247" i="12"/>
  <c r="I243" i="12"/>
  <c r="I139" i="12"/>
  <c r="I138" i="12"/>
  <c r="H158" i="12"/>
  <c r="J160" i="12"/>
  <c r="J158" i="12"/>
  <c r="J144" i="12"/>
  <c r="J165" i="12" s="1"/>
  <c r="K148" i="12"/>
  <c r="K138" i="12"/>
  <c r="K142" i="12"/>
  <c r="K147" i="12"/>
  <c r="K156" i="12"/>
  <c r="K160" i="12"/>
  <c r="H69" i="12"/>
  <c r="H70" i="12"/>
  <c r="K159" i="12"/>
  <c r="U159" i="12"/>
  <c r="R245" i="12"/>
  <c r="R256" i="12"/>
  <c r="Q247" i="12"/>
  <c r="F144" i="12"/>
  <c r="E157" i="12"/>
  <c r="E153" i="12"/>
  <c r="E160" i="12"/>
  <c r="AA238" i="12"/>
  <c r="V233" i="12"/>
  <c r="V234" i="12"/>
  <c r="H250" i="12"/>
  <c r="Z252" i="12"/>
  <c r="I247" i="12"/>
  <c r="F140" i="12"/>
  <c r="F235" i="12"/>
  <c r="F69" i="12"/>
  <c r="F70" i="12"/>
  <c r="G160" i="12"/>
  <c r="Y242" i="12"/>
  <c r="Y246" i="12"/>
  <c r="T157" i="12"/>
  <c r="Y252" i="12"/>
  <c r="Y164" i="12"/>
  <c r="AA245" i="12"/>
  <c r="R251" i="12"/>
  <c r="R233" i="12"/>
  <c r="R234" i="12"/>
  <c r="R236" i="12"/>
  <c r="R238" i="12"/>
  <c r="R235" i="12"/>
  <c r="R252" i="12"/>
  <c r="R257" i="12"/>
  <c r="Q233" i="12"/>
  <c r="Q238" i="12"/>
  <c r="Q234" i="12"/>
  <c r="Q236" i="12"/>
  <c r="Q235" i="12"/>
  <c r="Q240" i="12"/>
  <c r="Q250" i="12"/>
  <c r="Q251" i="12"/>
  <c r="Q255" i="12"/>
  <c r="F160" i="12"/>
  <c r="F158" i="12"/>
  <c r="F145" i="12"/>
  <c r="F149" i="12"/>
  <c r="E148" i="12"/>
  <c r="E145" i="12"/>
  <c r="E147" i="12"/>
  <c r="E155" i="12"/>
  <c r="E158" i="12"/>
  <c r="AA254" i="12"/>
  <c r="AA239" i="12"/>
  <c r="Z163" i="12"/>
  <c r="Z164" i="12"/>
  <c r="Z165" i="12"/>
  <c r="Q254" i="12"/>
  <c r="AA165" i="12"/>
  <c r="AA164" i="12"/>
  <c r="AA163" i="12"/>
  <c r="G145" i="12"/>
  <c r="I241" i="12"/>
  <c r="J163" i="12"/>
  <c r="J164" i="12"/>
  <c r="AA255" i="12"/>
  <c r="G143" i="12"/>
  <c r="H243" i="12"/>
  <c r="Z242" i="12"/>
  <c r="Z240" i="12"/>
  <c r="Z255" i="12"/>
  <c r="Z246" i="12"/>
  <c r="Z244" i="12"/>
  <c r="G154" i="12"/>
  <c r="G142" i="12"/>
  <c r="G138" i="12"/>
  <c r="G139" i="12"/>
  <c r="AA236" i="12"/>
  <c r="H248" i="12"/>
  <c r="R239" i="12"/>
  <c r="R250" i="12"/>
  <c r="Q248" i="12"/>
  <c r="F156" i="12"/>
  <c r="F146" i="12"/>
  <c r="F142" i="12"/>
  <c r="F138" i="12"/>
  <c r="F139" i="12"/>
  <c r="F154" i="12"/>
  <c r="E154" i="12"/>
  <c r="AA252" i="12"/>
  <c r="AA253" i="12"/>
  <c r="I239" i="12"/>
  <c r="Z250" i="12"/>
  <c r="Z239" i="12"/>
  <c r="G147" i="12"/>
  <c r="AA242" i="12"/>
  <c r="G155" i="12"/>
  <c r="Y253" i="12"/>
  <c r="Y241" i="12"/>
  <c r="Y244" i="12"/>
  <c r="Y163" i="12"/>
  <c r="G161" i="12"/>
  <c r="I246" i="12"/>
  <c r="R242" i="12"/>
  <c r="R247" i="12"/>
  <c r="R243" i="12"/>
  <c r="R240" i="12"/>
  <c r="R249" i="12"/>
  <c r="Q256" i="12"/>
  <c r="Q243" i="12"/>
  <c r="Q246" i="12"/>
  <c r="Q239" i="12"/>
  <c r="Q244" i="12"/>
  <c r="F161" i="12"/>
  <c r="F155" i="12"/>
  <c r="F147" i="12"/>
  <c r="F152" i="12"/>
  <c r="F150" i="12"/>
  <c r="E156" i="12"/>
  <c r="E152" i="12"/>
  <c r="E149" i="12"/>
  <c r="E144" i="12"/>
  <c r="E138" i="12"/>
  <c r="E142" i="12"/>
  <c r="E139" i="12"/>
  <c r="AA251" i="12"/>
  <c r="I240" i="12"/>
  <c r="AA246" i="12"/>
  <c r="G151" i="12"/>
  <c r="I244" i="12"/>
  <c r="J246" i="12"/>
  <c r="J239" i="12"/>
  <c r="J255" i="12"/>
  <c r="H238" i="12"/>
  <c r="H246" i="12"/>
  <c r="H247" i="12"/>
  <c r="G149" i="12"/>
  <c r="H236" i="12"/>
  <c r="Z241" i="12"/>
  <c r="Z245" i="12"/>
  <c r="Z249" i="12"/>
  <c r="Z253" i="12"/>
  <c r="Z247" i="12"/>
  <c r="G144" i="12"/>
  <c r="R253" i="12"/>
  <c r="J247" i="12"/>
  <c r="Q241" i="12"/>
  <c r="F148" i="12"/>
  <c r="J250" i="12"/>
  <c r="AA257" i="12"/>
  <c r="G146" i="12"/>
  <c r="Y248" i="12"/>
  <c r="Y250" i="12"/>
  <c r="V159" i="12"/>
  <c r="Y245" i="12"/>
  <c r="Y243" i="12"/>
  <c r="H251" i="12"/>
  <c r="H252" i="12"/>
  <c r="G159" i="12"/>
  <c r="J242" i="12"/>
  <c r="R244" i="12"/>
  <c r="R241" i="12"/>
  <c r="R246" i="12"/>
  <c r="R248" i="12"/>
  <c r="R254" i="12"/>
  <c r="Q242" i="12"/>
  <c r="Q257" i="12"/>
  <c r="Q245" i="12"/>
  <c r="Q252" i="12"/>
  <c r="Q253" i="12"/>
  <c r="F143" i="12"/>
  <c r="F153" i="12"/>
  <c r="F159" i="12"/>
  <c r="F151" i="12"/>
  <c r="E150" i="12"/>
  <c r="E161" i="12"/>
  <c r="E146" i="12"/>
  <c r="E151" i="12"/>
  <c r="J251" i="12"/>
  <c r="I163" i="12"/>
  <c r="I164" i="12"/>
  <c r="I165" i="12"/>
  <c r="I236" i="12"/>
  <c r="F157" i="12"/>
  <c r="G156" i="12"/>
  <c r="H245" i="12"/>
  <c r="H165" i="12"/>
  <c r="H163" i="12"/>
  <c r="H164" i="12"/>
  <c r="G148" i="12"/>
  <c r="I257" i="12"/>
  <c r="Z254" i="12"/>
  <c r="Z256" i="12"/>
  <c r="Z251" i="12"/>
  <c r="Z248" i="12"/>
  <c r="Z233" i="12"/>
  <c r="Z234" i="12"/>
  <c r="Z238" i="12"/>
  <c r="Z257" i="12"/>
  <c r="G152" i="12"/>
  <c r="E70" i="12"/>
  <c r="E235" i="12"/>
  <c r="E69" i="12"/>
  <c r="E140" i="12"/>
  <c r="G150" i="12"/>
  <c r="G140" i="12"/>
  <c r="G69" i="12"/>
  <c r="G235" i="12"/>
  <c r="G70" i="12"/>
  <c r="Z236" i="12"/>
  <c r="G153" i="12"/>
  <c r="G157" i="12"/>
  <c r="J238" i="12"/>
  <c r="L2" i="13"/>
  <c r="L7" i="13"/>
  <c r="L9" i="13" s="1"/>
  <c r="L4" i="13"/>
  <c r="L13" i="13"/>
  <c r="L11" i="13"/>
  <c r="L12" i="13"/>
  <c r="M8" i="13"/>
  <c r="L10" i="13"/>
  <c r="L5" i="13"/>
  <c r="X156" i="12"/>
  <c r="BR39" i="13"/>
  <c r="BT39" i="13"/>
  <c r="BS39" i="13"/>
  <c r="BP40" i="13"/>
  <c r="W161" i="12"/>
  <c r="U149" i="12"/>
  <c r="U143" i="12"/>
  <c r="U161" i="12"/>
  <c r="U158" i="12"/>
  <c r="X160" i="12"/>
  <c r="W143" i="12"/>
  <c r="W150" i="12"/>
  <c r="W145" i="12"/>
  <c r="W155" i="12"/>
  <c r="V235" i="12"/>
  <c r="V69" i="12"/>
  <c r="V140" i="12"/>
  <c r="V70" i="12"/>
  <c r="AR66" i="13"/>
  <c r="AP67" i="13"/>
  <c r="AS66" i="13"/>
  <c r="AT66" i="13"/>
  <c r="CR39" i="13"/>
  <c r="CT39" i="13"/>
  <c r="CS39" i="13"/>
  <c r="CP40" i="13"/>
  <c r="V157" i="12"/>
  <c r="V143" i="12"/>
  <c r="V144" i="12"/>
  <c r="V148" i="12"/>
  <c r="V155" i="12"/>
  <c r="T144" i="12"/>
  <c r="T149" i="12"/>
  <c r="T154" i="12"/>
  <c r="T155" i="12"/>
  <c r="T153" i="12"/>
  <c r="X149" i="12"/>
  <c r="X150" i="12"/>
  <c r="X158" i="12"/>
  <c r="D158" i="12"/>
  <c r="D142" i="12"/>
  <c r="D138" i="12"/>
  <c r="D139" i="12"/>
  <c r="D159" i="12"/>
  <c r="D146" i="12"/>
  <c r="D143" i="12"/>
  <c r="V160" i="12"/>
  <c r="U157" i="12"/>
  <c r="U150" i="12"/>
  <c r="U154" i="12"/>
  <c r="U145" i="12"/>
  <c r="W149" i="12"/>
  <c r="W144" i="12"/>
  <c r="W154" i="12"/>
  <c r="T161" i="12"/>
  <c r="W153" i="12"/>
  <c r="V151" i="12"/>
  <c r="V139" i="12"/>
  <c r="V138" i="12"/>
  <c r="V142" i="12"/>
  <c r="V150" i="12"/>
  <c r="V161" i="12"/>
  <c r="U155" i="12"/>
  <c r="T138" i="12"/>
  <c r="T140" i="12"/>
  <c r="T142" i="12"/>
  <c r="T139" i="12"/>
  <c r="T151" i="12"/>
  <c r="T152" i="12"/>
  <c r="T158" i="12"/>
  <c r="AR63" i="13"/>
  <c r="AS63" i="13" s="1"/>
  <c r="AT63" i="13" s="1"/>
  <c r="AU63" i="13" s="1"/>
  <c r="AV63" i="13" s="1"/>
  <c r="AW63" i="13" s="1"/>
  <c r="AR36" i="13"/>
  <c r="AS36" i="13" s="1"/>
  <c r="AT36" i="13" s="1"/>
  <c r="AU36" i="13" s="1"/>
  <c r="AV36" i="13" s="1"/>
  <c r="AW36" i="13" s="1"/>
  <c r="BR63" i="13"/>
  <c r="BS63" i="13" s="1"/>
  <c r="BT63" i="13" s="1"/>
  <c r="BU63" i="13" s="1"/>
  <c r="BV63" i="13" s="1"/>
  <c r="BW63" i="13" s="1"/>
  <c r="CR36" i="13"/>
  <c r="CS36" i="13" s="1"/>
  <c r="CT36" i="13" s="1"/>
  <c r="CU36" i="13" s="1"/>
  <c r="CV36" i="13" s="1"/>
  <c r="CW36" i="13" s="1"/>
  <c r="CR63" i="13"/>
  <c r="CS63" i="13" s="1"/>
  <c r="CT63" i="13" s="1"/>
  <c r="CU63" i="13" s="1"/>
  <c r="CV63" i="13" s="1"/>
  <c r="CW63" i="13" s="1"/>
  <c r="BR36" i="13"/>
  <c r="BS36" i="13" s="1"/>
  <c r="BT36" i="13" s="1"/>
  <c r="BU36" i="13" s="1"/>
  <c r="BV36" i="13" s="1"/>
  <c r="BW36" i="13" s="1"/>
  <c r="X146" i="12"/>
  <c r="X143" i="12"/>
  <c r="X148" i="12"/>
  <c r="D161" i="12"/>
  <c r="D154" i="12"/>
  <c r="D145" i="12"/>
  <c r="D156" i="12"/>
  <c r="D147" i="12"/>
  <c r="K63" i="13"/>
  <c r="K36" i="13"/>
  <c r="W69" i="12"/>
  <c r="W70" i="12"/>
  <c r="W140" i="12"/>
  <c r="W235" i="12"/>
  <c r="U140" i="12"/>
  <c r="U235" i="12"/>
  <c r="U69" i="12"/>
  <c r="U70" i="12"/>
  <c r="CS69" i="13"/>
  <c r="CR69" i="13"/>
  <c r="CW69" i="13"/>
  <c r="CV69" i="13"/>
  <c r="CU69" i="13"/>
  <c r="CT69" i="13"/>
  <c r="CP70" i="13"/>
  <c r="U144" i="12"/>
  <c r="U146" i="12"/>
  <c r="U147" i="12"/>
  <c r="U148" i="12"/>
  <c r="W148" i="12"/>
  <c r="W139" i="12"/>
  <c r="W142" i="12"/>
  <c r="W138" i="12"/>
  <c r="W159" i="12"/>
  <c r="W151" i="12"/>
  <c r="V146" i="12"/>
  <c r="V147" i="12"/>
  <c r="V149" i="12"/>
  <c r="V158" i="12"/>
  <c r="U160" i="12"/>
  <c r="X152" i="12"/>
  <c r="T143" i="12"/>
  <c r="T160" i="12"/>
  <c r="T150" i="12"/>
  <c r="T159" i="12"/>
  <c r="X161" i="12"/>
  <c r="U156" i="12"/>
  <c r="X145" i="12"/>
  <c r="X155" i="12"/>
  <c r="X139" i="12"/>
  <c r="X142" i="12"/>
  <c r="X138" i="12"/>
  <c r="X147" i="12"/>
  <c r="D152" i="12"/>
  <c r="D157" i="12"/>
  <c r="D160" i="12"/>
  <c r="D149" i="12"/>
  <c r="D153" i="12"/>
  <c r="W157" i="12"/>
  <c r="X153" i="12"/>
  <c r="U138" i="12"/>
  <c r="U142" i="12"/>
  <c r="U139" i="12"/>
  <c r="U151" i="12"/>
  <c r="U152" i="12"/>
  <c r="U153" i="12"/>
  <c r="W158" i="12"/>
  <c r="W147" i="12"/>
  <c r="W146" i="12"/>
  <c r="W152" i="12"/>
  <c r="C14" i="13"/>
  <c r="L14" i="13" s="1"/>
  <c r="D13" i="13"/>
  <c r="G13" i="13"/>
  <c r="E13" i="13"/>
  <c r="F13" i="13"/>
  <c r="I13" i="13"/>
  <c r="H13" i="13"/>
  <c r="J13" i="13"/>
  <c r="D70" i="12"/>
  <c r="D140" i="12"/>
  <c r="D235" i="12"/>
  <c r="D69" i="12"/>
  <c r="X69" i="12"/>
  <c r="X140" i="12"/>
  <c r="X70" i="12"/>
  <c r="X235" i="12"/>
  <c r="BT71" i="13"/>
  <c r="BU71" i="13"/>
  <c r="BR71" i="13"/>
  <c r="BX71" i="13"/>
  <c r="BW71" i="13"/>
  <c r="BY71" i="13"/>
  <c r="BS71" i="13"/>
  <c r="BP72" i="13"/>
  <c r="BV71" i="13"/>
  <c r="V152" i="12"/>
  <c r="V154" i="12"/>
  <c r="V145" i="12"/>
  <c r="V153" i="12"/>
  <c r="W160" i="12"/>
  <c r="T146" i="12"/>
  <c r="T148" i="12"/>
  <c r="T147" i="12"/>
  <c r="T145" i="12"/>
  <c r="AS40" i="13"/>
  <c r="AP41" i="13"/>
  <c r="AT40" i="13"/>
  <c r="AR40" i="13"/>
  <c r="AU40" i="13"/>
  <c r="W156" i="12"/>
  <c r="V156" i="12"/>
  <c r="X154" i="12"/>
  <c r="X159" i="12"/>
  <c r="X151" i="12"/>
  <c r="X144" i="12"/>
  <c r="D151" i="12"/>
  <c r="D144" i="12"/>
  <c r="D150" i="12"/>
  <c r="D148" i="12"/>
  <c r="D155" i="12"/>
  <c r="J240" i="12" l="1"/>
  <c r="F252" i="12"/>
  <c r="F246" i="12"/>
  <c r="L245" i="12"/>
  <c r="S250" i="12"/>
  <c r="O246" i="12"/>
  <c r="N243" i="12"/>
  <c r="M245" i="12"/>
  <c r="J244" i="12"/>
  <c r="Q249" i="12"/>
  <c r="U252" i="12"/>
  <c r="E255" i="12"/>
  <c r="H254" i="12"/>
  <c r="L242" i="12"/>
  <c r="S255" i="12"/>
  <c r="L252" i="12"/>
  <c r="P251" i="12"/>
  <c r="E247" i="12"/>
  <c r="J241" i="12"/>
  <c r="Y240" i="12"/>
  <c r="Y165" i="12"/>
  <c r="I254" i="12"/>
  <c r="I249" i="12"/>
  <c r="I242" i="12"/>
  <c r="L244" i="12"/>
  <c r="O252" i="12"/>
  <c r="P256" i="12"/>
  <c r="P247" i="12"/>
  <c r="N248" i="12"/>
  <c r="O254" i="12"/>
  <c r="L248" i="12"/>
  <c r="S247" i="12"/>
  <c r="O253" i="12"/>
  <c r="N236" i="12"/>
  <c r="N239" i="12"/>
  <c r="M247" i="12"/>
  <c r="L241" i="12"/>
  <c r="O240" i="12"/>
  <c r="P244" i="12"/>
  <c r="N246" i="12"/>
  <c r="M240" i="12"/>
  <c r="L257" i="12"/>
  <c r="S252" i="12"/>
  <c r="O236" i="12"/>
  <c r="O239" i="12"/>
  <c r="P240" i="12"/>
  <c r="N245" i="12"/>
  <c r="M254" i="12"/>
  <c r="I255" i="12"/>
  <c r="O164" i="12"/>
  <c r="O165" i="12"/>
  <c r="O163" i="12"/>
  <c r="O238" i="12"/>
  <c r="P163" i="12"/>
  <c r="P165" i="12"/>
  <c r="P245" i="12"/>
  <c r="P238" i="12"/>
  <c r="P164" i="12"/>
  <c r="P248" i="12"/>
  <c r="S241" i="12"/>
  <c r="O245" i="12"/>
  <c r="P246" i="12"/>
  <c r="N163" i="12"/>
  <c r="N238" i="12"/>
  <c r="N164" i="12"/>
  <c r="N250" i="12"/>
  <c r="N165" i="12"/>
  <c r="N257" i="12"/>
  <c r="M251" i="12"/>
  <c r="L249" i="12"/>
  <c r="S248" i="12"/>
  <c r="O255" i="12"/>
  <c r="P249" i="12"/>
  <c r="N244" i="12"/>
  <c r="N254" i="12"/>
  <c r="M256" i="12"/>
  <c r="O247" i="12"/>
  <c r="M249" i="12"/>
  <c r="L255" i="12"/>
  <c r="L163" i="12"/>
  <c r="L238" i="12"/>
  <c r="L164" i="12"/>
  <c r="L165" i="12"/>
  <c r="L243" i="12"/>
  <c r="S238" i="12"/>
  <c r="S165" i="12"/>
  <c r="S256" i="12"/>
  <c r="S163" i="12"/>
  <c r="S243" i="12"/>
  <c r="S164" i="12"/>
  <c r="S245" i="12"/>
  <c r="S257" i="12"/>
  <c r="O241" i="12"/>
  <c r="P253" i="12"/>
  <c r="N242" i="12"/>
  <c r="M253" i="12"/>
  <c r="I253" i="12"/>
  <c r="I238" i="12"/>
  <c r="H253" i="12"/>
  <c r="I248" i="12"/>
  <c r="S254" i="12"/>
  <c r="R165" i="12"/>
  <c r="R163" i="12"/>
  <c r="R164" i="12"/>
  <c r="L247" i="12"/>
  <c r="S240" i="12"/>
  <c r="O256" i="12"/>
  <c r="N252" i="12"/>
  <c r="M163" i="12"/>
  <c r="M164" i="12"/>
  <c r="M242" i="12"/>
  <c r="M238" i="12"/>
  <c r="M165" i="12"/>
  <c r="M244" i="12"/>
  <c r="L250" i="12"/>
  <c r="O243" i="12"/>
  <c r="P242" i="12"/>
  <c r="N256" i="12"/>
  <c r="M248" i="12"/>
  <c r="P254" i="12"/>
  <c r="L253" i="12"/>
  <c r="M255" i="12"/>
  <c r="O257" i="12"/>
  <c r="P236" i="12"/>
  <c r="P239" i="12"/>
  <c r="N253" i="12"/>
  <c r="M243" i="12"/>
  <c r="P255" i="12"/>
  <c r="L236" i="12"/>
  <c r="L239" i="12"/>
  <c r="S253" i="12"/>
  <c r="L246" i="12"/>
  <c r="O242" i="12"/>
  <c r="P250" i="12"/>
  <c r="N241" i="12"/>
  <c r="M246" i="12"/>
  <c r="S251" i="12"/>
  <c r="G249" i="12"/>
  <c r="E246" i="12"/>
  <c r="J256" i="12"/>
  <c r="Y251" i="12"/>
  <c r="I245" i="12"/>
  <c r="L240" i="12"/>
  <c r="O250" i="12"/>
  <c r="P241" i="12"/>
  <c r="N249" i="12"/>
  <c r="M252" i="12"/>
  <c r="L256" i="12"/>
  <c r="O251" i="12"/>
  <c r="P243" i="12"/>
  <c r="Q163" i="12"/>
  <c r="Q165" i="12"/>
  <c r="Q164" i="12"/>
  <c r="S249" i="12"/>
  <c r="N251" i="12"/>
  <c r="M257" i="12"/>
  <c r="M236" i="12"/>
  <c r="M239" i="12"/>
  <c r="L251" i="12"/>
  <c r="S239" i="12"/>
  <c r="S236" i="12"/>
  <c r="O248" i="12"/>
  <c r="O244" i="12"/>
  <c r="N247" i="12"/>
  <c r="M250" i="12"/>
  <c r="S244" i="12"/>
  <c r="L254" i="12"/>
  <c r="O249" i="12"/>
  <c r="P252" i="12"/>
  <c r="N255" i="12"/>
  <c r="N240" i="12"/>
  <c r="M241" i="12"/>
  <c r="S242" i="12"/>
  <c r="U247" i="12"/>
  <c r="G256" i="12"/>
  <c r="E236" i="12"/>
  <c r="G257" i="12"/>
  <c r="G241" i="12"/>
  <c r="E251" i="12"/>
  <c r="F245" i="12"/>
  <c r="J254" i="12"/>
  <c r="K165" i="12"/>
  <c r="K238" i="12"/>
  <c r="K164" i="12"/>
  <c r="K163" i="12"/>
  <c r="H249" i="12"/>
  <c r="K240" i="12"/>
  <c r="H256" i="12"/>
  <c r="K242" i="12"/>
  <c r="Y247" i="12"/>
  <c r="I250" i="12"/>
  <c r="H257" i="12"/>
  <c r="K253" i="12"/>
  <c r="J236" i="12"/>
  <c r="H244" i="12"/>
  <c r="Y238" i="12"/>
  <c r="F253" i="12"/>
  <c r="E242" i="12"/>
  <c r="F254" i="12"/>
  <c r="G245" i="12"/>
  <c r="G242" i="12"/>
  <c r="J252" i="12"/>
  <c r="K256" i="12"/>
  <c r="J257" i="12"/>
  <c r="K239" i="12"/>
  <c r="K236" i="12"/>
  <c r="H242" i="12"/>
  <c r="H241" i="12"/>
  <c r="K247" i="12"/>
  <c r="H240" i="12"/>
  <c r="K249" i="12"/>
  <c r="H239" i="12"/>
  <c r="Y239" i="12"/>
  <c r="J245" i="12"/>
  <c r="Y257" i="12"/>
  <c r="X240" i="12"/>
  <c r="V252" i="12"/>
  <c r="G253" i="12"/>
  <c r="G246" i="12"/>
  <c r="E257" i="12"/>
  <c r="F249" i="12"/>
  <c r="E254" i="12"/>
  <c r="E248" i="12"/>
  <c r="F243" i="12"/>
  <c r="K255" i="12"/>
  <c r="K243" i="12"/>
  <c r="K252" i="12"/>
  <c r="K244" i="12"/>
  <c r="I251" i="12"/>
  <c r="J253" i="12"/>
  <c r="K257" i="12"/>
  <c r="Y236" i="12"/>
  <c r="J248" i="12"/>
  <c r="I252" i="12"/>
  <c r="J243" i="12"/>
  <c r="Y249" i="12"/>
  <c r="Y254" i="12"/>
  <c r="D244" i="12"/>
  <c r="W243" i="12"/>
  <c r="G244" i="12"/>
  <c r="G255" i="12"/>
  <c r="E252" i="12"/>
  <c r="F251" i="12"/>
  <c r="G243" i="12"/>
  <c r="F250" i="12"/>
  <c r="E249" i="12"/>
  <c r="J249" i="12"/>
  <c r="K246" i="12"/>
  <c r="K248" i="12"/>
  <c r="K250" i="12"/>
  <c r="H255" i="12"/>
  <c r="H260" i="12" s="1"/>
  <c r="K241" i="12"/>
  <c r="K254" i="12"/>
  <c r="K245" i="12"/>
  <c r="Y255" i="12"/>
  <c r="Y260" i="12" s="1"/>
  <c r="K251" i="12"/>
  <c r="X241" i="12"/>
  <c r="W251" i="12"/>
  <c r="U253" i="12"/>
  <c r="G238" i="12"/>
  <c r="E240" i="12"/>
  <c r="F164" i="12"/>
  <c r="F163" i="12"/>
  <c r="R261" i="12"/>
  <c r="R259" i="12"/>
  <c r="R260" i="12"/>
  <c r="F165" i="12"/>
  <c r="E243" i="12"/>
  <c r="G240" i="12"/>
  <c r="G252" i="12"/>
  <c r="D246" i="12"/>
  <c r="X247" i="12"/>
  <c r="W252" i="12"/>
  <c r="W254" i="12"/>
  <c r="W253" i="12"/>
  <c r="D253" i="12"/>
  <c r="X245" i="12"/>
  <c r="V254" i="12"/>
  <c r="U242" i="12"/>
  <c r="D252" i="12"/>
  <c r="X244" i="12"/>
  <c r="U241" i="12"/>
  <c r="X254" i="12"/>
  <c r="E165" i="12"/>
  <c r="G248" i="12"/>
  <c r="F247" i="12"/>
  <c r="F255" i="12"/>
  <c r="F256" i="12"/>
  <c r="E245" i="12"/>
  <c r="F257" i="12"/>
  <c r="F238" i="12"/>
  <c r="E253" i="12"/>
  <c r="I261" i="12"/>
  <c r="V248" i="12"/>
  <c r="X249" i="12"/>
  <c r="V242" i="12"/>
  <c r="D243" i="12"/>
  <c r="F244" i="12"/>
  <c r="G251" i="12"/>
  <c r="E239" i="12"/>
  <c r="D240" i="12"/>
  <c r="X255" i="12"/>
  <c r="V240" i="12"/>
  <c r="Y259" i="12"/>
  <c r="W248" i="12"/>
  <c r="U249" i="12"/>
  <c r="U254" i="12"/>
  <c r="D249" i="12"/>
  <c r="D248" i="12"/>
  <c r="X257" i="12"/>
  <c r="W255" i="12"/>
  <c r="W244" i="12"/>
  <c r="D241" i="12"/>
  <c r="T252" i="12"/>
  <c r="W250" i="12"/>
  <c r="J261" i="12"/>
  <c r="J260" i="12"/>
  <c r="J259" i="12"/>
  <c r="F242" i="12"/>
  <c r="E238" i="12"/>
  <c r="G247" i="12"/>
  <c r="F236" i="12"/>
  <c r="R262" i="12"/>
  <c r="F239" i="12"/>
  <c r="G164" i="12"/>
  <c r="G163" i="12"/>
  <c r="G236" i="12"/>
  <c r="G239" i="12"/>
  <c r="AA262" i="12"/>
  <c r="AA259" i="12"/>
  <c r="AA260" i="12"/>
  <c r="AA261" i="12"/>
  <c r="I259" i="12"/>
  <c r="D256" i="12"/>
  <c r="U243" i="12"/>
  <c r="W245" i="12"/>
  <c r="E250" i="12"/>
  <c r="E163" i="12"/>
  <c r="E164" i="12"/>
  <c r="D251" i="12"/>
  <c r="D247" i="12"/>
  <c r="X250" i="12"/>
  <c r="T241" i="12"/>
  <c r="W256" i="12"/>
  <c r="V250" i="12"/>
  <c r="W242" i="12"/>
  <c r="D245" i="12"/>
  <c r="X243" i="12"/>
  <c r="X251" i="12"/>
  <c r="V243" i="12"/>
  <c r="D250" i="12"/>
  <c r="X242" i="12"/>
  <c r="V246" i="12"/>
  <c r="V247" i="12"/>
  <c r="W240" i="12"/>
  <c r="F248" i="12"/>
  <c r="G254" i="12"/>
  <c r="G165" i="12"/>
  <c r="E244" i="12"/>
  <c r="Z259" i="12"/>
  <c r="Z262" i="12"/>
  <c r="Z261" i="12"/>
  <c r="Z260" i="12"/>
  <c r="F240" i="12"/>
  <c r="G250" i="12"/>
  <c r="E256" i="12"/>
  <c r="F241" i="12"/>
  <c r="E241" i="12"/>
  <c r="Q260" i="12"/>
  <c r="Q261" i="12"/>
  <c r="Q259" i="12"/>
  <c r="Q262" i="12"/>
  <c r="X238" i="12"/>
  <c r="V257" i="12"/>
  <c r="D242" i="12"/>
  <c r="T253" i="12"/>
  <c r="U248" i="12"/>
  <c r="W247" i="12"/>
  <c r="T255" i="12"/>
  <c r="V244" i="12"/>
  <c r="U238" i="12"/>
  <c r="U165" i="12"/>
  <c r="V256" i="12"/>
  <c r="CX63" i="13"/>
  <c r="AX63" i="13"/>
  <c r="T247" i="12"/>
  <c r="V241" i="12"/>
  <c r="D239" i="12"/>
  <c r="I64" i="13" s="1"/>
  <c r="U246" i="12"/>
  <c r="W241" i="12"/>
  <c r="W246" i="12"/>
  <c r="D163" i="12"/>
  <c r="D164" i="12"/>
  <c r="T240" i="12"/>
  <c r="AS67" i="13"/>
  <c r="AR67" i="13"/>
  <c r="AP68" i="13"/>
  <c r="AU67" i="13"/>
  <c r="AT67" i="13"/>
  <c r="T243" i="12"/>
  <c r="V245" i="12"/>
  <c r="D254" i="12"/>
  <c r="U257" i="12"/>
  <c r="W239" i="12"/>
  <c r="X163" i="12"/>
  <c r="X164" i="12"/>
  <c r="T246" i="12"/>
  <c r="U256" i="12"/>
  <c r="D257" i="12"/>
  <c r="CX70" i="13"/>
  <c r="CW70" i="13"/>
  <c r="CR70" i="13"/>
  <c r="CV70" i="13"/>
  <c r="CS70" i="13"/>
  <c r="CP71" i="13"/>
  <c r="CT70" i="13"/>
  <c r="CU70" i="13"/>
  <c r="V255" i="12"/>
  <c r="W249" i="12"/>
  <c r="X236" i="12"/>
  <c r="CX36" i="13"/>
  <c r="V164" i="12"/>
  <c r="V163" i="12"/>
  <c r="V253" i="12"/>
  <c r="T257" i="12"/>
  <c r="W257" i="12"/>
  <c r="T249" i="12"/>
  <c r="T251" i="12"/>
  <c r="V236" i="12"/>
  <c r="CS40" i="13"/>
  <c r="CU40" i="13"/>
  <c r="CT40" i="13"/>
  <c r="CR40" i="13"/>
  <c r="CP41" i="13"/>
  <c r="X239" i="12"/>
  <c r="J64" i="13"/>
  <c r="L6" i="13"/>
  <c r="AS41" i="13"/>
  <c r="AU41" i="13"/>
  <c r="AT41" i="13"/>
  <c r="AP42" i="13"/>
  <c r="AR41" i="13"/>
  <c r="AV41" i="13"/>
  <c r="D238" i="12"/>
  <c r="H37" i="13" s="1"/>
  <c r="U163" i="12"/>
  <c r="U164" i="12"/>
  <c r="T244" i="12"/>
  <c r="X165" i="12"/>
  <c r="D165" i="12"/>
  <c r="U255" i="12"/>
  <c r="U245" i="12"/>
  <c r="T256" i="12"/>
  <c r="U250" i="12"/>
  <c r="W238" i="12"/>
  <c r="BX63" i="13"/>
  <c r="T254" i="12"/>
  <c r="T238" i="12"/>
  <c r="T163" i="12"/>
  <c r="T165" i="12"/>
  <c r="T164" i="12"/>
  <c r="V239" i="12"/>
  <c r="T250" i="12"/>
  <c r="W236" i="12"/>
  <c r="U236" i="12"/>
  <c r="BS40" i="13"/>
  <c r="BR40" i="13"/>
  <c r="BU40" i="13"/>
  <c r="BT40" i="13"/>
  <c r="BP41" i="13"/>
  <c r="U239" i="12"/>
  <c r="M7" i="13"/>
  <c r="M2" i="13"/>
  <c r="M9" i="13"/>
  <c r="M11" i="13"/>
  <c r="M12" i="13"/>
  <c r="M14" i="13"/>
  <c r="M5" i="13"/>
  <c r="M13" i="13"/>
  <c r="M4" i="13"/>
  <c r="M10" i="13"/>
  <c r="N8" i="13"/>
  <c r="D255" i="12"/>
  <c r="T242" i="12"/>
  <c r="BU72" i="13"/>
  <c r="BX72" i="13"/>
  <c r="BP73" i="13"/>
  <c r="BR72" i="13"/>
  <c r="BW72" i="13"/>
  <c r="BV72" i="13"/>
  <c r="BZ72" i="13"/>
  <c r="BT72" i="13"/>
  <c r="BY72" i="13"/>
  <c r="BS72" i="13"/>
  <c r="X248" i="12"/>
  <c r="V249" i="12"/>
  <c r="F14" i="13"/>
  <c r="C15" i="13"/>
  <c r="D14" i="13"/>
  <c r="G14" i="13"/>
  <c r="E14" i="13"/>
  <c r="I14" i="13"/>
  <c r="H14" i="13"/>
  <c r="J14" i="13"/>
  <c r="K14" i="13"/>
  <c r="U244" i="12"/>
  <c r="U240" i="12"/>
  <c r="T239" i="12"/>
  <c r="T236" i="12"/>
  <c r="X246" i="12"/>
  <c r="U251" i="12"/>
  <c r="W163" i="12"/>
  <c r="W262" i="12"/>
  <c r="W164" i="12"/>
  <c r="W165" i="12"/>
  <c r="BX36" i="13"/>
  <c r="AX36" i="13"/>
  <c r="K37" i="13" s="1"/>
  <c r="T248" i="12"/>
  <c r="V251" i="12"/>
  <c r="X252" i="12"/>
  <c r="X256" i="12"/>
  <c r="D236" i="12"/>
  <c r="T245" i="12"/>
  <c r="X253" i="12"/>
  <c r="V238" i="12"/>
  <c r="V262" i="12" s="1"/>
  <c r="V165" i="12"/>
  <c r="L63" i="13"/>
  <c r="L36" i="13"/>
  <c r="H259" i="12" l="1"/>
  <c r="I260" i="12"/>
  <c r="H262" i="12"/>
  <c r="I262" i="12"/>
  <c r="S260" i="12"/>
  <c r="S261" i="12"/>
  <c r="S259" i="12"/>
  <c r="S262" i="12"/>
  <c r="L259" i="12"/>
  <c r="L261" i="12"/>
  <c r="L260" i="12"/>
  <c r="L262" i="12"/>
  <c r="P259" i="12"/>
  <c r="P261" i="12"/>
  <c r="P260" i="12"/>
  <c r="P262" i="12"/>
  <c r="O261" i="12"/>
  <c r="O260" i="12"/>
  <c r="O259" i="12"/>
  <c r="O262" i="12"/>
  <c r="H261" i="12"/>
  <c r="M262" i="12"/>
  <c r="M259" i="12"/>
  <c r="M260" i="12"/>
  <c r="M261" i="12"/>
  <c r="N262" i="12"/>
  <c r="N261" i="12"/>
  <c r="N259" i="12"/>
  <c r="N260" i="12"/>
  <c r="J262" i="12"/>
  <c r="E262" i="12"/>
  <c r="F262" i="12"/>
  <c r="Y261" i="12"/>
  <c r="Y262" i="12"/>
  <c r="K260" i="12"/>
  <c r="K259" i="12"/>
  <c r="K262" i="12"/>
  <c r="K261" i="12"/>
  <c r="F64" i="13"/>
  <c r="BS64" i="13" s="1"/>
  <c r="X262" i="12"/>
  <c r="G260" i="12"/>
  <c r="G259" i="12"/>
  <c r="G261" i="12"/>
  <c r="U262" i="12"/>
  <c r="E64" i="13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261" i="12"/>
  <c r="E259" i="12"/>
  <c r="E260" i="12"/>
  <c r="F37" i="13"/>
  <c r="CS37" i="13" s="1"/>
  <c r="G37" i="13"/>
  <c r="G64" i="13"/>
  <c r="T262" i="12"/>
  <c r="G262" i="12"/>
  <c r="F259" i="12"/>
  <c r="F260" i="12"/>
  <c r="F261" i="12"/>
  <c r="BY36" i="13"/>
  <c r="BP74" i="13"/>
  <c r="BT73" i="13"/>
  <c r="BW73" i="13"/>
  <c r="BZ73" i="13"/>
  <c r="CA73" i="13"/>
  <c r="BV73" i="13"/>
  <c r="BU73" i="13"/>
  <c r="BX73" i="13"/>
  <c r="BR73" i="13"/>
  <c r="BY73" i="13"/>
  <c r="BS73" i="13"/>
  <c r="BS41" i="13"/>
  <c r="BT41" i="13"/>
  <c r="BR41" i="13"/>
  <c r="BV41" i="13"/>
  <c r="BU41" i="13"/>
  <c r="BP42" i="13"/>
  <c r="W259" i="12"/>
  <c r="W260" i="12"/>
  <c r="W261" i="12"/>
  <c r="M63" i="13"/>
  <c r="M36" i="13"/>
  <c r="T259" i="12"/>
  <c r="T260" i="12"/>
  <c r="T261" i="12"/>
  <c r="D260" i="12"/>
  <c r="D259" i="12"/>
  <c r="E37" i="13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D261" i="12"/>
  <c r="I37" i="13"/>
  <c r="CY36" i="13"/>
  <c r="CS71" i="13"/>
  <c r="CT71" i="13"/>
  <c r="CW71" i="13"/>
  <c r="CV71" i="13"/>
  <c r="CP72" i="13"/>
  <c r="CR71" i="13"/>
  <c r="CY71" i="13"/>
  <c r="CU71" i="13"/>
  <c r="CX71" i="13"/>
  <c r="AP69" i="13"/>
  <c r="AU68" i="13"/>
  <c r="AT68" i="13"/>
  <c r="AV68" i="13"/>
  <c r="AS68" i="13"/>
  <c r="AR68" i="13"/>
  <c r="J37" i="13"/>
  <c r="G15" i="13"/>
  <c r="C16" i="13"/>
  <c r="F15" i="13"/>
  <c r="E15" i="13"/>
  <c r="D15" i="13"/>
  <c r="H15" i="13"/>
  <c r="I15" i="13"/>
  <c r="J15" i="13"/>
  <c r="K15" i="13"/>
  <c r="L15" i="13"/>
  <c r="N2" i="13"/>
  <c r="N7" i="13"/>
  <c r="N5" i="13"/>
  <c r="N14" i="13"/>
  <c r="N4" i="13"/>
  <c r="N11" i="13"/>
  <c r="N9" i="13"/>
  <c r="N12" i="13"/>
  <c r="N16" i="13"/>
  <c r="N15" i="13"/>
  <c r="O8" i="13"/>
  <c r="N10" i="13"/>
  <c r="N13" i="13"/>
  <c r="M6" i="13"/>
  <c r="M15" i="13"/>
  <c r="H64" i="13"/>
  <c r="AY63" i="13"/>
  <c r="AZ63" i="13" s="1"/>
  <c r="V259" i="12"/>
  <c r="V260" i="12"/>
  <c r="V261" i="12"/>
  <c r="AY36" i="13"/>
  <c r="AZ36" i="13" s="1"/>
  <c r="BY63" i="13"/>
  <c r="AV42" i="13"/>
  <c r="AR42" i="13"/>
  <c r="AU42" i="13"/>
  <c r="AT42" i="13"/>
  <c r="AS42" i="13"/>
  <c r="AP43" i="13"/>
  <c r="AW42" i="13"/>
  <c r="CS41" i="13"/>
  <c r="CR41" i="13"/>
  <c r="CV41" i="13"/>
  <c r="CU41" i="13"/>
  <c r="CT41" i="13"/>
  <c r="CP42" i="13"/>
  <c r="K64" i="13"/>
  <c r="D262" i="12"/>
  <c r="CY63" i="13"/>
  <c r="CZ63" i="13" s="1"/>
  <c r="U260" i="12"/>
  <c r="U259" i="12"/>
  <c r="U261" i="12"/>
  <c r="X259" i="12"/>
  <c r="X260" i="12"/>
  <c r="X261" i="12"/>
  <c r="AS64" i="13" l="1"/>
  <c r="AT64" i="13" s="1"/>
  <c r="AU64" i="13" s="1"/>
  <c r="AV64" i="13" s="1"/>
  <c r="CT37" i="13"/>
  <c r="CU37" i="13" s="1"/>
  <c r="CV37" i="13" s="1"/>
  <c r="CW37" i="13" s="1"/>
  <c r="CX37" i="13" s="1"/>
  <c r="BT64" i="13"/>
  <c r="BU64" i="13" s="1"/>
  <c r="BV64" i="13" s="1"/>
  <c r="BW64" i="13" s="1"/>
  <c r="BX64" i="13" s="1"/>
  <c r="CS64" i="13"/>
  <c r="CT64" i="13" s="1"/>
  <c r="CU64" i="13" s="1"/>
  <c r="CV64" i="13" s="1"/>
  <c r="CW64" i="13" s="1"/>
  <c r="CX64" i="13" s="1"/>
  <c r="AS37" i="13"/>
  <c r="AT37" i="13" s="1"/>
  <c r="AU37" i="13" s="1"/>
  <c r="AV37" i="13" s="1"/>
  <c r="BS37" i="13"/>
  <c r="BT37" i="13" s="1"/>
  <c r="BU37" i="13" s="1"/>
  <c r="BV37" i="13" s="1"/>
  <c r="BW37" i="13" s="1"/>
  <c r="BX37" i="13" s="1"/>
  <c r="BZ63" i="13"/>
  <c r="O2" i="13"/>
  <c r="O7" i="13"/>
  <c r="O13" i="13"/>
  <c r="P8" i="13"/>
  <c r="O11" i="13"/>
  <c r="O4" i="13"/>
  <c r="O6" i="13" s="1"/>
  <c r="O5" i="13"/>
  <c r="O15" i="13"/>
  <c r="O12" i="13"/>
  <c r="O10" i="13"/>
  <c r="O9" i="13"/>
  <c r="O14" i="13"/>
  <c r="O16" i="13"/>
  <c r="N6" i="13"/>
  <c r="D16" i="13"/>
  <c r="G16" i="13"/>
  <c r="E16" i="13"/>
  <c r="F16" i="13"/>
  <c r="C17" i="13"/>
  <c r="H16" i="13"/>
  <c r="I16" i="13"/>
  <c r="J16" i="13"/>
  <c r="K16" i="13"/>
  <c r="L16" i="13"/>
  <c r="M16" i="13"/>
  <c r="AU69" i="13"/>
  <c r="AT69" i="13"/>
  <c r="AP70" i="13"/>
  <c r="AW69" i="13"/>
  <c r="AV69" i="13"/>
  <c r="AS69" i="13"/>
  <c r="AR69" i="13"/>
  <c r="CA74" i="13"/>
  <c r="BS74" i="13"/>
  <c r="BX74" i="13"/>
  <c r="BW74" i="13"/>
  <c r="BZ74" i="13"/>
  <c r="BP75" i="13"/>
  <c r="BT74" i="13"/>
  <c r="BU74" i="13"/>
  <c r="CB74" i="13"/>
  <c r="BV74" i="13"/>
  <c r="BY74" i="13"/>
  <c r="BR74" i="13"/>
  <c r="CV42" i="13"/>
  <c r="CR42" i="13"/>
  <c r="CS42" i="13"/>
  <c r="CW42" i="13"/>
  <c r="CU42" i="13"/>
  <c r="CT42" i="13"/>
  <c r="CP43" i="13"/>
  <c r="L37" i="13"/>
  <c r="CX72" i="13"/>
  <c r="CY72" i="13"/>
  <c r="CP73" i="13"/>
  <c r="CR72" i="13"/>
  <c r="CV72" i="13"/>
  <c r="CU72" i="13"/>
  <c r="CW72" i="13"/>
  <c r="CS72" i="13"/>
  <c r="CZ72" i="13"/>
  <c r="CT72" i="13"/>
  <c r="M64" i="13"/>
  <c r="L64" i="13"/>
  <c r="CZ36" i="13"/>
  <c r="DA36" i="13" s="1"/>
  <c r="BV42" i="13"/>
  <c r="BR42" i="13"/>
  <c r="BT42" i="13"/>
  <c r="BS42" i="13"/>
  <c r="BW42" i="13"/>
  <c r="BU42" i="13"/>
  <c r="BP43" i="13"/>
  <c r="AX43" i="13"/>
  <c r="AT43" i="13"/>
  <c r="AU43" i="13"/>
  <c r="AS43" i="13"/>
  <c r="AW43" i="13"/>
  <c r="AR43" i="13"/>
  <c r="AV43" i="13"/>
  <c r="AP44" i="13"/>
  <c r="N63" i="13"/>
  <c r="N36" i="13"/>
  <c r="BZ36" i="13"/>
  <c r="CA36" i="13" s="1"/>
  <c r="CY64" i="13" l="1"/>
  <c r="CZ64" i="13" s="1"/>
  <c r="BY37" i="13"/>
  <c r="G65" i="13"/>
  <c r="BT65" i="13" s="1"/>
  <c r="F65" i="13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AW37" i="13"/>
  <c r="AX37" i="13" s="1"/>
  <c r="K38" i="13" s="1"/>
  <c r="I38" i="13"/>
  <c r="CY37" i="13"/>
  <c r="H38" i="13"/>
  <c r="G38" i="13"/>
  <c r="BT38" i="13" s="1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BX75" i="13"/>
  <c r="CC75" i="13"/>
  <c r="BU75" i="13"/>
  <c r="CB75" i="13"/>
  <c r="BR75" i="13"/>
  <c r="BS75" i="13"/>
  <c r="BV75" i="13"/>
  <c r="BY75" i="13"/>
  <c r="BZ75" i="13"/>
  <c r="BT75" i="13"/>
  <c r="CA75" i="13"/>
  <c r="BP76" i="13"/>
  <c r="BW75" i="13"/>
  <c r="BA63" i="13"/>
  <c r="CX43" i="13"/>
  <c r="CT43" i="13"/>
  <c r="CW43" i="13"/>
  <c r="CR43" i="13"/>
  <c r="CV43" i="13"/>
  <c r="CU43" i="13"/>
  <c r="CS43" i="13"/>
  <c r="CP44" i="13"/>
  <c r="CA63" i="13"/>
  <c r="BX43" i="13"/>
  <c r="BT43" i="13"/>
  <c r="BS43" i="13"/>
  <c r="BW43" i="13"/>
  <c r="BR43" i="13"/>
  <c r="BV43" i="13"/>
  <c r="BU43" i="13"/>
  <c r="BP44" i="13"/>
  <c r="BA36" i="13"/>
  <c r="BB36" i="13" s="1"/>
  <c r="H65" i="13"/>
  <c r="CY73" i="13"/>
  <c r="CP74" i="13"/>
  <c r="CT73" i="13"/>
  <c r="DA73" i="13"/>
  <c r="CZ73" i="13"/>
  <c r="CU73" i="13"/>
  <c r="CV73" i="13"/>
  <c r="CX73" i="13"/>
  <c r="CR73" i="13"/>
  <c r="CW73" i="13"/>
  <c r="CS73" i="13"/>
  <c r="M37" i="13"/>
  <c r="BZ37" i="13" s="1"/>
  <c r="AP71" i="13"/>
  <c r="AR70" i="13"/>
  <c r="AX70" i="13"/>
  <c r="AU70" i="13"/>
  <c r="AT70" i="13"/>
  <c r="AV70" i="13"/>
  <c r="AW70" i="13"/>
  <c r="AS70" i="13"/>
  <c r="O63" i="13"/>
  <c r="O36" i="13"/>
  <c r="DA63" i="13"/>
  <c r="DB63" i="13" s="1"/>
  <c r="CB36" i="13"/>
  <c r="AY44" i="13"/>
  <c r="AU44" i="13"/>
  <c r="AP45" i="13"/>
  <c r="AX44" i="13"/>
  <c r="AS44" i="13"/>
  <c r="AW44" i="13"/>
  <c r="AR44" i="13"/>
  <c r="AV44" i="13"/>
  <c r="AT44" i="13"/>
  <c r="DB36" i="13"/>
  <c r="AW64" i="13"/>
  <c r="I65" i="13"/>
  <c r="C18" i="13"/>
  <c r="E17" i="13"/>
  <c r="G17" i="13"/>
  <c r="F17" i="13"/>
  <c r="D17" i="13"/>
  <c r="I17" i="13"/>
  <c r="J17" i="13"/>
  <c r="H17" i="13"/>
  <c r="K17" i="13"/>
  <c r="L17" i="13"/>
  <c r="M17" i="13"/>
  <c r="N17" i="13"/>
  <c r="O17" i="13"/>
  <c r="P2" i="13"/>
  <c r="P7" i="13"/>
  <c r="P9" i="13" s="1"/>
  <c r="Q8" i="13"/>
  <c r="P18" i="13"/>
  <c r="P10" i="13"/>
  <c r="P17" i="13"/>
  <c r="P14" i="13"/>
  <c r="P5" i="13"/>
  <c r="P11" i="13"/>
  <c r="P4" i="13"/>
  <c r="P6" i="13" s="1"/>
  <c r="P13" i="13"/>
  <c r="P16" i="13"/>
  <c r="P12" i="13"/>
  <c r="P15" i="13"/>
  <c r="BY64" i="13"/>
  <c r="BZ64" i="13" s="1"/>
  <c r="J38" i="13" l="1"/>
  <c r="AT38" i="13"/>
  <c r="AU38" i="13" s="1"/>
  <c r="AV38" i="13" s="1"/>
  <c r="AY37" i="13"/>
  <c r="L38" i="13" s="1"/>
  <c r="AT65" i="13"/>
  <c r="AU65" i="13" s="1"/>
  <c r="AV65" i="13" s="1"/>
  <c r="CT65" i="13"/>
  <c r="BU38" i="13"/>
  <c r="BV38" i="13" s="1"/>
  <c r="CZ37" i="13"/>
  <c r="CT38" i="13"/>
  <c r="CU38" i="13" s="1"/>
  <c r="CV38" i="13" s="1"/>
  <c r="Q7" i="13"/>
  <c r="Q2" i="13"/>
  <c r="Q15" i="13"/>
  <c r="Q14" i="13"/>
  <c r="Q17" i="13"/>
  <c r="Q16" i="13"/>
  <c r="Q13" i="13"/>
  <c r="Q4" i="13"/>
  <c r="Q6" i="13" s="1"/>
  <c r="Q18" i="13"/>
  <c r="Q5" i="13"/>
  <c r="Q11" i="13"/>
  <c r="R8" i="13"/>
  <c r="Q12" i="13"/>
  <c r="Q10" i="13"/>
  <c r="Q9" i="13"/>
  <c r="AY45" i="13"/>
  <c r="AU45" i="13"/>
  <c r="AV45" i="13"/>
  <c r="AP46" i="13"/>
  <c r="AZ45" i="13"/>
  <c r="AT45" i="13"/>
  <c r="AX45" i="13"/>
  <c r="AS45" i="13"/>
  <c r="AW45" i="13"/>
  <c r="AR45" i="13"/>
  <c r="CB63" i="13"/>
  <c r="O37" i="13"/>
  <c r="AU71" i="13"/>
  <c r="AV71" i="13"/>
  <c r="AS71" i="13"/>
  <c r="AR71" i="13"/>
  <c r="AY71" i="13"/>
  <c r="AX71" i="13"/>
  <c r="AW71" i="13"/>
  <c r="AP72" i="13"/>
  <c r="AT71" i="13"/>
  <c r="BU65" i="13"/>
  <c r="BV65" i="13" s="1"/>
  <c r="P63" i="13"/>
  <c r="P36" i="13"/>
  <c r="AX64" i="13"/>
  <c r="J65" i="13"/>
  <c r="CP75" i="13"/>
  <c r="CV74" i="13"/>
  <c r="CY74" i="13"/>
  <c r="CX74" i="13"/>
  <c r="CW74" i="13"/>
  <c r="DB74" i="13"/>
  <c r="CR74" i="13"/>
  <c r="CS74" i="13"/>
  <c r="CU74" i="13"/>
  <c r="CZ74" i="13"/>
  <c r="CT74" i="13"/>
  <c r="DA74" i="13"/>
  <c r="AZ37" i="13"/>
  <c r="BY44" i="13"/>
  <c r="BU44" i="13"/>
  <c r="BW44" i="13"/>
  <c r="BR44" i="13"/>
  <c r="BV44" i="13"/>
  <c r="BT44" i="13"/>
  <c r="BX44" i="13"/>
  <c r="BS44" i="13"/>
  <c r="BP45" i="13"/>
  <c r="N37" i="13"/>
  <c r="CY44" i="13"/>
  <c r="CU44" i="13"/>
  <c r="CV44" i="13"/>
  <c r="CT44" i="13"/>
  <c r="CX44" i="13"/>
  <c r="CS44" i="13"/>
  <c r="CW44" i="13"/>
  <c r="CR44" i="13"/>
  <c r="CP45" i="13"/>
  <c r="CC76" i="13"/>
  <c r="CD76" i="13"/>
  <c r="BS76" i="13"/>
  <c r="BT76" i="13"/>
  <c r="BY76" i="13"/>
  <c r="BU76" i="13"/>
  <c r="BR76" i="13"/>
  <c r="BZ76" i="13"/>
  <c r="BX76" i="13"/>
  <c r="CB76" i="13"/>
  <c r="CA76" i="13"/>
  <c r="BV76" i="13"/>
  <c r="BP77" i="13"/>
  <c r="BW76" i="13"/>
  <c r="C19" i="13"/>
  <c r="D18" i="13"/>
  <c r="G18" i="13"/>
  <c r="F18" i="13"/>
  <c r="E18" i="13"/>
  <c r="I18" i="13"/>
  <c r="H18" i="13"/>
  <c r="J18" i="13"/>
  <c r="K18" i="13"/>
  <c r="L18" i="13"/>
  <c r="M18" i="13"/>
  <c r="N18" i="13"/>
  <c r="O18" i="13"/>
  <c r="CC36" i="13"/>
  <c r="BC36" i="13"/>
  <c r="BB63" i="13"/>
  <c r="BC63" i="13" s="1"/>
  <c r="N64" i="13"/>
  <c r="BW38" i="13" l="1"/>
  <c r="AW38" i="13"/>
  <c r="AX38" i="13" s="1"/>
  <c r="CW38" i="13"/>
  <c r="CX38" i="13" s="1"/>
  <c r="G66" i="13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CU65" i="13"/>
  <c r="CV65" i="13" s="1"/>
  <c r="I66" i="13" s="1"/>
  <c r="G39" i="13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M38" i="13"/>
  <c r="H39" i="13"/>
  <c r="I39" i="13"/>
  <c r="BX38" i="13"/>
  <c r="BY38" i="13" s="1"/>
  <c r="AW65" i="13"/>
  <c r="BW65" i="13"/>
  <c r="BA37" i="13"/>
  <c r="BB37" i="13" s="1"/>
  <c r="F19" i="13"/>
  <c r="D19" i="13"/>
  <c r="E19" i="13"/>
  <c r="H19" i="13"/>
  <c r="C20" i="13"/>
  <c r="G19" i="13"/>
  <c r="J19" i="13"/>
  <c r="I19" i="13"/>
  <c r="K19" i="13"/>
  <c r="L19" i="13"/>
  <c r="M19" i="13"/>
  <c r="N19" i="13"/>
  <c r="O19" i="13"/>
  <c r="P19" i="13"/>
  <c r="AY38" i="13"/>
  <c r="BP78" i="13"/>
  <c r="BX77" i="13"/>
  <c r="CC77" i="13"/>
  <c r="CA77" i="13"/>
  <c r="BV77" i="13"/>
  <c r="BU77" i="13"/>
  <c r="CB77" i="13"/>
  <c r="BR77" i="13"/>
  <c r="BW77" i="13"/>
  <c r="CD77" i="13"/>
  <c r="CE77" i="13"/>
  <c r="BZ77" i="13"/>
  <c r="BS77" i="13"/>
  <c r="BT77" i="13"/>
  <c r="BY77" i="13"/>
  <c r="CP76" i="13"/>
  <c r="CW75" i="13"/>
  <c r="CZ75" i="13"/>
  <c r="CR75" i="13"/>
  <c r="DC75" i="13"/>
  <c r="CS75" i="13"/>
  <c r="CT75" i="13"/>
  <c r="CY75" i="13"/>
  <c r="CX75" i="13"/>
  <c r="DA75" i="13"/>
  <c r="CU75" i="13"/>
  <c r="DB75" i="13"/>
  <c r="CV75" i="13"/>
  <c r="AY64" i="13"/>
  <c r="K65" i="13"/>
  <c r="AP73" i="13"/>
  <c r="AT72" i="13"/>
  <c r="AU72" i="13"/>
  <c r="AZ72" i="13"/>
  <c r="AY72" i="13"/>
  <c r="AV72" i="13"/>
  <c r="AS72" i="13"/>
  <c r="AW72" i="13"/>
  <c r="AX72" i="13"/>
  <c r="AR72" i="13"/>
  <c r="CC63" i="13"/>
  <c r="P64" i="13" s="1"/>
  <c r="Q19" i="13"/>
  <c r="BY45" i="13"/>
  <c r="BU45" i="13"/>
  <c r="BZ45" i="13"/>
  <c r="BT45" i="13"/>
  <c r="BX45" i="13"/>
  <c r="BS45" i="13"/>
  <c r="BW45" i="13"/>
  <c r="BR45" i="13"/>
  <c r="BV45" i="13"/>
  <c r="BP46" i="13"/>
  <c r="CW65" i="13"/>
  <c r="AX46" i="13"/>
  <c r="AT46" i="13"/>
  <c r="AW46" i="13"/>
  <c r="AR46" i="13"/>
  <c r="BA46" i="13"/>
  <c r="AV46" i="13"/>
  <c r="AP47" i="13"/>
  <c r="AZ46" i="13"/>
  <c r="AU46" i="13"/>
  <c r="AY46" i="13"/>
  <c r="AS46" i="13"/>
  <c r="DA37" i="13"/>
  <c r="DB37" i="13" s="1"/>
  <c r="CA37" i="13"/>
  <c r="CB37" i="13" s="1"/>
  <c r="DA64" i="13"/>
  <c r="O64" i="13"/>
  <c r="DC36" i="13"/>
  <c r="DD36" i="13" s="1"/>
  <c r="CY45" i="13"/>
  <c r="CU45" i="13"/>
  <c r="CX45" i="13"/>
  <c r="CS45" i="13"/>
  <c r="CW45" i="13"/>
  <c r="CR45" i="13"/>
  <c r="CV45" i="13"/>
  <c r="CZ45" i="13"/>
  <c r="CT45" i="13"/>
  <c r="CP46" i="13"/>
  <c r="CA64" i="13"/>
  <c r="CY38" i="13"/>
  <c r="CZ38" i="13" s="1"/>
  <c r="DC63" i="13"/>
  <c r="R7" i="13"/>
  <c r="R9" i="13" s="1"/>
  <c r="R2" i="13"/>
  <c r="R17" i="13"/>
  <c r="R20" i="13"/>
  <c r="R11" i="13"/>
  <c r="R18" i="13"/>
  <c r="R10" i="13"/>
  <c r="R15" i="13"/>
  <c r="R4" i="13"/>
  <c r="R12" i="13"/>
  <c r="R16" i="13"/>
  <c r="S8" i="13"/>
  <c r="R5" i="13"/>
  <c r="R19" i="13"/>
  <c r="R14" i="13"/>
  <c r="R13" i="13"/>
  <c r="Q63" i="13"/>
  <c r="Q36" i="13"/>
  <c r="K39" i="13" l="1"/>
  <c r="BZ38" i="13"/>
  <c r="J39" i="13"/>
  <c r="BX65" i="13"/>
  <c r="H66" i="13"/>
  <c r="BU66" i="13" s="1"/>
  <c r="BV66" i="13" s="1"/>
  <c r="AZ38" i="13"/>
  <c r="M39" i="13" s="1"/>
  <c r="AX65" i="13"/>
  <c r="BU39" i="13"/>
  <c r="BV39" i="13" s="1"/>
  <c r="CU39" i="13"/>
  <c r="CV39" i="13" s="1"/>
  <c r="AU39" i="13"/>
  <c r="J66" i="13"/>
  <c r="O38" i="13"/>
  <c r="R63" i="13"/>
  <c r="R36" i="13"/>
  <c r="R6" i="13"/>
  <c r="CB64" i="13"/>
  <c r="CC64" i="13" s="1"/>
  <c r="DB64" i="13"/>
  <c r="DC64" i="13" s="1"/>
  <c r="BX46" i="13"/>
  <c r="BT46" i="13"/>
  <c r="CA46" i="13"/>
  <c r="BV46" i="13"/>
  <c r="BZ46" i="13"/>
  <c r="BU46" i="13"/>
  <c r="BY46" i="13"/>
  <c r="BS46" i="13"/>
  <c r="BW46" i="13"/>
  <c r="BR46" i="13"/>
  <c r="BP47" i="13"/>
  <c r="AZ64" i="13"/>
  <c r="L65" i="13"/>
  <c r="BD36" i="13"/>
  <c r="BE36" i="13" s="1"/>
  <c r="DD63" i="13"/>
  <c r="DE63" i="13" s="1"/>
  <c r="CD36" i="13"/>
  <c r="CE36" i="13" s="1"/>
  <c r="CX65" i="13"/>
  <c r="AY73" i="13"/>
  <c r="AP74" i="13"/>
  <c r="AT73" i="13"/>
  <c r="AS73" i="13"/>
  <c r="AR73" i="13"/>
  <c r="AW73" i="13"/>
  <c r="AX73" i="13"/>
  <c r="AZ73" i="13"/>
  <c r="AV73" i="13"/>
  <c r="BA73" i="13"/>
  <c r="AU73" i="13"/>
  <c r="DB76" i="13"/>
  <c r="CT76" i="13"/>
  <c r="CU76" i="13"/>
  <c r="CX76" i="13"/>
  <c r="CY76" i="13"/>
  <c r="DD76" i="13"/>
  <c r="CR76" i="13"/>
  <c r="CW76" i="13"/>
  <c r="CP77" i="13"/>
  <c r="DA76" i="13"/>
  <c r="CZ76" i="13"/>
  <c r="CS76" i="13"/>
  <c r="CV76" i="13"/>
  <c r="DC76" i="13"/>
  <c r="D20" i="13"/>
  <c r="E20" i="13"/>
  <c r="F20" i="13"/>
  <c r="G20" i="13"/>
  <c r="C21" i="13"/>
  <c r="I20" i="13"/>
  <c r="H20" i="13"/>
  <c r="J20" i="13"/>
  <c r="K20" i="13"/>
  <c r="L20" i="13"/>
  <c r="M20" i="13"/>
  <c r="N20" i="13"/>
  <c r="O20" i="13"/>
  <c r="P20" i="13"/>
  <c r="Q20" i="13"/>
  <c r="S2" i="13"/>
  <c r="S7" i="13"/>
  <c r="S9" i="13" s="1"/>
  <c r="S13" i="13"/>
  <c r="T8" i="13"/>
  <c r="S15" i="13"/>
  <c r="S14" i="13"/>
  <c r="S17" i="13"/>
  <c r="S20" i="13"/>
  <c r="S21" i="13"/>
  <c r="S19" i="13"/>
  <c r="S5" i="13"/>
  <c r="S10" i="13"/>
  <c r="S11" i="13"/>
  <c r="S18" i="13"/>
  <c r="S16" i="13"/>
  <c r="S12" i="13"/>
  <c r="S4" i="13"/>
  <c r="S6" i="13" s="1"/>
  <c r="CX46" i="13"/>
  <c r="CT46" i="13"/>
  <c r="CZ46" i="13"/>
  <c r="CU46" i="13"/>
  <c r="CY46" i="13"/>
  <c r="CS46" i="13"/>
  <c r="CW46" i="13"/>
  <c r="CR46" i="13"/>
  <c r="DA46" i="13"/>
  <c r="CV46" i="13"/>
  <c r="CP47" i="13"/>
  <c r="DE36" i="13"/>
  <c r="AZ47" i="13"/>
  <c r="AV47" i="13"/>
  <c r="AR47" i="13"/>
  <c r="AX47" i="13"/>
  <c r="AS47" i="13"/>
  <c r="BB47" i="13"/>
  <c r="AW47" i="13"/>
  <c r="BA47" i="13"/>
  <c r="AU47" i="13"/>
  <c r="AP48" i="13"/>
  <c r="AY47" i="13"/>
  <c r="AT47" i="13"/>
  <c r="N38" i="13"/>
  <c r="DA38" i="13" s="1"/>
  <c r="BD63" i="13"/>
  <c r="BE63" i="13" s="1"/>
  <c r="L39" i="13"/>
  <c r="P37" i="13"/>
  <c r="CD63" i="13"/>
  <c r="CE63" i="13" s="1"/>
  <c r="CB78" i="13"/>
  <c r="BT78" i="13"/>
  <c r="CD78" i="13"/>
  <c r="BR78" i="13"/>
  <c r="BY78" i="13"/>
  <c r="BP79" i="13"/>
  <c r="BX78" i="13"/>
  <c r="CC78" i="13"/>
  <c r="BU78" i="13"/>
  <c r="CE78" i="13"/>
  <c r="CF78" i="13"/>
  <c r="CA78" i="13"/>
  <c r="BZ78" i="13"/>
  <c r="BW78" i="13"/>
  <c r="BV78" i="13"/>
  <c r="BS78" i="13"/>
  <c r="BW39" i="13" l="1"/>
  <c r="BX39" i="13" s="1"/>
  <c r="CW39" i="13"/>
  <c r="CX39" i="13" s="1"/>
  <c r="K66" i="13"/>
  <c r="BY65" i="13"/>
  <c r="CY65" i="13"/>
  <c r="AY65" i="13"/>
  <c r="AU66" i="13"/>
  <c r="AV66" i="13" s="1"/>
  <c r="I67" i="13" s="1"/>
  <c r="CU66" i="13"/>
  <c r="CV66" i="13" s="1"/>
  <c r="CW66" i="13" s="1"/>
  <c r="BA38" i="13"/>
  <c r="BB38" i="13" s="1"/>
  <c r="H40" i="13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CY39" i="13"/>
  <c r="CZ39" i="13" s="1"/>
  <c r="DB38" i="13"/>
  <c r="AV39" i="13"/>
  <c r="AW39" i="13" s="1"/>
  <c r="AX39" i="13" s="1"/>
  <c r="AY39" i="13" s="1"/>
  <c r="AZ39" i="13" s="1"/>
  <c r="BW66" i="13"/>
  <c r="CA38" i="13"/>
  <c r="CB38" i="13" s="1"/>
  <c r="BA48" i="13"/>
  <c r="AW48" i="13"/>
  <c r="AS48" i="13"/>
  <c r="AP49" i="13"/>
  <c r="BC48" i="13"/>
  <c r="AX48" i="13"/>
  <c r="AR48" i="13"/>
  <c r="BB48" i="13"/>
  <c r="AV48" i="13"/>
  <c r="AZ48" i="13"/>
  <c r="AU48" i="13"/>
  <c r="AY48" i="13"/>
  <c r="AT48" i="13"/>
  <c r="CZ47" i="13"/>
  <c r="CV47" i="13"/>
  <c r="CR47" i="13"/>
  <c r="DA47" i="13"/>
  <c r="CU47" i="13"/>
  <c r="CY47" i="13"/>
  <c r="CT47" i="13"/>
  <c r="CX47" i="13"/>
  <c r="CS47" i="13"/>
  <c r="DB47" i="13"/>
  <c r="CW47" i="13"/>
  <c r="CP48" i="13"/>
  <c r="S63" i="13"/>
  <c r="S36" i="13"/>
  <c r="BZ47" i="13"/>
  <c r="BV47" i="13"/>
  <c r="BR47" i="13"/>
  <c r="CB47" i="13"/>
  <c r="BW47" i="13"/>
  <c r="CA47" i="13"/>
  <c r="BU47" i="13"/>
  <c r="BY47" i="13"/>
  <c r="BT47" i="13"/>
  <c r="BX47" i="13"/>
  <c r="BS47" i="13"/>
  <c r="BP48" i="13"/>
  <c r="BY39" i="13"/>
  <c r="BZ39" i="13" s="1"/>
  <c r="CA79" i="13"/>
  <c r="BS79" i="13"/>
  <c r="CB79" i="13"/>
  <c r="BT79" i="13"/>
  <c r="CC79" i="13"/>
  <c r="BP80" i="13"/>
  <c r="BX79" i="13"/>
  <c r="BY79" i="13"/>
  <c r="CF79" i="13"/>
  <c r="BV79" i="13"/>
  <c r="CG79" i="13"/>
  <c r="BW79" i="13"/>
  <c r="CD79" i="13"/>
  <c r="BR79" i="13"/>
  <c r="CE79" i="13"/>
  <c r="BU79" i="13"/>
  <c r="BZ79" i="13"/>
  <c r="BF63" i="13"/>
  <c r="T2" i="13"/>
  <c r="T7" i="13"/>
  <c r="T11" i="13"/>
  <c r="T18" i="13"/>
  <c r="T10" i="13"/>
  <c r="T15" i="13"/>
  <c r="T5" i="13"/>
  <c r="T14" i="13"/>
  <c r="T19" i="13"/>
  <c r="T4" i="13"/>
  <c r="T6" i="13" s="1"/>
  <c r="U8" i="13"/>
  <c r="T13" i="13"/>
  <c r="T20" i="13"/>
  <c r="T9" i="13"/>
  <c r="T16" i="13"/>
  <c r="T21" i="13"/>
  <c r="T12" i="13"/>
  <c r="T17" i="13"/>
  <c r="DF63" i="13"/>
  <c r="BA64" i="13"/>
  <c r="M65" i="13"/>
  <c r="BZ65" i="13" s="1"/>
  <c r="BC37" i="13"/>
  <c r="DC37" i="13"/>
  <c r="CC37" i="13"/>
  <c r="DA77" i="13"/>
  <c r="CS77" i="13"/>
  <c r="DD77" i="13"/>
  <c r="DE77" i="13"/>
  <c r="CU77" i="13"/>
  <c r="CZ77" i="13"/>
  <c r="CY77" i="13"/>
  <c r="CX77" i="13"/>
  <c r="CR77" i="13"/>
  <c r="DB77" i="13"/>
  <c r="CP78" i="13"/>
  <c r="CT77" i="13"/>
  <c r="DC77" i="13"/>
  <c r="CV77" i="13"/>
  <c r="CW77" i="13"/>
  <c r="AP75" i="13"/>
  <c r="AV74" i="13"/>
  <c r="AY74" i="13"/>
  <c r="AT74" i="13"/>
  <c r="AU74" i="13"/>
  <c r="AZ74" i="13"/>
  <c r="BA74" i="13"/>
  <c r="BB74" i="13"/>
  <c r="AS74" i="13"/>
  <c r="AX74" i="13"/>
  <c r="AR74" i="13"/>
  <c r="AW74" i="13"/>
  <c r="Q64" i="13"/>
  <c r="CD64" i="13" s="1"/>
  <c r="R37" i="13"/>
  <c r="G21" i="13"/>
  <c r="D21" i="13"/>
  <c r="C22" i="13"/>
  <c r="E21" i="13"/>
  <c r="F21" i="13"/>
  <c r="J21" i="13"/>
  <c r="I21" i="13"/>
  <c r="H21" i="13"/>
  <c r="K21" i="13"/>
  <c r="L21" i="13"/>
  <c r="M21" i="13"/>
  <c r="N21" i="13"/>
  <c r="O21" i="13"/>
  <c r="P21" i="13"/>
  <c r="Q21" i="13"/>
  <c r="R21" i="13"/>
  <c r="CF36" i="13"/>
  <c r="BF36" i="13"/>
  <c r="Q37" i="13"/>
  <c r="R64" i="13"/>
  <c r="H67" i="13" l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CX66" i="13"/>
  <c r="AW66" i="13"/>
  <c r="AX66" i="13" s="1"/>
  <c r="BX66" i="13"/>
  <c r="L66" i="13"/>
  <c r="I40" i="13"/>
  <c r="AV40" i="13" s="1"/>
  <c r="K40" i="13"/>
  <c r="O39" i="13"/>
  <c r="J40" i="13"/>
  <c r="CE64" i="13"/>
  <c r="P38" i="13"/>
  <c r="CC38" i="13" s="1"/>
  <c r="L40" i="13"/>
  <c r="N39" i="13"/>
  <c r="BA39" i="13" s="1"/>
  <c r="DD64" i="13"/>
  <c r="DE64" i="13" s="1"/>
  <c r="AZ65" i="13"/>
  <c r="DE78" i="13"/>
  <c r="CW78" i="13"/>
  <c r="DF78" i="13"/>
  <c r="CX78" i="13"/>
  <c r="CU78" i="13"/>
  <c r="DB78" i="13"/>
  <c r="CR78" i="13"/>
  <c r="DA78" i="13"/>
  <c r="CP79" i="13"/>
  <c r="CV78" i="13"/>
  <c r="CS78" i="13"/>
  <c r="DD78" i="13"/>
  <c r="DC78" i="13"/>
  <c r="CZ78" i="13"/>
  <c r="CY78" i="13"/>
  <c r="CT78" i="13"/>
  <c r="DD37" i="13"/>
  <c r="DE37" i="13" s="1"/>
  <c r="CF80" i="13"/>
  <c r="BX80" i="13"/>
  <c r="CG80" i="13"/>
  <c r="BY80" i="13"/>
  <c r="CD80" i="13"/>
  <c r="BT80" i="13"/>
  <c r="CA80" i="13"/>
  <c r="CB80" i="13"/>
  <c r="BR80" i="13"/>
  <c r="BW80" i="13"/>
  <c r="BP81" i="13"/>
  <c r="BZ80" i="13"/>
  <c r="CE80" i="13"/>
  <c r="BU80" i="13"/>
  <c r="CH80" i="13"/>
  <c r="BV80" i="13"/>
  <c r="CC80" i="13"/>
  <c r="BS80" i="13"/>
  <c r="M40" i="13"/>
  <c r="D22" i="13"/>
  <c r="E22" i="13"/>
  <c r="C23" i="13"/>
  <c r="G22" i="13"/>
  <c r="F22" i="13"/>
  <c r="J22" i="13"/>
  <c r="H22" i="13"/>
  <c r="I22" i="13"/>
  <c r="K22" i="13"/>
  <c r="L22" i="13"/>
  <c r="M22" i="13"/>
  <c r="N22" i="13"/>
  <c r="O22" i="13"/>
  <c r="P22" i="13"/>
  <c r="Q22" i="13"/>
  <c r="R22" i="13"/>
  <c r="S22" i="13"/>
  <c r="BA75" i="13"/>
  <c r="AS75" i="13"/>
  <c r="AX75" i="13"/>
  <c r="AU75" i="13"/>
  <c r="AV75" i="13"/>
  <c r="AY75" i="13"/>
  <c r="BB75" i="13"/>
  <c r="AR75" i="13"/>
  <c r="AP76" i="13"/>
  <c r="AZ75" i="13"/>
  <c r="BC75" i="13"/>
  <c r="AT75" i="13"/>
  <c r="AW75" i="13"/>
  <c r="CD37" i="13"/>
  <c r="CE37" i="13" s="1"/>
  <c r="BD37" i="13"/>
  <c r="BE37" i="13" s="1"/>
  <c r="U7" i="13"/>
  <c r="U2" i="13"/>
  <c r="U4" i="13"/>
  <c r="U20" i="13"/>
  <c r="U17" i="13"/>
  <c r="U13" i="13"/>
  <c r="U14" i="13"/>
  <c r="U22" i="13"/>
  <c r="U21" i="13"/>
  <c r="U19" i="13"/>
  <c r="U18" i="13"/>
  <c r="U11" i="13"/>
  <c r="U16" i="13"/>
  <c r="U15" i="13"/>
  <c r="U10" i="13"/>
  <c r="U9" i="13"/>
  <c r="V8" i="13"/>
  <c r="U12" i="13"/>
  <c r="U5" i="13"/>
  <c r="U23" i="13"/>
  <c r="BA49" i="13"/>
  <c r="AW49" i="13"/>
  <c r="AS49" i="13"/>
  <c r="BB49" i="13"/>
  <c r="AV49" i="13"/>
  <c r="AZ49" i="13"/>
  <c r="AU49" i="13"/>
  <c r="BD49" i="13"/>
  <c r="AY49" i="13"/>
  <c r="AT49" i="13"/>
  <c r="BC49" i="13"/>
  <c r="AX49" i="13"/>
  <c r="AR49" i="13"/>
  <c r="AP50" i="13"/>
  <c r="T63" i="13"/>
  <c r="T36" i="13"/>
  <c r="CA48" i="13"/>
  <c r="BW48" i="13"/>
  <c r="BS48" i="13"/>
  <c r="CB48" i="13"/>
  <c r="BV48" i="13"/>
  <c r="BZ48" i="13"/>
  <c r="BU48" i="13"/>
  <c r="BY48" i="13"/>
  <c r="BT48" i="13"/>
  <c r="CC48" i="13"/>
  <c r="BX48" i="13"/>
  <c r="BR48" i="13"/>
  <c r="BP49" i="13"/>
  <c r="DC38" i="13"/>
  <c r="BG36" i="13"/>
  <c r="CG36" i="13"/>
  <c r="BV67" i="13"/>
  <c r="CV67" i="13"/>
  <c r="AV67" i="13"/>
  <c r="BB64" i="13"/>
  <c r="N65" i="13"/>
  <c r="T22" i="13"/>
  <c r="BG63" i="13"/>
  <c r="CZ65" i="13"/>
  <c r="DA48" i="13"/>
  <c r="CW48" i="13"/>
  <c r="CS48" i="13"/>
  <c r="CZ48" i="13"/>
  <c r="CU48" i="13"/>
  <c r="CY48" i="13"/>
  <c r="CT48" i="13"/>
  <c r="DC48" i="13"/>
  <c r="CX48" i="13"/>
  <c r="CR48" i="13"/>
  <c r="DB48" i="13"/>
  <c r="CV48" i="13"/>
  <c r="CP49" i="13"/>
  <c r="DF36" i="13"/>
  <c r="DG36" i="13" s="1"/>
  <c r="CF63" i="13"/>
  <c r="CG63" i="13" s="1"/>
  <c r="K67" i="13" l="1"/>
  <c r="BB39" i="13"/>
  <c r="CY66" i="13"/>
  <c r="J67" i="13"/>
  <c r="BW67" i="13" s="1"/>
  <c r="AY66" i="13"/>
  <c r="BY66" i="13"/>
  <c r="BV40" i="13"/>
  <c r="BW40" i="13" s="1"/>
  <c r="BX40" i="13" s="1"/>
  <c r="BY40" i="13" s="1"/>
  <c r="BZ40" i="13" s="1"/>
  <c r="CV40" i="13"/>
  <c r="CW40" i="13" s="1"/>
  <c r="CX40" i="13" s="1"/>
  <c r="CY40" i="13" s="1"/>
  <c r="CZ40" i="13" s="1"/>
  <c r="Q38" i="13"/>
  <c r="CD38" i="13" s="1"/>
  <c r="CA39" i="13"/>
  <c r="CB39" i="13" s="1"/>
  <c r="DA39" i="13"/>
  <c r="DB39" i="13" s="1"/>
  <c r="CW67" i="13"/>
  <c r="R38" i="13"/>
  <c r="BC38" i="13"/>
  <c r="P39" i="13" s="1"/>
  <c r="AW40" i="13"/>
  <c r="DA65" i="13"/>
  <c r="U63" i="13"/>
  <c r="U36" i="13"/>
  <c r="BA65" i="13"/>
  <c r="BC64" i="13"/>
  <c r="O65" i="13"/>
  <c r="I68" i="13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CA49" i="13"/>
  <c r="BW49" i="13"/>
  <c r="BS49" i="13"/>
  <c r="BZ49" i="13"/>
  <c r="BU49" i="13"/>
  <c r="CD49" i="13"/>
  <c r="BY49" i="13"/>
  <c r="BT49" i="13"/>
  <c r="CC49" i="13"/>
  <c r="BX49" i="13"/>
  <c r="BR49" i="13"/>
  <c r="CB49" i="13"/>
  <c r="BV49" i="13"/>
  <c r="BP50" i="13"/>
  <c r="M66" i="13"/>
  <c r="BD50" i="13"/>
  <c r="AZ50" i="13"/>
  <c r="AV50" i="13"/>
  <c r="AR50" i="13"/>
  <c r="BE50" i="13"/>
  <c r="AY50" i="13"/>
  <c r="AT50" i="13"/>
  <c r="AP51" i="13"/>
  <c r="BC50" i="13"/>
  <c r="AX50" i="13"/>
  <c r="AS50" i="13"/>
  <c r="BB50" i="13"/>
  <c r="AW50" i="13"/>
  <c r="BA50" i="13"/>
  <c r="AU50" i="13"/>
  <c r="AP77" i="13"/>
  <c r="AX76" i="13"/>
  <c r="BC76" i="13"/>
  <c r="AU76" i="13"/>
  <c r="BD76" i="13"/>
  <c r="AT76" i="13"/>
  <c r="AW76" i="13"/>
  <c r="AZ76" i="13"/>
  <c r="BA76" i="13"/>
  <c r="AR76" i="13"/>
  <c r="AY76" i="13"/>
  <c r="BB76" i="13"/>
  <c r="AS76" i="13"/>
  <c r="AV76" i="13"/>
  <c r="C24" i="13"/>
  <c r="F23" i="13"/>
  <c r="E23" i="13"/>
  <c r="D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DG63" i="13"/>
  <c r="T64" i="13" s="1"/>
  <c r="V7" i="13"/>
  <c r="V9" i="13" s="1"/>
  <c r="V2" i="13"/>
  <c r="V5" i="13"/>
  <c r="V12" i="13"/>
  <c r="V17" i="13"/>
  <c r="V18" i="13"/>
  <c r="W8" i="13"/>
  <c r="V21" i="13"/>
  <c r="V11" i="13"/>
  <c r="V14" i="13"/>
  <c r="V24" i="13"/>
  <c r="V4" i="13"/>
  <c r="V6" i="13" s="1"/>
  <c r="V19" i="13"/>
  <c r="V10" i="13"/>
  <c r="V20" i="13"/>
  <c r="V15" i="13"/>
  <c r="V16" i="13"/>
  <c r="V23" i="13"/>
  <c r="V13" i="13"/>
  <c r="V22" i="13"/>
  <c r="S37" i="13"/>
  <c r="BF37" i="13" s="1"/>
  <c r="CC81" i="13"/>
  <c r="BU81" i="13"/>
  <c r="CF81" i="13"/>
  <c r="BX81" i="13"/>
  <c r="CI81" i="13"/>
  <c r="BY81" i="13"/>
  <c r="CH81" i="13"/>
  <c r="BV81" i="13"/>
  <c r="CG81" i="13"/>
  <c r="BW81" i="13"/>
  <c r="CD81" i="13"/>
  <c r="BT81" i="13"/>
  <c r="CE81" i="13"/>
  <c r="BS81" i="13"/>
  <c r="CB81" i="13"/>
  <c r="BR81" i="13"/>
  <c r="CA81" i="13"/>
  <c r="BP82" i="13"/>
  <c r="BZ81" i="13"/>
  <c r="CA65" i="13"/>
  <c r="DC49" i="13"/>
  <c r="CY49" i="13"/>
  <c r="DA49" i="13"/>
  <c r="CW49" i="13"/>
  <c r="CS49" i="13"/>
  <c r="CZ49" i="13"/>
  <c r="CT49" i="13"/>
  <c r="CX49" i="13"/>
  <c r="CR49" i="13"/>
  <c r="DD49" i="13"/>
  <c r="CV49" i="13"/>
  <c r="DB49" i="13"/>
  <c r="CU49" i="13"/>
  <c r="CP50" i="13"/>
  <c r="T37" i="13"/>
  <c r="S64" i="13"/>
  <c r="DF64" i="13" s="1"/>
  <c r="U6" i="13"/>
  <c r="BH36" i="13" s="1"/>
  <c r="CP80" i="13"/>
  <c r="CZ79" i="13"/>
  <c r="CR79" i="13"/>
  <c r="DA79" i="13"/>
  <c r="CS79" i="13"/>
  <c r="DD79" i="13"/>
  <c r="CV79" i="13"/>
  <c r="DE79" i="13"/>
  <c r="CW79" i="13"/>
  <c r="DF79" i="13"/>
  <c r="DG79" i="13"/>
  <c r="DB79" i="13"/>
  <c r="DC79" i="13"/>
  <c r="CX79" i="13"/>
  <c r="CY79" i="13"/>
  <c r="CT79" i="13"/>
  <c r="CU79" i="13"/>
  <c r="CX67" i="13" l="1"/>
  <c r="BX67" i="13"/>
  <c r="DC39" i="13"/>
  <c r="AW67" i="13"/>
  <c r="AZ66" i="13"/>
  <c r="O40" i="13"/>
  <c r="L67" i="13"/>
  <c r="N40" i="13"/>
  <c r="CA40" i="13" s="1"/>
  <c r="DD38" i="13"/>
  <c r="DE38" i="13" s="1"/>
  <c r="I41" i="13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BD38" i="13"/>
  <c r="BE38" i="13" s="1"/>
  <c r="CE38" i="13"/>
  <c r="CB65" i="13"/>
  <c r="BG37" i="13"/>
  <c r="J41" i="13"/>
  <c r="AX40" i="13"/>
  <c r="CF64" i="13"/>
  <c r="CG64" i="13" s="1"/>
  <c r="V63" i="13"/>
  <c r="V36" i="13"/>
  <c r="BI36" i="13" s="1"/>
  <c r="BF51" i="13"/>
  <c r="BB51" i="13"/>
  <c r="AX51" i="13"/>
  <c r="AT51" i="13"/>
  <c r="BA51" i="13"/>
  <c r="AV51" i="13"/>
  <c r="BE51" i="13"/>
  <c r="AZ51" i="13"/>
  <c r="AU51" i="13"/>
  <c r="AP52" i="13"/>
  <c r="BD51" i="13"/>
  <c r="AY51" i="13"/>
  <c r="AS51" i="13"/>
  <c r="BC51" i="13"/>
  <c r="AW51" i="13"/>
  <c r="AR51" i="13"/>
  <c r="CH36" i="13"/>
  <c r="CI36" i="13" s="1"/>
  <c r="CC39" i="13"/>
  <c r="BB65" i="13"/>
  <c r="D24" i="13"/>
  <c r="C25" i="13"/>
  <c r="F24" i="13"/>
  <c r="E24" i="13"/>
  <c r="J24" i="13"/>
  <c r="G24" i="13"/>
  <c r="H24" i="13"/>
  <c r="I24" i="13"/>
  <c r="K24" i="13"/>
  <c r="L24" i="13"/>
  <c r="M24" i="13"/>
  <c r="N24" i="13"/>
  <c r="O24" i="13"/>
  <c r="P24" i="13"/>
  <c r="Q24" i="13"/>
  <c r="R24" i="13"/>
  <c r="S24" i="13"/>
  <c r="T24" i="13"/>
  <c r="U24" i="13"/>
  <c r="BZ66" i="13"/>
  <c r="CZ66" i="13"/>
  <c r="CD50" i="13"/>
  <c r="BZ50" i="13"/>
  <c r="BV50" i="13"/>
  <c r="BR50" i="13"/>
  <c r="CC50" i="13"/>
  <c r="BX50" i="13"/>
  <c r="BS50" i="13"/>
  <c r="CB50" i="13"/>
  <c r="BW50" i="13"/>
  <c r="CA50" i="13"/>
  <c r="BU50" i="13"/>
  <c r="CE50" i="13"/>
  <c r="BY50" i="13"/>
  <c r="BT50" i="13"/>
  <c r="BP51" i="13"/>
  <c r="CH63" i="13"/>
  <c r="CI63" i="13" s="1"/>
  <c r="CF37" i="13"/>
  <c r="CG37" i="13" s="1"/>
  <c r="BH63" i="13"/>
  <c r="BI63" i="13" s="1"/>
  <c r="DH63" i="13"/>
  <c r="DI63" i="13" s="1"/>
  <c r="BA77" i="13"/>
  <c r="AS77" i="13"/>
  <c r="AR77" i="13"/>
  <c r="BE77" i="13"/>
  <c r="AU77" i="13"/>
  <c r="BB77" i="13"/>
  <c r="AY77" i="13"/>
  <c r="AZ77" i="13"/>
  <c r="AT77" i="13"/>
  <c r="BC77" i="13"/>
  <c r="AX77" i="13"/>
  <c r="AW77" i="13"/>
  <c r="BD77" i="13"/>
  <c r="AP78" i="13"/>
  <c r="AV77" i="13"/>
  <c r="N66" i="13"/>
  <c r="DG64" i="13"/>
  <c r="DC80" i="13"/>
  <c r="CU80" i="13"/>
  <c r="DF80" i="13"/>
  <c r="CX80" i="13"/>
  <c r="DE80" i="13"/>
  <c r="CS80" i="13"/>
  <c r="DB80" i="13"/>
  <c r="CR80" i="13"/>
  <c r="DA80" i="13"/>
  <c r="CP81" i="13"/>
  <c r="CZ80" i="13"/>
  <c r="CY80" i="13"/>
  <c r="DH80" i="13"/>
  <c r="CV80" i="13"/>
  <c r="DG80" i="13"/>
  <c r="CW80" i="13"/>
  <c r="DD80" i="13"/>
  <c r="CT80" i="13"/>
  <c r="DB50" i="13"/>
  <c r="CX50" i="13"/>
  <c r="CT50" i="13"/>
  <c r="DE50" i="13"/>
  <c r="DA50" i="13"/>
  <c r="CW50" i="13"/>
  <c r="DD50" i="13"/>
  <c r="CZ50" i="13"/>
  <c r="CV50" i="13"/>
  <c r="CR50" i="13"/>
  <c r="CU50" i="13"/>
  <c r="CS50" i="13"/>
  <c r="DC50" i="13"/>
  <c r="CY50" i="13"/>
  <c r="CP51" i="13"/>
  <c r="DF37" i="13"/>
  <c r="DG37" i="13" s="1"/>
  <c r="CF82" i="13"/>
  <c r="BX82" i="13"/>
  <c r="BP83" i="13"/>
  <c r="CC82" i="13"/>
  <c r="BU82" i="13"/>
  <c r="CD82" i="13"/>
  <c r="BT82" i="13"/>
  <c r="CE82" i="13"/>
  <c r="BS82" i="13"/>
  <c r="CB82" i="13"/>
  <c r="BR82" i="13"/>
  <c r="CA82" i="13"/>
  <c r="CJ82" i="13"/>
  <c r="BZ82" i="13"/>
  <c r="CI82" i="13"/>
  <c r="BY82" i="13"/>
  <c r="CH82" i="13"/>
  <c r="BV82" i="13"/>
  <c r="CG82" i="13"/>
  <c r="BW82" i="13"/>
  <c r="W2" i="13"/>
  <c r="W7" i="13"/>
  <c r="W20" i="13"/>
  <c r="W21" i="13"/>
  <c r="W22" i="13"/>
  <c r="W10" i="13"/>
  <c r="W18" i="13"/>
  <c r="W9" i="13"/>
  <c r="W19" i="13"/>
  <c r="W24" i="13"/>
  <c r="X8" i="13"/>
  <c r="W16" i="13"/>
  <c r="W4" i="13"/>
  <c r="W15" i="13"/>
  <c r="W12" i="13"/>
  <c r="W11" i="13"/>
  <c r="W5" i="13"/>
  <c r="W17" i="13"/>
  <c r="W23" i="13"/>
  <c r="W25" i="13"/>
  <c r="W14" i="13"/>
  <c r="W13" i="13"/>
  <c r="DH36" i="13"/>
  <c r="DI36" i="13" s="1"/>
  <c r="BC39" i="13"/>
  <c r="BD64" i="13"/>
  <c r="P65" i="13"/>
  <c r="DB65" i="13"/>
  <c r="U64" i="13"/>
  <c r="DA40" i="13" l="1"/>
  <c r="DB40" i="13" s="1"/>
  <c r="CB40" i="13"/>
  <c r="CC65" i="13"/>
  <c r="AX67" i="13"/>
  <c r="K68" i="13" s="1"/>
  <c r="J68" i="13"/>
  <c r="Q39" i="13"/>
  <c r="CD39" i="13" s="1"/>
  <c r="CY67" i="13"/>
  <c r="BY67" i="13"/>
  <c r="R39" i="13"/>
  <c r="BD39" i="13"/>
  <c r="DC65" i="13"/>
  <c r="AY40" i="13"/>
  <c r="K41" i="13"/>
  <c r="AW41" i="13"/>
  <c r="BW41" i="13"/>
  <c r="CW41" i="13"/>
  <c r="BE64" i="13"/>
  <c r="Q65" i="13"/>
  <c r="CD65" i="13" s="1"/>
  <c r="CP82" i="13"/>
  <c r="DB81" i="13"/>
  <c r="CT81" i="13"/>
  <c r="DE81" i="13"/>
  <c r="CW81" i="13"/>
  <c r="DH81" i="13"/>
  <c r="CX81" i="13"/>
  <c r="DG81" i="13"/>
  <c r="CU81" i="13"/>
  <c r="DF81" i="13"/>
  <c r="CV81" i="13"/>
  <c r="DC81" i="13"/>
  <c r="CS81" i="13"/>
  <c r="DD81" i="13"/>
  <c r="CR81" i="13"/>
  <c r="DA81" i="13"/>
  <c r="CZ81" i="13"/>
  <c r="DI81" i="13"/>
  <c r="CY81" i="13"/>
  <c r="U37" i="13"/>
  <c r="DH37" i="13" s="1"/>
  <c r="CF51" i="13"/>
  <c r="CB51" i="13"/>
  <c r="BX51" i="13"/>
  <c r="BT51" i="13"/>
  <c r="CE51" i="13"/>
  <c r="BZ51" i="13"/>
  <c r="BU51" i="13"/>
  <c r="CD51" i="13"/>
  <c r="BY51" i="13"/>
  <c r="BS51" i="13"/>
  <c r="CC51" i="13"/>
  <c r="BW51" i="13"/>
  <c r="BR51" i="13"/>
  <c r="CA51" i="13"/>
  <c r="BV51" i="13"/>
  <c r="BP52" i="13"/>
  <c r="CA66" i="13"/>
  <c r="T38" i="13"/>
  <c r="W6" i="13"/>
  <c r="BJ36" i="13" s="1"/>
  <c r="DE51" i="13"/>
  <c r="DD51" i="13"/>
  <c r="CZ51" i="13"/>
  <c r="CV51" i="13"/>
  <c r="CR51" i="13"/>
  <c r="DC51" i="13"/>
  <c r="CY51" i="13"/>
  <c r="CU51" i="13"/>
  <c r="DF51" i="13"/>
  <c r="DB51" i="13"/>
  <c r="CX51" i="13"/>
  <c r="CT51" i="13"/>
  <c r="CW51" i="13"/>
  <c r="CS51" i="13"/>
  <c r="DA51" i="13"/>
  <c r="CP52" i="13"/>
  <c r="M67" i="13"/>
  <c r="S38" i="13"/>
  <c r="CJ36" i="13"/>
  <c r="CH64" i="13"/>
  <c r="W63" i="13"/>
  <c r="BJ63" i="13" s="1"/>
  <c r="W36" i="13"/>
  <c r="CI83" i="13"/>
  <c r="CJ83" i="13"/>
  <c r="CB83" i="13"/>
  <c r="BT83" i="13"/>
  <c r="BS83" i="13"/>
  <c r="CE83" i="13"/>
  <c r="CD83" i="13"/>
  <c r="BR83" i="13"/>
  <c r="BY83" i="13"/>
  <c r="BP84" i="13"/>
  <c r="BZ83" i="13"/>
  <c r="CA83" i="13"/>
  <c r="BU83" i="13"/>
  <c r="CK83" i="13"/>
  <c r="CH83" i="13"/>
  <c r="BX83" i="13"/>
  <c r="BW83" i="13"/>
  <c r="CG83" i="13"/>
  <c r="CF83" i="13"/>
  <c r="BV83" i="13"/>
  <c r="CC83" i="13"/>
  <c r="DH64" i="13"/>
  <c r="BG52" i="13"/>
  <c r="BC52" i="13"/>
  <c r="AY52" i="13"/>
  <c r="AU52" i="13"/>
  <c r="AP53" i="13"/>
  <c r="BB52" i="13"/>
  <c r="AW52" i="13"/>
  <c r="AR52" i="13"/>
  <c r="BF52" i="13"/>
  <c r="BA52" i="13"/>
  <c r="AV52" i="13"/>
  <c r="BE52" i="13"/>
  <c r="AZ52" i="13"/>
  <c r="AT52" i="13"/>
  <c r="BD52" i="13"/>
  <c r="AX52" i="13"/>
  <c r="AS52" i="13"/>
  <c r="V37" i="13"/>
  <c r="DJ36" i="13"/>
  <c r="X2" i="13"/>
  <c r="X7" i="13"/>
  <c r="X9" i="13" s="1"/>
  <c r="X22" i="13"/>
  <c r="X23" i="13"/>
  <c r="X14" i="13"/>
  <c r="X24" i="13"/>
  <c r="X18" i="13"/>
  <c r="X16" i="13"/>
  <c r="X17" i="13"/>
  <c r="X15" i="13"/>
  <c r="X25" i="13"/>
  <c r="X12" i="13"/>
  <c r="X5" i="13"/>
  <c r="X13" i="13"/>
  <c r="X11" i="13"/>
  <c r="X21" i="13"/>
  <c r="X10" i="13"/>
  <c r="X4" i="13"/>
  <c r="X6" i="13" s="1"/>
  <c r="X19" i="13"/>
  <c r="Y8" i="13"/>
  <c r="X20" i="13"/>
  <c r="O66" i="13"/>
  <c r="BC78" i="13"/>
  <c r="AU78" i="13"/>
  <c r="BD78" i="13"/>
  <c r="AV78" i="13"/>
  <c r="BE78" i="13"/>
  <c r="AS78" i="13"/>
  <c r="AZ78" i="13"/>
  <c r="AY78" i="13"/>
  <c r="BF78" i="13"/>
  <c r="AT78" i="13"/>
  <c r="AP79" i="13"/>
  <c r="BB78" i="13"/>
  <c r="BA78" i="13"/>
  <c r="AX78" i="13"/>
  <c r="AW78" i="13"/>
  <c r="AR78" i="13"/>
  <c r="P40" i="13"/>
  <c r="DA66" i="13"/>
  <c r="G25" i="13"/>
  <c r="E25" i="13"/>
  <c r="F25" i="13"/>
  <c r="I25" i="13"/>
  <c r="D25" i="13"/>
  <c r="C26" i="13"/>
  <c r="H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BC65" i="13"/>
  <c r="V64" i="13"/>
  <c r="BA66" i="13"/>
  <c r="DD39" i="13" l="1"/>
  <c r="DE39" i="13" s="1"/>
  <c r="BW68" i="13"/>
  <c r="BX68" i="13" s="1"/>
  <c r="CW68" i="13"/>
  <c r="CX68" i="13" s="1"/>
  <c r="AW68" i="13"/>
  <c r="AY67" i="13"/>
  <c r="L68" i="13" s="1"/>
  <c r="CE39" i="13"/>
  <c r="BE39" i="13"/>
  <c r="CX41" i="13"/>
  <c r="BB66" i="13"/>
  <c r="DB66" i="13"/>
  <c r="BX41" i="13"/>
  <c r="AZ40" i="13"/>
  <c r="L41" i="13"/>
  <c r="AX41" i="13"/>
  <c r="J42" i="13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BD65" i="13"/>
  <c r="DD65" i="13"/>
  <c r="BZ67" i="13"/>
  <c r="AZ67" i="13"/>
  <c r="CZ67" i="13"/>
  <c r="CB66" i="13"/>
  <c r="BH37" i="13"/>
  <c r="BI37" i="13" s="1"/>
  <c r="Q40" i="13"/>
  <c r="J26" i="13"/>
  <c r="C27" i="13"/>
  <c r="G26" i="13"/>
  <c r="D26" i="13"/>
  <c r="F26" i="13"/>
  <c r="E26" i="13"/>
  <c r="I26" i="13"/>
  <c r="H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BB79" i="13"/>
  <c r="AT79" i="13"/>
  <c r="BC79" i="13"/>
  <c r="AU79" i="13"/>
  <c r="BF79" i="13"/>
  <c r="AX79" i="13"/>
  <c r="BG79" i="13"/>
  <c r="AY79" i="13"/>
  <c r="AP80" i="13"/>
  <c r="AR79" i="13"/>
  <c r="AS79" i="13"/>
  <c r="BD79" i="13"/>
  <c r="BE79" i="13"/>
  <c r="AZ79" i="13"/>
  <c r="BA79" i="13"/>
  <c r="AV79" i="13"/>
  <c r="AW79" i="13"/>
  <c r="P66" i="13"/>
  <c r="BG53" i="13"/>
  <c r="BC53" i="13"/>
  <c r="AY53" i="13"/>
  <c r="AU53" i="13"/>
  <c r="BH53" i="13"/>
  <c r="BB53" i="13"/>
  <c r="AW53" i="13"/>
  <c r="AR53" i="13"/>
  <c r="BF53" i="13"/>
  <c r="BA53" i="13"/>
  <c r="AV53" i="13"/>
  <c r="BE53" i="13"/>
  <c r="AZ53" i="13"/>
  <c r="AT53" i="13"/>
  <c r="AP54" i="13"/>
  <c r="BD53" i="13"/>
  <c r="AX53" i="13"/>
  <c r="AS53" i="13"/>
  <c r="W37" i="13"/>
  <c r="CI64" i="13"/>
  <c r="CJ63" i="13"/>
  <c r="CP83" i="13"/>
  <c r="DE82" i="13"/>
  <c r="CW82" i="13"/>
  <c r="DF82" i="13"/>
  <c r="CX82" i="13"/>
  <c r="DG82" i="13"/>
  <c r="CU82" i="13"/>
  <c r="DB82" i="13"/>
  <c r="CR82" i="13"/>
  <c r="DC82" i="13"/>
  <c r="CS82" i="13"/>
  <c r="CZ82" i="13"/>
  <c r="DJ82" i="13"/>
  <c r="DA82" i="13"/>
  <c r="DH82" i="13"/>
  <c r="CV82" i="13"/>
  <c r="DI82" i="13"/>
  <c r="CY82" i="13"/>
  <c r="DD82" i="13"/>
  <c r="CT82" i="13"/>
  <c r="CC40" i="13"/>
  <c r="DC40" i="13"/>
  <c r="Y7" i="13"/>
  <c r="Y2" i="13"/>
  <c r="Y22" i="13"/>
  <c r="Y24" i="13"/>
  <c r="Y27" i="13"/>
  <c r="Y17" i="13"/>
  <c r="Y26" i="13"/>
  <c r="Y23" i="13"/>
  <c r="Y11" i="13"/>
  <c r="Y19" i="13"/>
  <c r="Y12" i="13"/>
  <c r="Y5" i="13"/>
  <c r="Y20" i="13"/>
  <c r="Y15" i="13"/>
  <c r="Y10" i="13"/>
  <c r="Y4" i="13"/>
  <c r="Y6" i="13" s="1"/>
  <c r="Y16" i="13"/>
  <c r="Z8" i="13"/>
  <c r="Y18" i="13"/>
  <c r="Y14" i="13"/>
  <c r="Y21" i="13"/>
  <c r="Y13" i="13"/>
  <c r="Y25" i="13"/>
  <c r="Y9" i="13"/>
  <c r="X26" i="13"/>
  <c r="N67" i="13"/>
  <c r="DF52" i="13"/>
  <c r="DB52" i="13"/>
  <c r="CX52" i="13"/>
  <c r="CT52" i="13"/>
  <c r="DE52" i="13"/>
  <c r="DA52" i="13"/>
  <c r="CW52" i="13"/>
  <c r="CS52" i="13"/>
  <c r="DD52" i="13"/>
  <c r="CZ52" i="13"/>
  <c r="CV52" i="13"/>
  <c r="CR52" i="13"/>
  <c r="DG52" i="13"/>
  <c r="DC52" i="13"/>
  <c r="CY52" i="13"/>
  <c r="CU52" i="13"/>
  <c r="CP53" i="13"/>
  <c r="DI37" i="13"/>
  <c r="CG52" i="13"/>
  <c r="CC52" i="13"/>
  <c r="BY52" i="13"/>
  <c r="BU52" i="13"/>
  <c r="CF52" i="13"/>
  <c r="CA52" i="13"/>
  <c r="BV52" i="13"/>
  <c r="CE52" i="13"/>
  <c r="BZ52" i="13"/>
  <c r="BT52" i="13"/>
  <c r="CD52" i="13"/>
  <c r="BX52" i="13"/>
  <c r="BS52" i="13"/>
  <c r="CB52" i="13"/>
  <c r="BW52" i="13"/>
  <c r="BR52" i="13"/>
  <c r="BP53" i="13"/>
  <c r="CH37" i="13"/>
  <c r="CI37" i="13" s="1"/>
  <c r="X63" i="13"/>
  <c r="X36" i="13"/>
  <c r="BK36" i="13" s="1"/>
  <c r="DI64" i="13"/>
  <c r="BP85" i="13"/>
  <c r="CF84" i="13"/>
  <c r="BX84" i="13"/>
  <c r="CK84" i="13"/>
  <c r="CH84" i="13"/>
  <c r="CJ84" i="13"/>
  <c r="BZ84" i="13"/>
  <c r="CI84" i="13"/>
  <c r="CA84" i="13"/>
  <c r="BS84" i="13"/>
  <c r="CB84" i="13"/>
  <c r="CG84" i="13"/>
  <c r="BW84" i="13"/>
  <c r="BV84" i="13"/>
  <c r="CE84" i="13"/>
  <c r="BU84" i="13"/>
  <c r="CL84" i="13"/>
  <c r="BT84" i="13"/>
  <c r="CC84" i="13"/>
  <c r="CD84" i="13"/>
  <c r="BR84" i="13"/>
  <c r="BY84" i="13"/>
  <c r="CF38" i="13"/>
  <c r="CG38" i="13" s="1"/>
  <c r="DF38" i="13"/>
  <c r="DG38" i="13" s="1"/>
  <c r="BF38" i="13"/>
  <c r="BG38" i="13" s="1"/>
  <c r="DJ63" i="13"/>
  <c r="DK63" i="13" s="1"/>
  <c r="BF64" i="13"/>
  <c r="R65" i="13"/>
  <c r="BC66" i="13" l="1"/>
  <c r="BY68" i="13"/>
  <c r="CY68" i="13"/>
  <c r="AX68" i="13"/>
  <c r="J69" i="13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R40" i="13"/>
  <c r="Q66" i="13"/>
  <c r="M68" i="13"/>
  <c r="CJ37" i="13"/>
  <c r="DD40" i="13"/>
  <c r="DE40" i="13" s="1"/>
  <c r="DJ37" i="13"/>
  <c r="AY41" i="13"/>
  <c r="BA40" i="13"/>
  <c r="M41" i="13"/>
  <c r="K42" i="13"/>
  <c r="BY41" i="13"/>
  <c r="CY41" i="13"/>
  <c r="T39" i="13"/>
  <c r="CD40" i="13"/>
  <c r="BL36" i="13"/>
  <c r="CG53" i="13"/>
  <c r="CC53" i="13"/>
  <c r="BY53" i="13"/>
  <c r="BU53" i="13"/>
  <c r="CF53" i="13"/>
  <c r="CA53" i="13"/>
  <c r="BV53" i="13"/>
  <c r="CE53" i="13"/>
  <c r="BZ53" i="13"/>
  <c r="BT53" i="13"/>
  <c r="CD53" i="13"/>
  <c r="BX53" i="13"/>
  <c r="BS53" i="13"/>
  <c r="CH53" i="13"/>
  <c r="CB53" i="13"/>
  <c r="BW53" i="13"/>
  <c r="BR53" i="13"/>
  <c r="BP54" i="13"/>
  <c r="CK36" i="13"/>
  <c r="CL36" i="13" s="1"/>
  <c r="Y63" i="13"/>
  <c r="Y36" i="13"/>
  <c r="DH83" i="13"/>
  <c r="CZ83" i="13"/>
  <c r="CR83" i="13"/>
  <c r="DE83" i="13"/>
  <c r="CW83" i="13"/>
  <c r="DD83" i="13"/>
  <c r="CT83" i="13"/>
  <c r="DC83" i="13"/>
  <c r="CS83" i="13"/>
  <c r="CP84" i="13"/>
  <c r="DB83" i="13"/>
  <c r="DK83" i="13"/>
  <c r="DA83" i="13"/>
  <c r="DJ83" i="13"/>
  <c r="CX83" i="13"/>
  <c r="DI83" i="13"/>
  <c r="CY83" i="13"/>
  <c r="DF83" i="13"/>
  <c r="CV83" i="13"/>
  <c r="DG83" i="13"/>
  <c r="CU83" i="13"/>
  <c r="DC66" i="13"/>
  <c r="DD66" i="13" s="1"/>
  <c r="CE65" i="13"/>
  <c r="BG64" i="13"/>
  <c r="S65" i="13"/>
  <c r="DE65" i="13"/>
  <c r="CG85" i="13"/>
  <c r="BY85" i="13"/>
  <c r="BP86" i="13"/>
  <c r="CF85" i="13"/>
  <c r="BX85" i="13"/>
  <c r="CM85" i="13"/>
  <c r="CC85" i="13"/>
  <c r="BS85" i="13"/>
  <c r="CD85" i="13"/>
  <c r="BT85" i="13"/>
  <c r="CK85" i="13"/>
  <c r="CA85" i="13"/>
  <c r="CL85" i="13"/>
  <c r="CB85" i="13"/>
  <c r="BR85" i="13"/>
  <c r="CI85" i="13"/>
  <c r="BW85" i="13"/>
  <c r="CJ85" i="13"/>
  <c r="BZ85" i="13"/>
  <c r="CE85" i="13"/>
  <c r="BU85" i="13"/>
  <c r="CH85" i="13"/>
  <c r="BV85" i="13"/>
  <c r="W64" i="13"/>
  <c r="DJ64" i="13" s="1"/>
  <c r="Z7" i="13"/>
  <c r="Z2" i="13"/>
  <c r="Z22" i="13"/>
  <c r="AA8" i="13"/>
  <c r="Z23" i="13"/>
  <c r="Z16" i="13"/>
  <c r="Z20" i="13"/>
  <c r="Z9" i="13"/>
  <c r="Z13" i="13"/>
  <c r="Z25" i="13"/>
  <c r="Z14" i="13"/>
  <c r="Z10" i="13"/>
  <c r="Z21" i="13"/>
  <c r="Z12" i="13"/>
  <c r="Z24" i="13"/>
  <c r="Z26" i="13"/>
  <c r="Z4" i="13"/>
  <c r="Z6" i="13" s="1"/>
  <c r="Z19" i="13"/>
  <c r="Z15" i="13"/>
  <c r="Z17" i="13"/>
  <c r="Z27" i="13"/>
  <c r="Z18" i="13"/>
  <c r="Z5" i="13"/>
  <c r="Z11" i="13"/>
  <c r="H27" i="13"/>
  <c r="C28" i="13"/>
  <c r="D27" i="13"/>
  <c r="E27" i="13"/>
  <c r="G27" i="13"/>
  <c r="F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BJ37" i="13"/>
  <c r="DA67" i="13"/>
  <c r="V38" i="13"/>
  <c r="DL63" i="13"/>
  <c r="S39" i="13"/>
  <c r="CK63" i="13"/>
  <c r="CL63" i="13" s="1"/>
  <c r="U38" i="13"/>
  <c r="BH38" i="13" s="1"/>
  <c r="BA67" i="13"/>
  <c r="DK36" i="13"/>
  <c r="DL36" i="13" s="1"/>
  <c r="BE65" i="13"/>
  <c r="DF53" i="13"/>
  <c r="DB53" i="13"/>
  <c r="CX53" i="13"/>
  <c r="CT53" i="13"/>
  <c r="DE53" i="13"/>
  <c r="DA53" i="13"/>
  <c r="CW53" i="13"/>
  <c r="CS53" i="13"/>
  <c r="DH53" i="13"/>
  <c r="DD53" i="13"/>
  <c r="CZ53" i="13"/>
  <c r="CV53" i="13"/>
  <c r="CR53" i="13"/>
  <c r="DG53" i="13"/>
  <c r="DC53" i="13"/>
  <c r="CY53" i="13"/>
  <c r="CU53" i="13"/>
  <c r="CP54" i="13"/>
  <c r="BF54" i="13"/>
  <c r="BB54" i="13"/>
  <c r="AX54" i="13"/>
  <c r="AT54" i="13"/>
  <c r="BG54" i="13"/>
  <c r="BA54" i="13"/>
  <c r="AV54" i="13"/>
  <c r="BE54" i="13"/>
  <c r="AZ54" i="13"/>
  <c r="AU54" i="13"/>
  <c r="BI54" i="13"/>
  <c r="BD54" i="13"/>
  <c r="AY54" i="13"/>
  <c r="AS54" i="13"/>
  <c r="BH54" i="13"/>
  <c r="BC54" i="13"/>
  <c r="AW54" i="13"/>
  <c r="AR54" i="13"/>
  <c r="AP55" i="13"/>
  <c r="BA80" i="13"/>
  <c r="AS80" i="13"/>
  <c r="BD80" i="13"/>
  <c r="BE80" i="13"/>
  <c r="AW80" i="13"/>
  <c r="BH80" i="13"/>
  <c r="AZ80" i="13"/>
  <c r="AR80" i="13"/>
  <c r="BG80" i="13"/>
  <c r="AP81" i="13"/>
  <c r="AV80" i="13"/>
  <c r="BC80" i="13"/>
  <c r="BF80" i="13"/>
  <c r="AT80" i="13"/>
  <c r="AY80" i="13"/>
  <c r="BB80" i="13"/>
  <c r="AU80" i="13"/>
  <c r="AX80" i="13"/>
  <c r="CC66" i="13"/>
  <c r="CD66" i="13" s="1"/>
  <c r="CA67" i="13"/>
  <c r="O67" i="13"/>
  <c r="BK63" i="13"/>
  <c r="BL63" i="13" s="1"/>
  <c r="BD66" i="13" l="1"/>
  <c r="CZ68" i="13"/>
  <c r="BZ68" i="13"/>
  <c r="CE40" i="13"/>
  <c r="K69" i="13"/>
  <c r="AY68" i="13"/>
  <c r="L69" i="13" s="1"/>
  <c r="BI38" i="13"/>
  <c r="W38" i="13"/>
  <c r="BF65" i="13"/>
  <c r="BZ41" i="13"/>
  <c r="AX42" i="13"/>
  <c r="BX42" i="13"/>
  <c r="CX42" i="13"/>
  <c r="AZ41" i="13"/>
  <c r="CZ41" i="13"/>
  <c r="BB40" i="13"/>
  <c r="N41" i="13"/>
  <c r="L42" i="13"/>
  <c r="CB67" i="13"/>
  <c r="CJ64" i="13"/>
  <c r="DF65" i="13"/>
  <c r="N68" i="13"/>
  <c r="CA68" i="13" s="1"/>
  <c r="DG54" i="13"/>
  <c r="DC54" i="13"/>
  <c r="CY54" i="13"/>
  <c r="CU54" i="13"/>
  <c r="DI54" i="13"/>
  <c r="DD54" i="13"/>
  <c r="CX54" i="13"/>
  <c r="CS54" i="13"/>
  <c r="DH54" i="13"/>
  <c r="DB54" i="13"/>
  <c r="CW54" i="13"/>
  <c r="CR54" i="13"/>
  <c r="DF54" i="13"/>
  <c r="DA54" i="13"/>
  <c r="CV54" i="13"/>
  <c r="DE54" i="13"/>
  <c r="CZ54" i="13"/>
  <c r="CT54" i="13"/>
  <c r="CP55" i="13"/>
  <c r="X37" i="13"/>
  <c r="BK37" i="13" s="1"/>
  <c r="BB67" i="13"/>
  <c r="G28" i="13"/>
  <c r="E28" i="13"/>
  <c r="C29" i="13"/>
  <c r="F28" i="13"/>
  <c r="D28" i="13"/>
  <c r="I28" i="13"/>
  <c r="J28" i="13"/>
  <c r="H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63" i="13"/>
  <c r="Z36" i="13"/>
  <c r="CM36" i="13" s="1"/>
  <c r="Q67" i="13"/>
  <c r="X64" i="13"/>
  <c r="CF54" i="13"/>
  <c r="CB54" i="13"/>
  <c r="BX54" i="13"/>
  <c r="BT54" i="13"/>
  <c r="CE54" i="13"/>
  <c r="BZ54" i="13"/>
  <c r="BU54" i="13"/>
  <c r="CI54" i="13"/>
  <c r="CD54" i="13"/>
  <c r="BY54" i="13"/>
  <c r="BS54" i="13"/>
  <c r="CH54" i="13"/>
  <c r="CC54" i="13"/>
  <c r="BW54" i="13"/>
  <c r="BR54" i="13"/>
  <c r="CG54" i="13"/>
  <c r="CA54" i="13"/>
  <c r="BV54" i="13"/>
  <c r="BP55" i="13"/>
  <c r="R66" i="13"/>
  <c r="CE66" i="13" s="1"/>
  <c r="BM63" i="13"/>
  <c r="Z28" i="13"/>
  <c r="BH64" i="13"/>
  <c r="T65" i="13"/>
  <c r="BG65" i="13" s="1"/>
  <c r="Y37" i="13"/>
  <c r="BH81" i="13"/>
  <c r="AZ81" i="13"/>
  <c r="AR81" i="13"/>
  <c r="BC81" i="13"/>
  <c r="AU81" i="13"/>
  <c r="BD81" i="13"/>
  <c r="AT81" i="13"/>
  <c r="BA81" i="13"/>
  <c r="BB81" i="13"/>
  <c r="BI81" i="13"/>
  <c r="AY81" i="13"/>
  <c r="AP82" i="13"/>
  <c r="AX81" i="13"/>
  <c r="BG81" i="13"/>
  <c r="AW81" i="13"/>
  <c r="BF81" i="13"/>
  <c r="AV81" i="13"/>
  <c r="BE81" i="13"/>
  <c r="AS81" i="13"/>
  <c r="P67" i="13"/>
  <c r="CC67" i="13" s="1"/>
  <c r="DB67" i="13"/>
  <c r="AA2" i="13"/>
  <c r="AA7" i="13"/>
  <c r="AA9" i="13"/>
  <c r="AA5" i="13"/>
  <c r="AA23" i="13"/>
  <c r="AA24" i="13"/>
  <c r="AA22" i="13"/>
  <c r="AA29" i="13"/>
  <c r="AA12" i="13"/>
  <c r="AA27" i="13"/>
  <c r="AA16" i="13"/>
  <c r="AA28" i="13"/>
  <c r="AA25" i="13"/>
  <c r="AA14" i="13"/>
  <c r="AA19" i="13"/>
  <c r="AA10" i="13"/>
  <c r="AB8" i="13"/>
  <c r="AA18" i="13"/>
  <c r="AA17" i="13"/>
  <c r="AA15" i="13"/>
  <c r="AA26" i="13"/>
  <c r="AA21" i="13"/>
  <c r="AA20" i="13"/>
  <c r="AA11" i="13"/>
  <c r="AA4" i="13"/>
  <c r="AA6" i="13" s="1"/>
  <c r="AA13" i="13"/>
  <c r="DH38" i="13"/>
  <c r="DI38" i="13" s="1"/>
  <c r="DJ38" i="13" s="1"/>
  <c r="CF65" i="13"/>
  <c r="DK84" i="13"/>
  <c r="DC84" i="13"/>
  <c r="CU84" i="13"/>
  <c r="DJ84" i="13"/>
  <c r="DB84" i="13"/>
  <c r="CT84" i="13"/>
  <c r="DA84" i="13"/>
  <c r="CP85" i="13"/>
  <c r="DD84" i="13"/>
  <c r="CR84" i="13"/>
  <c r="DI84" i="13"/>
  <c r="CY84" i="13"/>
  <c r="DL84" i="13"/>
  <c r="CZ84" i="13"/>
  <c r="DG84" i="13"/>
  <c r="CW84" i="13"/>
  <c r="DH84" i="13"/>
  <c r="CX84" i="13"/>
  <c r="DE84" i="13"/>
  <c r="CS84" i="13"/>
  <c r="DF84" i="13"/>
  <c r="CV84" i="13"/>
  <c r="Y64" i="13"/>
  <c r="BH55" i="13"/>
  <c r="BD55" i="13"/>
  <c r="AZ55" i="13"/>
  <c r="AV55" i="13"/>
  <c r="AR55" i="13"/>
  <c r="BJ55" i="13"/>
  <c r="BE55" i="13"/>
  <c r="AY55" i="13"/>
  <c r="AT55" i="13"/>
  <c r="AP56" i="13"/>
  <c r="BI55" i="13"/>
  <c r="BC55" i="13"/>
  <c r="AX55" i="13"/>
  <c r="AS55" i="13"/>
  <c r="BG55" i="13"/>
  <c r="BB55" i="13"/>
  <c r="AW55" i="13"/>
  <c r="BF55" i="13"/>
  <c r="BA55" i="13"/>
  <c r="AU55" i="13"/>
  <c r="CM63" i="13"/>
  <c r="BF39" i="13"/>
  <c r="BG39" i="13" s="1"/>
  <c r="CF39" i="13"/>
  <c r="CG39" i="13" s="1"/>
  <c r="DF39" i="13"/>
  <c r="DG39" i="13" s="1"/>
  <c r="CH38" i="13"/>
  <c r="CI38" i="13" s="1"/>
  <c r="CJ38" i="13" s="1"/>
  <c r="CN86" i="13"/>
  <c r="CF86" i="13"/>
  <c r="BX86" i="13"/>
  <c r="CM86" i="13"/>
  <c r="CE86" i="13"/>
  <c r="BW86" i="13"/>
  <c r="BP87" i="13"/>
  <c r="CD86" i="13"/>
  <c r="BT86" i="13"/>
  <c r="CG86" i="13"/>
  <c r="BU86" i="13"/>
  <c r="CL86" i="13"/>
  <c r="CB86" i="13"/>
  <c r="BR86" i="13"/>
  <c r="CC86" i="13"/>
  <c r="BS86" i="13"/>
  <c r="CJ86" i="13"/>
  <c r="BZ86" i="13"/>
  <c r="CK86" i="13"/>
  <c r="CA86" i="13"/>
  <c r="CH86" i="13"/>
  <c r="BV86" i="13"/>
  <c r="CI86" i="13"/>
  <c r="BY86" i="13"/>
  <c r="BM36" i="13"/>
  <c r="AZ68" i="13" l="1"/>
  <c r="M69" i="13" s="1"/>
  <c r="AZ69" i="13" s="1"/>
  <c r="CD67" i="13"/>
  <c r="BJ38" i="13"/>
  <c r="AX69" i="13"/>
  <c r="AY69" i="13" s="1"/>
  <c r="CX69" i="13"/>
  <c r="CY69" i="13" s="1"/>
  <c r="BX69" i="13"/>
  <c r="BY69" i="13" s="1"/>
  <c r="M42" i="13"/>
  <c r="CK64" i="13"/>
  <c r="CL64" i="13" s="1"/>
  <c r="BL37" i="13"/>
  <c r="DE66" i="13"/>
  <c r="DA68" i="13"/>
  <c r="CA41" i="13"/>
  <c r="K43" i="13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O41" i="13"/>
  <c r="BC40" i="13"/>
  <c r="DC67" i="13"/>
  <c r="DD67" i="13" s="1"/>
  <c r="DA41" i="13"/>
  <c r="CY42" i="13"/>
  <c r="BY42" i="13"/>
  <c r="BA41" i="13"/>
  <c r="AY42" i="13"/>
  <c r="AZ42" i="13" s="1"/>
  <c r="DG65" i="13"/>
  <c r="CG65" i="13"/>
  <c r="BI56" i="13"/>
  <c r="BE56" i="13"/>
  <c r="BA56" i="13"/>
  <c r="AW56" i="13"/>
  <c r="AS56" i="13"/>
  <c r="AP57" i="13"/>
  <c r="BG56" i="13"/>
  <c r="BB56" i="13"/>
  <c r="AV56" i="13"/>
  <c r="BK56" i="13"/>
  <c r="BF56" i="13"/>
  <c r="AZ56" i="13"/>
  <c r="AU56" i="13"/>
  <c r="BJ56" i="13"/>
  <c r="BD56" i="13"/>
  <c r="AY56" i="13"/>
  <c r="AT56" i="13"/>
  <c r="BH56" i="13"/>
  <c r="BC56" i="13"/>
  <c r="AX56" i="13"/>
  <c r="AR56" i="13"/>
  <c r="CK87" i="13"/>
  <c r="CC87" i="13"/>
  <c r="BU87" i="13"/>
  <c r="CJ87" i="13"/>
  <c r="CB87" i="13"/>
  <c r="BT87" i="13"/>
  <c r="CO87" i="13"/>
  <c r="CE87" i="13"/>
  <c r="BS87" i="13"/>
  <c r="CF87" i="13"/>
  <c r="BV87" i="13"/>
  <c r="CM87" i="13"/>
  <c r="CA87" i="13"/>
  <c r="CN87" i="13"/>
  <c r="CD87" i="13"/>
  <c r="BR87" i="13"/>
  <c r="CI87" i="13"/>
  <c r="BY87" i="13"/>
  <c r="CL87" i="13"/>
  <c r="BZ87" i="13"/>
  <c r="CG87" i="13"/>
  <c r="BW87" i="13"/>
  <c r="CH87" i="13"/>
  <c r="BX87" i="13"/>
  <c r="T40" i="13"/>
  <c r="DH85" i="13"/>
  <c r="CZ85" i="13"/>
  <c r="CR85" i="13"/>
  <c r="DG85" i="13"/>
  <c r="CY85" i="13"/>
  <c r="DJ85" i="13"/>
  <c r="CX85" i="13"/>
  <c r="DK85" i="13"/>
  <c r="DA85" i="13"/>
  <c r="DF85" i="13"/>
  <c r="CV85" i="13"/>
  <c r="DI85" i="13"/>
  <c r="CW85" i="13"/>
  <c r="CP86" i="13"/>
  <c r="DD85" i="13"/>
  <c r="CT85" i="13"/>
  <c r="DE85" i="13"/>
  <c r="CU85" i="13"/>
  <c r="DL85" i="13"/>
  <c r="DB85" i="13"/>
  <c r="DM85" i="13"/>
  <c r="DC85" i="13"/>
  <c r="CS85" i="13"/>
  <c r="AA63" i="13"/>
  <c r="CN63" i="13" s="1"/>
  <c r="AA36" i="13"/>
  <c r="CN36" i="13" s="1"/>
  <c r="S66" i="13"/>
  <c r="DM63" i="13"/>
  <c r="S40" i="13"/>
  <c r="AB2" i="13"/>
  <c r="AB7" i="13"/>
  <c r="AB15" i="13"/>
  <c r="AB23" i="13"/>
  <c r="AB14" i="13"/>
  <c r="AB4" i="13"/>
  <c r="AB27" i="13"/>
  <c r="AB16" i="13"/>
  <c r="AB5" i="13"/>
  <c r="AB24" i="13"/>
  <c r="AB12" i="13"/>
  <c r="AB20" i="13"/>
  <c r="AB9" i="13"/>
  <c r="AB21" i="13"/>
  <c r="AB11" i="13"/>
  <c r="AB29" i="13"/>
  <c r="AB13" i="13"/>
  <c r="AB18" i="13"/>
  <c r="AB28" i="13"/>
  <c r="AB19" i="13"/>
  <c r="AB25" i="13"/>
  <c r="AB10" i="13"/>
  <c r="AB26" i="13"/>
  <c r="AB17" i="13"/>
  <c r="AB22" i="13"/>
  <c r="BE82" i="13"/>
  <c r="AW82" i="13"/>
  <c r="BH82" i="13"/>
  <c r="AZ82" i="13"/>
  <c r="AR82" i="13"/>
  <c r="BC82" i="13"/>
  <c r="AS82" i="13"/>
  <c r="BB82" i="13"/>
  <c r="AP83" i="13"/>
  <c r="BA82" i="13"/>
  <c r="BJ82" i="13"/>
  <c r="AX82" i="13"/>
  <c r="BI82" i="13"/>
  <c r="AY82" i="13"/>
  <c r="BF82" i="13"/>
  <c r="AV82" i="13"/>
  <c r="BG82" i="13"/>
  <c r="AU82" i="13"/>
  <c r="BD82" i="13"/>
  <c r="AT82" i="13"/>
  <c r="G29" i="13"/>
  <c r="E29" i="13"/>
  <c r="C30" i="13"/>
  <c r="AB30" i="13" s="1"/>
  <c r="J29" i="13"/>
  <c r="I29" i="13"/>
  <c r="D29" i="13"/>
  <c r="F29" i="13"/>
  <c r="H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BC67" i="13"/>
  <c r="BD67" i="13" s="1"/>
  <c r="DI55" i="13"/>
  <c r="DE55" i="13"/>
  <c r="DA55" i="13"/>
  <c r="CW55" i="13"/>
  <c r="CS55" i="13"/>
  <c r="DG55" i="13"/>
  <c r="DB55" i="13"/>
  <c r="CV55" i="13"/>
  <c r="DF55" i="13"/>
  <c r="CZ55" i="13"/>
  <c r="CU55" i="13"/>
  <c r="DJ55" i="13"/>
  <c r="DD55" i="13"/>
  <c r="CY55" i="13"/>
  <c r="CT55" i="13"/>
  <c r="DH55" i="13"/>
  <c r="DC55" i="13"/>
  <c r="CX55" i="13"/>
  <c r="CR55" i="13"/>
  <c r="CP56" i="13"/>
  <c r="BN36" i="13"/>
  <c r="BI64" i="13"/>
  <c r="U65" i="13"/>
  <c r="V39" i="13"/>
  <c r="BN63" i="13"/>
  <c r="CH55" i="13"/>
  <c r="CD55" i="13"/>
  <c r="BZ55" i="13"/>
  <c r="BV55" i="13"/>
  <c r="BR55" i="13"/>
  <c r="CI55" i="13"/>
  <c r="CC55" i="13"/>
  <c r="BX55" i="13"/>
  <c r="BS55" i="13"/>
  <c r="CG55" i="13"/>
  <c r="CB55" i="13"/>
  <c r="BW55" i="13"/>
  <c r="CF55" i="13"/>
  <c r="CA55" i="13"/>
  <c r="BU55" i="13"/>
  <c r="CJ55" i="13"/>
  <c r="CE55" i="13"/>
  <c r="BY55" i="13"/>
  <c r="BT55" i="13"/>
  <c r="BP56" i="13"/>
  <c r="CK37" i="13"/>
  <c r="CL37" i="13" s="1"/>
  <c r="DK37" i="13"/>
  <c r="DL37" i="13" s="1"/>
  <c r="O68" i="13"/>
  <c r="U39" i="13"/>
  <c r="BH39" i="13" s="1"/>
  <c r="BE66" i="13"/>
  <c r="DM36" i="13"/>
  <c r="DN36" i="13" s="1"/>
  <c r="DK64" i="13"/>
  <c r="DL64" i="13" s="1"/>
  <c r="W39" i="13"/>
  <c r="DF66" i="13" l="1"/>
  <c r="T66" i="13"/>
  <c r="BA68" i="13"/>
  <c r="N69" i="13" s="1"/>
  <c r="BZ69" i="13"/>
  <c r="CZ69" i="13"/>
  <c r="BZ42" i="13"/>
  <c r="CZ42" i="13"/>
  <c r="L70" i="13"/>
  <c r="CY70" i="13" s="1"/>
  <c r="M70" i="13"/>
  <c r="K70" i="13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BI39" i="13"/>
  <c r="BB41" i="13"/>
  <c r="BF66" i="13"/>
  <c r="BG66" i="13" s="1"/>
  <c r="CH39" i="13"/>
  <c r="CI39" i="13" s="1"/>
  <c r="CJ39" i="13" s="1"/>
  <c r="Q68" i="13"/>
  <c r="N42" i="13"/>
  <c r="BA42" i="13" s="1"/>
  <c r="DB41" i="13"/>
  <c r="L43" i="13"/>
  <c r="CB41" i="13"/>
  <c r="P41" i="13"/>
  <c r="BD40" i="13"/>
  <c r="BJ39" i="13"/>
  <c r="DG66" i="13"/>
  <c r="DH39" i="13"/>
  <c r="DI39" i="13" s="1"/>
  <c r="DJ39" i="13" s="1"/>
  <c r="R67" i="13"/>
  <c r="BE67" i="13" s="1"/>
  <c r="BA69" i="13"/>
  <c r="DA69" i="13"/>
  <c r="AP84" i="13"/>
  <c r="BE83" i="13"/>
  <c r="AW83" i="13"/>
  <c r="BF83" i="13"/>
  <c r="BH83" i="13"/>
  <c r="AR83" i="13"/>
  <c r="BG83" i="13"/>
  <c r="AU83" i="13"/>
  <c r="AX83" i="13"/>
  <c r="AV83" i="13"/>
  <c r="BC83" i="13"/>
  <c r="AS83" i="13"/>
  <c r="AT83" i="13"/>
  <c r="BK83" i="13"/>
  <c r="BA83" i="13"/>
  <c r="BJ83" i="13"/>
  <c r="BD83" i="13"/>
  <c r="BI83" i="13"/>
  <c r="AY83" i="13"/>
  <c r="BB83" i="13"/>
  <c r="AZ83" i="13"/>
  <c r="CH65" i="13"/>
  <c r="CB68" i="13"/>
  <c r="DB68" i="13"/>
  <c r="DM86" i="13"/>
  <c r="DE86" i="13"/>
  <c r="CW86" i="13"/>
  <c r="DN86" i="13"/>
  <c r="DF86" i="13"/>
  <c r="CX86" i="13"/>
  <c r="DG86" i="13"/>
  <c r="CU86" i="13"/>
  <c r="DJ86" i="13"/>
  <c r="CZ86" i="13"/>
  <c r="DC86" i="13"/>
  <c r="CS86" i="13"/>
  <c r="DH86" i="13"/>
  <c r="CV86" i="13"/>
  <c r="DK86" i="13"/>
  <c r="DA86" i="13"/>
  <c r="CP87" i="13"/>
  <c r="DD86" i="13"/>
  <c r="CT86" i="13"/>
  <c r="DI86" i="13"/>
  <c r="CY86" i="13"/>
  <c r="DL86" i="13"/>
  <c r="DB86" i="13"/>
  <c r="CR86" i="13"/>
  <c r="BI57" i="13"/>
  <c r="BJ57" i="13"/>
  <c r="BE57" i="13"/>
  <c r="BA57" i="13"/>
  <c r="AW57" i="13"/>
  <c r="AS57" i="13"/>
  <c r="BH57" i="13"/>
  <c r="BC57" i="13"/>
  <c r="AX57" i="13"/>
  <c r="AR57" i="13"/>
  <c r="BG57" i="13"/>
  <c r="BB57" i="13"/>
  <c r="AV57" i="13"/>
  <c r="AP58" i="13"/>
  <c r="BL57" i="13"/>
  <c r="BF57" i="13"/>
  <c r="AZ57" i="13"/>
  <c r="AU57" i="13"/>
  <c r="BK57" i="13"/>
  <c r="BD57" i="13"/>
  <c r="AY57" i="13"/>
  <c r="AT57" i="13"/>
  <c r="Z37" i="13"/>
  <c r="CM37" i="13" s="1"/>
  <c r="BJ64" i="13"/>
  <c r="V65" i="13"/>
  <c r="C31" i="13"/>
  <c r="G30" i="13"/>
  <c r="H30" i="13"/>
  <c r="I30" i="13"/>
  <c r="F30" i="13"/>
  <c r="E30" i="13"/>
  <c r="D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6" i="13"/>
  <c r="CO63" i="13" s="1"/>
  <c r="DN63" i="13"/>
  <c r="P68" i="13"/>
  <c r="BH65" i="13"/>
  <c r="CI56" i="13"/>
  <c r="CE56" i="13"/>
  <c r="CA56" i="13"/>
  <c r="BW56" i="13"/>
  <c r="BS56" i="13"/>
  <c r="CK56" i="13"/>
  <c r="CF56" i="13"/>
  <c r="BZ56" i="13"/>
  <c r="BU56" i="13"/>
  <c r="CJ56" i="13"/>
  <c r="CD56" i="13"/>
  <c r="BY56" i="13"/>
  <c r="BT56" i="13"/>
  <c r="CH56" i="13"/>
  <c r="CC56" i="13"/>
  <c r="BX56" i="13"/>
  <c r="BR56" i="13"/>
  <c r="CG56" i="13"/>
  <c r="CB56" i="13"/>
  <c r="BV56" i="13"/>
  <c r="BP57" i="13"/>
  <c r="DH56" i="13"/>
  <c r="DD56" i="13"/>
  <c r="DJ56" i="13"/>
  <c r="DF56" i="13"/>
  <c r="DB56" i="13"/>
  <c r="CX56" i="13"/>
  <c r="CT56" i="13"/>
  <c r="DE56" i="13"/>
  <c r="CY56" i="13"/>
  <c r="CS56" i="13"/>
  <c r="DK56" i="13"/>
  <c r="DC56" i="13"/>
  <c r="CW56" i="13"/>
  <c r="CR56" i="13"/>
  <c r="DI56" i="13"/>
  <c r="DA56" i="13"/>
  <c r="CV56" i="13"/>
  <c r="DG56" i="13"/>
  <c r="CZ56" i="13"/>
  <c r="CU56" i="13"/>
  <c r="CP57" i="13"/>
  <c r="DF40" i="13"/>
  <c r="DG40" i="13" s="1"/>
  <c r="CF40" i="13"/>
  <c r="CG40" i="13" s="1"/>
  <c r="Z64" i="13"/>
  <c r="DM64" i="13" s="1"/>
  <c r="AA37" i="13"/>
  <c r="X38" i="13"/>
  <c r="Y38" i="13"/>
  <c r="AB63" i="13"/>
  <c r="BO63" i="13" s="1"/>
  <c r="AB36" i="13"/>
  <c r="AA64" i="13"/>
  <c r="DH65" i="13"/>
  <c r="CF66" i="13"/>
  <c r="CG66" i="13" s="1"/>
  <c r="DC41" i="13" l="1"/>
  <c r="T67" i="13"/>
  <c r="CA69" i="13"/>
  <c r="AY70" i="13"/>
  <c r="M43" i="13"/>
  <c r="BB68" i="13"/>
  <c r="BC68" i="13" s="1"/>
  <c r="BD68" i="13" s="1"/>
  <c r="BY70" i="13"/>
  <c r="BZ70" i="13" s="1"/>
  <c r="CM64" i="13"/>
  <c r="U40" i="13"/>
  <c r="CH40" i="13" s="1"/>
  <c r="CZ70" i="13"/>
  <c r="DI65" i="13"/>
  <c r="BI65" i="13"/>
  <c r="DA42" i="13"/>
  <c r="CA42" i="13"/>
  <c r="W40" i="13"/>
  <c r="BE40" i="13"/>
  <c r="Q41" i="13"/>
  <c r="CC41" i="13"/>
  <c r="AY43" i="13"/>
  <c r="BY43" i="13"/>
  <c r="CY43" i="13"/>
  <c r="CZ43" i="13" s="1"/>
  <c r="BC41" i="13"/>
  <c r="O42" i="13"/>
  <c r="S67" i="13"/>
  <c r="BF67" i="13" s="1"/>
  <c r="BG67" i="13" s="1"/>
  <c r="DH40" i="13"/>
  <c r="V40" i="13"/>
  <c r="DN64" i="13"/>
  <c r="CI65" i="13"/>
  <c r="CI57" i="13"/>
  <c r="CE57" i="13"/>
  <c r="CA57" i="13"/>
  <c r="BW57" i="13"/>
  <c r="BS57" i="13"/>
  <c r="CL57" i="13"/>
  <c r="CG57" i="13"/>
  <c r="CB57" i="13"/>
  <c r="BV57" i="13"/>
  <c r="CK57" i="13"/>
  <c r="CF57" i="13"/>
  <c r="BZ57" i="13"/>
  <c r="BU57" i="13"/>
  <c r="CJ57" i="13"/>
  <c r="CD57" i="13"/>
  <c r="BY57" i="13"/>
  <c r="BT57" i="13"/>
  <c r="CH57" i="13"/>
  <c r="CC57" i="13"/>
  <c r="BX57" i="13"/>
  <c r="BR57" i="13"/>
  <c r="BP58" i="13"/>
  <c r="BM37" i="13"/>
  <c r="BN37" i="13" s="1"/>
  <c r="DL87" i="13"/>
  <c r="DD87" i="13"/>
  <c r="CV87" i="13"/>
  <c r="DM87" i="13"/>
  <c r="DE87" i="13"/>
  <c r="CW87" i="13"/>
  <c r="DH87" i="13"/>
  <c r="CX87" i="13"/>
  <c r="DK87" i="13"/>
  <c r="DA87" i="13"/>
  <c r="DF87" i="13"/>
  <c r="CT87" i="13"/>
  <c r="DI87" i="13"/>
  <c r="CY87" i="13"/>
  <c r="DN87" i="13"/>
  <c r="DB87" i="13"/>
  <c r="CR87" i="13"/>
  <c r="DG87" i="13"/>
  <c r="CU87" i="13"/>
  <c r="DJ87" i="13"/>
  <c r="CZ87" i="13"/>
  <c r="DO87" i="13"/>
  <c r="DC87" i="13"/>
  <c r="CS87" i="13"/>
  <c r="BK84" i="13"/>
  <c r="BC84" i="13"/>
  <c r="AU84" i="13"/>
  <c r="BJ84" i="13"/>
  <c r="BB84" i="13"/>
  <c r="AT84" i="13"/>
  <c r="BE84" i="13"/>
  <c r="AS84" i="13"/>
  <c r="BF84" i="13"/>
  <c r="AV84" i="13"/>
  <c r="BA84" i="13"/>
  <c r="AP85" i="13"/>
  <c r="BD84" i="13"/>
  <c r="AR84" i="13"/>
  <c r="BI84" i="13"/>
  <c r="AY84" i="13"/>
  <c r="BL84" i="13"/>
  <c r="BG84" i="13"/>
  <c r="AW84" i="13"/>
  <c r="BH84" i="13"/>
  <c r="AX84" i="13"/>
  <c r="AZ84" i="13"/>
  <c r="CE67" i="13"/>
  <c r="DE67" i="13"/>
  <c r="CO36" i="13"/>
  <c r="BK38" i="13"/>
  <c r="BL38" i="13" s="1"/>
  <c r="DK38" i="13"/>
  <c r="DL38" i="13" s="1"/>
  <c r="CK38" i="13"/>
  <c r="CL38" i="13" s="1"/>
  <c r="DL57" i="13"/>
  <c r="DH57" i="13"/>
  <c r="DD57" i="13"/>
  <c r="CZ57" i="13"/>
  <c r="CV57" i="13"/>
  <c r="CR57" i="13"/>
  <c r="DJ57" i="13"/>
  <c r="DF57" i="13"/>
  <c r="DB57" i="13"/>
  <c r="CX57" i="13"/>
  <c r="CT57" i="13"/>
  <c r="DI57" i="13"/>
  <c r="DA57" i="13"/>
  <c r="CS57" i="13"/>
  <c r="DG57" i="13"/>
  <c r="CY57" i="13"/>
  <c r="DE57" i="13"/>
  <c r="CW57" i="13"/>
  <c r="DK57" i="13"/>
  <c r="DC57" i="13"/>
  <c r="CU57" i="13"/>
  <c r="CP58" i="13"/>
  <c r="CN37" i="13"/>
  <c r="F31" i="13"/>
  <c r="H31" i="13"/>
  <c r="D31" i="13"/>
  <c r="C32" i="13"/>
  <c r="G31" i="13"/>
  <c r="E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BK64" i="13"/>
  <c r="W65" i="13"/>
  <c r="DJ65" i="13" s="1"/>
  <c r="DC68" i="13"/>
  <c r="DD68" i="13" s="1"/>
  <c r="BO36" i="13"/>
  <c r="AB37" i="13" s="1"/>
  <c r="CN64" i="13"/>
  <c r="DO36" i="13"/>
  <c r="DO63" i="13"/>
  <c r="AB64" i="13" s="1"/>
  <c r="DM37" i="13"/>
  <c r="DN37" i="13" s="1"/>
  <c r="BL58" i="13"/>
  <c r="BH58" i="13"/>
  <c r="BD58" i="13"/>
  <c r="AZ58" i="13"/>
  <c r="AV58" i="13"/>
  <c r="AR58" i="13"/>
  <c r="BI58" i="13"/>
  <c r="BJ58" i="13"/>
  <c r="BE58" i="13"/>
  <c r="AY58" i="13"/>
  <c r="AT58" i="13"/>
  <c r="BK58" i="13"/>
  <c r="BB58" i="13"/>
  <c r="AU58" i="13"/>
  <c r="BG58" i="13"/>
  <c r="BA58" i="13"/>
  <c r="AS58" i="13"/>
  <c r="BF58" i="13"/>
  <c r="AX58" i="13"/>
  <c r="AP59" i="13"/>
  <c r="BM58" i="13"/>
  <c r="BC58" i="13"/>
  <c r="AW58" i="13"/>
  <c r="CC68" i="13"/>
  <c r="CD68" i="13" s="1"/>
  <c r="U66" i="13"/>
  <c r="CH66" i="13" s="1"/>
  <c r="N70" i="13"/>
  <c r="O69" i="13"/>
  <c r="DB69" i="13" s="1"/>
  <c r="CB42" i="13" l="1"/>
  <c r="BZ43" i="13"/>
  <c r="DF67" i="13"/>
  <c r="DG67" i="13" s="1"/>
  <c r="AZ43" i="13"/>
  <c r="L71" i="13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L84" i="13" s="1"/>
  <c r="L85" i="13" s="1"/>
  <c r="L86" i="13" s="1"/>
  <c r="L87" i="13" s="1"/>
  <c r="AZ70" i="13"/>
  <c r="M71" i="13" s="1"/>
  <c r="AZ71" i="13" s="1"/>
  <c r="V66" i="13"/>
  <c r="CI40" i="13"/>
  <c r="CJ40" i="13" s="1"/>
  <c r="N43" i="13"/>
  <c r="DA43" i="13" s="1"/>
  <c r="M44" i="13"/>
  <c r="CZ44" i="13" s="1"/>
  <c r="CF67" i="13"/>
  <c r="CG67" i="13" s="1"/>
  <c r="BD41" i="13"/>
  <c r="BB42" i="13"/>
  <c r="Y39" i="13"/>
  <c r="R68" i="13"/>
  <c r="CE68" i="13" s="1"/>
  <c r="L44" i="13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P42" i="13"/>
  <c r="AZ44" i="13"/>
  <c r="CD41" i="13"/>
  <c r="CI66" i="13"/>
  <c r="DI40" i="13"/>
  <c r="DJ40" i="13" s="1"/>
  <c r="DB42" i="13"/>
  <c r="R41" i="13"/>
  <c r="BF40" i="13"/>
  <c r="DD41" i="13"/>
  <c r="P69" i="13"/>
  <c r="DO64" i="13"/>
  <c r="CO64" i="13"/>
  <c r="DC69" i="13"/>
  <c r="BJ65" i="13"/>
  <c r="CB69" i="13"/>
  <c r="BA70" i="13"/>
  <c r="DA70" i="13"/>
  <c r="CA70" i="13"/>
  <c r="BB69" i="13"/>
  <c r="AP86" i="13"/>
  <c r="BF85" i="13"/>
  <c r="AX85" i="13"/>
  <c r="BM85" i="13"/>
  <c r="BE85" i="13"/>
  <c r="AW85" i="13"/>
  <c r="BL85" i="13"/>
  <c r="BB85" i="13"/>
  <c r="AR85" i="13"/>
  <c r="BC85" i="13"/>
  <c r="AS85" i="13"/>
  <c r="BJ85" i="13"/>
  <c r="AZ85" i="13"/>
  <c r="BK85" i="13"/>
  <c r="BA85" i="13"/>
  <c r="BH85" i="13"/>
  <c r="AV85" i="13"/>
  <c r="BI85" i="13"/>
  <c r="AY85" i="13"/>
  <c r="BD85" i="13"/>
  <c r="AT85" i="13"/>
  <c r="BG85" i="13"/>
  <c r="AU85" i="13"/>
  <c r="BO37" i="13"/>
  <c r="DO37" i="13"/>
  <c r="Z38" i="13"/>
  <c r="BM38" i="13" s="1"/>
  <c r="CL58" i="13"/>
  <c r="CH58" i="13"/>
  <c r="CD58" i="13"/>
  <c r="BZ58" i="13"/>
  <c r="BV58" i="13"/>
  <c r="BR58" i="13"/>
  <c r="CM58" i="13"/>
  <c r="CG58" i="13"/>
  <c r="CB58" i="13"/>
  <c r="BW58" i="13"/>
  <c r="CK58" i="13"/>
  <c r="CF58" i="13"/>
  <c r="CA58" i="13"/>
  <c r="BU58" i="13"/>
  <c r="CJ58" i="13"/>
  <c r="CE58" i="13"/>
  <c r="BY58" i="13"/>
  <c r="BT58" i="13"/>
  <c r="CI58" i="13"/>
  <c r="CC58" i="13"/>
  <c r="BX58" i="13"/>
  <c r="BS58" i="13"/>
  <c r="BP59" i="13"/>
  <c r="BH66" i="13"/>
  <c r="BI66" i="13" s="1"/>
  <c r="DH66" i="13"/>
  <c r="DI66" i="13" s="1"/>
  <c r="AA38" i="13"/>
  <c r="BL64" i="13"/>
  <c r="X65" i="13"/>
  <c r="BN59" i="13"/>
  <c r="BJ59" i="13"/>
  <c r="BF59" i="13"/>
  <c r="BB59" i="13"/>
  <c r="AX59" i="13"/>
  <c r="AT59" i="13"/>
  <c r="BM59" i="13"/>
  <c r="BH59" i="13"/>
  <c r="BC59" i="13"/>
  <c r="AW59" i="13"/>
  <c r="AR59" i="13"/>
  <c r="BL59" i="13"/>
  <c r="BG59" i="13"/>
  <c r="BA59" i="13"/>
  <c r="AV59" i="13"/>
  <c r="BI59" i="13"/>
  <c r="BD59" i="13"/>
  <c r="AY59" i="13"/>
  <c r="AS59" i="13"/>
  <c r="BE59" i="13"/>
  <c r="AZ59" i="13"/>
  <c r="AU59" i="13"/>
  <c r="BK59" i="13"/>
  <c r="AP60" i="13"/>
  <c r="D32" i="13"/>
  <c r="E32" i="13"/>
  <c r="I32" i="13"/>
  <c r="H32" i="13"/>
  <c r="J32" i="13"/>
  <c r="F32" i="13"/>
  <c r="G32" i="13"/>
  <c r="C33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Q69" i="13"/>
  <c r="CO37" i="13"/>
  <c r="DK58" i="13"/>
  <c r="DG58" i="13"/>
  <c r="DC58" i="13"/>
  <c r="CY58" i="13"/>
  <c r="CU58" i="13"/>
  <c r="DM58" i="13"/>
  <c r="DI58" i="13"/>
  <c r="DE58" i="13"/>
  <c r="DA58" i="13"/>
  <c r="CW58" i="13"/>
  <c r="CS58" i="13"/>
  <c r="DL58" i="13"/>
  <c r="DD58" i="13"/>
  <c r="CV58" i="13"/>
  <c r="DJ58" i="13"/>
  <c r="DB58" i="13"/>
  <c r="CT58" i="13"/>
  <c r="DH58" i="13"/>
  <c r="CZ58" i="13"/>
  <c r="CR58" i="13"/>
  <c r="DF58" i="13"/>
  <c r="CX58" i="13"/>
  <c r="CP59" i="13"/>
  <c r="X39" i="13"/>
  <c r="CJ65" i="13"/>
  <c r="W66" i="13" s="1"/>
  <c r="T68" i="13"/>
  <c r="BZ44" i="13" l="1"/>
  <c r="DE68" i="13"/>
  <c r="CZ71" i="13"/>
  <c r="BZ71" i="13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M84" i="13" s="1"/>
  <c r="M85" i="13" s="1"/>
  <c r="M86" i="13" s="1"/>
  <c r="M87" i="13" s="1"/>
  <c r="BC42" i="13"/>
  <c r="BA43" i="13"/>
  <c r="BC69" i="13"/>
  <c r="CA43" i="13"/>
  <c r="N44" i="13" s="1"/>
  <c r="CA44" i="13" s="1"/>
  <c r="DC42" i="13"/>
  <c r="BE41" i="13"/>
  <c r="BE68" i="13"/>
  <c r="S68" i="13"/>
  <c r="CF68" i="13" s="1"/>
  <c r="CG68" i="13" s="1"/>
  <c r="BN38" i="13"/>
  <c r="DM38" i="13"/>
  <c r="DN38" i="13" s="1"/>
  <c r="V67" i="13"/>
  <c r="O43" i="13"/>
  <c r="DB43" i="13" s="1"/>
  <c r="CC69" i="13"/>
  <c r="DE41" i="13"/>
  <c r="Q42" i="13"/>
  <c r="BG40" i="13"/>
  <c r="S41" i="13"/>
  <c r="CC42" i="13"/>
  <c r="CE41" i="13"/>
  <c r="M45" i="13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AB38" i="13"/>
  <c r="DD69" i="13"/>
  <c r="D33" i="13"/>
  <c r="F33" i="13"/>
  <c r="G33" i="13"/>
  <c r="E33" i="13"/>
  <c r="I33" i="13"/>
  <c r="H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BM86" i="13"/>
  <c r="BE86" i="13"/>
  <c r="AW86" i="13"/>
  <c r="BN86" i="13"/>
  <c r="BF86" i="13"/>
  <c r="AX86" i="13"/>
  <c r="BK86" i="13"/>
  <c r="BA86" i="13"/>
  <c r="AP87" i="13"/>
  <c r="BD86" i="13"/>
  <c r="AT86" i="13"/>
  <c r="BI86" i="13"/>
  <c r="AY86" i="13"/>
  <c r="BL86" i="13"/>
  <c r="BB86" i="13"/>
  <c r="AR86" i="13"/>
  <c r="BG86" i="13"/>
  <c r="AU86" i="13"/>
  <c r="BJ86" i="13"/>
  <c r="AZ86" i="13"/>
  <c r="BC86" i="13"/>
  <c r="AS86" i="13"/>
  <c r="BH86" i="13"/>
  <c r="AV86" i="13"/>
  <c r="BM64" i="13"/>
  <c r="Y65" i="13"/>
  <c r="DJ66" i="13"/>
  <c r="R69" i="13"/>
  <c r="CD69" i="13"/>
  <c r="BJ66" i="13"/>
  <c r="CN59" i="13"/>
  <c r="CJ59" i="13"/>
  <c r="CF59" i="13"/>
  <c r="CB59" i="13"/>
  <c r="BX59" i="13"/>
  <c r="BT59" i="13"/>
  <c r="CL59" i="13"/>
  <c r="CG59" i="13"/>
  <c r="CA59" i="13"/>
  <c r="BV59" i="13"/>
  <c r="CK59" i="13"/>
  <c r="CE59" i="13"/>
  <c r="BZ59" i="13"/>
  <c r="BU59" i="13"/>
  <c r="CI59" i="13"/>
  <c r="CD59" i="13"/>
  <c r="BY59" i="13"/>
  <c r="BS59" i="13"/>
  <c r="CM59" i="13"/>
  <c r="CH59" i="13"/>
  <c r="CC59" i="13"/>
  <c r="BW59" i="13"/>
  <c r="BR59" i="13"/>
  <c r="BP60" i="13"/>
  <c r="CM38" i="13"/>
  <c r="CN38" i="13" s="1"/>
  <c r="BD69" i="13"/>
  <c r="O70" i="13"/>
  <c r="CB70" i="13" s="1"/>
  <c r="CK65" i="13"/>
  <c r="DK39" i="13"/>
  <c r="DL39" i="13" s="1"/>
  <c r="BK39" i="13"/>
  <c r="BL39" i="13" s="1"/>
  <c r="CK39" i="13"/>
  <c r="CL39" i="13" s="1"/>
  <c r="DM59" i="13"/>
  <c r="DI59" i="13"/>
  <c r="DE59" i="13"/>
  <c r="DA59" i="13"/>
  <c r="CW59" i="13"/>
  <c r="CS59" i="13"/>
  <c r="DK59" i="13"/>
  <c r="DG59" i="13"/>
  <c r="DC59" i="13"/>
  <c r="CY59" i="13"/>
  <c r="CU59" i="13"/>
  <c r="DN59" i="13"/>
  <c r="DF59" i="13"/>
  <c r="CX59" i="13"/>
  <c r="DL59" i="13"/>
  <c r="DD59" i="13"/>
  <c r="CV59" i="13"/>
  <c r="DJ59" i="13"/>
  <c r="DB59" i="13"/>
  <c r="CT59" i="13"/>
  <c r="DH59" i="13"/>
  <c r="CZ59" i="13"/>
  <c r="CR59" i="13"/>
  <c r="CP60" i="13"/>
  <c r="BO60" i="13"/>
  <c r="BK60" i="13"/>
  <c r="BG60" i="13"/>
  <c r="BC60" i="13"/>
  <c r="AY60" i="13"/>
  <c r="AU60" i="13"/>
  <c r="BL60" i="13"/>
  <c r="BF60" i="13"/>
  <c r="BA60" i="13"/>
  <c r="AV60" i="13"/>
  <c r="BJ60" i="13"/>
  <c r="BE60" i="13"/>
  <c r="AZ60" i="13"/>
  <c r="AT60" i="13"/>
  <c r="BN60" i="13"/>
  <c r="BM60" i="13"/>
  <c r="BH60" i="13"/>
  <c r="BB60" i="13"/>
  <c r="AW60" i="13"/>
  <c r="AR60" i="13"/>
  <c r="BD60" i="13"/>
  <c r="AX60" i="13"/>
  <c r="AS60" i="13"/>
  <c r="BI60" i="13"/>
  <c r="U67" i="13"/>
  <c r="N71" i="13"/>
  <c r="BK65" i="13"/>
  <c r="DK65" i="13"/>
  <c r="CJ66" i="13"/>
  <c r="DD42" i="13" l="1"/>
  <c r="CO38" i="13"/>
  <c r="P70" i="13"/>
  <c r="CC70" i="13" s="1"/>
  <c r="BA44" i="13"/>
  <c r="BF68" i="13"/>
  <c r="DF68" i="13"/>
  <c r="DG68" i="13" s="1"/>
  <c r="DO38" i="13"/>
  <c r="DA44" i="13"/>
  <c r="BO38" i="13"/>
  <c r="CD42" i="13"/>
  <c r="BD42" i="13"/>
  <c r="CF41" i="13"/>
  <c r="CB43" i="13"/>
  <c r="BB43" i="13"/>
  <c r="Q70" i="13"/>
  <c r="R42" i="13"/>
  <c r="DF41" i="13"/>
  <c r="P43" i="13"/>
  <c r="BC43" i="13" s="1"/>
  <c r="T41" i="13"/>
  <c r="BH40" i="13"/>
  <c r="CL65" i="13"/>
  <c r="Q43" i="13"/>
  <c r="BF41" i="13"/>
  <c r="BG41" i="13" s="1"/>
  <c r="W67" i="13"/>
  <c r="DA71" i="13"/>
  <c r="BA71" i="13"/>
  <c r="CA71" i="13"/>
  <c r="Y40" i="13"/>
  <c r="BB70" i="13"/>
  <c r="BC70" i="13" s="1"/>
  <c r="AA39" i="13"/>
  <c r="BN64" i="13"/>
  <c r="Z65" i="13"/>
  <c r="CM65" i="13" s="1"/>
  <c r="DE69" i="13"/>
  <c r="X66" i="13"/>
  <c r="CK66" i="13" s="1"/>
  <c r="BE69" i="13"/>
  <c r="CE69" i="13"/>
  <c r="Z39" i="13"/>
  <c r="DN60" i="13"/>
  <c r="DJ60" i="13"/>
  <c r="DF60" i="13"/>
  <c r="DB60" i="13"/>
  <c r="CX60" i="13"/>
  <c r="CT60" i="13"/>
  <c r="DL60" i="13"/>
  <c r="DH60" i="13"/>
  <c r="DD60" i="13"/>
  <c r="CZ60" i="13"/>
  <c r="CV60" i="13"/>
  <c r="CR60" i="13"/>
  <c r="DO60" i="13"/>
  <c r="DG60" i="13"/>
  <c r="CY60" i="13"/>
  <c r="DM60" i="13"/>
  <c r="DE60" i="13"/>
  <c r="CW60" i="13"/>
  <c r="DK60" i="13"/>
  <c r="DC60" i="13"/>
  <c r="CU60" i="13"/>
  <c r="DI60" i="13"/>
  <c r="DA60" i="13"/>
  <c r="CS60" i="13"/>
  <c r="CO60" i="13"/>
  <c r="CK60" i="13"/>
  <c r="CG60" i="13"/>
  <c r="CC60" i="13"/>
  <c r="BY60" i="13"/>
  <c r="BU60" i="13"/>
  <c r="CJ60" i="13"/>
  <c r="CE60" i="13"/>
  <c r="BZ60" i="13"/>
  <c r="BT60" i="13"/>
  <c r="CN60" i="13"/>
  <c r="CI60" i="13"/>
  <c r="CD60" i="13"/>
  <c r="BX60" i="13"/>
  <c r="BS60" i="13"/>
  <c r="CM60" i="13"/>
  <c r="CH60" i="13"/>
  <c r="CB60" i="13"/>
  <c r="BW60" i="13"/>
  <c r="BR60" i="13"/>
  <c r="CL60" i="13"/>
  <c r="CF60" i="13"/>
  <c r="CA60" i="13"/>
  <c r="BV60" i="13"/>
  <c r="DL65" i="13"/>
  <c r="BL65" i="13"/>
  <c r="CH67" i="13"/>
  <c r="CI67" i="13" s="1"/>
  <c r="DH67" i="13"/>
  <c r="DI67" i="13" s="1"/>
  <c r="BH67" i="13"/>
  <c r="BI67" i="13" s="1"/>
  <c r="X40" i="13"/>
  <c r="DB70" i="13"/>
  <c r="DC70" i="13" s="1"/>
  <c r="DD70" i="13" s="1"/>
  <c r="BL87" i="13"/>
  <c r="BD87" i="13"/>
  <c r="AV87" i="13"/>
  <c r="BM87" i="13"/>
  <c r="BE87" i="13"/>
  <c r="AW87" i="13"/>
  <c r="BH87" i="13"/>
  <c r="AX87" i="13"/>
  <c r="BK87" i="13"/>
  <c r="BA87" i="13"/>
  <c r="BF87" i="13"/>
  <c r="AT87" i="13"/>
  <c r="BI87" i="13"/>
  <c r="AY87" i="13"/>
  <c r="BN87" i="13"/>
  <c r="BB87" i="13"/>
  <c r="AR87" i="13"/>
  <c r="BG87" i="13"/>
  <c r="AU87" i="13"/>
  <c r="BJ87" i="13"/>
  <c r="AZ87" i="13"/>
  <c r="BO87" i="13"/>
  <c r="BC87" i="13"/>
  <c r="AS87" i="13"/>
  <c r="AB39" i="13" l="1"/>
  <c r="CD70" i="13"/>
  <c r="DJ67" i="13"/>
  <c r="CJ67" i="13"/>
  <c r="N45" i="13"/>
  <c r="CA45" i="13" s="1"/>
  <c r="BG68" i="13"/>
  <c r="T69" i="13" s="1"/>
  <c r="S69" i="13"/>
  <c r="BF69" i="13" s="1"/>
  <c r="BE42" i="13"/>
  <c r="O44" i="13"/>
  <c r="BB44" i="13" s="1"/>
  <c r="N72" i="13"/>
  <c r="DG41" i="13"/>
  <c r="BD43" i="13"/>
  <c r="BM65" i="13"/>
  <c r="U41" i="13"/>
  <c r="BH41" i="13" s="1"/>
  <c r="BI40" i="13"/>
  <c r="S42" i="13"/>
  <c r="BF42" i="13" s="1"/>
  <c r="CG41" i="13"/>
  <c r="DC43" i="13"/>
  <c r="DD43" i="13" s="1"/>
  <c r="CE42" i="13"/>
  <c r="CC43" i="13"/>
  <c r="CD43" i="13" s="1"/>
  <c r="CB44" i="13"/>
  <c r="DB44" i="13"/>
  <c r="DE42" i="13"/>
  <c r="DK66" i="13"/>
  <c r="DM65" i="13"/>
  <c r="Z66" i="13" s="1"/>
  <c r="Y66" i="13"/>
  <c r="BJ67" i="13"/>
  <c r="V68" i="13"/>
  <c r="BO64" i="13"/>
  <c r="AB65" i="13" s="1"/>
  <c r="AA65" i="13"/>
  <c r="R70" i="13"/>
  <c r="DE70" i="13" s="1"/>
  <c r="CM39" i="13"/>
  <c r="CN39" i="13" s="1"/>
  <c r="CO39" i="13" s="1"/>
  <c r="DM39" i="13"/>
  <c r="DN39" i="13" s="1"/>
  <c r="DO39" i="13" s="1"/>
  <c r="BK66" i="13"/>
  <c r="BM39" i="13"/>
  <c r="BN39" i="13" s="1"/>
  <c r="BO39" i="13" s="1"/>
  <c r="O71" i="13"/>
  <c r="DB71" i="13" s="1"/>
  <c r="CA72" i="13"/>
  <c r="DA72" i="13"/>
  <c r="BA72" i="13"/>
  <c r="DK40" i="13"/>
  <c r="DL40" i="13" s="1"/>
  <c r="CK40" i="13"/>
  <c r="CL40" i="13" s="1"/>
  <c r="U68" i="13"/>
  <c r="BD70" i="13"/>
  <c r="P71" i="13"/>
  <c r="DA45" i="13" l="1"/>
  <c r="BA45" i="13"/>
  <c r="BG69" i="13"/>
  <c r="X67" i="13"/>
  <c r="DK67" i="13" s="1"/>
  <c r="DF42" i="13"/>
  <c r="CF69" i="13"/>
  <c r="CG69" i="13" s="1"/>
  <c r="T70" i="13" s="1"/>
  <c r="DF69" i="13"/>
  <c r="DG69" i="13" s="1"/>
  <c r="CF42" i="13"/>
  <c r="Q44" i="13"/>
  <c r="CH41" i="13"/>
  <c r="BB71" i="13"/>
  <c r="N73" i="13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N84" i="13" s="1"/>
  <c r="N85" i="13" s="1"/>
  <c r="N86" i="13" s="1"/>
  <c r="N87" i="13" s="1"/>
  <c r="BL66" i="13"/>
  <c r="P44" i="13"/>
  <c r="DC44" i="13" s="1"/>
  <c r="O45" i="13"/>
  <c r="V41" i="13"/>
  <c r="BI41" i="13" s="1"/>
  <c r="BJ40" i="13"/>
  <c r="R43" i="13"/>
  <c r="DE43" i="13" s="1"/>
  <c r="T42" i="13"/>
  <c r="DG42" i="13" s="1"/>
  <c r="DH41" i="13"/>
  <c r="AA40" i="13"/>
  <c r="DC71" i="13"/>
  <c r="BE70" i="13"/>
  <c r="Q71" i="13"/>
  <c r="DH68" i="13"/>
  <c r="DI68" i="13" s="1"/>
  <c r="CH68" i="13"/>
  <c r="CI68" i="13" s="1"/>
  <c r="BH68" i="13"/>
  <c r="BI68" i="13" s="1"/>
  <c r="CB71" i="13"/>
  <c r="CC71" i="13" s="1"/>
  <c r="DN65" i="13"/>
  <c r="DO65" i="13" s="1"/>
  <c r="CL66" i="13"/>
  <c r="CM66" i="13" s="1"/>
  <c r="BC71" i="13"/>
  <c r="BM66" i="13"/>
  <c r="W68" i="13"/>
  <c r="AB40" i="13"/>
  <c r="Z40" i="13"/>
  <c r="CE70" i="13"/>
  <c r="DL66" i="13"/>
  <c r="DM66" i="13" s="1"/>
  <c r="CK67" i="13"/>
  <c r="BN65" i="13"/>
  <c r="BO65" i="13" s="1"/>
  <c r="CN65" i="13"/>
  <c r="CO65" i="13" s="1"/>
  <c r="N46" i="13" l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S43" i="13"/>
  <c r="DD44" i="13"/>
  <c r="BK67" i="13"/>
  <c r="X68" i="13" s="1"/>
  <c r="S70" i="13"/>
  <c r="DF70" i="13" s="1"/>
  <c r="DG70" i="13" s="1"/>
  <c r="CE43" i="13"/>
  <c r="CF43" i="13" s="1"/>
  <c r="CC44" i="13"/>
  <c r="CD44" i="13" s="1"/>
  <c r="BC44" i="13"/>
  <c r="BD44" i="13" s="1"/>
  <c r="O72" i="13"/>
  <c r="CB72" i="13" s="1"/>
  <c r="CC72" i="13" s="1"/>
  <c r="V69" i="13"/>
  <c r="DI41" i="13"/>
  <c r="P72" i="13"/>
  <c r="BE43" i="13"/>
  <c r="BF43" i="13" s="1"/>
  <c r="CG42" i="13"/>
  <c r="BB45" i="13"/>
  <c r="CB45" i="13"/>
  <c r="DB45" i="13"/>
  <c r="W41" i="13"/>
  <c r="DJ41" i="13" s="1"/>
  <c r="BK40" i="13"/>
  <c r="Q45" i="13"/>
  <c r="DF43" i="13"/>
  <c r="U42" i="13"/>
  <c r="CI41" i="13"/>
  <c r="V42" i="13"/>
  <c r="BG42" i="13"/>
  <c r="AB66" i="13"/>
  <c r="R71" i="13"/>
  <c r="BD71" i="13"/>
  <c r="DJ68" i="13"/>
  <c r="AA66" i="13"/>
  <c r="DN66" i="13" s="1"/>
  <c r="U69" i="13"/>
  <c r="CM40" i="13"/>
  <c r="CN40" i="13" s="1"/>
  <c r="CO40" i="13" s="1"/>
  <c r="Y67" i="13"/>
  <c r="BL67" i="13" s="1"/>
  <c r="BJ68" i="13"/>
  <c r="DM40" i="13"/>
  <c r="DN40" i="13" s="1"/>
  <c r="DO40" i="13" s="1"/>
  <c r="Z67" i="13"/>
  <c r="CD71" i="13"/>
  <c r="CE71" i="13" s="1"/>
  <c r="CJ68" i="13"/>
  <c r="DD71" i="13"/>
  <c r="DK68" i="13" l="1"/>
  <c r="CK68" i="13"/>
  <c r="BK68" i="13"/>
  <c r="DO66" i="13"/>
  <c r="DB72" i="13"/>
  <c r="DC72" i="13" s="1"/>
  <c r="BB72" i="13"/>
  <c r="BC72" i="13" s="1"/>
  <c r="P73" i="13" s="1"/>
  <c r="DE71" i="13"/>
  <c r="S44" i="13"/>
  <c r="BF70" i="13"/>
  <c r="CF70" i="13"/>
  <c r="CG70" i="13" s="1"/>
  <c r="BH42" i="13"/>
  <c r="BI42" i="13" s="1"/>
  <c r="BM67" i="13"/>
  <c r="P45" i="13"/>
  <c r="BC45" i="13" s="1"/>
  <c r="BD45" i="13" s="1"/>
  <c r="BL40" i="13"/>
  <c r="X41" i="13"/>
  <c r="DK41" i="13" s="1"/>
  <c r="CH42" i="13"/>
  <c r="CI42" i="13" s="1"/>
  <c r="O46" i="13"/>
  <c r="BE71" i="13"/>
  <c r="CJ41" i="13"/>
  <c r="T43" i="13"/>
  <c r="BG43" i="13" s="1"/>
  <c r="BJ41" i="13"/>
  <c r="BK41" i="13" s="1"/>
  <c r="R44" i="13"/>
  <c r="DH42" i="13"/>
  <c r="DI42" i="13" s="1"/>
  <c r="O73" i="13"/>
  <c r="Q72" i="13"/>
  <c r="BD72" i="13" s="1"/>
  <c r="CH69" i="13"/>
  <c r="CI69" i="13" s="1"/>
  <c r="BH69" i="13"/>
  <c r="BI69" i="13" s="1"/>
  <c r="DH69" i="13"/>
  <c r="DI69" i="13" s="1"/>
  <c r="BN66" i="13"/>
  <c r="BO66" i="13" s="1"/>
  <c r="DL67" i="13"/>
  <c r="DM67" i="13" s="1"/>
  <c r="CN66" i="13"/>
  <c r="CO66" i="13" s="1"/>
  <c r="W69" i="13"/>
  <c r="CL67" i="13"/>
  <c r="CM67" i="13" s="1"/>
  <c r="X69" i="13" l="1"/>
  <c r="R72" i="13"/>
  <c r="BE72" i="13" s="1"/>
  <c r="BG70" i="13"/>
  <c r="T71" i="13" s="1"/>
  <c r="S71" i="13"/>
  <c r="DD72" i="13"/>
  <c r="CC45" i="13"/>
  <c r="CD45" i="13" s="1"/>
  <c r="CK41" i="13"/>
  <c r="X42" i="13" s="1"/>
  <c r="DC45" i="13"/>
  <c r="DD45" i="13" s="1"/>
  <c r="Y41" i="13"/>
  <c r="DL41" i="13" s="1"/>
  <c r="BM40" i="13"/>
  <c r="CG43" i="13"/>
  <c r="CB46" i="13"/>
  <c r="DB46" i="13"/>
  <c r="BB46" i="13"/>
  <c r="V43" i="13"/>
  <c r="DE44" i="13"/>
  <c r="DF44" i="13" s="1"/>
  <c r="BE44" i="13"/>
  <c r="CE44" i="13"/>
  <c r="CF44" i="13" s="1"/>
  <c r="W42" i="13"/>
  <c r="CJ42" i="13" s="1"/>
  <c r="DG43" i="13"/>
  <c r="U43" i="13"/>
  <c r="DJ69" i="13"/>
  <c r="DK69" i="13" s="1"/>
  <c r="AB67" i="13"/>
  <c r="CJ69" i="13"/>
  <c r="CK69" i="13" s="1"/>
  <c r="CB73" i="13"/>
  <c r="CC73" i="13" s="1"/>
  <c r="DB73" i="13"/>
  <c r="DC73" i="13" s="1"/>
  <c r="BB73" i="13"/>
  <c r="BC73" i="13" s="1"/>
  <c r="Z68" i="13"/>
  <c r="Y68" i="13"/>
  <c r="U70" i="13"/>
  <c r="AA67" i="13"/>
  <c r="BJ69" i="13"/>
  <c r="BK69" i="13" s="1"/>
  <c r="V70" i="13"/>
  <c r="CD72" i="13"/>
  <c r="CE72" i="13" s="1"/>
  <c r="DE72" i="13" l="1"/>
  <c r="CF71" i="13"/>
  <c r="CG71" i="13" s="1"/>
  <c r="DF71" i="13"/>
  <c r="DG71" i="13" s="1"/>
  <c r="BF71" i="13"/>
  <c r="Q46" i="13"/>
  <c r="CL41" i="13"/>
  <c r="BL41" i="13"/>
  <c r="CK42" i="13"/>
  <c r="O47" i="13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T44" i="13"/>
  <c r="DG44" i="13" s="1"/>
  <c r="P46" i="13"/>
  <c r="CC46" i="13" s="1"/>
  <c r="CD46" i="13" s="1"/>
  <c r="BJ42" i="13"/>
  <c r="DJ42" i="13"/>
  <c r="DK42" i="13" s="1"/>
  <c r="DH43" i="13"/>
  <c r="DI43" i="13" s="1"/>
  <c r="R45" i="13"/>
  <c r="BF44" i="13"/>
  <c r="BN40" i="13"/>
  <c r="Z41" i="13"/>
  <c r="DM41" i="13" s="1"/>
  <c r="Y42" i="13"/>
  <c r="CL42" i="13" s="1"/>
  <c r="CH43" i="13"/>
  <c r="CI43" i="13" s="1"/>
  <c r="BH43" i="13"/>
  <c r="BI43" i="13" s="1"/>
  <c r="BN67" i="13"/>
  <c r="BO67" i="13" s="1"/>
  <c r="CL68" i="13"/>
  <c r="CM68" i="13" s="1"/>
  <c r="DL68" i="13"/>
  <c r="DM68" i="13" s="1"/>
  <c r="BL68" i="13"/>
  <c r="BM68" i="13" s="1"/>
  <c r="P74" i="13"/>
  <c r="CN67" i="13"/>
  <c r="CO67" i="13" s="1"/>
  <c r="DN67" i="13"/>
  <c r="DO67" i="13" s="1"/>
  <c r="CH70" i="13"/>
  <c r="CI70" i="13" s="1"/>
  <c r="DH70" i="13"/>
  <c r="DI70" i="13" s="1"/>
  <c r="BH70" i="13"/>
  <c r="BI70" i="13" s="1"/>
  <c r="W70" i="13"/>
  <c r="R73" i="13"/>
  <c r="Q73" i="13"/>
  <c r="DD73" i="13" s="1"/>
  <c r="O74" i="13"/>
  <c r="O75" i="13" s="1"/>
  <c r="O76" i="13" s="1"/>
  <c r="O77" i="13" s="1"/>
  <c r="O78" i="13" s="1"/>
  <c r="O79" i="13" s="1"/>
  <c r="O80" i="13" s="1"/>
  <c r="O81" i="13" s="1"/>
  <c r="O82" i="13" s="1"/>
  <c r="O83" i="13" s="1"/>
  <c r="O84" i="13" s="1"/>
  <c r="O85" i="13" s="1"/>
  <c r="O86" i="13" s="1"/>
  <c r="O87" i="13" s="1"/>
  <c r="X70" i="13"/>
  <c r="BG71" i="13" l="1"/>
  <c r="T72" i="13" s="1"/>
  <c r="S72" i="13"/>
  <c r="CG44" i="13"/>
  <c r="DC46" i="13"/>
  <c r="DD46" i="13" s="1"/>
  <c r="BC46" i="13"/>
  <c r="BD46" i="13" s="1"/>
  <c r="BO40" i="13"/>
  <c r="AB41" i="13" s="1"/>
  <c r="AA41" i="13"/>
  <c r="AB68" i="13"/>
  <c r="DL42" i="13"/>
  <c r="U44" i="13"/>
  <c r="BG44" i="13"/>
  <c r="S45" i="13"/>
  <c r="CJ70" i="13"/>
  <c r="BM41" i="13"/>
  <c r="CM41" i="13"/>
  <c r="BE45" i="13"/>
  <c r="DE45" i="13"/>
  <c r="CE45" i="13"/>
  <c r="W43" i="13"/>
  <c r="BJ43" i="13" s="1"/>
  <c r="BK42" i="13"/>
  <c r="V44" i="13"/>
  <c r="DE73" i="13"/>
  <c r="CD73" i="13"/>
  <c r="CE73" i="13" s="1"/>
  <c r="V71" i="13"/>
  <c r="AA68" i="13"/>
  <c r="BN68" i="13" s="1"/>
  <c r="CK70" i="13"/>
  <c r="Z69" i="13"/>
  <c r="U71" i="13"/>
  <c r="BJ70" i="13"/>
  <c r="BK70" i="13" s="1"/>
  <c r="DC74" i="13"/>
  <c r="BC74" i="13"/>
  <c r="CC74" i="13"/>
  <c r="CN68" i="13"/>
  <c r="CO68" i="13" s="1"/>
  <c r="DJ70" i="13"/>
  <c r="DK70" i="13" s="1"/>
  <c r="BD73" i="13"/>
  <c r="BE73" i="13" s="1"/>
  <c r="Y69" i="13"/>
  <c r="CN41" i="13" l="1"/>
  <c r="CO41" i="13" s="1"/>
  <c r="Q47" i="13"/>
  <c r="CF72" i="13"/>
  <c r="CG72" i="13" s="1"/>
  <c r="BF72" i="13"/>
  <c r="DF72" i="13"/>
  <c r="DG72" i="13" s="1"/>
  <c r="R74" i="13"/>
  <c r="DF45" i="13"/>
  <c r="BF45" i="13"/>
  <c r="R46" i="13"/>
  <c r="DE46" i="13" s="1"/>
  <c r="P47" i="13"/>
  <c r="CF45" i="13"/>
  <c r="CH44" i="13"/>
  <c r="CI44" i="13" s="1"/>
  <c r="CJ43" i="13"/>
  <c r="BN41" i="13"/>
  <c r="BO41" i="13" s="1"/>
  <c r="Z42" i="13"/>
  <c r="BH44" i="13"/>
  <c r="BI44" i="13" s="1"/>
  <c r="T45" i="13"/>
  <c r="CE46" i="13"/>
  <c r="DJ43" i="13"/>
  <c r="DN68" i="13"/>
  <c r="DO68" i="13" s="1"/>
  <c r="BL42" i="13"/>
  <c r="X43" i="13"/>
  <c r="BE46" i="13"/>
  <c r="DH44" i="13"/>
  <c r="DI44" i="13" s="1"/>
  <c r="DN41" i="13"/>
  <c r="DO41" i="13" s="1"/>
  <c r="BO68" i="13"/>
  <c r="P75" i="13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BH71" i="13"/>
  <c r="BI71" i="13" s="1"/>
  <c r="DH71" i="13"/>
  <c r="DI71" i="13" s="1"/>
  <c r="CH71" i="13"/>
  <c r="CI71" i="13" s="1"/>
  <c r="Q74" i="13"/>
  <c r="BL69" i="13"/>
  <c r="BM69" i="13" s="1"/>
  <c r="CL69" i="13"/>
  <c r="CM69" i="13" s="1"/>
  <c r="DL69" i="13"/>
  <c r="DM69" i="13" s="1"/>
  <c r="X71" i="13"/>
  <c r="W71" i="13"/>
  <c r="AA69" i="13" l="1"/>
  <c r="DN69" i="13" s="1"/>
  <c r="S46" i="13"/>
  <c r="BF46" i="13" s="1"/>
  <c r="AB69" i="13"/>
  <c r="BG45" i="13"/>
  <c r="CN69" i="13"/>
  <c r="CO69" i="13" s="1"/>
  <c r="BN69" i="13"/>
  <c r="BG72" i="13"/>
  <c r="T73" i="13" s="1"/>
  <c r="S73" i="13"/>
  <c r="AB42" i="13"/>
  <c r="V45" i="13"/>
  <c r="DC47" i="13"/>
  <c r="DD47" i="13" s="1"/>
  <c r="CC47" i="13"/>
  <c r="CD47" i="13" s="1"/>
  <c r="BC47" i="13"/>
  <c r="BD47" i="13" s="1"/>
  <c r="DK43" i="13"/>
  <c r="Z70" i="13"/>
  <c r="Y43" i="13"/>
  <c r="BM42" i="13"/>
  <c r="CM42" i="13"/>
  <c r="DM42" i="13"/>
  <c r="CG45" i="13"/>
  <c r="R47" i="13"/>
  <c r="BO69" i="13"/>
  <c r="AA42" i="13"/>
  <c r="DG45" i="13"/>
  <c r="W44" i="13"/>
  <c r="CK43" i="13"/>
  <c r="CL43" i="13" s="1"/>
  <c r="U45" i="13"/>
  <c r="BH45" i="13" s="1"/>
  <c r="BI45" i="13" s="1"/>
  <c r="BK43" i="13"/>
  <c r="BL43" i="13" s="1"/>
  <c r="Y70" i="13"/>
  <c r="DL70" i="13" s="1"/>
  <c r="U72" i="13"/>
  <c r="CH72" i="13" s="1"/>
  <c r="DJ71" i="13"/>
  <c r="DK71" i="13" s="1"/>
  <c r="BJ71" i="13"/>
  <c r="BK71" i="13" s="1"/>
  <c r="V72" i="13"/>
  <c r="DD74" i="13"/>
  <c r="DE74" i="13" s="1"/>
  <c r="BD74" i="13"/>
  <c r="BE74" i="13" s="1"/>
  <c r="CD74" i="13"/>
  <c r="CE74" i="13" s="1"/>
  <c r="CJ71" i="13"/>
  <c r="CK71" i="13" s="1"/>
  <c r="DO69" i="13" l="1"/>
  <c r="AA70" i="13"/>
  <c r="DF46" i="13"/>
  <c r="CE47" i="13"/>
  <c r="CF46" i="13"/>
  <c r="AB70" i="13"/>
  <c r="DM70" i="13"/>
  <c r="DH72" i="13"/>
  <c r="BH72" i="13"/>
  <c r="BI72" i="13" s="1"/>
  <c r="CF73" i="13"/>
  <c r="CG73" i="13" s="1"/>
  <c r="DF73" i="13"/>
  <c r="DG73" i="13" s="1"/>
  <c r="BF73" i="13"/>
  <c r="CI72" i="13"/>
  <c r="BE47" i="13"/>
  <c r="P48" i="13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T46" i="13"/>
  <c r="CG46" i="13" s="1"/>
  <c r="DN42" i="13"/>
  <c r="DO42" i="13" s="1"/>
  <c r="Q48" i="13"/>
  <c r="DJ44" i="13"/>
  <c r="BL70" i="13"/>
  <c r="BM70" i="13" s="1"/>
  <c r="BN70" i="13" s="1"/>
  <c r="BO70" i="13" s="1"/>
  <c r="CL70" i="13"/>
  <c r="CM70" i="13" s="1"/>
  <c r="CN70" i="13" s="1"/>
  <c r="CO70" i="13" s="1"/>
  <c r="DI72" i="13"/>
  <c r="DH45" i="13"/>
  <c r="DI45" i="13" s="1"/>
  <c r="CN42" i="13"/>
  <c r="CO42" i="13" s="1"/>
  <c r="S47" i="13"/>
  <c r="BF47" i="13" s="1"/>
  <c r="BJ44" i="13"/>
  <c r="CH45" i="13"/>
  <c r="CI45" i="13" s="1"/>
  <c r="DL43" i="13"/>
  <c r="Y44" i="13" s="1"/>
  <c r="DE47" i="13"/>
  <c r="Z43" i="13"/>
  <c r="BN42" i="13"/>
  <c r="BO42" i="13" s="1"/>
  <c r="X44" i="13"/>
  <c r="CJ44" i="13"/>
  <c r="DN70" i="13"/>
  <c r="DO70" i="13" s="1"/>
  <c r="V73" i="13"/>
  <c r="X72" i="13"/>
  <c r="R75" i="13"/>
  <c r="Q75" i="13"/>
  <c r="W72" i="13"/>
  <c r="DJ72" i="13" s="1"/>
  <c r="U73" i="13" l="1"/>
  <c r="BG46" i="13"/>
  <c r="DG46" i="13"/>
  <c r="T47" i="13" s="1"/>
  <c r="BG47" i="13" s="1"/>
  <c r="Y71" i="13"/>
  <c r="BL71" i="13" s="1"/>
  <c r="AB43" i="13"/>
  <c r="BG73" i="13"/>
  <c r="T74" i="13" s="1"/>
  <c r="S74" i="13"/>
  <c r="DF47" i="13"/>
  <c r="CK44" i="13"/>
  <c r="DK72" i="13"/>
  <c r="BD48" i="13"/>
  <c r="CD48" i="13"/>
  <c r="DD48" i="13"/>
  <c r="Z71" i="13"/>
  <c r="BM71" i="13" s="1"/>
  <c r="AA43" i="13"/>
  <c r="CL44" i="13"/>
  <c r="BM43" i="13"/>
  <c r="CM43" i="13"/>
  <c r="V46" i="13"/>
  <c r="BK44" i="13"/>
  <c r="BL44" i="13" s="1"/>
  <c r="DK44" i="13"/>
  <c r="DL44" i="13" s="1"/>
  <c r="W45" i="13"/>
  <c r="CJ45" i="13" s="1"/>
  <c r="R48" i="13"/>
  <c r="DM43" i="13"/>
  <c r="U46" i="13"/>
  <c r="BH46" i="13" s="1"/>
  <c r="CF47" i="13"/>
  <c r="DL71" i="13"/>
  <c r="AB71" i="13"/>
  <c r="CL71" i="13"/>
  <c r="CD75" i="13"/>
  <c r="CE75" i="13" s="1"/>
  <c r="DD75" i="13"/>
  <c r="DE75" i="13" s="1"/>
  <c r="BD75" i="13"/>
  <c r="BE75" i="13" s="1"/>
  <c r="CH73" i="13"/>
  <c r="CI73" i="13" s="1"/>
  <c r="BH73" i="13"/>
  <c r="BI73" i="13" s="1"/>
  <c r="DH73" i="13"/>
  <c r="DI73" i="13" s="1"/>
  <c r="CJ72" i="13"/>
  <c r="CK72" i="13" s="1"/>
  <c r="AA71" i="13"/>
  <c r="BJ72" i="13"/>
  <c r="BK72" i="13" s="1"/>
  <c r="BI46" i="13" l="1"/>
  <c r="CM71" i="13"/>
  <c r="CN71" i="13" s="1"/>
  <c r="CO71" i="13" s="1"/>
  <c r="DN43" i="13"/>
  <c r="DO43" i="13" s="1"/>
  <c r="DM71" i="13"/>
  <c r="DN71" i="13" s="1"/>
  <c r="DO71" i="13" s="1"/>
  <c r="BN43" i="13"/>
  <c r="BO43" i="13" s="1"/>
  <c r="CG47" i="13"/>
  <c r="DF74" i="13"/>
  <c r="DG74" i="13" s="1"/>
  <c r="BF74" i="13"/>
  <c r="CF74" i="13"/>
  <c r="CG74" i="13" s="1"/>
  <c r="Y72" i="13"/>
  <c r="V74" i="13"/>
  <c r="R76" i="13"/>
  <c r="DG47" i="13"/>
  <c r="Z72" i="13"/>
  <c r="CN43" i="13"/>
  <c r="CO43" i="13" s="1"/>
  <c r="Q49" i="13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Z44" i="13"/>
  <c r="DM44" i="13" s="1"/>
  <c r="CH46" i="13"/>
  <c r="CI46" i="13" s="1"/>
  <c r="DH46" i="13"/>
  <c r="DI46" i="13" s="1"/>
  <c r="BE48" i="13"/>
  <c r="DE48" i="13"/>
  <c r="CE48" i="13"/>
  <c r="S48" i="13"/>
  <c r="X73" i="13"/>
  <c r="X45" i="13"/>
  <c r="Y45" i="13"/>
  <c r="U47" i="13"/>
  <c r="DH47" i="13" s="1"/>
  <c r="BJ45" i="13"/>
  <c r="DJ45" i="13"/>
  <c r="AB44" i="13"/>
  <c r="AA44" i="13"/>
  <c r="T48" i="13"/>
  <c r="W73" i="13"/>
  <c r="CJ73" i="13" s="1"/>
  <c r="CL72" i="13"/>
  <c r="CM72" i="13" s="1"/>
  <c r="DE76" i="13"/>
  <c r="CE76" i="13"/>
  <c r="BE76" i="13"/>
  <c r="BN71" i="13"/>
  <c r="BO71" i="13" s="1"/>
  <c r="BL72" i="13"/>
  <c r="BM72" i="13" s="1"/>
  <c r="U74" i="13"/>
  <c r="Q76" i="13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DL72" i="13"/>
  <c r="DM72" i="13" s="1"/>
  <c r="CK73" i="13" l="1"/>
  <c r="CM44" i="13"/>
  <c r="Z45" i="13" s="1"/>
  <c r="BM44" i="13"/>
  <c r="AB72" i="13"/>
  <c r="BG74" i="13"/>
  <c r="T75" i="13" s="1"/>
  <c r="S75" i="13"/>
  <c r="V47" i="13"/>
  <c r="CF48" i="13"/>
  <c r="CG48" i="13" s="1"/>
  <c r="DF48" i="13"/>
  <c r="DK45" i="13"/>
  <c r="DL45" i="13" s="1"/>
  <c r="DI47" i="13"/>
  <c r="DN44" i="13"/>
  <c r="DO44" i="13" s="1"/>
  <c r="BK45" i="13"/>
  <c r="BL45" i="13" s="1"/>
  <c r="R49" i="13"/>
  <c r="BF48" i="13"/>
  <c r="BG48" i="13" s="1"/>
  <c r="BN44" i="13"/>
  <c r="CH47" i="13"/>
  <c r="CI47" i="13" s="1"/>
  <c r="R77" i="13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DG48" i="13"/>
  <c r="W46" i="13"/>
  <c r="BH47" i="13"/>
  <c r="BI47" i="13" s="1"/>
  <c r="CK45" i="13"/>
  <c r="CL45" i="13" s="1"/>
  <c r="DJ73" i="13"/>
  <c r="DK73" i="13" s="1"/>
  <c r="BJ73" i="13"/>
  <c r="BK73" i="13" s="1"/>
  <c r="AA72" i="13"/>
  <c r="CN72" i="13" s="1"/>
  <c r="Z73" i="13"/>
  <c r="CH74" i="13"/>
  <c r="CI74" i="13" s="1"/>
  <c r="DH74" i="13"/>
  <c r="DI74" i="13" s="1"/>
  <c r="BH74" i="13"/>
  <c r="BI74" i="13" s="1"/>
  <c r="Y73" i="13"/>
  <c r="CN44" i="13" l="1"/>
  <c r="CO44" i="13" s="1"/>
  <c r="CO72" i="13"/>
  <c r="DM45" i="13"/>
  <c r="CM45" i="13"/>
  <c r="T49" i="13"/>
  <c r="DF75" i="13"/>
  <c r="DG75" i="13" s="1"/>
  <c r="CF75" i="13"/>
  <c r="CG75" i="13" s="1"/>
  <c r="BF75" i="13"/>
  <c r="DL73" i="13"/>
  <c r="DM73" i="13" s="1"/>
  <c r="W74" i="13"/>
  <c r="DJ74" i="13" s="1"/>
  <c r="DK74" i="13" s="1"/>
  <c r="X74" i="13"/>
  <c r="Y46" i="13"/>
  <c r="X46" i="13"/>
  <c r="S49" i="13"/>
  <c r="BJ46" i="13"/>
  <c r="U48" i="13"/>
  <c r="BM45" i="13"/>
  <c r="Z46" i="13" s="1"/>
  <c r="CJ46" i="13"/>
  <c r="CK46" i="13" s="1"/>
  <c r="CL46" i="13" s="1"/>
  <c r="DJ46" i="13"/>
  <c r="V48" i="13"/>
  <c r="CH48" i="13"/>
  <c r="BO44" i="13"/>
  <c r="AB45" i="13" s="1"/>
  <c r="AA45" i="13"/>
  <c r="CN45" i="13" s="1"/>
  <c r="DE49" i="13"/>
  <c r="CE49" i="13"/>
  <c r="BE49" i="13"/>
  <c r="BF49" i="13" s="1"/>
  <c r="BG49" i="13" s="1"/>
  <c r="DN72" i="13"/>
  <c r="DO72" i="13" s="1"/>
  <c r="CL73" i="13"/>
  <c r="CM73" i="13" s="1"/>
  <c r="BL73" i="13"/>
  <c r="BM73" i="13" s="1"/>
  <c r="U75" i="13"/>
  <c r="BJ74" i="13"/>
  <c r="BK74" i="13" s="1"/>
  <c r="V75" i="13"/>
  <c r="BN72" i="13"/>
  <c r="BO72" i="13" s="1"/>
  <c r="AB73" i="13" s="1"/>
  <c r="CJ74" i="13" l="1"/>
  <c r="CK74" i="13" s="1"/>
  <c r="DF49" i="13"/>
  <c r="DG49" i="13" s="1"/>
  <c r="CF49" i="13"/>
  <c r="CG49" i="13" s="1"/>
  <c r="DK46" i="13"/>
  <c r="DL46" i="13" s="1"/>
  <c r="BG75" i="13"/>
  <c r="T76" i="13" s="1"/>
  <c r="S76" i="13"/>
  <c r="Z74" i="13"/>
  <c r="W47" i="13"/>
  <c r="DJ47" i="13" s="1"/>
  <c r="T50" i="13"/>
  <c r="S50" i="13"/>
  <c r="CI48" i="13"/>
  <c r="BH48" i="13"/>
  <c r="BI48" i="13" s="1"/>
  <c r="DH48" i="13"/>
  <c r="DI48" i="13" s="1"/>
  <c r="DM46" i="13"/>
  <c r="R50" i="13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CO45" i="13"/>
  <c r="CM46" i="13"/>
  <c r="BN45" i="13"/>
  <c r="BK46" i="13"/>
  <c r="BL46" i="13" s="1"/>
  <c r="DN45" i="13"/>
  <c r="DO45" i="13" s="1"/>
  <c r="Y74" i="13"/>
  <c r="X75" i="13"/>
  <c r="W75" i="13"/>
  <c r="AA73" i="13"/>
  <c r="CN73" i="13" s="1"/>
  <c r="CO73" i="13" s="1"/>
  <c r="DH75" i="13"/>
  <c r="DI75" i="13" s="1"/>
  <c r="CH75" i="13"/>
  <c r="CI75" i="13" s="1"/>
  <c r="BH75" i="13"/>
  <c r="BI75" i="13" s="1"/>
  <c r="BF76" i="13" l="1"/>
  <c r="DF76" i="13"/>
  <c r="DG76" i="13" s="1"/>
  <c r="CF76" i="13"/>
  <c r="CG76" i="13" s="1"/>
  <c r="CJ47" i="13"/>
  <c r="BJ47" i="13"/>
  <c r="X47" i="13"/>
  <c r="DK47" i="13" s="1"/>
  <c r="BF50" i="13"/>
  <c r="BG50" i="13" s="1"/>
  <c r="DF50" i="13"/>
  <c r="DG50" i="13" s="1"/>
  <c r="CF50" i="13"/>
  <c r="CG50" i="13" s="1"/>
  <c r="BM46" i="13"/>
  <c r="Y47" i="13"/>
  <c r="U49" i="13"/>
  <c r="BO45" i="13"/>
  <c r="AB46" i="13" s="1"/>
  <c r="AA46" i="13"/>
  <c r="V49" i="13"/>
  <c r="DJ75" i="13"/>
  <c r="DK75" i="13" s="1"/>
  <c r="BJ75" i="13"/>
  <c r="BK75" i="13" s="1"/>
  <c r="DL74" i="13"/>
  <c r="DM74" i="13" s="1"/>
  <c r="BN73" i="13"/>
  <c r="BO73" i="13" s="1"/>
  <c r="U76" i="13"/>
  <c r="DN73" i="13"/>
  <c r="DO73" i="13" s="1"/>
  <c r="CJ75" i="13"/>
  <c r="CK75" i="13" s="1"/>
  <c r="CL74" i="13"/>
  <c r="CM74" i="13" s="1"/>
  <c r="BL74" i="13"/>
  <c r="BM74" i="13" s="1"/>
  <c r="V76" i="13"/>
  <c r="W48" i="13" l="1"/>
  <c r="CJ48" i="13" s="1"/>
  <c r="T51" i="13"/>
  <c r="BG51" i="13" s="1"/>
  <c r="CK47" i="13"/>
  <c r="BG76" i="13"/>
  <c r="T77" i="13" s="1"/>
  <c r="S77" i="13"/>
  <c r="S51" i="13"/>
  <c r="S52" i="13" s="1"/>
  <c r="S53" i="13" s="1"/>
  <c r="S54" i="13" s="1"/>
  <c r="S55" i="13" s="1"/>
  <c r="S56" i="13" s="1"/>
  <c r="S57" i="13" s="1"/>
  <c r="S58" i="13" s="1"/>
  <c r="S59" i="13" s="1"/>
  <c r="S60" i="13" s="1"/>
  <c r="DL47" i="13"/>
  <c r="CL47" i="13"/>
  <c r="BK47" i="13"/>
  <c r="DG51" i="13"/>
  <c r="CG51" i="13"/>
  <c r="BN46" i="13"/>
  <c r="Z47" i="13"/>
  <c r="DH49" i="13"/>
  <c r="DI49" i="13" s="1"/>
  <c r="CH49" i="13"/>
  <c r="CI49" i="13" s="1"/>
  <c r="BH49" i="13"/>
  <c r="BI49" i="13" s="1"/>
  <c r="CN46" i="13"/>
  <c r="CO46" i="13" s="1"/>
  <c r="DN46" i="13"/>
  <c r="DO46" i="13" s="1"/>
  <c r="BJ48" i="13"/>
  <c r="BL47" i="13"/>
  <c r="X48" i="13"/>
  <c r="X76" i="13"/>
  <c r="AB74" i="13"/>
  <c r="AA74" i="13"/>
  <c r="CN74" i="13" s="1"/>
  <c r="Z75" i="13"/>
  <c r="Y75" i="13"/>
  <c r="CL75" i="13" s="1"/>
  <c r="BH76" i="13"/>
  <c r="BI76" i="13" s="1"/>
  <c r="CH76" i="13"/>
  <c r="CI76" i="13" s="1"/>
  <c r="DH76" i="13"/>
  <c r="DI76" i="13" s="1"/>
  <c r="W76" i="13"/>
  <c r="CM47" i="13" l="1"/>
  <c r="DJ48" i="13"/>
  <c r="W49" i="13"/>
  <c r="V50" i="13"/>
  <c r="DM47" i="13"/>
  <c r="CO74" i="13"/>
  <c r="CF77" i="13"/>
  <c r="CG77" i="13" s="1"/>
  <c r="BF77" i="13"/>
  <c r="BG77" i="13" s="1"/>
  <c r="DF77" i="13"/>
  <c r="DG77" i="13" s="1"/>
  <c r="T52" i="13"/>
  <c r="T53" i="13" s="1"/>
  <c r="T54" i="13" s="1"/>
  <c r="T55" i="13" s="1"/>
  <c r="T56" i="13" s="1"/>
  <c r="T57" i="13" s="1"/>
  <c r="T58" i="13" s="1"/>
  <c r="T59" i="13" s="1"/>
  <c r="T60" i="13" s="1"/>
  <c r="BM47" i="13"/>
  <c r="DN74" i="13"/>
  <c r="DO74" i="13" s="1"/>
  <c r="V77" i="13"/>
  <c r="BJ49" i="13"/>
  <c r="BO46" i="13"/>
  <c r="AB47" i="13" s="1"/>
  <c r="AA47" i="13"/>
  <c r="DN47" i="13" s="1"/>
  <c r="CJ49" i="13"/>
  <c r="DK48" i="13"/>
  <c r="CK48" i="13"/>
  <c r="DJ49" i="13"/>
  <c r="Y48" i="13"/>
  <c r="BK48" i="13"/>
  <c r="U50" i="13"/>
  <c r="Z48" i="13"/>
  <c r="BN74" i="13"/>
  <c r="CM75" i="13"/>
  <c r="U77" i="13"/>
  <c r="DJ76" i="13"/>
  <c r="DK76" i="13" s="1"/>
  <c r="CJ76" i="13"/>
  <c r="CK76" i="13" s="1"/>
  <c r="DL75" i="13"/>
  <c r="DM75" i="13" s="1"/>
  <c r="BL75" i="13"/>
  <c r="BM75" i="13" s="1"/>
  <c r="BJ76" i="13"/>
  <c r="BK76" i="13" s="1"/>
  <c r="BN47" i="13" l="1"/>
  <c r="BO47" i="13" s="1"/>
  <c r="T78" i="13"/>
  <c r="CG78" i="13" s="1"/>
  <c r="DO47" i="13"/>
  <c r="S78" i="13"/>
  <c r="S79" i="13" s="1"/>
  <c r="S80" i="13" s="1"/>
  <c r="S81" i="13" s="1"/>
  <c r="S82" i="13" s="1"/>
  <c r="S83" i="13" s="1"/>
  <c r="S84" i="13" s="1"/>
  <c r="S85" i="13" s="1"/>
  <c r="S86" i="13" s="1"/>
  <c r="S87" i="13" s="1"/>
  <c r="W50" i="13"/>
  <c r="BL48" i="13"/>
  <c r="BM48" i="13" s="1"/>
  <c r="CN47" i="13"/>
  <c r="CL48" i="13"/>
  <c r="CM48" i="13" s="1"/>
  <c r="DL48" i="13"/>
  <c r="DM48" i="13" s="1"/>
  <c r="X49" i="13"/>
  <c r="DH50" i="13"/>
  <c r="DI50" i="13" s="1"/>
  <c r="CH50" i="13"/>
  <c r="CI50" i="13" s="1"/>
  <c r="BH50" i="13"/>
  <c r="BI50" i="13" s="1"/>
  <c r="BO74" i="13"/>
  <c r="AB75" i="13" s="1"/>
  <c r="AA75" i="13"/>
  <c r="CN75" i="13" s="1"/>
  <c r="X77" i="13"/>
  <c r="Z76" i="13"/>
  <c r="Y76" i="13"/>
  <c r="CL76" i="13" s="1"/>
  <c r="CH77" i="13"/>
  <c r="CI77" i="13" s="1"/>
  <c r="BH77" i="13"/>
  <c r="BI77" i="13" s="1"/>
  <c r="DH77" i="13"/>
  <c r="DI77" i="13" s="1"/>
  <c r="W77" i="13"/>
  <c r="BG78" i="13" l="1"/>
  <c r="DG78" i="13"/>
  <c r="DJ50" i="13"/>
  <c r="T79" i="13"/>
  <c r="T80" i="13" s="1"/>
  <c r="T81" i="13" s="1"/>
  <c r="T82" i="13" s="1"/>
  <c r="T83" i="13" s="1"/>
  <c r="T84" i="13" s="1"/>
  <c r="T85" i="13" s="1"/>
  <c r="T86" i="13" s="1"/>
  <c r="T87" i="13" s="1"/>
  <c r="CJ50" i="13"/>
  <c r="BJ50" i="13"/>
  <c r="V51" i="13"/>
  <c r="DK49" i="13"/>
  <c r="CK49" i="13"/>
  <c r="BK49" i="13"/>
  <c r="CO47" i="13"/>
  <c r="AB48" i="13" s="1"/>
  <c r="AA48" i="13"/>
  <c r="DN48" i="13" s="1"/>
  <c r="Z49" i="13"/>
  <c r="CM76" i="13"/>
  <c r="CO75" i="13"/>
  <c r="U51" i="13"/>
  <c r="Y49" i="13"/>
  <c r="BN75" i="13"/>
  <c r="BO75" i="13" s="1"/>
  <c r="DN75" i="13"/>
  <c r="DO75" i="13" s="1"/>
  <c r="CJ77" i="13"/>
  <c r="CK77" i="13" s="1"/>
  <c r="BL76" i="13"/>
  <c r="BM76" i="13" s="1"/>
  <c r="U78" i="13"/>
  <c r="DL76" i="13"/>
  <c r="DM76" i="13" s="1"/>
  <c r="DJ77" i="13"/>
  <c r="DK77" i="13" s="1"/>
  <c r="BJ77" i="13"/>
  <c r="BK77" i="13" s="1"/>
  <c r="V78" i="13"/>
  <c r="W51" i="13" l="1"/>
  <c r="CN48" i="13"/>
  <c r="DO48" i="13"/>
  <c r="X78" i="13"/>
  <c r="CL49" i="13"/>
  <c r="CM49" i="13" s="1"/>
  <c r="AB76" i="13"/>
  <c r="BN48" i="13"/>
  <c r="BO48" i="13" s="1"/>
  <c r="DL49" i="13"/>
  <c r="DM49" i="13" s="1"/>
  <c r="AA76" i="13"/>
  <c r="CN76" i="13" s="1"/>
  <c r="CO76" i="13" s="1"/>
  <c r="DH51" i="13"/>
  <c r="DI51" i="13" s="1"/>
  <c r="DJ51" i="13" s="1"/>
  <c r="CH51" i="13"/>
  <c r="CI51" i="13" s="1"/>
  <c r="CJ51" i="13" s="1"/>
  <c r="BH51" i="13"/>
  <c r="BI51" i="13" s="1"/>
  <c r="BJ51" i="13" s="1"/>
  <c r="U52" i="13"/>
  <c r="CO48" i="13"/>
  <c r="BL49" i="13"/>
  <c r="BM49" i="13" s="1"/>
  <c r="X50" i="13"/>
  <c r="W52" i="13"/>
  <c r="Z77" i="13"/>
  <c r="DH78" i="13"/>
  <c r="DI78" i="13" s="1"/>
  <c r="CH78" i="13"/>
  <c r="CI78" i="13" s="1"/>
  <c r="BH78" i="13"/>
  <c r="BI78" i="13" s="1"/>
  <c r="W78" i="13"/>
  <c r="Y77" i="13"/>
  <c r="DJ78" i="13" l="1"/>
  <c r="DK78" i="13" s="1"/>
  <c r="AA49" i="13"/>
  <c r="DN49" i="13" s="1"/>
  <c r="DO49" i="13" s="1"/>
  <c r="Z50" i="13"/>
  <c r="V52" i="13"/>
  <c r="AB49" i="13"/>
  <c r="BN76" i="13"/>
  <c r="BO76" i="13" s="1"/>
  <c r="Y50" i="13"/>
  <c r="BH52" i="13"/>
  <c r="BI52" i="13" s="1"/>
  <c r="BJ52" i="13" s="1"/>
  <c r="DH52" i="13"/>
  <c r="CH52" i="13"/>
  <c r="CK50" i="13"/>
  <c r="BK50" i="13"/>
  <c r="DK50" i="13"/>
  <c r="DN76" i="13"/>
  <c r="DO76" i="13" s="1"/>
  <c r="BJ78" i="13"/>
  <c r="BK78" i="13" s="1"/>
  <c r="CJ78" i="13"/>
  <c r="CK78" i="13" s="1"/>
  <c r="BL77" i="13"/>
  <c r="BM77" i="13" s="1"/>
  <c r="U79" i="13"/>
  <c r="CL77" i="13"/>
  <c r="CM77" i="13" s="1"/>
  <c r="DL77" i="13"/>
  <c r="DM77" i="13" s="1"/>
  <c r="V79" i="13"/>
  <c r="CL50" i="13" l="1"/>
  <c r="CM50" i="13" s="1"/>
  <c r="DL50" i="13"/>
  <c r="DM50" i="13" s="1"/>
  <c r="AA77" i="13"/>
  <c r="DN77" i="13" s="1"/>
  <c r="CN49" i="13"/>
  <c r="CO49" i="13" s="1"/>
  <c r="BL50" i="13"/>
  <c r="BM50" i="13" s="1"/>
  <c r="Z51" i="13" s="1"/>
  <c r="DI52" i="13"/>
  <c r="DJ52" i="13" s="1"/>
  <c r="CN77" i="13"/>
  <c r="X79" i="13"/>
  <c r="CI52" i="13"/>
  <c r="CJ52" i="13" s="1"/>
  <c r="BN49" i="13"/>
  <c r="AA50" i="13" s="1"/>
  <c r="U53" i="13"/>
  <c r="U54" i="13" s="1"/>
  <c r="U55" i="13" s="1"/>
  <c r="U56" i="13" s="1"/>
  <c r="U57" i="13" s="1"/>
  <c r="U58" i="13" s="1"/>
  <c r="U59" i="13" s="1"/>
  <c r="U60" i="13" s="1"/>
  <c r="BN77" i="13"/>
  <c r="Y51" i="13"/>
  <c r="W79" i="13"/>
  <c r="AB77" i="13"/>
  <c r="X51" i="13"/>
  <c r="BO77" i="13"/>
  <c r="CH79" i="13"/>
  <c r="CI79" i="13" s="1"/>
  <c r="DH79" i="13"/>
  <c r="DI79" i="13" s="1"/>
  <c r="BH79" i="13"/>
  <c r="BI79" i="13" s="1"/>
  <c r="BJ79" i="13" s="1"/>
  <c r="BK79" i="13" s="1"/>
  <c r="Z78" i="13"/>
  <c r="Y78" i="13"/>
  <c r="BN50" i="13" l="1"/>
  <c r="DJ79" i="13"/>
  <c r="DK79" i="13" s="1"/>
  <c r="AA78" i="13"/>
  <c r="DO77" i="13"/>
  <c r="DN50" i="13"/>
  <c r="BO49" i="13"/>
  <c r="AB50" i="13" s="1"/>
  <c r="BO50" i="13" s="1"/>
  <c r="W53" i="13"/>
  <c r="V53" i="13"/>
  <c r="CJ79" i="13"/>
  <c r="CK79" i="13" s="1"/>
  <c r="X80" i="13" s="1"/>
  <c r="CN50" i="13"/>
  <c r="CO50" i="13" s="1"/>
  <c r="CO77" i="13"/>
  <c r="AB78" i="13" s="1"/>
  <c r="CK51" i="13"/>
  <c r="CL51" i="13" s="1"/>
  <c r="CM51" i="13" s="1"/>
  <c r="BK51" i="13"/>
  <c r="DK51" i="13"/>
  <c r="DL51" i="13" s="1"/>
  <c r="DM51" i="13" s="1"/>
  <c r="BI53" i="13"/>
  <c r="BJ53" i="13" s="1"/>
  <c r="CI53" i="13"/>
  <c r="CJ53" i="13" s="1"/>
  <c r="DI53" i="13"/>
  <c r="DJ53" i="13" s="1"/>
  <c r="CL78" i="13"/>
  <c r="CM78" i="13" s="1"/>
  <c r="CN78" i="13" s="1"/>
  <c r="DL78" i="13"/>
  <c r="DM78" i="13" s="1"/>
  <c r="DN78" i="13" s="1"/>
  <c r="BL78" i="13"/>
  <c r="BM78" i="13" s="1"/>
  <c r="BN78" i="13" s="1"/>
  <c r="W80" i="13"/>
  <c r="U80" i="13"/>
  <c r="U81" i="13" s="1"/>
  <c r="U82" i="13" s="1"/>
  <c r="U83" i="13" s="1"/>
  <c r="U84" i="13" s="1"/>
  <c r="U85" i="13" s="1"/>
  <c r="U86" i="13" s="1"/>
  <c r="U87" i="13" s="1"/>
  <c r="V80" i="13"/>
  <c r="AA51" i="13" l="1"/>
  <c r="DO50" i="13"/>
  <c r="AB51" i="13" s="1"/>
  <c r="CO78" i="13"/>
  <c r="BO78" i="13"/>
  <c r="DO78" i="13"/>
  <c r="V54" i="13"/>
  <c r="V55" i="13" s="1"/>
  <c r="V56" i="13" s="1"/>
  <c r="V57" i="13" s="1"/>
  <c r="V58" i="13" s="1"/>
  <c r="V59" i="13" s="1"/>
  <c r="V60" i="13" s="1"/>
  <c r="BL51" i="13"/>
  <c r="X52" i="13"/>
  <c r="CN51" i="13"/>
  <c r="W54" i="13"/>
  <c r="DN51" i="13"/>
  <c r="Z79" i="13"/>
  <c r="Y79" i="13"/>
  <c r="AA79" i="13"/>
  <c r="DI80" i="13"/>
  <c r="DJ80" i="13" s="1"/>
  <c r="DK80" i="13" s="1"/>
  <c r="CI80" i="13"/>
  <c r="CJ80" i="13" s="1"/>
  <c r="CK80" i="13" s="1"/>
  <c r="BI80" i="13"/>
  <c r="BJ80" i="13" s="1"/>
  <c r="BK80" i="13" s="1"/>
  <c r="AB79" i="13" l="1"/>
  <c r="DO51" i="13"/>
  <c r="CO51" i="13"/>
  <c r="BJ54" i="13"/>
  <c r="CJ54" i="13"/>
  <c r="DJ54" i="13"/>
  <c r="BM51" i="13"/>
  <c r="Y52" i="13"/>
  <c r="DK52" i="13"/>
  <c r="CK52" i="13"/>
  <c r="BK52" i="13"/>
  <c r="X81" i="13"/>
  <c r="W81" i="13"/>
  <c r="V81" i="13"/>
  <c r="V82" i="13" s="1"/>
  <c r="V83" i="13" s="1"/>
  <c r="V84" i="13" s="1"/>
  <c r="V85" i="13" s="1"/>
  <c r="V86" i="13" s="1"/>
  <c r="V87" i="13" s="1"/>
  <c r="CL79" i="13"/>
  <c r="CM79" i="13" s="1"/>
  <c r="CN79" i="13" s="1"/>
  <c r="CO79" i="13" s="1"/>
  <c r="BL79" i="13"/>
  <c r="BM79" i="13" s="1"/>
  <c r="BN79" i="13" s="1"/>
  <c r="BO79" i="13" s="1"/>
  <c r="DL79" i="13"/>
  <c r="DM79" i="13" s="1"/>
  <c r="DN79" i="13" s="1"/>
  <c r="DO79" i="13" s="1"/>
  <c r="W55" i="13" l="1"/>
  <c r="W56" i="13" s="1"/>
  <c r="W57" i="13" s="1"/>
  <c r="W58" i="13" s="1"/>
  <c r="W59" i="13" s="1"/>
  <c r="W60" i="13" s="1"/>
  <c r="CL52" i="13"/>
  <c r="DL52" i="13"/>
  <c r="AB80" i="13"/>
  <c r="BL52" i="13"/>
  <c r="X53" i="13"/>
  <c r="BN51" i="13"/>
  <c r="Z52" i="13"/>
  <c r="AA80" i="13"/>
  <c r="CJ81" i="13"/>
  <c r="CK81" i="13" s="1"/>
  <c r="DJ81" i="13"/>
  <c r="DK81" i="13" s="1"/>
  <c r="BJ81" i="13"/>
  <c r="BK81" i="13" s="1"/>
  <c r="Y80" i="13"/>
  <c r="Z80" i="13"/>
  <c r="Y53" i="13" l="1"/>
  <c r="BO51" i="13"/>
  <c r="AB52" i="13" s="1"/>
  <c r="AA52" i="13"/>
  <c r="BK53" i="13"/>
  <c r="CK53" i="13"/>
  <c r="CL53" i="13" s="1"/>
  <c r="DK53" i="13"/>
  <c r="DL53" i="13" s="1"/>
  <c r="DM52" i="13"/>
  <c r="DN52" i="13" s="1"/>
  <c r="BM52" i="13"/>
  <c r="CM52" i="13"/>
  <c r="BL80" i="13"/>
  <c r="BM80" i="13" s="1"/>
  <c r="BN80" i="13" s="1"/>
  <c r="BO80" i="13" s="1"/>
  <c r="DL80" i="13"/>
  <c r="DM80" i="13" s="1"/>
  <c r="DN80" i="13" s="1"/>
  <c r="DO80" i="13" s="1"/>
  <c r="CL80" i="13"/>
  <c r="CM80" i="13" s="1"/>
  <c r="CN80" i="13" s="1"/>
  <c r="CO80" i="13" s="1"/>
  <c r="W82" i="13"/>
  <c r="W83" i="13" s="1"/>
  <c r="W84" i="13" s="1"/>
  <c r="W85" i="13" s="1"/>
  <c r="W86" i="13" s="1"/>
  <c r="W87" i="13" s="1"/>
  <c r="X82" i="13"/>
  <c r="BL53" i="13" l="1"/>
  <c r="DO52" i="13"/>
  <c r="CN52" i="13"/>
  <c r="CO52" i="13" s="1"/>
  <c r="BN52" i="13"/>
  <c r="BO52" i="13" s="1"/>
  <c r="Z53" i="13"/>
  <c r="DM53" i="13" s="1"/>
  <c r="X54" i="13"/>
  <c r="Y54" i="13"/>
  <c r="AB81" i="13"/>
  <c r="AA81" i="13"/>
  <c r="Y81" i="13"/>
  <c r="BK82" i="13"/>
  <c r="CK82" i="13"/>
  <c r="DK82" i="13"/>
  <c r="Z81" i="13"/>
  <c r="AB53" i="13" l="1"/>
  <c r="AA53" i="13"/>
  <c r="DN53" i="13" s="1"/>
  <c r="DO53" i="13" s="1"/>
  <c r="CM53" i="13"/>
  <c r="BM53" i="13"/>
  <c r="CK54" i="13"/>
  <c r="CL54" i="13" s="1"/>
  <c r="DK54" i="13"/>
  <c r="DL54" i="13" s="1"/>
  <c r="BK54" i="13"/>
  <c r="BL54" i="13" s="1"/>
  <c r="X83" i="13"/>
  <c r="X84" i="13" s="1"/>
  <c r="X85" i="13" s="1"/>
  <c r="X86" i="13" s="1"/>
  <c r="X87" i="13" s="1"/>
  <c r="DL81" i="13"/>
  <c r="DM81" i="13" s="1"/>
  <c r="DN81" i="13" s="1"/>
  <c r="DO81" i="13" s="1"/>
  <c r="CL81" i="13"/>
  <c r="CM81" i="13" s="1"/>
  <c r="CN81" i="13" s="1"/>
  <c r="CO81" i="13" s="1"/>
  <c r="BL81" i="13"/>
  <c r="BM81" i="13" s="1"/>
  <c r="BN81" i="13" s="1"/>
  <c r="BO81" i="13" s="1"/>
  <c r="Z54" i="13" l="1"/>
  <c r="BM54" i="13" s="1"/>
  <c r="BN53" i="13"/>
  <c r="CN53" i="13"/>
  <c r="CO53" i="13" s="1"/>
  <c r="Y55" i="13"/>
  <c r="BO53" i="13"/>
  <c r="AB54" i="13" s="1"/>
  <c r="X55" i="13"/>
  <c r="Y82" i="13"/>
  <c r="AB82" i="13"/>
  <c r="Z82" i="13"/>
  <c r="AA82" i="13"/>
  <c r="CM54" i="13" l="1"/>
  <c r="DM54" i="13"/>
  <c r="AA54" i="13"/>
  <c r="CK55" i="13"/>
  <c r="CL55" i="13" s="1"/>
  <c r="BK55" i="13"/>
  <c r="BL55" i="13" s="1"/>
  <c r="DK55" i="13"/>
  <c r="DL55" i="13" s="1"/>
  <c r="BN54" i="13"/>
  <c r="CN54" i="13"/>
  <c r="CO54" i="13" s="1"/>
  <c r="Z55" i="13"/>
  <c r="DN54" i="13"/>
  <c r="DO54" i="13" s="1"/>
  <c r="CL82" i="13"/>
  <c r="CM82" i="13" s="1"/>
  <c r="CN82" i="13" s="1"/>
  <c r="CO82" i="13" s="1"/>
  <c r="BL82" i="13"/>
  <c r="BM82" i="13" s="1"/>
  <c r="BN82" i="13" s="1"/>
  <c r="BO82" i="13" s="1"/>
  <c r="DL82" i="13"/>
  <c r="DM82" i="13" s="1"/>
  <c r="DN82" i="13" s="1"/>
  <c r="DO82" i="13" s="1"/>
  <c r="AB83" i="13" l="1"/>
  <c r="DM55" i="13"/>
  <c r="BM55" i="13"/>
  <c r="Y56" i="13"/>
  <c r="BO54" i="13"/>
  <c r="AB55" i="13" s="1"/>
  <c r="AA55" i="13"/>
  <c r="CM55" i="13"/>
  <c r="X56" i="13"/>
  <c r="X57" i="13" s="1"/>
  <c r="X58" i="13" s="1"/>
  <c r="X59" i="13" s="1"/>
  <c r="X60" i="13" s="1"/>
  <c r="AA83" i="13"/>
  <c r="Y83" i="13"/>
  <c r="Z83" i="13"/>
  <c r="CL56" i="13" l="1"/>
  <c r="DL56" i="13"/>
  <c r="BL56" i="13"/>
  <c r="CN55" i="13"/>
  <c r="CO55" i="13" s="1"/>
  <c r="BN55" i="13"/>
  <c r="DN55" i="13"/>
  <c r="DO55" i="13" s="1"/>
  <c r="Z56" i="13"/>
  <c r="DL83" i="13"/>
  <c r="DM83" i="13" s="1"/>
  <c r="DN83" i="13" s="1"/>
  <c r="DO83" i="13" s="1"/>
  <c r="BL83" i="13"/>
  <c r="BM83" i="13" s="1"/>
  <c r="BN83" i="13" s="1"/>
  <c r="BO83" i="13" s="1"/>
  <c r="CL83" i="13"/>
  <c r="CM83" i="13" s="1"/>
  <c r="CN83" i="13" s="1"/>
  <c r="CO83" i="13" s="1"/>
  <c r="BM56" i="13" l="1"/>
  <c r="Y57" i="13"/>
  <c r="Y58" i="13" s="1"/>
  <c r="Y59" i="13" s="1"/>
  <c r="Y60" i="13" s="1"/>
  <c r="DM56" i="13"/>
  <c r="BO55" i="13"/>
  <c r="AB56" i="13" s="1"/>
  <c r="AA56" i="13"/>
  <c r="CM56" i="13"/>
  <c r="AA84" i="13"/>
  <c r="Y84" i="13"/>
  <c r="Y85" i="13" s="1"/>
  <c r="Y86" i="13" s="1"/>
  <c r="Y87" i="13" s="1"/>
  <c r="Z84" i="13"/>
  <c r="AB84" i="13"/>
  <c r="CN56" i="13" l="1"/>
  <c r="CO56" i="13" s="1"/>
  <c r="DN56" i="13"/>
  <c r="DO56" i="13" s="1"/>
  <c r="Z57" i="13"/>
  <c r="BN56" i="13"/>
  <c r="CM84" i="13"/>
  <c r="CN84" i="13" s="1"/>
  <c r="CO84" i="13" s="1"/>
  <c r="DM84" i="13"/>
  <c r="DN84" i="13" s="1"/>
  <c r="DO84" i="13" s="1"/>
  <c r="BM84" i="13"/>
  <c r="BN84" i="13" s="1"/>
  <c r="BO56" i="13" l="1"/>
  <c r="AB57" i="13" s="1"/>
  <c r="AA57" i="13"/>
  <c r="BM57" i="13"/>
  <c r="CM57" i="13"/>
  <c r="DM57" i="13"/>
  <c r="BO84" i="13"/>
  <c r="AB85" i="13" s="1"/>
  <c r="AA85" i="13"/>
  <c r="Z85" i="13"/>
  <c r="Z86" i="13" s="1"/>
  <c r="Z87" i="13" s="1"/>
  <c r="DN57" i="13" l="1"/>
  <c r="DO57" i="13" s="1"/>
  <c r="CN57" i="13"/>
  <c r="CO57" i="13" s="1"/>
  <c r="BN57" i="13"/>
  <c r="Z58" i="13"/>
  <c r="Z59" i="13" s="1"/>
  <c r="Z60" i="13" s="1"/>
  <c r="CN85" i="13"/>
  <c r="CO85" i="13" s="1"/>
  <c r="DN85" i="13"/>
  <c r="DO85" i="13" s="1"/>
  <c r="BN85" i="13"/>
  <c r="BO85" i="13" s="1"/>
  <c r="BO57" i="13" l="1"/>
  <c r="AB58" i="13" s="1"/>
  <c r="AA58" i="13"/>
  <c r="AB86" i="13"/>
  <c r="DO86" i="13" s="1"/>
  <c r="AA86" i="13"/>
  <c r="AA87" i="13" s="1"/>
  <c r="BO86" i="13" l="1"/>
  <c r="BN58" i="13"/>
  <c r="CN58" i="13"/>
  <c r="CO58" i="13" s="1"/>
  <c r="DN58" i="13"/>
  <c r="DO58" i="13" s="1"/>
  <c r="CO86" i="13"/>
  <c r="AB87" i="13" s="1"/>
  <c r="BO58" i="13" l="1"/>
  <c r="AB59" i="13" s="1"/>
  <c r="AA59" i="13"/>
  <c r="AA60" i="13" s="1"/>
  <c r="CO59" i="13" l="1"/>
  <c r="DO59" i="13"/>
  <c r="BO59" i="13"/>
  <c r="AB60" i="13" s="1"/>
</calcChain>
</file>

<file path=xl/sharedStrings.xml><?xml version="1.0" encoding="utf-8"?>
<sst xmlns="http://schemas.openxmlformats.org/spreadsheetml/2006/main" count="59" uniqueCount="41">
  <si>
    <t>First factor uniform
antithetic 
deviates
u1(sim,i)</t>
  </si>
  <si>
    <t>Moment matched first factor normal
antithetic 
deviates
ε1(sim,i)</t>
  </si>
  <si>
    <t>First factor normal
antithetic 
deviates
ε1(sim,i)</t>
  </si>
  <si>
    <t>Second factor uniform
antithetic 
deviates
u2(sim,i)</t>
  </si>
  <si>
    <t>Second factor normal
antithetic 
deviates
ε2(sim,i)</t>
  </si>
  <si>
    <t>Moment matched second factor normal
antithetic 
deviates
ε2(sim,i)</t>
  </si>
  <si>
    <t>Independent second factor normal
deviates
ε2(sim,i)</t>
  </si>
  <si>
    <t>Mean</t>
  </si>
  <si>
    <t>Standard deviation</t>
  </si>
  <si>
    <t>Covariance[ε1(i),ε2(i)]</t>
  </si>
  <si>
    <t>delta_t</t>
  </si>
  <si>
    <t>Factor Loadings</t>
  </si>
  <si>
    <t>rho_1</t>
  </si>
  <si>
    <t>rho_2</t>
  </si>
  <si>
    <t>Homogeneous Sigma</t>
  </si>
  <si>
    <t>sigma(j-i)</t>
  </si>
  <si>
    <t>Current Time Index
i</t>
  </si>
  <si>
    <t>Sigma Parameters
sigma(i,j)</t>
  </si>
  <si>
    <t xml:space="preserve">     Factor #3</t>
  </si>
  <si>
    <t xml:space="preserve">     Factor #2</t>
  </si>
  <si>
    <t xml:space="preserve">      Factor #1</t>
  </si>
  <si>
    <t>Covariance[ε1(i),ε3(i)]</t>
  </si>
  <si>
    <t>Covariance[ε2(i),ε3(i)]</t>
  </si>
  <si>
    <t>Third factor uniform
antithetic 
deviates
u3(sim,i)</t>
  </si>
  <si>
    <t>Third factor normal
antithetic 
deviates
ε3(sim,i)</t>
  </si>
  <si>
    <t>Moment matched third factor normal
antithetic 
deviates
ε3(sim,i)</t>
  </si>
  <si>
    <t>Independent third factor normal
deviates
ε3(sim,i)</t>
  </si>
  <si>
    <t>rho_3</t>
  </si>
  <si>
    <t>Scalers</t>
  </si>
  <si>
    <t>rho1_scaler</t>
  </si>
  <si>
    <t>rho2_scaler</t>
  </si>
  <si>
    <t>rho3_scaler</t>
  </si>
  <si>
    <t>sigma_scaler</t>
  </si>
  <si>
    <t>Libor tenor / time step</t>
  </si>
  <si>
    <t>L(0,j)</t>
  </si>
  <si>
    <t>Initial  Libor Curve</t>
  </si>
  <si>
    <t>sum1</t>
  </si>
  <si>
    <t>sum2</t>
  </si>
  <si>
    <t>sum3</t>
  </si>
  <si>
    <t>rho_norm</t>
  </si>
  <si>
    <t>Libor Path L(i,j):    sim=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</si>
</sst>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%"/>
    <numFmt numFmtId="165" formatCode="0.000000"/>
    <numFmt numFmtId="166" formatCode="0.000%"/>
    <numFmt numFmtId="167" formatCode="_(* #,##0.0000000_);_(* \(#,##0.000000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10"/>
      <color indexed="10"/>
      <name val="Arial"/>
      <family val="2"/>
    </font>
    <font>
      <sz val="8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indexed="10"/>
      <name val="Arial"/>
      <family val="2"/>
    </font>
    <font>
      <b/>
      <sz val="18"/>
      <name val="Arial"/>
      <family val="2"/>
    </font>
    <font>
      <sz val="16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0" fillId="0" borderId="0" xfId="0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2" applyNumberFormat="1" applyFont="1"/>
    <xf numFmtId="167" fontId="0" fillId="0" borderId="7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1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4" fontId="0" fillId="0" borderId="8" xfId="2" applyNumberFormat="1" applyFont="1" applyBorder="1"/>
    <xf numFmtId="164" fontId="0" fillId="0" borderId="9" xfId="2" applyNumberFormat="1" applyFont="1" applyBorder="1"/>
    <xf numFmtId="164" fontId="0" fillId="0" borderId="0" xfId="2" applyNumberFormat="1" applyFont="1" applyBorder="1"/>
    <xf numFmtId="164" fontId="0" fillId="0" borderId="11" xfId="2" applyNumberFormat="1" applyFont="1" applyBorder="1"/>
    <xf numFmtId="164" fontId="0" fillId="5" borderId="7" xfId="2" applyNumberFormat="1" applyFont="1" applyFill="1" applyBorder="1"/>
    <xf numFmtId="164" fontId="0" fillId="5" borderId="10" xfId="2" applyNumberFormat="1" applyFont="1" applyFill="1" applyBorder="1"/>
    <xf numFmtId="164" fontId="0" fillId="5" borderId="1" xfId="2" applyNumberFormat="1" applyFont="1" applyFill="1" applyBorder="1"/>
    <xf numFmtId="164" fontId="0" fillId="5" borderId="0" xfId="2" applyNumberFormat="1" applyFont="1" applyFill="1" applyBorder="1"/>
    <xf numFmtId="164" fontId="0" fillId="5" borderId="2" xfId="2" applyNumberFormat="1" applyFont="1" applyFill="1" applyBorder="1"/>
    <xf numFmtId="164" fontId="0" fillId="5" borderId="3" xfId="2" applyNumberFormat="1" applyFont="1" applyFill="1" applyBorder="1"/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166" fontId="12" fillId="0" borderId="0" xfId="2" applyNumberFormat="1" applyFont="1"/>
    <xf numFmtId="0" fontId="0" fillId="0" borderId="12" xfId="0" applyBorder="1"/>
    <xf numFmtId="0" fontId="0" fillId="0" borderId="13" xfId="0" applyBorder="1" applyAlignment="1">
      <alignment horizontal="center"/>
    </xf>
    <xf numFmtId="0" fontId="12" fillId="0" borderId="0" xfId="0" applyFont="1"/>
    <xf numFmtId="9" fontId="0" fillId="0" borderId="12" xfId="2" applyFont="1" applyBorder="1"/>
    <xf numFmtId="9" fontId="0" fillId="0" borderId="14" xfId="0" applyNumberFormat="1" applyBorder="1"/>
    <xf numFmtId="0" fontId="12" fillId="0" borderId="0" xfId="0" applyFont="1" applyAlignment="1">
      <alignment horizontal="right"/>
    </xf>
    <xf numFmtId="0" fontId="11" fillId="3" borderId="1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right"/>
    </xf>
    <xf numFmtId="0" fontId="9" fillId="6" borderId="4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10" fillId="0" borderId="0" xfId="0" applyFont="1" applyAlignment="1">
      <alignment horizontal="right" vertical="center" textRotation="90" wrapText="1"/>
    </xf>
    <xf numFmtId="0" fontId="10" fillId="0" borderId="0" xfId="0" applyFont="1" applyAlignment="1">
      <alignment horizontal="right" vertical="center" textRotation="90"/>
    </xf>
    <xf numFmtId="0" fontId="11" fillId="3" borderId="4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ndense val="0"/>
        <extend val="0"/>
        <color indexed="42"/>
      </font>
    </dxf>
    <dxf>
      <font>
        <condense val="0"/>
        <extend val="0"/>
        <color indexed="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</a:t>
            </a:r>
            <a:r>
              <a:rPr lang="en-US" baseline="0"/>
              <a:t> Rate Curve</a:t>
            </a:r>
            <a:r>
              <a:rPr lang="en-US"/>
              <a:t> and Sigma Profiles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827474914917931E-2"/>
          <c:y val="0.19591839311986564"/>
          <c:w val="0.8830994989262706"/>
          <c:h val="0.69989278204699157"/>
        </c:manualLayout>
      </c:layout>
      <c:lineChart>
        <c:grouping val="standard"/>
        <c:varyColors val="0"/>
        <c:ser>
          <c:idx val="0"/>
          <c:order val="0"/>
          <c:tx>
            <c:strRef>
              <c:f>'Libor Rate Paths'!$C$2</c:f>
              <c:strCache>
                <c:ptCount val="1"/>
                <c:pt idx="0">
                  <c:v>L(0,j)</c:v>
                </c:pt>
              </c:strCache>
            </c:strRef>
          </c:tx>
          <c:marker>
            <c:symbol val="none"/>
          </c:marker>
          <c:val>
            <c:numRef>
              <c:f>'Libor Rate Paths'!$D$2:$AB$2</c:f>
              <c:numCache>
                <c:formatCode>0.000%</c:formatCode>
                <c:ptCount val="25"/>
                <c:pt idx="0">
                  <c:v>0.05</c:v>
                </c:pt>
                <c:pt idx="1">
                  <c:v>5.198172796770982E-2</c:v>
                </c:pt>
                <c:pt idx="2">
                  <c:v>5.3770155908483171E-2</c:v>
                </c:pt>
                <c:pt idx="3">
                  <c:v>5.5379424852656615E-2</c:v>
                </c:pt>
                <c:pt idx="4">
                  <c:v>5.6822756275649852E-2</c:v>
                </c:pt>
                <c:pt idx="5">
                  <c:v>5.8112508156993807E-2</c:v>
                </c:pt>
                <c:pt idx="6">
                  <c:v>5.926022775852148E-2</c:v>
                </c:pt>
                <c:pt idx="7">
                  <c:v>6.0276701308397906E-2</c:v>
                </c:pt>
                <c:pt idx="8">
                  <c:v>6.1172000767260662E-2</c:v>
                </c:pt>
                <c:pt idx="9">
                  <c:v>6.1955527842908253E-2</c:v>
                </c:pt>
                <c:pt idx="10">
                  <c:v>6.2636055410679861E-2</c:v>
                </c:pt>
                <c:pt idx="11">
                  <c:v>6.3221766487886161E-2</c:v>
                </c:pt>
                <c:pt idx="12">
                  <c:v>6.3720290902350665E-2</c:v>
                </c:pt>
                <c:pt idx="13">
                  <c:v>6.4138739787277521E-2</c:v>
                </c:pt>
                <c:pt idx="14">
                  <c:v>6.4483738027249451E-2</c:v>
                </c:pt>
                <c:pt idx="15">
                  <c:v>6.4761454773156715E-2</c:v>
                </c:pt>
                <c:pt idx="16">
                  <c:v>6.4977632137240726E-2</c:v>
                </c:pt>
                <c:pt idx="17">
                  <c:v>6.5137612173184076E-2</c:v>
                </c:pt>
                <c:pt idx="18">
                  <c:v>6.5246362240272471E-2</c:v>
                </c:pt>
                <c:pt idx="19">
                  <c:v>6.5308498845074003E-2</c:v>
                </c:pt>
                <c:pt idx="20">
                  <c:v>6.5328310048810095E-2</c:v>
                </c:pt>
                <c:pt idx="21">
                  <c:v>6.5309776523613056E-2</c:v>
                </c:pt>
                <c:pt idx="22">
                  <c:v>6.525659133616199E-2</c:v>
                </c:pt>
                <c:pt idx="23">
                  <c:v>6.5172178532746303E-2</c:v>
                </c:pt>
                <c:pt idx="24">
                  <c:v>6.505971059561011E-2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6272"/>
        <c:axId val="40807808"/>
      </c:lineChart>
      <c:lineChart>
        <c:grouping val="standard"/>
        <c:varyColors val="0"/>
        <c:ser>
          <c:idx val="1"/>
          <c:order val="1"/>
          <c:tx>
            <c:strRef>
              <c:f>'Libor Rate Paths'!$C$7</c:f>
              <c:strCache>
                <c:ptCount val="1"/>
                <c:pt idx="0">
                  <c:v>sigma(j-i)</c:v>
                </c:pt>
              </c:strCache>
            </c:strRef>
          </c:tx>
          <c:marker>
            <c:symbol val="none"/>
          </c:marker>
          <c:val>
            <c:numRef>
              <c:f>'Libor Rate Paths'!$D$7:$AB$7</c:f>
              <c:numCache>
                <c:formatCode>0.000%</c:formatCode>
                <c:ptCount val="25"/>
                <c:pt idx="0">
                  <c:v>0.30000000000000004</c:v>
                </c:pt>
                <c:pt idx="1">
                  <c:v>0.30359409869426734</c:v>
                </c:pt>
                <c:pt idx="2">
                  <c:v>0.30643045240605893</c:v>
                </c:pt>
                <c:pt idx="3">
                  <c:v>0.30858512748346539</c:v>
                </c:pt>
                <c:pt idx="4">
                  <c:v>0.31012790054931749</c:v>
                </c:pt>
                <c:pt idx="5">
                  <c:v>0.31112273310225769</c:v>
                </c:pt>
                <c:pt idx="6">
                  <c:v>0.31162821217136499</c:v>
                </c:pt>
                <c:pt idx="7">
                  <c:v>0.31169795936855965</c:v>
                </c:pt>
                <c:pt idx="8">
                  <c:v>0.31138101052510536</c:v>
                </c:pt>
                <c:pt idx="9">
                  <c:v>0.31072216795105806</c:v>
                </c:pt>
                <c:pt idx="10">
                  <c:v>0.30976232721880531</c:v>
                </c:pt>
                <c:pt idx="11">
                  <c:v>0.30853878024325687</c:v>
                </c:pt>
                <c:pt idx="12">
                  <c:v>0.30708549631119375</c:v>
                </c:pt>
                <c:pt idx="13">
                  <c:v>0.30543338260020142</c:v>
                </c:pt>
                <c:pt idx="14">
                  <c:v>0.30361052562297919</c:v>
                </c:pt>
                <c:pt idx="15">
                  <c:v>0.30164241493514982</c:v>
                </c:pt>
                <c:pt idx="16">
                  <c:v>0.29955215035352917</c:v>
                </c:pt>
                <c:pt idx="17">
                  <c:v>0.29736063384673117</c:v>
                </c:pt>
                <c:pt idx="18">
                  <c:v>0.29508674718058298</c:v>
                </c:pt>
                <c:pt idx="19">
                  <c:v>0.29274751632672819</c:v>
                </c:pt>
                <c:pt idx="20">
                  <c:v>0.29035826357366068</c:v>
                </c:pt>
                <c:pt idx="21">
                  <c:v>0.28793274821492881</c:v>
                </c:pt>
                <c:pt idx="22">
                  <c:v>0.28548329662907213</c:v>
                </c:pt>
                <c:pt idx="23">
                  <c:v>0.28302092250971966</c:v>
                </c:pt>
                <c:pt idx="24">
                  <c:v>0.28055543795192139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3696"/>
        <c:axId val="40815232"/>
      </c:lineChart>
      <c:catAx>
        <c:axId val="408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807808"/>
        <c:crosses val="autoZero"/>
        <c:auto val="1"/>
        <c:lblAlgn val="ctr"/>
        <c:lblOffset val="100"/>
        <c:noMultiLvlLbl val="0"/>
      </c:catAx>
      <c:valAx>
        <c:axId val="4080780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crossAx val="40806272"/>
        <c:crosses val="autoZero"/>
        <c:crossBetween val="between"/>
      </c:valAx>
      <c:catAx>
        <c:axId val="4081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0815232"/>
        <c:crosses val="autoZero"/>
        <c:auto val="1"/>
        <c:lblAlgn val="ctr"/>
        <c:lblOffset val="100"/>
        <c:noMultiLvlLbl val="0"/>
      </c:catAx>
      <c:valAx>
        <c:axId val="408152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408136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792654077085132"/>
          <c:y val="0.10354330708661416"/>
          <c:w val="0.21770336469674145"/>
          <c:h val="7.43089189323032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</a:t>
            </a:r>
            <a:r>
              <a:rPr lang="en-US" baseline="0"/>
              <a:t> Loadings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'Libor Rate Paths'!$C$3</c:f>
              <c:strCache>
                <c:ptCount val="1"/>
                <c:pt idx="0">
                  <c:v>rho_1</c:v>
                </c:pt>
              </c:strCache>
            </c:strRef>
          </c:tx>
          <c:marker>
            <c:symbol val="none"/>
          </c:marker>
          <c:val>
            <c:numRef>
              <c:f>'Libor Rate Paths'!$D$3:$AB$3</c:f>
              <c:numCache>
                <c:formatCode>0.000%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'Libor Rate Paths'!$C$4</c:f>
              <c:strCache>
                <c:ptCount val="1"/>
                <c:pt idx="0">
                  <c:v>rho_2</c:v>
                </c:pt>
              </c:strCache>
            </c:strRef>
          </c:tx>
          <c:marker>
            <c:symbol val="none"/>
          </c:marker>
          <c:val>
            <c:numRef>
              <c:f>'Libor Rate Paths'!$D$4:$AB$4</c:f>
              <c:numCache>
                <c:formatCode>0.000%</c:formatCode>
                <c:ptCount val="25"/>
                <c:pt idx="0">
                  <c:v>-0.1</c:v>
                </c:pt>
                <c:pt idx="1">
                  <c:v>-9.1666666666666674E-2</c:v>
                </c:pt>
                <c:pt idx="2">
                  <c:v>-8.3333333333333343E-2</c:v>
                </c:pt>
                <c:pt idx="3">
                  <c:v>-7.5000000000000011E-2</c:v>
                </c:pt>
                <c:pt idx="4">
                  <c:v>-6.666666666666668E-2</c:v>
                </c:pt>
                <c:pt idx="5">
                  <c:v>-5.8333333333333327E-2</c:v>
                </c:pt>
                <c:pt idx="6">
                  <c:v>-0.05</c:v>
                </c:pt>
                <c:pt idx="7">
                  <c:v>-4.1666666666666664E-2</c:v>
                </c:pt>
                <c:pt idx="8">
                  <c:v>-3.333333333333334E-2</c:v>
                </c:pt>
                <c:pt idx="9">
                  <c:v>-2.5000000000000001E-2</c:v>
                </c:pt>
                <c:pt idx="10">
                  <c:v>-1.6666666666666663E-2</c:v>
                </c:pt>
                <c:pt idx="11">
                  <c:v>-8.3333333333333367E-3</c:v>
                </c:pt>
                <c:pt idx="12">
                  <c:v>0</c:v>
                </c:pt>
                <c:pt idx="13">
                  <c:v>8.3333333333333263E-3</c:v>
                </c:pt>
                <c:pt idx="14">
                  <c:v>1.6666666666666673E-2</c:v>
                </c:pt>
                <c:pt idx="15">
                  <c:v>2.5000000000000001E-2</c:v>
                </c:pt>
                <c:pt idx="16">
                  <c:v>3.3333333333333326E-2</c:v>
                </c:pt>
                <c:pt idx="17">
                  <c:v>4.1666666666666678E-2</c:v>
                </c:pt>
                <c:pt idx="18">
                  <c:v>0.05</c:v>
                </c:pt>
                <c:pt idx="19">
                  <c:v>5.8333333333333327E-2</c:v>
                </c:pt>
                <c:pt idx="20">
                  <c:v>6.666666666666668E-2</c:v>
                </c:pt>
                <c:pt idx="21">
                  <c:v>7.5000000000000011E-2</c:v>
                </c:pt>
                <c:pt idx="22">
                  <c:v>8.3333333333333329E-2</c:v>
                </c:pt>
                <c:pt idx="23">
                  <c:v>9.1666666666666674E-2</c:v>
                </c:pt>
                <c:pt idx="24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'Libor Rate Paths'!$C$5</c:f>
              <c:strCache>
                <c:ptCount val="1"/>
                <c:pt idx="0">
                  <c:v>rho_3</c:v>
                </c:pt>
              </c:strCache>
            </c:strRef>
          </c:tx>
          <c:marker>
            <c:symbol val="none"/>
          </c:marker>
          <c:val>
            <c:numRef>
              <c:f>'Libor Rate Paths'!$D$5:$AB$5</c:f>
              <c:numCache>
                <c:formatCode>0.000%</c:formatCode>
                <c:ptCount val="25"/>
                <c:pt idx="0">
                  <c:v>-0.05</c:v>
                </c:pt>
                <c:pt idx="1">
                  <c:v>-3.4027777777777768E-2</c:v>
                </c:pt>
                <c:pt idx="2">
                  <c:v>-1.9444444444444455E-2</c:v>
                </c:pt>
                <c:pt idx="3">
                  <c:v>-6.2500000000000003E-3</c:v>
                </c:pt>
                <c:pt idx="4">
                  <c:v>5.5555555555555584E-3</c:v>
                </c:pt>
                <c:pt idx="5">
                  <c:v>1.5972222222222218E-2</c:v>
                </c:pt>
                <c:pt idx="6">
                  <c:v>2.5000000000000001E-2</c:v>
                </c:pt>
                <c:pt idx="7">
                  <c:v>3.2638888888888884E-2</c:v>
                </c:pt>
                <c:pt idx="8">
                  <c:v>3.888888888888889E-2</c:v>
                </c:pt>
                <c:pt idx="9">
                  <c:v>4.3750000000000004E-2</c:v>
                </c:pt>
                <c:pt idx="10">
                  <c:v>4.7222222222222221E-2</c:v>
                </c:pt>
                <c:pt idx="11">
                  <c:v>4.9305555555555561E-2</c:v>
                </c:pt>
                <c:pt idx="12">
                  <c:v>0.05</c:v>
                </c:pt>
                <c:pt idx="13">
                  <c:v>4.9305555555555561E-2</c:v>
                </c:pt>
                <c:pt idx="14">
                  <c:v>4.7222222222222221E-2</c:v>
                </c:pt>
                <c:pt idx="15">
                  <c:v>4.3750000000000004E-2</c:v>
                </c:pt>
                <c:pt idx="16">
                  <c:v>3.888888888888889E-2</c:v>
                </c:pt>
                <c:pt idx="17">
                  <c:v>3.2638888888888884E-2</c:v>
                </c:pt>
                <c:pt idx="18">
                  <c:v>2.5000000000000001E-2</c:v>
                </c:pt>
                <c:pt idx="19">
                  <c:v>1.5972222222222218E-2</c:v>
                </c:pt>
                <c:pt idx="20">
                  <c:v>5.5555555555555584E-3</c:v>
                </c:pt>
                <c:pt idx="21">
                  <c:v>-6.2500000000000003E-3</c:v>
                </c:pt>
                <c:pt idx="22">
                  <c:v>-1.9444444444444455E-2</c:v>
                </c:pt>
                <c:pt idx="23">
                  <c:v>-3.4027777777777768E-2</c:v>
                </c:pt>
                <c:pt idx="24">
                  <c:v>-0.05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3520"/>
        <c:axId val="40845312"/>
      </c:lineChart>
      <c:catAx>
        <c:axId val="408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845312"/>
        <c:crosses val="autoZero"/>
        <c:auto val="1"/>
        <c:lblAlgn val="ctr"/>
        <c:lblOffset val="100"/>
        <c:noMultiLvlLbl val="0"/>
      </c:catAx>
      <c:valAx>
        <c:axId val="408453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crossAx val="40843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4450"/>
          </c:spPr>
          <c:marker>
            <c:symbol val="none"/>
          </c:marker>
          <c:val>
            <c:numRef>
              <c:f>'Libor Rate Paths'!$D$36:$AB$36</c:f>
              <c:numCache>
                <c:formatCode>0.0000%</c:formatCode>
                <c:ptCount val="25"/>
                <c:pt idx="0">
                  <c:v>0.05</c:v>
                </c:pt>
                <c:pt idx="1">
                  <c:v>5.198172796770982E-2</c:v>
                </c:pt>
                <c:pt idx="2">
                  <c:v>5.3770155908483171E-2</c:v>
                </c:pt>
                <c:pt idx="3">
                  <c:v>5.5379424852656615E-2</c:v>
                </c:pt>
                <c:pt idx="4">
                  <c:v>5.6822756275649852E-2</c:v>
                </c:pt>
                <c:pt idx="5">
                  <c:v>5.8112508156993807E-2</c:v>
                </c:pt>
                <c:pt idx="6">
                  <c:v>5.926022775852148E-2</c:v>
                </c:pt>
                <c:pt idx="7">
                  <c:v>6.0276701308397906E-2</c:v>
                </c:pt>
                <c:pt idx="8">
                  <c:v>6.1172000767260662E-2</c:v>
                </c:pt>
                <c:pt idx="9">
                  <c:v>6.1955527842908253E-2</c:v>
                </c:pt>
                <c:pt idx="10">
                  <c:v>6.2636055410679861E-2</c:v>
                </c:pt>
                <c:pt idx="11">
                  <c:v>6.3221766487886161E-2</c:v>
                </c:pt>
                <c:pt idx="12">
                  <c:v>6.3720290902350665E-2</c:v>
                </c:pt>
                <c:pt idx="13">
                  <c:v>6.4138739787277521E-2</c:v>
                </c:pt>
                <c:pt idx="14">
                  <c:v>6.4483738027249451E-2</c:v>
                </c:pt>
                <c:pt idx="15">
                  <c:v>6.4761454773156715E-2</c:v>
                </c:pt>
                <c:pt idx="16">
                  <c:v>6.4977632137240726E-2</c:v>
                </c:pt>
                <c:pt idx="17">
                  <c:v>6.5137612173184076E-2</c:v>
                </c:pt>
                <c:pt idx="18">
                  <c:v>6.5246362240272471E-2</c:v>
                </c:pt>
                <c:pt idx="19">
                  <c:v>6.5308498845074003E-2</c:v>
                </c:pt>
                <c:pt idx="20">
                  <c:v>6.5328310048810095E-2</c:v>
                </c:pt>
                <c:pt idx="21">
                  <c:v>6.5309776523613056E-2</c:v>
                </c:pt>
                <c:pt idx="22">
                  <c:v>6.525659133616199E-2</c:v>
                </c:pt>
                <c:pt idx="23">
                  <c:v>6.5172178532746303E-2</c:v>
                </c:pt>
                <c:pt idx="24">
                  <c:v>6.505971059561011E-2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'Libor Rate Paths'!$D$37:$AB$37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5.4373394003225384E-2</c:v>
                </c:pt>
                <c:pt idx="3">
                  <c:v>5.580354790644939E-2</c:v>
                </c:pt>
                <c:pt idx="4">
                  <c:v>5.7081164746444625E-2</c:v>
                </c:pt>
                <c:pt idx="5">
                  <c:v>5.8223527900952678E-2</c:v>
                </c:pt>
                <c:pt idx="6">
                  <c:v>5.9246145828487619E-2</c:v>
                </c:pt>
                <c:pt idx="7">
                  <c:v>6.0162892430727567E-2</c:v>
                </c:pt>
                <c:pt idx="8">
                  <c:v>6.0986154802891136E-2</c:v>
                </c:pt>
                <c:pt idx="9">
                  <c:v>6.1726980540690493E-2</c:v>
                </c:pt>
                <c:pt idx="10">
                  <c:v>6.2395219124036554E-2</c:v>
                </c:pt>
                <c:pt idx="11">
                  <c:v>6.2999653759272606E-2</c:v>
                </c:pt>
                <c:pt idx="12">
                  <c:v>6.3548121486300749E-2</c:v>
                </c:pt>
                <c:pt idx="13">
                  <c:v>6.4047620411180117E-2</c:v>
                </c:pt>
                <c:pt idx="14">
                  <c:v>6.4504403678583247E-2</c:v>
                </c:pt>
                <c:pt idx="15">
                  <c:v>6.4924060318748922E-2</c:v>
                </c:pt>
                <c:pt idx="16">
                  <c:v>6.5311583450555752E-2</c:v>
                </c:pt>
                <c:pt idx="17">
                  <c:v>6.5671426548387563E-2</c:v>
                </c:pt>
                <c:pt idx="18">
                  <c:v>6.6007548629768778E-2</c:v>
                </c:pt>
                <c:pt idx="19">
                  <c:v>6.6323449329812004E-2</c:v>
                </c:pt>
                <c:pt idx="20">
                  <c:v>6.6622194926620068E-2</c:v>
                </c:pt>
                <c:pt idx="21">
                  <c:v>6.6906436491216636E-2</c:v>
                </c:pt>
                <c:pt idx="22">
                  <c:v>6.7178421471344549E-2</c:v>
                </c:pt>
                <c:pt idx="23">
                  <c:v>6.7440000187392823E-2</c:v>
                </c:pt>
                <c:pt idx="24">
                  <c:v>6.7692628918006661E-2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'Libor Rate Paths'!$D$38:$AB$38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5.1479283392954579E-2</c:v>
                </c:pt>
                <c:pt idx="4">
                  <c:v>5.2748823977012665E-2</c:v>
                </c:pt>
                <c:pt idx="5">
                  <c:v>5.3900965405716927E-2</c:v>
                </c:pt>
                <c:pt idx="6">
                  <c:v>5.4947447740916262E-2</c:v>
                </c:pt>
                <c:pt idx="7">
                  <c:v>5.5898722689891191E-2</c:v>
                </c:pt>
                <c:pt idx="8">
                  <c:v>5.6764114337647394E-2</c:v>
                </c:pt>
                <c:pt idx="9">
                  <c:v>5.7551963299028154E-2</c:v>
                </c:pt>
                <c:pt idx="10">
                  <c:v>5.8269754115246389E-2</c:v>
                </c:pt>
                <c:pt idx="11">
                  <c:v>5.8924226368820158E-2</c:v>
                </c:pt>
                <c:pt idx="12">
                  <c:v>5.9521470403243848E-2</c:v>
                </c:pt>
                <c:pt idx="13">
                  <c:v>6.0067008767568701E-2</c:v>
                </c:pt>
                <c:pt idx="14">
                  <c:v>6.0565864611155713E-2</c:v>
                </c:pt>
                <c:pt idx="15">
                  <c:v>6.1022618271333817E-2</c:v>
                </c:pt>
                <c:pt idx="16">
                  <c:v>6.1441453259865775E-2</c:v>
                </c:pt>
                <c:pt idx="17">
                  <c:v>6.1826192789630641E-2</c:v>
                </c:pt>
                <c:pt idx="18">
                  <c:v>6.2180327911890231E-2</c:v>
                </c:pt>
                <c:pt idx="19">
                  <c:v>6.2507038273522705E-2</c:v>
                </c:pt>
                <c:pt idx="20">
                  <c:v>6.2809206465444328E-2</c:v>
                </c:pt>
                <c:pt idx="21">
                  <c:v>6.308942692731373E-2</c:v>
                </c:pt>
                <c:pt idx="22">
                  <c:v>6.3350010404939344E-2</c:v>
                </c:pt>
                <c:pt idx="23">
                  <c:v>6.3592985026536195E-2</c:v>
                </c:pt>
                <c:pt idx="24">
                  <c:v>6.3820095167459026E-2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'Libor Rate Paths'!$D$39:$AB$39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4.8454019829759498E-2</c:v>
                </c:pt>
                <c:pt idx="5">
                  <c:v>4.9611728201081895E-2</c:v>
                </c:pt>
                <c:pt idx="6">
                  <c:v>5.067832488762479E-2</c:v>
                </c:pt>
                <c:pt idx="7">
                  <c:v>5.166081475942879E-2</c:v>
                </c:pt>
                <c:pt idx="8">
                  <c:v>5.2565403867133154E-2</c:v>
                </c:pt>
                <c:pt idx="9">
                  <c:v>5.3397646944506327E-2</c:v>
                </c:pt>
                <c:pt idx="10">
                  <c:v>5.4162567523802788E-2</c:v>
                </c:pt>
                <c:pt idx="11">
                  <c:v>5.4864754738795478E-2</c:v>
                </c:pt>
                <c:pt idx="12">
                  <c:v>5.5508440459930523E-2</c:v>
                </c:pt>
                <c:pt idx="13">
                  <c:v>5.6097559961096354E-2</c:v>
                </c:pt>
                <c:pt idx="14">
                  <c:v>5.6635798882939209E-2</c:v>
                </c:pt>
                <c:pt idx="15">
                  <c:v>5.7126628850160052E-2</c:v>
                </c:pt>
                <c:pt idx="16">
                  <c:v>5.7573333730331855E-2</c:v>
                </c:pt>
                <c:pt idx="17">
                  <c:v>5.7979028195695136E-2</c:v>
                </c:pt>
                <c:pt idx="18">
                  <c:v>5.8346669970422857E-2</c:v>
                </c:pt>
                <c:pt idx="19">
                  <c:v>5.8679066915437235E-2</c:v>
                </c:pt>
                <c:pt idx="20">
                  <c:v>5.8978879921245529E-2</c:v>
                </c:pt>
                <c:pt idx="21">
                  <c:v>5.924862244579597E-2</c:v>
                </c:pt>
                <c:pt idx="22">
                  <c:v>5.9490657447428548E-2</c:v>
                </c:pt>
                <c:pt idx="23">
                  <c:v>5.9707192419672879E-2</c:v>
                </c:pt>
                <c:pt idx="24">
                  <c:v>5.9900273229962067E-2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'Libor Rate Paths'!$D$40:$AB$40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4.3365963991957204E-2</c:v>
                </c:pt>
                <c:pt idx="6">
                  <c:v>4.4474650451314171E-2</c:v>
                </c:pt>
                <c:pt idx="7">
                  <c:v>4.5515294795476571E-2</c:v>
                </c:pt>
                <c:pt idx="8">
                  <c:v>4.6489196823782226E-2</c:v>
                </c:pt>
                <c:pt idx="9">
                  <c:v>4.7397481400496926E-2</c:v>
                </c:pt>
                <c:pt idx="10">
                  <c:v>4.8241217964306471E-2</c:v>
                </c:pt>
                <c:pt idx="11">
                  <c:v>4.9021506651598191E-2</c:v>
                </c:pt>
                <c:pt idx="12">
                  <c:v>4.9739537792835041E-2</c:v>
                </c:pt>
                <c:pt idx="13">
                  <c:v>5.0396630452470413E-2</c:v>
                </c:pt>
                <c:pt idx="14">
                  <c:v>5.099425473873001E-2</c:v>
                </c:pt>
                <c:pt idx="15">
                  <c:v>5.1534041788433627E-2</c:v>
                </c:pt>
                <c:pt idx="16">
                  <c:v>5.2017784617139358E-2</c:v>
                </c:pt>
                <c:pt idx="17">
                  <c:v>5.2447432402802044E-2</c:v>
                </c:pt>
                <c:pt idx="18">
                  <c:v>5.2825080230567562E-2</c:v>
                </c:pt>
                <c:pt idx="19">
                  <c:v>5.3152955857682448E-2</c:v>
                </c:pt>
                <c:pt idx="20">
                  <c:v>5.3433404652734308E-2</c:v>
                </c:pt>
                <c:pt idx="21">
                  <c:v>5.3668873516169432E-2</c:v>
                </c:pt>
                <c:pt idx="22">
                  <c:v>5.3861894294733141E-2</c:v>
                </c:pt>
                <c:pt idx="23">
                  <c:v>5.4015066958720832E-2</c:v>
                </c:pt>
                <c:pt idx="24">
                  <c:v>5.4131042617447757E-2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'Libor Rate Paths'!$D$41:$AB$41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5.3755764305270147E-2</c:v>
                </c:pt>
                <c:pt idx="7">
                  <c:v>5.5229970124394893E-2</c:v>
                </c:pt>
                <c:pt idx="8">
                  <c:v>5.6610072377407825E-2</c:v>
                </c:pt>
                <c:pt idx="9">
                  <c:v>5.7896622782682108E-2</c:v>
                </c:pt>
                <c:pt idx="10">
                  <c:v>5.9090350170658425E-2</c:v>
                </c:pt>
                <c:pt idx="11">
                  <c:v>6.0192210283923651E-2</c:v>
                </c:pt>
                <c:pt idx="12">
                  <c:v>6.1203409395271358E-2</c:v>
                </c:pt>
                <c:pt idx="13">
                  <c:v>6.2125408096626922E-2</c:v>
                </c:pt>
                <c:pt idx="14">
                  <c:v>6.2959910663709262E-2</c:v>
                </c:pt>
                <c:pt idx="15">
                  <c:v>6.3708844546750798E-2</c:v>
                </c:pt>
                <c:pt idx="16">
                  <c:v>6.437433377871507E-2</c:v>
                </c:pt>
                <c:pt idx="17">
                  <c:v>6.4958669427076843E-2</c:v>
                </c:pt>
                <c:pt idx="18">
                  <c:v>6.5464279636817072E-2</c:v>
                </c:pt>
                <c:pt idx="19">
                  <c:v>6.5893701310272709E-2</c:v>
                </c:pt>
                <c:pt idx="20">
                  <c:v>6.6249555029900487E-2</c:v>
                </c:pt>
                <c:pt idx="21">
                  <c:v>6.6534524436346415E-2</c:v>
                </c:pt>
                <c:pt idx="22">
                  <c:v>6.6751340908479062E-2</c:v>
                </c:pt>
                <c:pt idx="23">
                  <c:v>6.690277403635525E-2</c:v>
                </c:pt>
                <c:pt idx="24">
                  <c:v>6.6991628016642282E-2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'Libor Rate Paths'!$D$42:$AB$42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4.3663708864394357E-2</c:v>
                </c:pt>
                <c:pt idx="8">
                  <c:v>4.4721289859355036E-2</c:v>
                </c:pt>
                <c:pt idx="9">
                  <c:v>4.5722087920989585E-2</c:v>
                </c:pt>
                <c:pt idx="10">
                  <c:v>4.6664929790415477E-2</c:v>
                </c:pt>
                <c:pt idx="11">
                  <c:v>4.7548800407955803E-2</c:v>
                </c:pt>
                <c:pt idx="12">
                  <c:v>4.8372915692034682E-2</c:v>
                </c:pt>
                <c:pt idx="13">
                  <c:v>4.9136770044311974E-2</c:v>
                </c:pt>
                <c:pt idx="14">
                  <c:v>4.9840163935829802E-2</c:v>
                </c:pt>
                <c:pt idx="15">
                  <c:v>5.0483216080307626E-2</c:v>
                </c:pt>
                <c:pt idx="16">
                  <c:v>5.1066363967857097E-2</c:v>
                </c:pt>
                <c:pt idx="17">
                  <c:v>5.1590355890328281E-2</c:v>
                </c:pt>
                <c:pt idx="18">
                  <c:v>5.205623702056407E-2</c:v>
                </c:pt>
                <c:pt idx="19">
                  <c:v>5.2465331599179495E-2</c:v>
                </c:pt>
                <c:pt idx="20">
                  <c:v>5.2819222824621023E-2</c:v>
                </c:pt>
                <c:pt idx="21">
                  <c:v>5.3119731628390322E-2</c:v>
                </c:pt>
                <c:pt idx="22">
                  <c:v>5.336889514310305E-2</c:v>
                </c:pt>
                <c:pt idx="23">
                  <c:v>5.3568945334840017E-2</c:v>
                </c:pt>
                <c:pt idx="24">
                  <c:v>5.3722287974366616E-2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'Libor Rate Paths'!$D$43:$AB$43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3.6280372258936606E-2</c:v>
                </c:pt>
                <c:pt idx="9">
                  <c:v>3.7090722900493478E-2</c:v>
                </c:pt>
                <c:pt idx="10">
                  <c:v>3.785911663298186E-2</c:v>
                </c:pt>
                <c:pt idx="11">
                  <c:v>3.8582635249816762E-2</c:v>
                </c:pt>
                <c:pt idx="12">
                  <c:v>3.9258720385927641E-2</c:v>
                </c:pt>
                <c:pt idx="13">
                  <c:v>3.9885235586796894E-2</c:v>
                </c:pt>
                <c:pt idx="14">
                  <c:v>4.0460506917067054E-2</c:v>
                </c:pt>
                <c:pt idx="15">
                  <c:v>4.0983346344416374E-2</c:v>
                </c:pt>
                <c:pt idx="16">
                  <c:v>4.1453061448451706E-2</c:v>
                </c:pt>
                <c:pt idx="17">
                  <c:v>4.1869454408339661E-2</c:v>
                </c:pt>
                <c:pt idx="18">
                  <c:v>4.2232812683847813E-2</c:v>
                </c:pt>
                <c:pt idx="19">
                  <c:v>4.2543893303742593E-2</c:v>
                </c:pt>
                <c:pt idx="20">
                  <c:v>4.2803902204673047E-2</c:v>
                </c:pt>
                <c:pt idx="21">
                  <c:v>4.3014469622102272E-2</c:v>
                </c:pt>
                <c:pt idx="22">
                  <c:v>4.3177622128214542E-2</c:v>
                </c:pt>
                <c:pt idx="23">
                  <c:v>4.3295751551246438E-2</c:v>
                </c:pt>
                <c:pt idx="24">
                  <c:v>4.3371580712381085E-2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'Libor Rate Paths'!$D$44:$AB$44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3.6637978848835184E-2</c:v>
                </c:pt>
                <c:pt idx="10">
                  <c:v>3.7370982844660249E-2</c:v>
                </c:pt>
                <c:pt idx="11">
                  <c:v>3.8046931634300313E-2</c:v>
                </c:pt>
                <c:pt idx="12">
                  <c:v>3.8662597390953644E-2</c:v>
                </c:pt>
                <c:pt idx="13">
                  <c:v>3.9215385634805984E-2</c:v>
                </c:pt>
                <c:pt idx="14">
                  <c:v>3.9703372090766569E-2</c:v>
                </c:pt>
                <c:pt idx="15">
                  <c:v>4.0125320119313204E-2</c:v>
                </c:pt>
                <c:pt idx="16">
                  <c:v>4.0480682673359358E-2</c:v>
                </c:pt>
                <c:pt idx="17">
                  <c:v>4.0769592120701151E-2</c:v>
                </c:pt>
                <c:pt idx="18">
                  <c:v>4.0992840676970864E-2</c:v>
                </c:pt>
                <c:pt idx="19">
                  <c:v>4.115185360885458E-2</c:v>
                </c:pt>
                <c:pt idx="20">
                  <c:v>4.1248656793756125E-2</c:v>
                </c:pt>
                <c:pt idx="21">
                  <c:v>4.1285839670659553E-2</c:v>
                </c:pt>
                <c:pt idx="22">
                  <c:v>4.1266514104969176E-2</c:v>
                </c:pt>
                <c:pt idx="23">
                  <c:v>4.1194269240640104E-2</c:v>
                </c:pt>
                <c:pt idx="24">
                  <c:v>4.1073122053643982E-2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'Libor Rate Paths'!$D$45:$AB$45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3.9980678103088876E-2</c:v>
                </c:pt>
                <c:pt idx="11">
                  <c:v>4.0840714837481654E-2</c:v>
                </c:pt>
                <c:pt idx="12">
                  <c:v>4.163714652317798E-2</c:v>
                </c:pt>
                <c:pt idx="13">
                  <c:v>4.2366155718451183E-2</c:v>
                </c:pt>
                <c:pt idx="14">
                  <c:v>4.3024652757117893E-2</c:v>
                </c:pt>
                <c:pt idx="15">
                  <c:v>4.3610302862518172E-2</c:v>
                </c:pt>
                <c:pt idx="16">
                  <c:v>4.412153566112776E-2</c:v>
                </c:pt>
                <c:pt idx="17">
                  <c:v>4.455754073045206E-2</c:v>
                </c:pt>
                <c:pt idx="18">
                  <c:v>4.4918252292316288E-2</c:v>
                </c:pt>
                <c:pt idx="19">
                  <c:v>4.5204325614787613E-2</c:v>
                </c:pt>
                <c:pt idx="20">
                  <c:v>4.5417107116013634E-2</c:v>
                </c:pt>
                <c:pt idx="21">
                  <c:v>4.5558599582434529E-2</c:v>
                </c:pt>
                <c:pt idx="22">
                  <c:v>4.5631423340669171E-2</c:v>
                </c:pt>
                <c:pt idx="23">
                  <c:v>4.5638773682123053E-2</c:v>
                </c:pt>
                <c:pt idx="24">
                  <c:v>4.5584374363432927E-2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'Libor Rate Paths'!$D$46:$AB$46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3.8704311948548453E-2</c:v>
                </c:pt>
                <c:pt idx="12">
                  <c:v>3.9497288043554873E-2</c:v>
                </c:pt>
                <c:pt idx="13">
                  <c:v>4.0229555765299282E-2</c:v>
                </c:pt>
                <c:pt idx="14">
                  <c:v>4.0897173490619117E-2</c:v>
                </c:pt>
                <c:pt idx="15">
                  <c:v>4.1496967339525147E-2</c:v>
                </c:pt>
                <c:pt idx="16">
                  <c:v>4.2026553744299928E-2</c:v>
                </c:pt>
                <c:pt idx="17">
                  <c:v>4.2484346679369109E-2</c:v>
                </c:pt>
                <c:pt idx="18">
                  <c:v>4.2869552374620284E-2</c:v>
                </c:pt>
                <c:pt idx="19">
                  <c:v>4.3182153900388986E-2</c:v>
                </c:pt>
                <c:pt idx="20">
                  <c:v>4.3422887538721262E-2</c:v>
                </c:pt>
                <c:pt idx="21">
                  <c:v>4.3593212352139761E-2</c:v>
                </c:pt>
                <c:pt idx="22">
                  <c:v>4.369527384717705E-2</c:v>
                </c:pt>
                <c:pt idx="23">
                  <c:v>4.3731862132980505E-2</c:v>
                </c:pt>
                <c:pt idx="24">
                  <c:v>4.3706364530145113E-2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'Libor Rate Paths'!$D$47:$AB$47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3.8959562311988896E-2</c:v>
                </c:pt>
                <c:pt idx="13">
                  <c:v>3.9653203778685787E-2</c:v>
                </c:pt>
                <c:pt idx="14">
                  <c:v>4.0258550683060536E-2</c:v>
                </c:pt>
                <c:pt idx="15">
                  <c:v>4.0771324522480779E-2</c:v>
                </c:pt>
                <c:pt idx="16">
                  <c:v>4.1188553602542477E-2</c:v>
                </c:pt>
                <c:pt idx="17">
                  <c:v>4.1508573433165018E-2</c:v>
                </c:pt>
                <c:pt idx="18">
                  <c:v>4.1731005274296351E-2</c:v>
                </c:pt>
                <c:pt idx="19">
                  <c:v>4.1856716184426893E-2</c:v>
                </c:pt>
                <c:pt idx="20">
                  <c:v>4.1887763436035085E-2</c:v>
                </c:pt>
                <c:pt idx="21">
                  <c:v>4.1827325569552119E-2</c:v>
                </c:pt>
                <c:pt idx="22">
                  <c:v>4.1679621722294335E-2</c:v>
                </c:pt>
                <c:pt idx="23">
                  <c:v>4.1449820259938173E-2</c:v>
                </c:pt>
                <c:pt idx="24">
                  <c:v>4.1143937227918141E-2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'Libor Rate Paths'!$D$48:$AB$48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3.9307822790100269E-2</c:v>
                </c:pt>
                <c:pt idx="14">
                  <c:v>3.9891324126771183E-2</c:v>
                </c:pt>
                <c:pt idx="15">
                  <c:v>4.0398018135349288E-2</c:v>
                </c:pt>
                <c:pt idx="16">
                  <c:v>4.082554840480563E-2</c:v>
                </c:pt>
                <c:pt idx="17">
                  <c:v>4.1172510460472114E-2</c:v>
                </c:pt>
                <c:pt idx="18">
                  <c:v>4.1438446120674273E-2</c:v>
                </c:pt>
                <c:pt idx="19">
                  <c:v>4.1623825100909048E-2</c:v>
                </c:pt>
                <c:pt idx="20">
                  <c:v>4.1730015759984612E-2</c:v>
                </c:pt>
                <c:pt idx="21">
                  <c:v>4.1759246360337517E-2</c:v>
                </c:pt>
                <c:pt idx="22">
                  <c:v>4.1714557686960224E-2</c:v>
                </c:pt>
                <c:pt idx="23">
                  <c:v>4.1599747374578736E-2</c:v>
                </c:pt>
                <c:pt idx="24">
                  <c:v>4.1419305876833901E-2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'Libor Rate Paths'!$D$49:$AB$49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4.0515473703684052E-2</c:v>
                </c:pt>
                <c:pt idx="15">
                  <c:v>4.0903716989462074E-2</c:v>
                </c:pt>
                <c:pt idx="16">
                  <c:v>4.1199868525581614E-2</c:v>
                </c:pt>
                <c:pt idx="17">
                  <c:v>4.1403750022882553E-2</c:v>
                </c:pt>
                <c:pt idx="18">
                  <c:v>4.1516251476041759E-2</c:v>
                </c:pt>
                <c:pt idx="19">
                  <c:v>4.1539292716589897E-2</c:v>
                </c:pt>
                <c:pt idx="20">
                  <c:v>4.1475773174237188E-2</c:v>
                </c:pt>
                <c:pt idx="21">
                  <c:v>4.1329511377895263E-2</c:v>
                </c:pt>
                <c:pt idx="22">
                  <c:v>4.1105175128088478E-2</c:v>
                </c:pt>
                <c:pt idx="23">
                  <c:v>4.0808202747724766E-2</c:v>
                </c:pt>
                <c:pt idx="24">
                  <c:v>4.0444715420698711E-2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'Libor Rate Paths'!$D$50:$AB$50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3.3882080211544943E-2</c:v>
                </c:pt>
                <c:pt idx="16">
                  <c:v>3.3999568037541214E-2</c:v>
                </c:pt>
                <c:pt idx="17">
                  <c:v>3.4041225436810742E-2</c:v>
                </c:pt>
                <c:pt idx="18">
                  <c:v>3.400780556643241E-2</c:v>
                </c:pt>
                <c:pt idx="19">
                  <c:v>3.3901118193333683E-2</c:v>
                </c:pt>
                <c:pt idx="20">
                  <c:v>3.3723971792356346E-2</c:v>
                </c:pt>
                <c:pt idx="21">
                  <c:v>3.3480102021208449E-2</c:v>
                </c:pt>
                <c:pt idx="22">
                  <c:v>3.317408777056037E-2</c:v>
                </c:pt>
                <c:pt idx="23">
                  <c:v>3.2811255737201318E-2</c:v>
                </c:pt>
                <c:pt idx="24">
                  <c:v>3.2397574330718659E-2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'Libor Rate Paths'!$D$51:$AB$51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3.1583135606905711E-2</c:v>
                </c:pt>
                <c:pt idx="17">
                  <c:v>3.1520266649029377E-2</c:v>
                </c:pt>
                <c:pt idx="18">
                  <c:v>3.1394790642231989E-2</c:v>
                </c:pt>
                <c:pt idx="19">
                  <c:v>3.1208947927200279E-2</c:v>
                </c:pt>
                <c:pt idx="20">
                  <c:v>3.0965784185012835E-2</c:v>
                </c:pt>
                <c:pt idx="21">
                  <c:v>3.0669087816855553E-2</c:v>
                </c:pt>
                <c:pt idx="22">
                  <c:v>3.0323316683788626E-2</c:v>
                </c:pt>
                <c:pt idx="23">
                  <c:v>2.9933514890463048E-2</c:v>
                </c:pt>
                <c:pt idx="24">
                  <c:v>2.9505220248121109E-2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'Libor Rate Paths'!$D$52:$AB$52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4.1212976949359083E-2</c:v>
                </c:pt>
                <c:pt idx="18">
                  <c:v>4.1222362374387443E-2</c:v>
                </c:pt>
                <c:pt idx="19">
                  <c:v>4.1138976593604756E-2</c:v>
                </c:pt>
                <c:pt idx="20">
                  <c:v>4.0966965840477522E-2</c:v>
                </c:pt>
                <c:pt idx="21">
                  <c:v>4.0711313055242608E-2</c:v>
                </c:pt>
                <c:pt idx="22">
                  <c:v>4.0377769542140611E-2</c:v>
                </c:pt>
                <c:pt idx="23">
                  <c:v>3.9972776761247844E-2</c:v>
                </c:pt>
                <c:pt idx="24">
                  <c:v>3.950337806620717E-2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'Libor Rate Paths'!$D$53:$AB$53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3.4589631262295417E-2</c:v>
                </c:pt>
                <c:pt idx="19">
                  <c:v>3.4507238643636945E-2</c:v>
                </c:pt>
                <c:pt idx="20">
                  <c:v>3.4371276423728642E-2</c:v>
                </c:pt>
                <c:pt idx="21">
                  <c:v>3.418451588450102E-2</c:v>
                </c:pt>
                <c:pt idx="22">
                  <c:v>3.3950278495841917E-2</c:v>
                </c:pt>
                <c:pt idx="23">
                  <c:v>3.3672400172787352E-2</c:v>
                </c:pt>
                <c:pt idx="24">
                  <c:v>3.3355184382000233E-2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'Libor Rate Paths'!$D$54:$AB$54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2.6151075329632092E-2</c:v>
                </c:pt>
                <c:pt idx="20">
                  <c:v>2.604658611084118E-2</c:v>
                </c:pt>
                <c:pt idx="21">
                  <c:v>2.5926851240912915E-2</c:v>
                </c:pt>
                <c:pt idx="22">
                  <c:v>2.5792661699732548E-2</c:v>
                </c:pt>
                <c:pt idx="23">
                  <c:v>2.5645218559541563E-2</c:v>
                </c:pt>
                <c:pt idx="24">
                  <c:v>2.5486106831325482E-2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'Libor Rate Paths'!$D$55:$AB$55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1.9512564394280441E-2</c:v>
                </c:pt>
                <c:pt idx="21">
                  <c:v>1.9387509705660569E-2</c:v>
                </c:pt>
                <c:pt idx="22">
                  <c:v>1.926523904603095E-2</c:v>
                </c:pt>
                <c:pt idx="23">
                  <c:v>1.9145659187028593E-2</c:v>
                </c:pt>
                <c:pt idx="24">
                  <c:v>1.902908552081738E-2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'Libor Rate Paths'!$D$56:$AB$56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1.9601089273801806E-2</c:v>
                </c:pt>
                <c:pt idx="22">
                  <c:v>1.9502566754761155E-2</c:v>
                </c:pt>
                <c:pt idx="23">
                  <c:v>1.9411189135333531E-2</c:v>
                </c:pt>
                <c:pt idx="24">
                  <c:v>1.932702828324297E-2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'Libor Rate Paths'!$D$57:$AB$57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1.9639369908814285E-2</c:v>
                </c:pt>
                <c:pt idx="22">
                  <c:v>1.948607731854796E-2</c:v>
                </c:pt>
                <c:pt idx="23">
                  <c:v>1.93387738069122E-2</c:v>
                </c:pt>
                <c:pt idx="24">
                  <c:v>1.9197842968419771E-2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'Libor Rate Paths'!$D$58:$AB$58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1.9639369908814285E-2</c:v>
                </c:pt>
                <c:pt idx="22">
                  <c:v>1.848918332090755E-2</c:v>
                </c:pt>
                <c:pt idx="23">
                  <c:v>1.8430007771590172E-2</c:v>
                </c:pt>
                <c:pt idx="24">
                  <c:v>1.8387227924000642E-2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'Libor Rate Paths'!$D$59:$AB$59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1.9639369908814285E-2</c:v>
                </c:pt>
                <c:pt idx="22">
                  <c:v>1.848918332090755E-2</c:v>
                </c:pt>
                <c:pt idx="23">
                  <c:v>2.1830423940734069E-2</c:v>
                </c:pt>
                <c:pt idx="24">
                  <c:v>2.1806041356114123E-2</c:v>
                </c:pt>
              </c:numCache>
            </c:numRef>
          </c:val>
          <c:smooth val="0"/>
        </c:ser>
        <c:ser>
          <c:idx val="24"/>
          <c:order val="24"/>
          <c:spPr>
            <a:ln w="44450"/>
          </c:spPr>
          <c:marker>
            <c:symbol val="none"/>
          </c:marker>
          <c:val>
            <c:numRef>
              <c:f>'Libor Rate Paths'!$D$60:$AB$60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1.9639369908814285E-2</c:v>
                </c:pt>
                <c:pt idx="22">
                  <c:v>1.848918332090755E-2</c:v>
                </c:pt>
                <c:pt idx="23">
                  <c:v>2.1830423940734069E-2</c:v>
                </c:pt>
                <c:pt idx="24">
                  <c:v>1.6330450398066614E-2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9456"/>
        <c:axId val="40997632"/>
      </c:lineChart>
      <c:catAx>
        <c:axId val="409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997632"/>
        <c:crosses val="autoZero"/>
        <c:auto val="1"/>
        <c:lblAlgn val="ctr"/>
        <c:lblOffset val="100"/>
        <c:noMultiLvlLbl val="0"/>
      </c:catAx>
      <c:valAx>
        <c:axId val="40997632"/>
        <c:scaling>
          <c:orientation val="minMax"/>
          <c:max val="0.25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crossAx val="4097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4450"/>
          </c:spPr>
          <c:marker>
            <c:symbol val="none"/>
          </c:marker>
          <c:val>
            <c:numRef>
              <c:f>'Libor Rate Paths'!$D$63:$AB$63</c:f>
              <c:numCache>
                <c:formatCode>0.0000%</c:formatCode>
                <c:ptCount val="25"/>
                <c:pt idx="0">
                  <c:v>0.05</c:v>
                </c:pt>
                <c:pt idx="1">
                  <c:v>5.198172796770982E-2</c:v>
                </c:pt>
                <c:pt idx="2">
                  <c:v>5.3770155908483171E-2</c:v>
                </c:pt>
                <c:pt idx="3">
                  <c:v>5.5379424852656615E-2</c:v>
                </c:pt>
                <c:pt idx="4">
                  <c:v>5.6822756275649852E-2</c:v>
                </c:pt>
                <c:pt idx="5">
                  <c:v>5.8112508156993807E-2</c:v>
                </c:pt>
                <c:pt idx="6">
                  <c:v>5.926022775852148E-2</c:v>
                </c:pt>
                <c:pt idx="7">
                  <c:v>6.0276701308397906E-2</c:v>
                </c:pt>
                <c:pt idx="8">
                  <c:v>6.1172000767260662E-2</c:v>
                </c:pt>
                <c:pt idx="9">
                  <c:v>6.1955527842908253E-2</c:v>
                </c:pt>
                <c:pt idx="10">
                  <c:v>6.2636055410679861E-2</c:v>
                </c:pt>
                <c:pt idx="11">
                  <c:v>6.3221766487886161E-2</c:v>
                </c:pt>
                <c:pt idx="12">
                  <c:v>6.3720290902350665E-2</c:v>
                </c:pt>
                <c:pt idx="13">
                  <c:v>6.4138739787277521E-2</c:v>
                </c:pt>
                <c:pt idx="14">
                  <c:v>6.4483738027249451E-2</c:v>
                </c:pt>
                <c:pt idx="15">
                  <c:v>6.4761454773156715E-2</c:v>
                </c:pt>
                <c:pt idx="16">
                  <c:v>6.4977632137240726E-2</c:v>
                </c:pt>
                <c:pt idx="17">
                  <c:v>6.5137612173184076E-2</c:v>
                </c:pt>
                <c:pt idx="18">
                  <c:v>6.5246362240272471E-2</c:v>
                </c:pt>
                <c:pt idx="19">
                  <c:v>6.5308498845074003E-2</c:v>
                </c:pt>
                <c:pt idx="20">
                  <c:v>6.5328310048810095E-2</c:v>
                </c:pt>
                <c:pt idx="21">
                  <c:v>6.5309776523613056E-2</c:v>
                </c:pt>
                <c:pt idx="22">
                  <c:v>6.525659133616199E-2</c:v>
                </c:pt>
                <c:pt idx="23">
                  <c:v>6.5172178532746303E-2</c:v>
                </c:pt>
                <c:pt idx="24">
                  <c:v>6.505971059561011E-2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'Libor Rate Paths'!$D$64:$AB$64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4.1688756243348432E-2</c:v>
                </c:pt>
                <c:pt idx="3">
                  <c:v>4.2785995468664802E-2</c:v>
                </c:pt>
                <c:pt idx="4">
                  <c:v>4.3773135104201701E-2</c:v>
                </c:pt>
                <c:pt idx="5">
                  <c:v>4.4659725126851138E-2</c:v>
                </c:pt>
                <c:pt idx="6">
                  <c:v>4.5454167917801963E-2</c:v>
                </c:pt>
                <c:pt idx="7">
                  <c:v>4.616391200643722E-2</c:v>
                </c:pt>
                <c:pt idx="8">
                  <c:v>4.6795615685889427E-2</c:v>
                </c:pt>
                <c:pt idx="9">
                  <c:v>4.7355284228873959E-2</c:v>
                </c:pt>
                <c:pt idx="10">
                  <c:v>4.7848384279053413E-2</c:v>
                </c:pt>
                <c:pt idx="11">
                  <c:v>4.8279938737245717E-2</c:v>
                </c:pt>
                <c:pt idx="12">
                  <c:v>4.8654605141471227E-2</c:v>
                </c:pt>
                <c:pt idx="13">
                  <c:v>4.8976740185378863E-2</c:v>
                </c:pt>
                <c:pt idx="14">
                  <c:v>4.9250452653610916E-2</c:v>
                </c:pt>
                <c:pt idx="15">
                  <c:v>4.9479646691124403E-2</c:v>
                </c:pt>
                <c:pt idx="16">
                  <c:v>4.966805697703288E-2</c:v>
                </c:pt>
                <c:pt idx="17">
                  <c:v>4.9819277048951921E-2</c:v>
                </c:pt>
                <c:pt idx="18">
                  <c:v>4.9936781725484054E-2</c:v>
                </c:pt>
                <c:pt idx="19">
                  <c:v>5.0023944305618462E-2</c:v>
                </c:pt>
                <c:pt idx="20">
                  <c:v>5.0084048987764175E-2</c:v>
                </c:pt>
                <c:pt idx="21">
                  <c:v>5.0120298752192989E-2</c:v>
                </c:pt>
                <c:pt idx="22">
                  <c:v>5.0135818794781288E-2</c:v>
                </c:pt>
                <c:pt idx="23">
                  <c:v>5.0133655494891897E-2</c:v>
                </c:pt>
                <c:pt idx="24">
                  <c:v>5.0116770855301938E-2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'Libor Rate Paths'!$D$65:$AB$65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3.8081306908193911E-2</c:v>
                </c:pt>
                <c:pt idx="4">
                  <c:v>3.888037471075393E-2</c:v>
                </c:pt>
                <c:pt idx="5">
                  <c:v>3.9589635897725413E-2</c:v>
                </c:pt>
                <c:pt idx="6">
                  <c:v>4.0216036158692965E-2</c:v>
                </c:pt>
                <c:pt idx="7">
                  <c:v>4.076566490501736E-2</c:v>
                </c:pt>
                <c:pt idx="8">
                  <c:v>4.1243933146005038E-2</c:v>
                </c:pt>
                <c:pt idx="9">
                  <c:v>4.1655718555456182E-2</c:v>
                </c:pt>
                <c:pt idx="10">
                  <c:v>4.2005483190008158E-2</c:v>
                </c:pt>
                <c:pt idx="11">
                  <c:v>4.2297368625165165E-2</c:v>
                </c:pt>
                <c:pt idx="12">
                  <c:v>4.2535272602804097E-2</c:v>
                </c:pt>
                <c:pt idx="13">
                  <c:v>4.2722910648863195E-2</c:v>
                </c:pt>
                <c:pt idx="14">
                  <c:v>4.2863865529839437E-2</c:v>
                </c:pt>
                <c:pt idx="15">
                  <c:v>4.2961626875127439E-2</c:v>
                </c:pt>
                <c:pt idx="16">
                  <c:v>4.3019622799394822E-2</c:v>
                </c:pt>
                <c:pt idx="17">
                  <c:v>4.3041244913491455E-2</c:v>
                </c:pt>
                <c:pt idx="18">
                  <c:v>4.302986771163627E-2</c:v>
                </c:pt>
                <c:pt idx="19">
                  <c:v>4.29888629652549E-2</c:v>
                </c:pt>
                <c:pt idx="20">
                  <c:v>4.2921609440042821E-2</c:v>
                </c:pt>
                <c:pt idx="21">
                  <c:v>4.2831497985456379E-2</c:v>
                </c:pt>
                <c:pt idx="22">
                  <c:v>4.2721931831061336E-2</c:v>
                </c:pt>
                <c:pt idx="23">
                  <c:v>4.2596321771686783E-2</c:v>
                </c:pt>
                <c:pt idx="24">
                  <c:v>4.2458075845922781E-2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'Libor Rate Paths'!$D$66:$AB$66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5.7903437445891187E-2</c:v>
                </c:pt>
                <c:pt idx="5">
                  <c:v>5.9075526351796227E-2</c:v>
                </c:pt>
                <c:pt idx="6">
                  <c:v>6.0073691599922013E-2</c:v>
                </c:pt>
                <c:pt idx="7">
                  <c:v>6.091050244022455E-2</c:v>
                </c:pt>
                <c:pt idx="8">
                  <c:v>6.1597976497987303E-2</c:v>
                </c:pt>
                <c:pt idx="9">
                  <c:v>6.21475498410958E-2</c:v>
                </c:pt>
                <c:pt idx="10">
                  <c:v>6.257006125243833E-2</c:v>
                </c:pt>
                <c:pt idx="11">
                  <c:v>6.2875749041009107E-2</c:v>
                </c:pt>
                <c:pt idx="12">
                  <c:v>6.3074258607179065E-2</c:v>
                </c:pt>
                <c:pt idx="13">
                  <c:v>6.3174658984220117E-2</c:v>
                </c:pt>
                <c:pt idx="14">
                  <c:v>6.318546666591475E-2</c:v>
                </c:pt>
                <c:pt idx="15">
                  <c:v>6.3114675161465031E-2</c:v>
                </c:pt>
                <c:pt idx="16">
                  <c:v>6.2969788864001786E-2</c:v>
                </c:pt>
                <c:pt idx="17">
                  <c:v>6.2757859955501732E-2</c:v>
                </c:pt>
                <c:pt idx="18">
                  <c:v>6.248552718364981E-2</c:v>
                </c:pt>
                <c:pt idx="19">
                  <c:v>6.2159055426300264E-2</c:v>
                </c:pt>
                <c:pt idx="20">
                  <c:v>6.1784375003629155E-2</c:v>
                </c:pt>
                <c:pt idx="21">
                  <c:v>6.1367119709217231E-2</c:v>
                </c:pt>
                <c:pt idx="22">
                  <c:v>6.0912662516919368E-2</c:v>
                </c:pt>
                <c:pt idx="23">
                  <c:v>6.0426147893638732E-2</c:v>
                </c:pt>
                <c:pt idx="24">
                  <c:v>5.9912519627527777E-2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'Libor Rate Paths'!$D$67:$AB$67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7.3211118395057478E-2</c:v>
                </c:pt>
                <c:pt idx="6">
                  <c:v>7.4672869660954141E-2</c:v>
                </c:pt>
                <c:pt idx="7">
                  <c:v>7.5918703792767661E-2</c:v>
                </c:pt>
                <c:pt idx="8">
                  <c:v>7.6964344956166955E-2</c:v>
                </c:pt>
                <c:pt idx="9">
                  <c:v>7.7825033403760832E-2</c:v>
                </c:pt>
                <c:pt idx="10">
                  <c:v>7.8515379075771011E-2</c:v>
                </c:pt>
                <c:pt idx="11">
                  <c:v>7.9049258456287089E-2</c:v>
                </c:pt>
                <c:pt idx="12">
                  <c:v>7.9439748212460887E-2</c:v>
                </c:pt>
                <c:pt idx="13">
                  <c:v>7.9699089415459543E-2</c:v>
                </c:pt>
                <c:pt idx="14">
                  <c:v>7.9838676678573764E-2</c:v>
                </c:pt>
                <c:pt idx="15">
                  <c:v>7.9869067228461099E-2</c:v>
                </c:pt>
                <c:pt idx="16">
                  <c:v>7.9800005657107986E-2</c:v>
                </c:pt>
                <c:pt idx="17">
                  <c:v>7.964046081734405E-2</c:v>
                </c:pt>
                <c:pt idx="18">
                  <c:v>7.9398671977478907E-2</c:v>
                </c:pt>
                <c:pt idx="19">
                  <c:v>7.9082201911079592E-2</c:v>
                </c:pt>
                <c:pt idx="20">
                  <c:v>7.8697995048392352E-2</c:v>
                </c:pt>
                <c:pt idx="21">
                  <c:v>7.8252439147604824E-2</c:v>
                </c:pt>
                <c:pt idx="22">
                  <c:v>7.7751429155101484E-2</c:v>
                </c:pt>
                <c:pt idx="23">
                  <c:v>7.7200432018363255E-2</c:v>
                </c:pt>
                <c:pt idx="24">
                  <c:v>7.660455120424331E-2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'Libor Rate Paths'!$D$68:$AB$68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9.5404485741935122E-2</c:v>
                </c:pt>
                <c:pt idx="7">
                  <c:v>9.7049746885348662E-2</c:v>
                </c:pt>
                <c:pt idx="8">
                  <c:v>9.8398659268966723E-2</c:v>
                </c:pt>
                <c:pt idx="9">
                  <c:v>9.9475302421254866E-2</c:v>
                </c:pt>
                <c:pt idx="10">
                  <c:v>0.10030301191184894</c:v>
                </c:pt>
                <c:pt idx="11">
                  <c:v>0.10090404636449611</c:v>
                </c:pt>
                <c:pt idx="12">
                  <c:v>0.10129935862064871</c:v>
                </c:pt>
                <c:pt idx="13">
                  <c:v>0.1015084529682064</c:v>
                </c:pt>
                <c:pt idx="14">
                  <c:v>0.10154931182655791</c:v>
                </c:pt>
                <c:pt idx="15">
                  <c:v>0.10143837730101059</c:v>
                </c:pt>
                <c:pt idx="16">
                  <c:v>0.10119057525806527</c:v>
                </c:pt>
                <c:pt idx="17">
                  <c:v>0.10081937179713364</c:v>
                </c:pt>
                <c:pt idx="18">
                  <c:v>0.10033685405242326</c:v>
                </c:pt>
                <c:pt idx="19">
                  <c:v>9.9753829057813506E-2</c:v>
                </c:pt>
                <c:pt idx="20">
                  <c:v>9.9079935895624693E-2</c:v>
                </c:pt>
                <c:pt idx="21">
                  <c:v>9.8323767502397838E-2</c:v>
                </c:pt>
                <c:pt idx="22">
                  <c:v>9.749299931415055E-2</c:v>
                </c:pt>
                <c:pt idx="23">
                  <c:v>9.6594522406064434E-2</c:v>
                </c:pt>
                <c:pt idx="24">
                  <c:v>9.5634578935682168E-2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'Libor Rate Paths'!$D$69:$AB$69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0.10575430385188613</c:v>
                </c:pt>
                <c:pt idx="8">
                  <c:v>0.10724169680239741</c:v>
                </c:pt>
                <c:pt idx="9">
                  <c:v>0.10843095835320431</c:v>
                </c:pt>
                <c:pt idx="10">
                  <c:v>0.10934953385123029</c:v>
                </c:pt>
                <c:pt idx="11">
                  <c:v>0.11002335854768225</c:v>
                </c:pt>
                <c:pt idx="12">
                  <c:v>0.11047660229711677</c:v>
                </c:pt>
                <c:pt idx="13">
                  <c:v>0.11073152273513516</c:v>
                </c:pt>
                <c:pt idx="14">
                  <c:v>0.11080840335575225</c:v>
                </c:pt>
                <c:pt idx="15">
                  <c:v>0.11072555646429616</c:v>
                </c:pt>
                <c:pt idx="16">
                  <c:v>0.11049937460822723</c:v>
                </c:pt>
                <c:pt idx="17">
                  <c:v>0.1101444175121067</c:v>
                </c:pt>
                <c:pt idx="18">
                  <c:v>0.1096735246016033</c:v>
                </c:pt>
                <c:pt idx="19">
                  <c:v>0.10909794580982117</c:v>
                </c:pt>
                <c:pt idx="20">
                  <c:v>0.10842748548137454</c:v>
                </c:pt>
                <c:pt idx="21">
                  <c:v>0.10767065581748841</c:v>
                </c:pt>
                <c:pt idx="22">
                  <c:v>0.10683483744519978</c:v>
                </c:pt>
                <c:pt idx="23">
                  <c:v>0.10592644535913961</c:v>
                </c:pt>
                <c:pt idx="24">
                  <c:v>0.1049510986961404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'Libor Rate Paths'!$D$70:$AB$70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0.10664249143845082</c:v>
                </c:pt>
                <c:pt idx="9">
                  <c:v>0.10837090249909991</c:v>
                </c:pt>
                <c:pt idx="10">
                  <c:v>0.10981949541748139</c:v>
                </c:pt>
                <c:pt idx="11">
                  <c:v>0.1110056786660024</c:v>
                </c:pt>
                <c:pt idx="12">
                  <c:v>0.11194649928818126</c:v>
                </c:pt>
                <c:pt idx="13">
                  <c:v>0.11265840081259988</c:v>
                </c:pt>
                <c:pt idx="14">
                  <c:v>0.11315704250445138</c:v>
                </c:pt>
                <c:pt idx="15">
                  <c:v>0.11345717279482402</c:v>
                </c:pt>
                <c:pt idx="16">
                  <c:v>0.11357255015631881</c:v>
                </c:pt>
                <c:pt idx="17">
                  <c:v>0.11351590540580055</c:v>
                </c:pt>
                <c:pt idx="18">
                  <c:v>0.11329894025201448</c:v>
                </c:pt>
                <c:pt idx="19">
                  <c:v>0.11293235773686335</c:v>
                </c:pt>
                <c:pt idx="20">
                  <c:v>0.11242592093733084</c:v>
                </c:pt>
                <c:pt idx="21">
                  <c:v>0.11178853681260931</c:v>
                </c:pt>
                <c:pt idx="22">
                  <c:v>0.11102836232747042</c:v>
                </c:pt>
                <c:pt idx="23">
                  <c:v>0.11015292990660795</c:v>
                </c:pt>
                <c:pt idx="24">
                  <c:v>0.10916928884844952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'Libor Rate Paths'!$D$71:$AB$71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0.12603273210083499</c:v>
                </c:pt>
                <c:pt idx="10">
                  <c:v>0.12819811687998117</c:v>
                </c:pt>
                <c:pt idx="11">
                  <c:v>0.13004364197313809</c:v>
                </c:pt>
                <c:pt idx="12">
                  <c:v>0.13158695786292482</c:v>
                </c:pt>
                <c:pt idx="13">
                  <c:v>0.1328453854070708</c:v>
                </c:pt>
                <c:pt idx="14">
                  <c:v>0.13383560870344</c:v>
                </c:pt>
                <c:pt idx="15">
                  <c:v>0.1345734423362307</c:v>
                </c:pt>
                <c:pt idx="16">
                  <c:v>0.13507366570068297</c:v>
                </c:pt>
                <c:pt idx="17">
                  <c:v>0.13534991777347818</c:v>
                </c:pt>
                <c:pt idx="18">
                  <c:v>0.13541464664895819</c:v>
                </c:pt>
                <c:pt idx="19">
                  <c:v>0.1352791091920863</c:v>
                </c:pt>
                <c:pt idx="20">
                  <c:v>0.13495341708802766</c:v>
                </c:pt>
                <c:pt idx="21">
                  <c:v>0.13444662623573436</c:v>
                </c:pt>
                <c:pt idx="22">
                  <c:v>0.13376686669745858</c:v>
                </c:pt>
                <c:pt idx="23">
                  <c:v>0.13292151015813139</c:v>
                </c:pt>
                <c:pt idx="24">
                  <c:v>0.13191737098224288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'Libor Rate Paths'!$D$72:$AB$72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0.14204107127233453</c:v>
                </c:pt>
                <c:pt idx="11">
                  <c:v>0.14457854230500081</c:v>
                </c:pt>
                <c:pt idx="12">
                  <c:v>0.14674677575726058</c:v>
                </c:pt>
                <c:pt idx="13">
                  <c:v>0.14856006194794377</c:v>
                </c:pt>
                <c:pt idx="14">
                  <c:v>0.15003297682579045</c:v>
                </c:pt>
                <c:pt idx="15">
                  <c:v>0.15118001023623109</c:v>
                </c:pt>
                <c:pt idx="16">
                  <c:v>0.15201527152474018</c:v>
                </c:pt>
                <c:pt idx="17">
                  <c:v>0.15255227060610246</c:v>
                </c:pt>
                <c:pt idx="18">
                  <c:v>0.15280377220625907</c:v>
                </c:pt>
                <c:pt idx="19">
                  <c:v>0.15278172084789332</c:v>
                </c:pt>
                <c:pt idx="20">
                  <c:v>0.15249723405979337</c:v>
                </c:pt>
                <c:pt idx="21">
                  <c:v>0.15196066101063702</c:v>
                </c:pt>
                <c:pt idx="22">
                  <c:v>0.15118170308659654</c:v>
                </c:pt>
                <c:pt idx="23">
                  <c:v>0.15016959166971808</c:v>
                </c:pt>
                <c:pt idx="24">
                  <c:v>0.14893331640948002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'Libor Rate Paths'!$D$73:$AB$73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0.13280955095354735</c:v>
                </c:pt>
                <c:pt idx="12">
                  <c:v>0.13456987663325398</c:v>
                </c:pt>
                <c:pt idx="13">
                  <c:v>0.13602728317474114</c:v>
                </c:pt>
                <c:pt idx="14">
                  <c:v>0.13719518618175083</c:v>
                </c:pt>
                <c:pt idx="15">
                  <c:v>0.13808657982762024</c:v>
                </c:pt>
                <c:pt idx="16">
                  <c:v>0.13871387507943878</c:v>
                </c:pt>
                <c:pt idx="17">
                  <c:v>0.13908879024276352</c:v>
                </c:pt>
                <c:pt idx="18">
                  <c:v>0.13922229152693</c:v>
                </c:pt>
                <c:pt idx="19">
                  <c:v>0.13912458177687348</c:v>
                </c:pt>
                <c:pt idx="20">
                  <c:v>0.13880513579203538</c:v>
                </c:pt>
                <c:pt idx="21">
                  <c:v>0.13827278061518564</c:v>
                </c:pt>
                <c:pt idx="22">
                  <c:v>0.13753581869566156</c:v>
                </c:pt>
                <c:pt idx="23">
                  <c:v>0.13660219080806243</c:v>
                </c:pt>
                <c:pt idx="24">
                  <c:v>0.13547967397659377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'Libor Rate Paths'!$D$74:$AB$74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0.12868676782815472</c:v>
                </c:pt>
                <c:pt idx="13">
                  <c:v>0.13043205323180498</c:v>
                </c:pt>
                <c:pt idx="14">
                  <c:v>0.13194306129888583</c:v>
                </c:pt>
                <c:pt idx="15">
                  <c:v>0.13322722531230008</c:v>
                </c:pt>
                <c:pt idx="16">
                  <c:v>0.13429131296415447</c:v>
                </c:pt>
                <c:pt idx="17">
                  <c:v>0.13514138873786533</c:v>
                </c:pt>
                <c:pt idx="18">
                  <c:v>0.13578280265645301</c:v>
                </c:pt>
                <c:pt idx="19">
                  <c:v>0.13622020779603841</c:v>
                </c:pt>
                <c:pt idx="20">
                  <c:v>0.13645760946278465</c:v>
                </c:pt>
                <c:pt idx="21">
                  <c:v>0.13649844903350511</c:v>
                </c:pt>
                <c:pt idx="22">
                  <c:v>0.13634572504835432</c:v>
                </c:pt>
                <c:pt idx="23">
                  <c:v>0.13600215309796815</c:v>
                </c:pt>
                <c:pt idx="24">
                  <c:v>0.13547036426359235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'Libor Rate Paths'!$D$75:$AB$75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0.11019168118238913</c:v>
                </c:pt>
                <c:pt idx="14">
                  <c:v>0.11131042424117672</c:v>
                </c:pt>
                <c:pt idx="15">
                  <c:v>0.11225134425304521</c:v>
                </c:pt>
                <c:pt idx="16">
                  <c:v>0.11301708610213149</c:v>
                </c:pt>
                <c:pt idx="17">
                  <c:v>0.11361016230970418</c:v>
                </c:pt>
                <c:pt idx="18">
                  <c:v>0.11403298312830026</c:v>
                </c:pt>
                <c:pt idx="19">
                  <c:v>0.11428789394876473</c:v>
                </c:pt>
                <c:pt idx="20">
                  <c:v>0.11437722450606726</c:v>
                </c:pt>
                <c:pt idx="21">
                  <c:v>0.11430335369823587</c:v>
                </c:pt>
                <c:pt idx="22">
                  <c:v>0.11406879283644589</c:v>
                </c:pt>
                <c:pt idx="23">
                  <c:v>0.11367628876783568</c:v>
                </c:pt>
                <c:pt idx="24">
                  <c:v>0.11312894652121026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'Libor Rate Paths'!$D$76:$AB$76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7.3664095476343339E-2</c:v>
                </c:pt>
                <c:pt idx="15">
                  <c:v>7.4157820179005129E-2</c:v>
                </c:pt>
                <c:pt idx="16">
                  <c:v>7.4606403378803129E-2</c:v>
                </c:pt>
                <c:pt idx="17">
                  <c:v>7.5006839572331785E-2</c:v>
                </c:pt>
                <c:pt idx="18">
                  <c:v>7.53562830621506E-2</c:v>
                </c:pt>
                <c:pt idx="19">
                  <c:v>7.5652096436220964E-2</c:v>
                </c:pt>
                <c:pt idx="20">
                  <c:v>7.5891888884910885E-2</c:v>
                </c:pt>
                <c:pt idx="21">
                  <c:v>7.607354859614214E-2</c:v>
                </c:pt>
                <c:pt idx="22">
                  <c:v>7.6195272735031835E-2</c:v>
                </c:pt>
                <c:pt idx="23">
                  <c:v>7.6255597760634758E-2</c:v>
                </c:pt>
                <c:pt idx="24">
                  <c:v>7.6253432012467537E-2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'Libor Rate Paths'!$D$77:$AB$77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6.1405244113571976E-2</c:v>
                </c:pt>
                <c:pt idx="16">
                  <c:v>6.1802410557823699E-2</c:v>
                </c:pt>
                <c:pt idx="17">
                  <c:v>6.2186214097915846E-2</c:v>
                </c:pt>
                <c:pt idx="18">
                  <c:v>6.2551847391331517E-2</c:v>
                </c:pt>
                <c:pt idx="19">
                  <c:v>6.2894904676360941E-2</c:v>
                </c:pt>
                <c:pt idx="20">
                  <c:v>6.3211393493907281E-2</c:v>
                </c:pt>
                <c:pt idx="21">
                  <c:v>6.3497741026733098E-2</c:v>
                </c:pt>
                <c:pt idx="22">
                  <c:v>6.3750797555256908E-2</c:v>
                </c:pt>
                <c:pt idx="23">
                  <c:v>6.3967839025844603E-2</c:v>
                </c:pt>
                <c:pt idx="24">
                  <c:v>6.4146570237763378E-2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'Libor Rate Paths'!$D$78:$AB$78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8.7402243123710296E-2</c:v>
                </c:pt>
                <c:pt idx="17">
                  <c:v>8.8097181532481944E-2</c:v>
                </c:pt>
                <c:pt idx="18">
                  <c:v>8.870772923279184E-2</c:v>
                </c:pt>
                <c:pt idx="19">
                  <c:v>8.9231251158207181E-2</c:v>
                </c:pt>
                <c:pt idx="20">
                  <c:v>8.9665167042174906E-2</c:v>
                </c:pt>
                <c:pt idx="21">
                  <c:v>9.0007021214635455E-2</c:v>
                </c:pt>
                <c:pt idx="22">
                  <c:v>9.0254553968557485E-2</c:v>
                </c:pt>
                <c:pt idx="23">
                  <c:v>9.040577819822633E-2</c:v>
                </c:pt>
                <c:pt idx="24">
                  <c:v>9.0459063867749739E-2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'Libor Rate Paths'!$D$79:$AB$79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7.689143414760867E-2</c:v>
                </c:pt>
                <c:pt idx="17">
                  <c:v>7.7634058132114145E-2</c:v>
                </c:pt>
                <c:pt idx="18">
                  <c:v>7.8342765746421988E-2</c:v>
                </c:pt>
                <c:pt idx="19">
                  <c:v>7.9012293288716881E-2</c:v>
                </c:pt>
                <c:pt idx="20">
                  <c:v>7.9637421729397112E-2</c:v>
                </c:pt>
                <c:pt idx="21">
                  <c:v>8.0213026919352504E-2</c:v>
                </c:pt>
                <c:pt idx="22">
                  <c:v>8.0734128272414094E-2</c:v>
                </c:pt>
                <c:pt idx="23">
                  <c:v>8.1195940552930668E-2</c:v>
                </c:pt>
                <c:pt idx="24">
                  <c:v>8.1593932630373928E-2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'Libor Rate Paths'!$D$80:$AB$80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7.689143414760867E-2</c:v>
                </c:pt>
                <c:pt idx="17">
                  <c:v>8.1172076297742618E-2</c:v>
                </c:pt>
                <c:pt idx="18">
                  <c:v>8.2049604307569537E-2</c:v>
                </c:pt>
                <c:pt idx="19">
                  <c:v>8.2930052418149283E-2</c:v>
                </c:pt>
                <c:pt idx="20">
                  <c:v>8.3809199717677391E-2</c:v>
                </c:pt>
                <c:pt idx="21">
                  <c:v>8.4682171509549667E-2</c:v>
                </c:pt>
                <c:pt idx="22">
                  <c:v>8.5543497017104453E-2</c:v>
                </c:pt>
                <c:pt idx="23">
                  <c:v>8.6387162237239287E-2</c:v>
                </c:pt>
                <c:pt idx="24">
                  <c:v>8.7206666341815287E-2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'Libor Rate Paths'!$D$81:$AB$81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7.689143414760867E-2</c:v>
                </c:pt>
                <c:pt idx="17">
                  <c:v>8.1172076297742618E-2</c:v>
                </c:pt>
                <c:pt idx="18">
                  <c:v>8.1467473637347812E-2</c:v>
                </c:pt>
                <c:pt idx="19">
                  <c:v>8.221204688058556E-2</c:v>
                </c:pt>
                <c:pt idx="20">
                  <c:v>8.2926018361372672E-2</c:v>
                </c:pt>
                <c:pt idx="21">
                  <c:v>8.3603995084709656E-2</c:v>
                </c:pt>
                <c:pt idx="22">
                  <c:v>8.4240398208987127E-2</c:v>
                </c:pt>
                <c:pt idx="23">
                  <c:v>8.4829539246986205E-2</c:v>
                </c:pt>
                <c:pt idx="24">
                  <c:v>8.536570194659035E-2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'Libor Rate Paths'!$D$82:$AB$82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7.689143414760867E-2</c:v>
                </c:pt>
                <c:pt idx="17">
                  <c:v>8.1172076297742618E-2</c:v>
                </c:pt>
                <c:pt idx="18">
                  <c:v>8.1467473637347812E-2</c:v>
                </c:pt>
                <c:pt idx="19">
                  <c:v>7.9073572710331302E-2</c:v>
                </c:pt>
                <c:pt idx="20">
                  <c:v>7.9333952952046385E-2</c:v>
                </c:pt>
                <c:pt idx="21">
                  <c:v>7.9548827654209758E-2</c:v>
                </c:pt>
                <c:pt idx="22">
                  <c:v>7.9715384426918001E-2</c:v>
                </c:pt>
                <c:pt idx="23">
                  <c:v>7.9830863474677702E-2</c:v>
                </c:pt>
                <c:pt idx="24">
                  <c:v>7.9892655108800059E-2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'Libor Rate Paths'!$D$83:$AB$83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7.689143414760867E-2</c:v>
                </c:pt>
                <c:pt idx="17">
                  <c:v>8.1172076297742618E-2</c:v>
                </c:pt>
                <c:pt idx="18">
                  <c:v>8.1467473637347812E-2</c:v>
                </c:pt>
                <c:pt idx="19">
                  <c:v>7.9073572710331302E-2</c:v>
                </c:pt>
                <c:pt idx="20">
                  <c:v>6.2323204605831586E-2</c:v>
                </c:pt>
                <c:pt idx="21">
                  <c:v>6.2114260964773675E-2</c:v>
                </c:pt>
                <c:pt idx="22">
                  <c:v>6.1891825881599492E-2</c:v>
                </c:pt>
                <c:pt idx="23">
                  <c:v>6.1653384081413187E-2</c:v>
                </c:pt>
                <c:pt idx="24">
                  <c:v>6.1396932714573277E-2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'Libor Rate Paths'!$D$84:$AB$84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7.689143414760867E-2</c:v>
                </c:pt>
                <c:pt idx="17">
                  <c:v>8.1172076297742618E-2</c:v>
                </c:pt>
                <c:pt idx="18">
                  <c:v>8.1467473637347812E-2</c:v>
                </c:pt>
                <c:pt idx="19">
                  <c:v>7.9073572710331302E-2</c:v>
                </c:pt>
                <c:pt idx="20">
                  <c:v>6.2323204605831586E-2</c:v>
                </c:pt>
                <c:pt idx="21">
                  <c:v>6.6748215199378541E-2</c:v>
                </c:pt>
                <c:pt idx="22">
                  <c:v>6.6957386960284387E-2</c:v>
                </c:pt>
                <c:pt idx="23">
                  <c:v>6.7186867628727692E-2</c:v>
                </c:pt>
                <c:pt idx="24">
                  <c:v>6.7432083776419474E-2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'Libor Rate Paths'!$D$85:$AB$85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7.689143414760867E-2</c:v>
                </c:pt>
                <c:pt idx="17">
                  <c:v>8.1172076297742618E-2</c:v>
                </c:pt>
                <c:pt idx="18">
                  <c:v>8.1467473637347812E-2</c:v>
                </c:pt>
                <c:pt idx="19">
                  <c:v>7.9073572710331302E-2</c:v>
                </c:pt>
                <c:pt idx="20">
                  <c:v>6.2323204605831586E-2</c:v>
                </c:pt>
                <c:pt idx="21">
                  <c:v>6.6748215199378541E-2</c:v>
                </c:pt>
                <c:pt idx="22">
                  <c:v>5.2818886018698392E-2</c:v>
                </c:pt>
                <c:pt idx="23">
                  <c:v>5.2663710139321251E-2</c:v>
                </c:pt>
                <c:pt idx="24">
                  <c:v>5.2534997688293741E-2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'Libor Rate Paths'!$D$86:$AB$86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7.689143414760867E-2</c:v>
                </c:pt>
                <c:pt idx="17">
                  <c:v>8.1172076297742618E-2</c:v>
                </c:pt>
                <c:pt idx="18">
                  <c:v>8.1467473637347812E-2</c:v>
                </c:pt>
                <c:pt idx="19">
                  <c:v>7.9073572710331302E-2</c:v>
                </c:pt>
                <c:pt idx="20">
                  <c:v>6.2323204605831586E-2</c:v>
                </c:pt>
                <c:pt idx="21">
                  <c:v>6.6748215199378541E-2</c:v>
                </c:pt>
                <c:pt idx="22">
                  <c:v>5.2818886018698392E-2</c:v>
                </c:pt>
                <c:pt idx="23">
                  <c:v>5.824618985568368E-2</c:v>
                </c:pt>
                <c:pt idx="24">
                  <c:v>5.8216707511596369E-2</c:v>
                </c:pt>
              </c:numCache>
            </c:numRef>
          </c:val>
          <c:smooth val="0"/>
        </c:ser>
        <c:ser>
          <c:idx val="24"/>
          <c:order val="24"/>
          <c:spPr>
            <a:ln w="44450"/>
          </c:spPr>
          <c:marker>
            <c:symbol val="none"/>
          </c:marker>
          <c:val>
            <c:numRef>
              <c:f>'Libor Rate Paths'!$D$87:$AB$87</c:f>
              <c:numCache>
                <c:formatCode>0.0000%</c:formatCode>
                <c:ptCount val="25"/>
                <c:pt idx="0">
                  <c:v>0.05</c:v>
                </c:pt>
                <c:pt idx="1">
                  <c:v>4.0470492249395883E-2</c:v>
                </c:pt>
                <c:pt idx="2">
                  <c:v>3.7184413676039391E-2</c:v>
                </c:pt>
                <c:pt idx="3">
                  <c:v>5.6544349522965262E-2</c:v>
                </c:pt>
                <c:pt idx="4">
                  <c:v>7.1517437902561487E-2</c:v>
                </c:pt>
                <c:pt idx="5">
                  <c:v>9.3438508065722653E-2</c:v>
                </c:pt>
                <c:pt idx="6">
                  <c:v>0.10394021447689959</c:v>
                </c:pt>
                <c:pt idx="7">
                  <c:v>0.1046168028720839</c:v>
                </c:pt>
                <c:pt idx="8">
                  <c:v>0.12352989649747868</c:v>
                </c:pt>
                <c:pt idx="9">
                  <c:v>0.13912080795425716</c:v>
                </c:pt>
                <c:pt idx="10">
                  <c:v>0.1307326859649327</c:v>
                </c:pt>
                <c:pt idx="11">
                  <c:v>0.12669916859403055</c:v>
                </c:pt>
                <c:pt idx="12">
                  <c:v>0.10889231015649513</c:v>
                </c:pt>
                <c:pt idx="13">
                  <c:v>7.3128330924080234E-2</c:v>
                </c:pt>
                <c:pt idx="14">
                  <c:v>6.0999903511853283E-2</c:v>
                </c:pt>
                <c:pt idx="15">
                  <c:v>8.6625531049851184E-2</c:v>
                </c:pt>
                <c:pt idx="16">
                  <c:v>7.689143414760867E-2</c:v>
                </c:pt>
                <c:pt idx="17">
                  <c:v>8.1172076297742618E-2</c:v>
                </c:pt>
                <c:pt idx="18">
                  <c:v>8.1467473637347812E-2</c:v>
                </c:pt>
                <c:pt idx="19">
                  <c:v>7.9073572710331302E-2</c:v>
                </c:pt>
                <c:pt idx="20">
                  <c:v>6.2323204605831586E-2</c:v>
                </c:pt>
                <c:pt idx="21">
                  <c:v>6.6748215199378541E-2</c:v>
                </c:pt>
                <c:pt idx="22">
                  <c:v>5.2818886018698392E-2</c:v>
                </c:pt>
                <c:pt idx="23">
                  <c:v>5.824618985568368E-2</c:v>
                </c:pt>
                <c:pt idx="24">
                  <c:v>5.7198806811082109E-2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8208"/>
        <c:axId val="45524096"/>
      </c:lineChart>
      <c:catAx>
        <c:axId val="455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5524096"/>
        <c:crosses val="autoZero"/>
        <c:auto val="1"/>
        <c:lblAlgn val="ctr"/>
        <c:lblOffset val="100"/>
        <c:noMultiLvlLbl val="0"/>
      </c:catAx>
      <c:valAx>
        <c:axId val="45524096"/>
        <c:scaling>
          <c:orientation val="minMax"/>
          <c:max val="0.25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crossAx val="4551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 1 - Push F9 To Refresh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44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'Libor Rate Paths'!$D$36:$AB$36</c:f>
              <c:numCache>
                <c:formatCode>0.0000%</c:formatCode>
                <c:ptCount val="25"/>
                <c:pt idx="0">
                  <c:v>0.05</c:v>
                </c:pt>
                <c:pt idx="1">
                  <c:v>5.198172796770982E-2</c:v>
                </c:pt>
                <c:pt idx="2">
                  <c:v>5.3770155908483171E-2</c:v>
                </c:pt>
                <c:pt idx="3">
                  <c:v>5.5379424852656615E-2</c:v>
                </c:pt>
                <c:pt idx="4">
                  <c:v>5.6822756275649852E-2</c:v>
                </c:pt>
                <c:pt idx="5">
                  <c:v>5.8112508156993807E-2</c:v>
                </c:pt>
                <c:pt idx="6">
                  <c:v>5.926022775852148E-2</c:v>
                </c:pt>
                <c:pt idx="7">
                  <c:v>6.0276701308397906E-2</c:v>
                </c:pt>
                <c:pt idx="8">
                  <c:v>6.1172000767260662E-2</c:v>
                </c:pt>
                <c:pt idx="9">
                  <c:v>6.1955527842908253E-2</c:v>
                </c:pt>
                <c:pt idx="10">
                  <c:v>6.2636055410679861E-2</c:v>
                </c:pt>
                <c:pt idx="11">
                  <c:v>6.3221766487886161E-2</c:v>
                </c:pt>
                <c:pt idx="12">
                  <c:v>6.3720290902350665E-2</c:v>
                </c:pt>
                <c:pt idx="13">
                  <c:v>6.4138739787277521E-2</c:v>
                </c:pt>
                <c:pt idx="14">
                  <c:v>6.4483738027249451E-2</c:v>
                </c:pt>
                <c:pt idx="15">
                  <c:v>6.4761454773156715E-2</c:v>
                </c:pt>
                <c:pt idx="16">
                  <c:v>6.4977632137240726E-2</c:v>
                </c:pt>
                <c:pt idx="17">
                  <c:v>6.5137612173184076E-2</c:v>
                </c:pt>
                <c:pt idx="18">
                  <c:v>6.5246362240272471E-2</c:v>
                </c:pt>
                <c:pt idx="19">
                  <c:v>6.5308498845074003E-2</c:v>
                </c:pt>
                <c:pt idx="20">
                  <c:v>6.5328310048810095E-2</c:v>
                </c:pt>
                <c:pt idx="21">
                  <c:v>6.5309776523613056E-2</c:v>
                </c:pt>
                <c:pt idx="22">
                  <c:v>6.525659133616199E-2</c:v>
                </c:pt>
                <c:pt idx="23">
                  <c:v>6.5172178532746303E-2</c:v>
                </c:pt>
                <c:pt idx="24">
                  <c:v>6.505971059561011E-2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'Libor Rate Paths'!$D$37:$AB$37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5.4373394003225384E-2</c:v>
                </c:pt>
                <c:pt idx="3">
                  <c:v>5.580354790644939E-2</c:v>
                </c:pt>
                <c:pt idx="4">
                  <c:v>5.7081164746444625E-2</c:v>
                </c:pt>
                <c:pt idx="5">
                  <c:v>5.8223527900952678E-2</c:v>
                </c:pt>
                <c:pt idx="6">
                  <c:v>5.9246145828487619E-2</c:v>
                </c:pt>
                <c:pt idx="7">
                  <c:v>6.0162892430727567E-2</c:v>
                </c:pt>
                <c:pt idx="8">
                  <c:v>6.0986154802891136E-2</c:v>
                </c:pt>
                <c:pt idx="9">
                  <c:v>6.1726980540690493E-2</c:v>
                </c:pt>
                <c:pt idx="10">
                  <c:v>6.2395219124036554E-2</c:v>
                </c:pt>
                <c:pt idx="11">
                  <c:v>6.2999653759272606E-2</c:v>
                </c:pt>
                <c:pt idx="12">
                  <c:v>6.3548121486300749E-2</c:v>
                </c:pt>
                <c:pt idx="13">
                  <c:v>6.4047620411180117E-2</c:v>
                </c:pt>
                <c:pt idx="14">
                  <c:v>6.4504403678583247E-2</c:v>
                </c:pt>
                <c:pt idx="15">
                  <c:v>6.4924060318748922E-2</c:v>
                </c:pt>
                <c:pt idx="16">
                  <c:v>6.5311583450555752E-2</c:v>
                </c:pt>
                <c:pt idx="17">
                  <c:v>6.5671426548387563E-2</c:v>
                </c:pt>
                <c:pt idx="18">
                  <c:v>6.6007548629768778E-2</c:v>
                </c:pt>
                <c:pt idx="19">
                  <c:v>6.6323449329812004E-2</c:v>
                </c:pt>
                <c:pt idx="20">
                  <c:v>6.6622194926620068E-2</c:v>
                </c:pt>
                <c:pt idx="21">
                  <c:v>6.6906436491216636E-2</c:v>
                </c:pt>
                <c:pt idx="22">
                  <c:v>6.7178421471344549E-2</c:v>
                </c:pt>
                <c:pt idx="23">
                  <c:v>6.7440000187392823E-2</c:v>
                </c:pt>
                <c:pt idx="24">
                  <c:v>6.7692628918006661E-2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'Libor Rate Paths'!$D$38:$AB$38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5.1479283392954579E-2</c:v>
                </c:pt>
                <c:pt idx="4">
                  <c:v>5.2748823977012665E-2</c:v>
                </c:pt>
                <c:pt idx="5">
                  <c:v>5.3900965405716927E-2</c:v>
                </c:pt>
                <c:pt idx="6">
                  <c:v>5.4947447740916262E-2</c:v>
                </c:pt>
                <c:pt idx="7">
                  <c:v>5.5898722689891191E-2</c:v>
                </c:pt>
                <c:pt idx="8">
                  <c:v>5.6764114337647394E-2</c:v>
                </c:pt>
                <c:pt idx="9">
                  <c:v>5.7551963299028154E-2</c:v>
                </c:pt>
                <c:pt idx="10">
                  <c:v>5.8269754115246389E-2</c:v>
                </c:pt>
                <c:pt idx="11">
                  <c:v>5.8924226368820158E-2</c:v>
                </c:pt>
                <c:pt idx="12">
                  <c:v>5.9521470403243848E-2</c:v>
                </c:pt>
                <c:pt idx="13">
                  <c:v>6.0067008767568701E-2</c:v>
                </c:pt>
                <c:pt idx="14">
                  <c:v>6.0565864611155713E-2</c:v>
                </c:pt>
                <c:pt idx="15">
                  <c:v>6.1022618271333817E-2</c:v>
                </c:pt>
                <c:pt idx="16">
                  <c:v>6.1441453259865775E-2</c:v>
                </c:pt>
                <c:pt idx="17">
                  <c:v>6.1826192789630641E-2</c:v>
                </c:pt>
                <c:pt idx="18">
                  <c:v>6.2180327911890231E-2</c:v>
                </c:pt>
                <c:pt idx="19">
                  <c:v>6.2507038273522705E-2</c:v>
                </c:pt>
                <c:pt idx="20">
                  <c:v>6.2809206465444328E-2</c:v>
                </c:pt>
                <c:pt idx="21">
                  <c:v>6.308942692731373E-2</c:v>
                </c:pt>
                <c:pt idx="22">
                  <c:v>6.3350010404939344E-2</c:v>
                </c:pt>
                <c:pt idx="23">
                  <c:v>6.3592985026536195E-2</c:v>
                </c:pt>
                <c:pt idx="24">
                  <c:v>6.3820095167459026E-2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'Libor Rate Paths'!$D$39:$AB$39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4.8454019829759498E-2</c:v>
                </c:pt>
                <c:pt idx="5">
                  <c:v>4.9611728201081895E-2</c:v>
                </c:pt>
                <c:pt idx="6">
                  <c:v>5.067832488762479E-2</c:v>
                </c:pt>
                <c:pt idx="7">
                  <c:v>5.166081475942879E-2</c:v>
                </c:pt>
                <c:pt idx="8">
                  <c:v>5.2565403867133154E-2</c:v>
                </c:pt>
                <c:pt idx="9">
                  <c:v>5.3397646944506327E-2</c:v>
                </c:pt>
                <c:pt idx="10">
                  <c:v>5.4162567523802788E-2</c:v>
                </c:pt>
                <c:pt idx="11">
                  <c:v>5.4864754738795478E-2</c:v>
                </c:pt>
                <c:pt idx="12">
                  <c:v>5.5508440459930523E-2</c:v>
                </c:pt>
                <c:pt idx="13">
                  <c:v>5.6097559961096354E-2</c:v>
                </c:pt>
                <c:pt idx="14">
                  <c:v>5.6635798882939209E-2</c:v>
                </c:pt>
                <c:pt idx="15">
                  <c:v>5.7126628850160052E-2</c:v>
                </c:pt>
                <c:pt idx="16">
                  <c:v>5.7573333730331855E-2</c:v>
                </c:pt>
                <c:pt idx="17">
                  <c:v>5.7979028195695136E-2</c:v>
                </c:pt>
                <c:pt idx="18">
                  <c:v>5.8346669970422857E-2</c:v>
                </c:pt>
                <c:pt idx="19">
                  <c:v>5.8679066915437235E-2</c:v>
                </c:pt>
                <c:pt idx="20">
                  <c:v>5.8978879921245529E-2</c:v>
                </c:pt>
                <c:pt idx="21">
                  <c:v>5.924862244579597E-2</c:v>
                </c:pt>
                <c:pt idx="22">
                  <c:v>5.9490657447428548E-2</c:v>
                </c:pt>
                <c:pt idx="23">
                  <c:v>5.9707192419672879E-2</c:v>
                </c:pt>
                <c:pt idx="24">
                  <c:v>5.9900273229962067E-2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'Libor Rate Paths'!$D$40:$AB$40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4.3365963991957204E-2</c:v>
                </c:pt>
                <c:pt idx="6">
                  <c:v>4.4474650451314171E-2</c:v>
                </c:pt>
                <c:pt idx="7">
                  <c:v>4.5515294795476571E-2</c:v>
                </c:pt>
                <c:pt idx="8">
                  <c:v>4.6489196823782226E-2</c:v>
                </c:pt>
                <c:pt idx="9">
                  <c:v>4.7397481400496926E-2</c:v>
                </c:pt>
                <c:pt idx="10">
                  <c:v>4.8241217964306471E-2</c:v>
                </c:pt>
                <c:pt idx="11">
                  <c:v>4.9021506651598191E-2</c:v>
                </c:pt>
                <c:pt idx="12">
                  <c:v>4.9739537792835041E-2</c:v>
                </c:pt>
                <c:pt idx="13">
                  <c:v>5.0396630452470413E-2</c:v>
                </c:pt>
                <c:pt idx="14">
                  <c:v>5.099425473873001E-2</c:v>
                </c:pt>
                <c:pt idx="15">
                  <c:v>5.1534041788433627E-2</c:v>
                </c:pt>
                <c:pt idx="16">
                  <c:v>5.2017784617139358E-2</c:v>
                </c:pt>
                <c:pt idx="17">
                  <c:v>5.2447432402802044E-2</c:v>
                </c:pt>
                <c:pt idx="18">
                  <c:v>5.2825080230567562E-2</c:v>
                </c:pt>
                <c:pt idx="19">
                  <c:v>5.3152955857682448E-2</c:v>
                </c:pt>
                <c:pt idx="20">
                  <c:v>5.3433404652734308E-2</c:v>
                </c:pt>
                <c:pt idx="21">
                  <c:v>5.3668873516169432E-2</c:v>
                </c:pt>
                <c:pt idx="22">
                  <c:v>5.3861894294733141E-2</c:v>
                </c:pt>
                <c:pt idx="23">
                  <c:v>5.4015066958720832E-2</c:v>
                </c:pt>
                <c:pt idx="24">
                  <c:v>5.4131042617447757E-2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'Libor Rate Paths'!$D$41:$AB$41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5.3755764305270147E-2</c:v>
                </c:pt>
                <c:pt idx="7">
                  <c:v>5.5229970124394893E-2</c:v>
                </c:pt>
                <c:pt idx="8">
                  <c:v>5.6610072377407825E-2</c:v>
                </c:pt>
                <c:pt idx="9">
                  <c:v>5.7896622782682108E-2</c:v>
                </c:pt>
                <c:pt idx="10">
                  <c:v>5.9090350170658425E-2</c:v>
                </c:pt>
                <c:pt idx="11">
                  <c:v>6.0192210283923651E-2</c:v>
                </c:pt>
                <c:pt idx="12">
                  <c:v>6.1203409395271358E-2</c:v>
                </c:pt>
                <c:pt idx="13">
                  <c:v>6.2125408096626922E-2</c:v>
                </c:pt>
                <c:pt idx="14">
                  <c:v>6.2959910663709262E-2</c:v>
                </c:pt>
                <c:pt idx="15">
                  <c:v>6.3708844546750798E-2</c:v>
                </c:pt>
                <c:pt idx="16">
                  <c:v>6.437433377871507E-2</c:v>
                </c:pt>
                <c:pt idx="17">
                  <c:v>6.4958669427076843E-2</c:v>
                </c:pt>
                <c:pt idx="18">
                  <c:v>6.5464279636817072E-2</c:v>
                </c:pt>
                <c:pt idx="19">
                  <c:v>6.5893701310272709E-2</c:v>
                </c:pt>
                <c:pt idx="20">
                  <c:v>6.6249555029900487E-2</c:v>
                </c:pt>
                <c:pt idx="21">
                  <c:v>6.6534524436346415E-2</c:v>
                </c:pt>
                <c:pt idx="22">
                  <c:v>6.6751340908479062E-2</c:v>
                </c:pt>
                <c:pt idx="23">
                  <c:v>6.690277403635525E-2</c:v>
                </c:pt>
                <c:pt idx="24">
                  <c:v>6.6991628016642282E-2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'Libor Rate Paths'!$D$42:$AB$42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4.3663708864394357E-2</c:v>
                </c:pt>
                <c:pt idx="8">
                  <c:v>4.4721289859355036E-2</c:v>
                </c:pt>
                <c:pt idx="9">
                  <c:v>4.5722087920989585E-2</c:v>
                </c:pt>
                <c:pt idx="10">
                  <c:v>4.6664929790415477E-2</c:v>
                </c:pt>
                <c:pt idx="11">
                  <c:v>4.7548800407955803E-2</c:v>
                </c:pt>
                <c:pt idx="12">
                  <c:v>4.8372915692034682E-2</c:v>
                </c:pt>
                <c:pt idx="13">
                  <c:v>4.9136770044311974E-2</c:v>
                </c:pt>
                <c:pt idx="14">
                  <c:v>4.9840163935829802E-2</c:v>
                </c:pt>
                <c:pt idx="15">
                  <c:v>5.0483216080307626E-2</c:v>
                </c:pt>
                <c:pt idx="16">
                  <c:v>5.1066363967857097E-2</c:v>
                </c:pt>
                <c:pt idx="17">
                  <c:v>5.1590355890328281E-2</c:v>
                </c:pt>
                <c:pt idx="18">
                  <c:v>5.205623702056407E-2</c:v>
                </c:pt>
                <c:pt idx="19">
                  <c:v>5.2465331599179495E-2</c:v>
                </c:pt>
                <c:pt idx="20">
                  <c:v>5.2819222824621023E-2</c:v>
                </c:pt>
                <c:pt idx="21">
                  <c:v>5.3119731628390322E-2</c:v>
                </c:pt>
                <c:pt idx="22">
                  <c:v>5.336889514310305E-2</c:v>
                </c:pt>
                <c:pt idx="23">
                  <c:v>5.3568945334840017E-2</c:v>
                </c:pt>
                <c:pt idx="24">
                  <c:v>5.3722287974366616E-2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'Libor Rate Paths'!$D$43:$AB$43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3.6280372258936606E-2</c:v>
                </c:pt>
                <c:pt idx="9">
                  <c:v>3.7090722900493478E-2</c:v>
                </c:pt>
                <c:pt idx="10">
                  <c:v>3.785911663298186E-2</c:v>
                </c:pt>
                <c:pt idx="11">
                  <c:v>3.8582635249816762E-2</c:v>
                </c:pt>
                <c:pt idx="12">
                  <c:v>3.9258720385927641E-2</c:v>
                </c:pt>
                <c:pt idx="13">
                  <c:v>3.9885235586796894E-2</c:v>
                </c:pt>
                <c:pt idx="14">
                  <c:v>4.0460506917067054E-2</c:v>
                </c:pt>
                <c:pt idx="15">
                  <c:v>4.0983346344416374E-2</c:v>
                </c:pt>
                <c:pt idx="16">
                  <c:v>4.1453061448451706E-2</c:v>
                </c:pt>
                <c:pt idx="17">
                  <c:v>4.1869454408339661E-2</c:v>
                </c:pt>
                <c:pt idx="18">
                  <c:v>4.2232812683847813E-2</c:v>
                </c:pt>
                <c:pt idx="19">
                  <c:v>4.2543893303742593E-2</c:v>
                </c:pt>
                <c:pt idx="20">
                  <c:v>4.2803902204673047E-2</c:v>
                </c:pt>
                <c:pt idx="21">
                  <c:v>4.3014469622102272E-2</c:v>
                </c:pt>
                <c:pt idx="22">
                  <c:v>4.3177622128214542E-2</c:v>
                </c:pt>
                <c:pt idx="23">
                  <c:v>4.3295751551246438E-2</c:v>
                </c:pt>
                <c:pt idx="24">
                  <c:v>4.3371580712381085E-2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'Libor Rate Paths'!$D$44:$AB$44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3.6637978848835184E-2</c:v>
                </c:pt>
                <c:pt idx="10">
                  <c:v>3.7370982844660249E-2</c:v>
                </c:pt>
                <c:pt idx="11">
                  <c:v>3.8046931634300313E-2</c:v>
                </c:pt>
                <c:pt idx="12">
                  <c:v>3.8662597390953644E-2</c:v>
                </c:pt>
                <c:pt idx="13">
                  <c:v>3.9215385634805984E-2</c:v>
                </c:pt>
                <c:pt idx="14">
                  <c:v>3.9703372090766569E-2</c:v>
                </c:pt>
                <c:pt idx="15">
                  <c:v>4.0125320119313204E-2</c:v>
                </c:pt>
                <c:pt idx="16">
                  <c:v>4.0480682673359358E-2</c:v>
                </c:pt>
                <c:pt idx="17">
                  <c:v>4.0769592120701151E-2</c:v>
                </c:pt>
                <c:pt idx="18">
                  <c:v>4.0992840676970864E-2</c:v>
                </c:pt>
                <c:pt idx="19">
                  <c:v>4.115185360885458E-2</c:v>
                </c:pt>
                <c:pt idx="20">
                  <c:v>4.1248656793756125E-2</c:v>
                </c:pt>
                <c:pt idx="21">
                  <c:v>4.1285839670659553E-2</c:v>
                </c:pt>
                <c:pt idx="22">
                  <c:v>4.1266514104969176E-2</c:v>
                </c:pt>
                <c:pt idx="23">
                  <c:v>4.1194269240640104E-2</c:v>
                </c:pt>
                <c:pt idx="24">
                  <c:v>4.1073122053643982E-2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'Libor Rate Paths'!$D$45:$AB$45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3.9980678103088876E-2</c:v>
                </c:pt>
                <c:pt idx="11">
                  <c:v>4.0840714837481654E-2</c:v>
                </c:pt>
                <c:pt idx="12">
                  <c:v>4.163714652317798E-2</c:v>
                </c:pt>
                <c:pt idx="13">
                  <c:v>4.2366155718451183E-2</c:v>
                </c:pt>
                <c:pt idx="14">
                  <c:v>4.3024652757117893E-2</c:v>
                </c:pt>
                <c:pt idx="15">
                  <c:v>4.3610302862518172E-2</c:v>
                </c:pt>
                <c:pt idx="16">
                  <c:v>4.412153566112776E-2</c:v>
                </c:pt>
                <c:pt idx="17">
                  <c:v>4.455754073045206E-2</c:v>
                </c:pt>
                <c:pt idx="18">
                  <c:v>4.4918252292316288E-2</c:v>
                </c:pt>
                <c:pt idx="19">
                  <c:v>4.5204325614787613E-2</c:v>
                </c:pt>
                <c:pt idx="20">
                  <c:v>4.5417107116013634E-2</c:v>
                </c:pt>
                <c:pt idx="21">
                  <c:v>4.5558599582434529E-2</c:v>
                </c:pt>
                <c:pt idx="22">
                  <c:v>4.5631423340669171E-2</c:v>
                </c:pt>
                <c:pt idx="23">
                  <c:v>4.5638773682123053E-2</c:v>
                </c:pt>
                <c:pt idx="24">
                  <c:v>4.5584374363432927E-2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'Libor Rate Paths'!$D$46:$AB$46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3.8704311948548453E-2</c:v>
                </c:pt>
                <c:pt idx="12">
                  <c:v>3.9497288043554873E-2</c:v>
                </c:pt>
                <c:pt idx="13">
                  <c:v>4.0229555765299282E-2</c:v>
                </c:pt>
                <c:pt idx="14">
                  <c:v>4.0897173490619117E-2</c:v>
                </c:pt>
                <c:pt idx="15">
                  <c:v>4.1496967339525147E-2</c:v>
                </c:pt>
                <c:pt idx="16">
                  <c:v>4.2026553744299928E-2</c:v>
                </c:pt>
                <c:pt idx="17">
                  <c:v>4.2484346679369109E-2</c:v>
                </c:pt>
                <c:pt idx="18">
                  <c:v>4.2869552374620284E-2</c:v>
                </c:pt>
                <c:pt idx="19">
                  <c:v>4.3182153900388986E-2</c:v>
                </c:pt>
                <c:pt idx="20">
                  <c:v>4.3422887538721262E-2</c:v>
                </c:pt>
                <c:pt idx="21">
                  <c:v>4.3593212352139761E-2</c:v>
                </c:pt>
                <c:pt idx="22">
                  <c:v>4.369527384717705E-2</c:v>
                </c:pt>
                <c:pt idx="23">
                  <c:v>4.3731862132980505E-2</c:v>
                </c:pt>
                <c:pt idx="24">
                  <c:v>4.3706364530145113E-2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'Libor Rate Paths'!$D$47:$AB$47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3.8959562311988896E-2</c:v>
                </c:pt>
                <c:pt idx="13">
                  <c:v>3.9653203778685787E-2</c:v>
                </c:pt>
                <c:pt idx="14">
                  <c:v>4.0258550683060536E-2</c:v>
                </c:pt>
                <c:pt idx="15">
                  <c:v>4.0771324522480779E-2</c:v>
                </c:pt>
                <c:pt idx="16">
                  <c:v>4.1188553602542477E-2</c:v>
                </c:pt>
                <c:pt idx="17">
                  <c:v>4.1508573433165018E-2</c:v>
                </c:pt>
                <c:pt idx="18">
                  <c:v>4.1731005274296351E-2</c:v>
                </c:pt>
                <c:pt idx="19">
                  <c:v>4.1856716184426893E-2</c:v>
                </c:pt>
                <c:pt idx="20">
                  <c:v>4.1887763436035085E-2</c:v>
                </c:pt>
                <c:pt idx="21">
                  <c:v>4.1827325569552119E-2</c:v>
                </c:pt>
                <c:pt idx="22">
                  <c:v>4.1679621722294335E-2</c:v>
                </c:pt>
                <c:pt idx="23">
                  <c:v>4.1449820259938173E-2</c:v>
                </c:pt>
                <c:pt idx="24">
                  <c:v>4.1143937227918141E-2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'Libor Rate Paths'!$D$48:$AB$48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3.9307822790100269E-2</c:v>
                </c:pt>
                <c:pt idx="14">
                  <c:v>3.9891324126771183E-2</c:v>
                </c:pt>
                <c:pt idx="15">
                  <c:v>4.0398018135349288E-2</c:v>
                </c:pt>
                <c:pt idx="16">
                  <c:v>4.082554840480563E-2</c:v>
                </c:pt>
                <c:pt idx="17">
                  <c:v>4.1172510460472114E-2</c:v>
                </c:pt>
                <c:pt idx="18">
                  <c:v>4.1438446120674273E-2</c:v>
                </c:pt>
                <c:pt idx="19">
                  <c:v>4.1623825100909048E-2</c:v>
                </c:pt>
                <c:pt idx="20">
                  <c:v>4.1730015759984612E-2</c:v>
                </c:pt>
                <c:pt idx="21">
                  <c:v>4.1759246360337517E-2</c:v>
                </c:pt>
                <c:pt idx="22">
                  <c:v>4.1714557686960224E-2</c:v>
                </c:pt>
                <c:pt idx="23">
                  <c:v>4.1599747374578736E-2</c:v>
                </c:pt>
                <c:pt idx="24">
                  <c:v>4.1419305876833901E-2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'Libor Rate Paths'!$D$49:$AB$49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4.0515473703684052E-2</c:v>
                </c:pt>
                <c:pt idx="15">
                  <c:v>4.0903716989462074E-2</c:v>
                </c:pt>
                <c:pt idx="16">
                  <c:v>4.1199868525581614E-2</c:v>
                </c:pt>
                <c:pt idx="17">
                  <c:v>4.1403750022882553E-2</c:v>
                </c:pt>
                <c:pt idx="18">
                  <c:v>4.1516251476041759E-2</c:v>
                </c:pt>
                <c:pt idx="19">
                  <c:v>4.1539292716589897E-2</c:v>
                </c:pt>
                <c:pt idx="20">
                  <c:v>4.1475773174237188E-2</c:v>
                </c:pt>
                <c:pt idx="21">
                  <c:v>4.1329511377895263E-2</c:v>
                </c:pt>
                <c:pt idx="22">
                  <c:v>4.1105175128088478E-2</c:v>
                </c:pt>
                <c:pt idx="23">
                  <c:v>4.0808202747724766E-2</c:v>
                </c:pt>
                <c:pt idx="24">
                  <c:v>4.0444715420698711E-2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'Libor Rate Paths'!$D$50:$AB$50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3.3882080211544943E-2</c:v>
                </c:pt>
                <c:pt idx="16">
                  <c:v>3.3999568037541214E-2</c:v>
                </c:pt>
                <c:pt idx="17">
                  <c:v>3.4041225436810742E-2</c:v>
                </c:pt>
                <c:pt idx="18">
                  <c:v>3.400780556643241E-2</c:v>
                </c:pt>
                <c:pt idx="19">
                  <c:v>3.3901118193333683E-2</c:v>
                </c:pt>
                <c:pt idx="20">
                  <c:v>3.3723971792356346E-2</c:v>
                </c:pt>
                <c:pt idx="21">
                  <c:v>3.3480102021208449E-2</c:v>
                </c:pt>
                <c:pt idx="22">
                  <c:v>3.317408777056037E-2</c:v>
                </c:pt>
                <c:pt idx="23">
                  <c:v>3.2811255737201318E-2</c:v>
                </c:pt>
                <c:pt idx="24">
                  <c:v>3.2397574330718659E-2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'Libor Rate Paths'!$D$51:$AB$51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3.1583135606905711E-2</c:v>
                </c:pt>
                <c:pt idx="17">
                  <c:v>3.1520266649029377E-2</c:v>
                </c:pt>
                <c:pt idx="18">
                  <c:v>3.1394790642231989E-2</c:v>
                </c:pt>
                <c:pt idx="19">
                  <c:v>3.1208947927200279E-2</c:v>
                </c:pt>
                <c:pt idx="20">
                  <c:v>3.0965784185012835E-2</c:v>
                </c:pt>
                <c:pt idx="21">
                  <c:v>3.0669087816855553E-2</c:v>
                </c:pt>
                <c:pt idx="22">
                  <c:v>3.0323316683788626E-2</c:v>
                </c:pt>
                <c:pt idx="23">
                  <c:v>2.9933514890463048E-2</c:v>
                </c:pt>
                <c:pt idx="24">
                  <c:v>2.9505220248121109E-2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'Libor Rate Paths'!$D$52:$AB$52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4.1212976949359083E-2</c:v>
                </c:pt>
                <c:pt idx="18">
                  <c:v>4.1222362374387443E-2</c:v>
                </c:pt>
                <c:pt idx="19">
                  <c:v>4.1138976593604756E-2</c:v>
                </c:pt>
                <c:pt idx="20">
                  <c:v>4.0966965840477522E-2</c:v>
                </c:pt>
                <c:pt idx="21">
                  <c:v>4.0711313055242608E-2</c:v>
                </c:pt>
                <c:pt idx="22">
                  <c:v>4.0377769542140611E-2</c:v>
                </c:pt>
                <c:pt idx="23">
                  <c:v>3.9972776761247844E-2</c:v>
                </c:pt>
                <c:pt idx="24">
                  <c:v>3.950337806620717E-2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'Libor Rate Paths'!$D$53:$AB$53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3.4589631262295417E-2</c:v>
                </c:pt>
                <c:pt idx="19">
                  <c:v>3.4507238643636945E-2</c:v>
                </c:pt>
                <c:pt idx="20">
                  <c:v>3.4371276423728642E-2</c:v>
                </c:pt>
                <c:pt idx="21">
                  <c:v>3.418451588450102E-2</c:v>
                </c:pt>
                <c:pt idx="22">
                  <c:v>3.3950278495841917E-2</c:v>
                </c:pt>
                <c:pt idx="23">
                  <c:v>3.3672400172787352E-2</c:v>
                </c:pt>
                <c:pt idx="24">
                  <c:v>3.3355184382000233E-2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'Libor Rate Paths'!$D$54:$AB$54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2.6151075329632092E-2</c:v>
                </c:pt>
                <c:pt idx="20">
                  <c:v>2.604658611084118E-2</c:v>
                </c:pt>
                <c:pt idx="21">
                  <c:v>2.5926851240912915E-2</c:v>
                </c:pt>
                <c:pt idx="22">
                  <c:v>2.5792661699732548E-2</c:v>
                </c:pt>
                <c:pt idx="23">
                  <c:v>2.5645218559541563E-2</c:v>
                </c:pt>
                <c:pt idx="24">
                  <c:v>2.5486106831325482E-2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'Libor Rate Paths'!$D$55:$AB$55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1.9512564394280441E-2</c:v>
                </c:pt>
                <c:pt idx="21">
                  <c:v>1.9387509705660569E-2</c:v>
                </c:pt>
                <c:pt idx="22">
                  <c:v>1.926523904603095E-2</c:v>
                </c:pt>
                <c:pt idx="23">
                  <c:v>1.9145659187028593E-2</c:v>
                </c:pt>
                <c:pt idx="24">
                  <c:v>1.902908552081738E-2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'Libor Rate Paths'!$D$56:$AB$56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1.9601089273801806E-2</c:v>
                </c:pt>
                <c:pt idx="22">
                  <c:v>1.9502566754761155E-2</c:v>
                </c:pt>
                <c:pt idx="23">
                  <c:v>1.9411189135333531E-2</c:v>
                </c:pt>
                <c:pt idx="24">
                  <c:v>1.932702828324297E-2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'Libor Rate Paths'!$D$57:$AB$57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1.9639369908814285E-2</c:v>
                </c:pt>
                <c:pt idx="22">
                  <c:v>1.948607731854796E-2</c:v>
                </c:pt>
                <c:pt idx="23">
                  <c:v>1.93387738069122E-2</c:v>
                </c:pt>
                <c:pt idx="24">
                  <c:v>1.9197842968419771E-2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'Libor Rate Paths'!$D$58:$AB$58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1.9639369908814285E-2</c:v>
                </c:pt>
                <c:pt idx="22">
                  <c:v>1.848918332090755E-2</c:v>
                </c:pt>
                <c:pt idx="23">
                  <c:v>1.8430007771590172E-2</c:v>
                </c:pt>
                <c:pt idx="24">
                  <c:v>1.8387227924000642E-2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'Libor Rate Paths'!$D$59:$AB$59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1.9639369908814285E-2</c:v>
                </c:pt>
                <c:pt idx="22">
                  <c:v>1.848918332090755E-2</c:v>
                </c:pt>
                <c:pt idx="23">
                  <c:v>2.1830423940734069E-2</c:v>
                </c:pt>
                <c:pt idx="24">
                  <c:v>2.1806041356114123E-2</c:v>
                </c:pt>
              </c:numCache>
            </c:numRef>
          </c:val>
          <c:smooth val="0"/>
        </c:ser>
        <c:ser>
          <c:idx val="24"/>
          <c:order val="24"/>
          <c:spPr>
            <a:ln w="44450"/>
          </c:spPr>
          <c:marker>
            <c:symbol val="none"/>
          </c:marker>
          <c:val>
            <c:numRef>
              <c:f>'Libor Rate Paths'!$D$60:$AB$60</c:f>
              <c:numCache>
                <c:formatCode>0.0000%</c:formatCode>
                <c:ptCount val="25"/>
                <c:pt idx="0">
                  <c:v>0.05</c:v>
                </c:pt>
                <c:pt idx="1">
                  <c:v>5.2771522462719864E-2</c:v>
                </c:pt>
                <c:pt idx="2">
                  <c:v>5.0079139052848359E-2</c:v>
                </c:pt>
                <c:pt idx="3">
                  <c:v>4.7197216739502543E-2</c:v>
                </c:pt>
                <c:pt idx="4">
                  <c:v>4.2187599764730035E-2</c:v>
                </c:pt>
                <c:pt idx="5">
                  <c:v>5.2186996943168647E-2</c:v>
                </c:pt>
                <c:pt idx="6">
                  <c:v>4.2550571986394829E-2</c:v>
                </c:pt>
                <c:pt idx="7">
                  <c:v>3.5431254161870145E-2</c:v>
                </c:pt>
                <c:pt idx="8">
                  <c:v>3.5851719925361583E-2</c:v>
                </c:pt>
                <c:pt idx="9">
                  <c:v>3.9061532679280343E-2</c:v>
                </c:pt>
                <c:pt idx="10">
                  <c:v>3.7855295717442852E-2</c:v>
                </c:pt>
                <c:pt idx="11">
                  <c:v>3.8183185656702485E-2</c:v>
                </c:pt>
                <c:pt idx="12">
                  <c:v>3.865081298153758E-2</c:v>
                </c:pt>
                <c:pt idx="13">
                  <c:v>4.0036409738627154E-2</c:v>
                </c:pt>
                <c:pt idx="14">
                  <c:v>3.3689108174616768E-2</c:v>
                </c:pt>
                <c:pt idx="15">
                  <c:v>3.1582013644753125E-2</c:v>
                </c:pt>
                <c:pt idx="16">
                  <c:v>4.1107569204069792E-2</c:v>
                </c:pt>
                <c:pt idx="17">
                  <c:v>3.461625790731418E-2</c:v>
                </c:pt>
                <c:pt idx="18">
                  <c:v>2.6239954821148076E-2</c:v>
                </c:pt>
                <c:pt idx="19">
                  <c:v>1.9640942362816539E-2</c:v>
                </c:pt>
                <c:pt idx="20">
                  <c:v>1.9707046387588786E-2</c:v>
                </c:pt>
                <c:pt idx="21">
                  <c:v>1.9639369908814285E-2</c:v>
                </c:pt>
                <c:pt idx="22">
                  <c:v>1.848918332090755E-2</c:v>
                </c:pt>
                <c:pt idx="23">
                  <c:v>2.1830423940734069E-2</c:v>
                </c:pt>
                <c:pt idx="24">
                  <c:v>1.6330450398066614E-2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24544"/>
        <c:axId val="72526080"/>
      </c:lineChart>
      <c:catAx>
        <c:axId val="725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2526080"/>
        <c:crosses val="autoZero"/>
        <c:auto val="1"/>
        <c:lblAlgn val="ctr"/>
        <c:lblOffset val="100"/>
        <c:noMultiLvlLbl val="0"/>
      </c:catAx>
      <c:valAx>
        <c:axId val="72526080"/>
        <c:scaling>
          <c:orientation val="minMax"/>
          <c:max val="0.25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crossAx val="7252454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190500</xdr:colOff>
      <xdr:row>8</xdr:row>
      <xdr:rowOff>19050</xdr:rowOff>
    </xdr:from>
    <xdr:to>
      <xdr:col>40</xdr:col>
      <xdr:colOff>581025</xdr:colOff>
      <xdr:row>33</xdr:row>
      <xdr:rowOff>9525</xdr:rowOff>
    </xdr:to>
    <xdr:graphicFrame macro="">
      <xdr:nvGraphicFramePr>
        <xdr:cNvPr id="12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352425</xdr:colOff>
      <xdr:row>8</xdr:row>
      <xdr:rowOff>0</xdr:rowOff>
    </xdr:from>
    <xdr:to>
      <xdr:col>54</xdr:col>
      <xdr:colOff>266700</xdr:colOff>
      <xdr:row>33</xdr:row>
      <xdr:rowOff>9525</xdr:rowOff>
    </xdr:to>
    <xdr:graphicFrame macro="">
      <xdr:nvGraphicFramePr>
        <xdr:cNvPr id="122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200025</xdr:colOff>
      <xdr:row>34</xdr:row>
      <xdr:rowOff>161925</xdr:rowOff>
    </xdr:from>
    <xdr:to>
      <xdr:col>41</xdr:col>
      <xdr:colOff>0</xdr:colOff>
      <xdr:row>60</xdr:row>
      <xdr:rowOff>9525</xdr:rowOff>
    </xdr:to>
    <xdr:graphicFrame macro="">
      <xdr:nvGraphicFramePr>
        <xdr:cNvPr id="1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171450</xdr:colOff>
      <xdr:row>62</xdr:row>
      <xdr:rowOff>9525</xdr:rowOff>
    </xdr:from>
    <xdr:to>
      <xdr:col>40</xdr:col>
      <xdr:colOff>581025</xdr:colOff>
      <xdr:row>87</xdr:row>
      <xdr:rowOff>19050</xdr:rowOff>
    </xdr:to>
    <xdr:graphicFrame macro="">
      <xdr:nvGraphicFramePr>
        <xdr:cNvPr id="122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3"/>
  <sheetViews>
    <sheetView workbookViewId="0">
      <selection activeCell="G271" sqref="G271"/>
    </sheetView>
  </sheetViews>
  <sheetFormatPr defaultRowHeight="12.75" x14ac:dyDescent="0.2"/>
  <cols>
    <col min="1" max="1" width="19.85546875" customWidth="1"/>
    <col min="2" max="2" width="10.5703125" customWidth="1"/>
    <col min="4" max="4" width="13.28515625" bestFit="1" customWidth="1"/>
    <col min="5" max="8" width="9.28515625" bestFit="1" customWidth="1"/>
    <col min="9" max="9" width="12.85546875" bestFit="1" customWidth="1"/>
    <col min="10" max="10" width="9.28515625" bestFit="1" customWidth="1"/>
    <col min="11" max="11" width="12.85546875" bestFit="1" customWidth="1"/>
    <col min="12" max="12" width="9.28515625" bestFit="1" customWidth="1"/>
    <col min="13" max="13" width="12.85546875" bestFit="1" customWidth="1"/>
    <col min="14" max="16" width="9.28515625" bestFit="1" customWidth="1"/>
    <col min="17" max="17" width="12.85546875" bestFit="1" customWidth="1"/>
    <col min="18" max="19" width="9.28515625" bestFit="1" customWidth="1"/>
    <col min="20" max="21" width="12.85546875" bestFit="1" customWidth="1"/>
    <col min="22" max="23" width="9.28515625" bestFit="1" customWidth="1"/>
    <col min="24" max="25" width="12.85546875" bestFit="1" customWidth="1"/>
    <col min="26" max="26" width="9.28515625" bestFit="1" customWidth="1"/>
    <col min="27" max="27" width="12.85546875" bestFit="1" customWidth="1"/>
  </cols>
  <sheetData>
    <row r="1" spans="1:28" ht="22.5" customHeight="1" x14ac:dyDescent="0.35">
      <c r="A1" s="63" t="s">
        <v>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5"/>
    </row>
    <row r="2" spans="1:28" ht="15.75" customHeight="1" x14ac:dyDescent="0.2">
      <c r="A2" s="2"/>
      <c r="B2" s="2"/>
      <c r="C2" s="4">
        <v>0</v>
      </c>
      <c r="D2" s="4">
        <f>C2+1</f>
        <v>1</v>
      </c>
      <c r="E2" s="4">
        <f t="shared" ref="E2:AA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4">
        <f t="shared" si="0"/>
        <v>7</v>
      </c>
      <c r="K2" s="4">
        <f t="shared" si="0"/>
        <v>8</v>
      </c>
      <c r="L2" s="4">
        <f t="shared" si="0"/>
        <v>9</v>
      </c>
      <c r="M2" s="4">
        <f t="shared" si="0"/>
        <v>10</v>
      </c>
      <c r="N2" s="4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2"/>
    </row>
    <row r="3" spans="1:28" x14ac:dyDescent="0.2">
      <c r="A3" s="60" t="s">
        <v>0</v>
      </c>
      <c r="B3" s="3">
        <v>1</v>
      </c>
      <c r="C3" s="5"/>
      <c r="D3" s="5">
        <f t="shared" ref="D3:S12" ca="1" si="1">RAND()</f>
        <v>0.54326568637038752</v>
      </c>
      <c r="E3" s="5">
        <f t="shared" ca="1" si="1"/>
        <v>0.40012650862254651</v>
      </c>
      <c r="F3" s="5">
        <f t="shared" ca="1" si="1"/>
        <v>0.3526578496475018</v>
      </c>
      <c r="G3" s="5">
        <f t="shared" ca="1" si="1"/>
        <v>0.22305589211184207</v>
      </c>
      <c r="H3" s="5">
        <f t="shared" ca="1" si="1"/>
        <v>0.92240441566098696</v>
      </c>
      <c r="I3" s="5">
        <f t="shared" ca="1" si="1"/>
        <v>0.14785546907634384</v>
      </c>
      <c r="J3" s="5">
        <f t="shared" ca="1" si="1"/>
        <v>5.9308495217691659E-2</v>
      </c>
      <c r="K3" s="5">
        <f t="shared" ca="1" si="1"/>
        <v>0.45089428019490785</v>
      </c>
      <c r="L3" s="5">
        <f t="shared" ca="1" si="1"/>
        <v>0.72457123335594131</v>
      </c>
      <c r="M3" s="5">
        <f t="shared" ca="1" si="1"/>
        <v>0.39693930903626973</v>
      </c>
      <c r="N3" s="5">
        <f t="shared" ca="1" si="1"/>
        <v>0.44280976623397206</v>
      </c>
      <c r="O3" s="5">
        <f t="shared" ca="1" si="1"/>
        <v>0.53415041651047457</v>
      </c>
      <c r="P3" s="5">
        <f t="shared" ca="1" si="1"/>
        <v>0.5631761103810774</v>
      </c>
      <c r="Q3" s="5">
        <f t="shared" ca="1" si="1"/>
        <v>7.4611911938562203E-2</v>
      </c>
      <c r="R3" s="5">
        <f t="shared" ca="1" si="1"/>
        <v>0.38881362731923064</v>
      </c>
      <c r="S3" s="5">
        <f t="shared" ca="1" si="1"/>
        <v>0.89585405539162866</v>
      </c>
      <c r="T3" s="5">
        <f t="shared" ref="T3:AA12" ca="1" si="2">RAND()</f>
        <v>0.1919046653484312</v>
      </c>
      <c r="U3" s="5">
        <f t="shared" ca="1" si="2"/>
        <v>6.0206267198266938E-2</v>
      </c>
      <c r="V3" s="5">
        <f t="shared" ca="1" si="2"/>
        <v>2.6253277514251439E-2</v>
      </c>
      <c r="W3" s="5">
        <f t="shared" ca="1" si="2"/>
        <v>0.57961229123964908</v>
      </c>
      <c r="X3" s="5">
        <f t="shared" ca="1" si="2"/>
        <v>0.57035386614755279</v>
      </c>
      <c r="Y3" s="5">
        <f t="shared" ca="1" si="2"/>
        <v>0.42084678242717111</v>
      </c>
      <c r="Z3" s="5">
        <f t="shared" ca="1" si="2"/>
        <v>0.81275498510603195</v>
      </c>
      <c r="AA3" s="5">
        <f t="shared" ca="1" si="2"/>
        <v>2.7523494113254054E-3</v>
      </c>
      <c r="AB3" s="2"/>
    </row>
    <row r="4" spans="1:28" x14ac:dyDescent="0.2">
      <c r="A4" s="61"/>
      <c r="B4" s="3">
        <f>B3+1</f>
        <v>2</v>
      </c>
      <c r="C4" s="5"/>
      <c r="D4" s="5">
        <f t="shared" ca="1" si="1"/>
        <v>9.62826428585698E-2</v>
      </c>
      <c r="E4" s="5">
        <f t="shared" ca="1" si="1"/>
        <v>0.29833215124807899</v>
      </c>
      <c r="F4" s="5">
        <f t="shared" ca="1" si="1"/>
        <v>0.98669157856024303</v>
      </c>
      <c r="G4" s="5">
        <f t="shared" ca="1" si="1"/>
        <v>0.94607716063092162</v>
      </c>
      <c r="H4" s="5">
        <f t="shared" ca="1" si="1"/>
        <v>0.9537757059735914</v>
      </c>
      <c r="I4" s="5">
        <f t="shared" ca="1" si="1"/>
        <v>0.67485065964845781</v>
      </c>
      <c r="J4" s="5">
        <f t="shared" ca="1" si="1"/>
        <v>0.53155985505425396</v>
      </c>
      <c r="K4" s="5">
        <f t="shared" ca="1" si="1"/>
        <v>0.89137927683469953</v>
      </c>
      <c r="L4" s="5">
        <f t="shared" ca="1" si="1"/>
        <v>0.78410950473350005</v>
      </c>
      <c r="M4" s="5">
        <f t="shared" ca="1" si="1"/>
        <v>0.32915722414327042</v>
      </c>
      <c r="N4" s="5">
        <f t="shared" ca="1" si="1"/>
        <v>0.4307998063707259</v>
      </c>
      <c r="O4" s="5">
        <f t="shared" ca="1" si="1"/>
        <v>0.1787599275704399</v>
      </c>
      <c r="P4" s="5">
        <f t="shared" ca="1" si="1"/>
        <v>7.2887817530348231E-3</v>
      </c>
      <c r="Q4" s="5">
        <f t="shared" ca="1" si="1"/>
        <v>7.619393247652595E-2</v>
      </c>
      <c r="R4" s="5">
        <f t="shared" ca="1" si="1"/>
        <v>0.98253152728192039</v>
      </c>
      <c r="S4" s="5">
        <f t="shared" ca="1" si="1"/>
        <v>0.29034880260350826</v>
      </c>
      <c r="T4" s="5">
        <f t="shared" ca="1" si="2"/>
        <v>0.67032365466745403</v>
      </c>
      <c r="U4" s="5">
        <f t="shared" ca="1" si="2"/>
        <v>0.48869059445402196</v>
      </c>
      <c r="V4" s="5">
        <f t="shared" ca="1" si="2"/>
        <v>0.50066220989498067</v>
      </c>
      <c r="W4" s="5">
        <f t="shared" ca="1" si="2"/>
        <v>8.4057912217657793E-2</v>
      </c>
      <c r="X4" s="5">
        <f t="shared" ca="1" si="2"/>
        <v>0.6799201511802867</v>
      </c>
      <c r="Y4" s="5">
        <f t="shared" ca="1" si="2"/>
        <v>0.21331283749533048</v>
      </c>
      <c r="Z4" s="5">
        <f t="shared" ca="1" si="2"/>
        <v>0.75773548073471653</v>
      </c>
      <c r="AA4" s="5">
        <f t="shared" ca="1" si="2"/>
        <v>0.38451579092687138</v>
      </c>
      <c r="AB4" s="2"/>
    </row>
    <row r="5" spans="1:28" x14ac:dyDescent="0.2">
      <c r="A5" s="61"/>
      <c r="B5" s="3">
        <f t="shared" ref="B5:B22" si="3">B4+1</f>
        <v>3</v>
      </c>
      <c r="C5" s="5"/>
      <c r="D5" s="5">
        <f t="shared" ca="1" si="1"/>
        <v>0.72579975978712585</v>
      </c>
      <c r="E5" s="5">
        <f t="shared" ca="1" si="1"/>
        <v>0.21535581785344526</v>
      </c>
      <c r="F5" s="5">
        <f t="shared" ca="1" si="1"/>
        <v>0.32922058306767576</v>
      </c>
      <c r="G5" s="5">
        <f t="shared" ca="1" si="1"/>
        <v>2.7298029193232209E-2</v>
      </c>
      <c r="H5" s="5">
        <f t="shared" ca="1" si="1"/>
        <v>0.91062670290944792</v>
      </c>
      <c r="I5" s="5">
        <f t="shared" ca="1" si="1"/>
        <v>0.8174129809298617</v>
      </c>
      <c r="J5" s="5">
        <f t="shared" ca="1" si="1"/>
        <v>4.6038825058373201E-2</v>
      </c>
      <c r="K5" s="5">
        <f t="shared" ca="1" si="1"/>
        <v>0.59701557819133766</v>
      </c>
      <c r="L5" s="5">
        <f t="shared" ca="1" si="1"/>
        <v>0.51689118678062751</v>
      </c>
      <c r="M5" s="5">
        <f t="shared" ca="1" si="1"/>
        <v>0.68480149720251304</v>
      </c>
      <c r="N5" s="5">
        <f t="shared" ca="1" si="1"/>
        <v>0.49541013560681679</v>
      </c>
      <c r="O5" s="5">
        <f t="shared" ca="1" si="1"/>
        <v>0.93660863184721665</v>
      </c>
      <c r="P5" s="5">
        <f t="shared" ca="1" si="1"/>
        <v>0.10509129878612489</v>
      </c>
      <c r="Q5" s="5">
        <f t="shared" ca="1" si="1"/>
        <v>0.80431826454234845</v>
      </c>
      <c r="R5" s="5">
        <f t="shared" ca="1" si="1"/>
        <v>0.38273162036677355</v>
      </c>
      <c r="S5" s="5">
        <f t="shared" ca="1" si="1"/>
        <v>0.64727276669981593</v>
      </c>
      <c r="T5" s="5">
        <f t="shared" ca="1" si="2"/>
        <v>3.8440358119029017E-2</v>
      </c>
      <c r="U5" s="5">
        <f t="shared" ca="1" si="2"/>
        <v>0.90600709205287178</v>
      </c>
      <c r="V5" s="5">
        <f t="shared" ca="1" si="2"/>
        <v>0.35171967459937137</v>
      </c>
      <c r="W5" s="5">
        <f t="shared" ca="1" si="2"/>
        <v>4.2105312227104452E-2</v>
      </c>
      <c r="X5" s="5">
        <f t="shared" ca="1" si="2"/>
        <v>0.95791664758141593</v>
      </c>
      <c r="Y5" s="5">
        <f t="shared" ca="1" si="2"/>
        <v>0.18560330314462292</v>
      </c>
      <c r="Z5" s="5">
        <f t="shared" ca="1" si="2"/>
        <v>0.89384499317511168</v>
      </c>
      <c r="AA5" s="5">
        <f t="shared" ca="1" si="2"/>
        <v>1.5201823648590795E-2</v>
      </c>
      <c r="AB5" s="2"/>
    </row>
    <row r="6" spans="1:28" x14ac:dyDescent="0.2">
      <c r="A6" s="61"/>
      <c r="B6" s="3">
        <f t="shared" si="3"/>
        <v>4</v>
      </c>
      <c r="C6" s="5"/>
      <c r="D6" s="5">
        <f t="shared" ca="1" si="1"/>
        <v>0.7232756967482884</v>
      </c>
      <c r="E6" s="5">
        <f t="shared" ca="1" si="1"/>
        <v>0.26400584788325288</v>
      </c>
      <c r="F6" s="5">
        <f t="shared" ca="1" si="1"/>
        <v>0.62565965353409658</v>
      </c>
      <c r="G6" s="5">
        <f t="shared" ca="1" si="1"/>
        <v>4.637509820427288E-2</v>
      </c>
      <c r="H6" s="5">
        <f t="shared" ca="1" si="1"/>
        <v>0.27300212913949573</v>
      </c>
      <c r="I6" s="5">
        <f t="shared" ca="1" si="1"/>
        <v>0.43549103411448031</v>
      </c>
      <c r="J6" s="5">
        <f t="shared" ca="1" si="1"/>
        <v>0.79977102126505351</v>
      </c>
      <c r="K6" s="5">
        <f t="shared" ca="1" si="1"/>
        <v>0.19084629509308171</v>
      </c>
      <c r="L6" s="5">
        <f t="shared" ca="1" si="1"/>
        <v>0.8870837650650365</v>
      </c>
      <c r="M6" s="5">
        <f t="shared" ca="1" si="1"/>
        <v>0.73390050626580428</v>
      </c>
      <c r="N6" s="5">
        <f t="shared" ca="1" si="1"/>
        <v>0.37121797810658519</v>
      </c>
      <c r="O6" s="5">
        <f t="shared" ca="1" si="1"/>
        <v>0.78695407156259511</v>
      </c>
      <c r="P6" s="5">
        <f t="shared" ca="1" si="1"/>
        <v>0.33602784636270688</v>
      </c>
      <c r="Q6" s="5">
        <f t="shared" ca="1" si="1"/>
        <v>0.7529174344717553</v>
      </c>
      <c r="R6" s="5">
        <f t="shared" ca="1" si="1"/>
        <v>0.54646584737884063</v>
      </c>
      <c r="S6" s="5">
        <f t="shared" ca="1" si="1"/>
        <v>0.25870004993959017</v>
      </c>
      <c r="T6" s="5">
        <f t="shared" ca="1" si="2"/>
        <v>0.4308546785754005</v>
      </c>
      <c r="U6" s="5">
        <f t="shared" ca="1" si="2"/>
        <v>0.3670727963856002</v>
      </c>
      <c r="V6" s="5">
        <f t="shared" ca="1" si="2"/>
        <v>0.35450403471849812</v>
      </c>
      <c r="W6" s="5">
        <f t="shared" ca="1" si="2"/>
        <v>4.0754155973111272E-2</v>
      </c>
      <c r="X6" s="5">
        <f t="shared" ca="1" si="2"/>
        <v>0.50197317886413839</v>
      </c>
      <c r="Y6" s="5">
        <f t="shared" ca="1" si="2"/>
        <v>0.53817176211609496</v>
      </c>
      <c r="Z6" s="5">
        <f t="shared" ca="1" si="2"/>
        <v>0.92157287119310649</v>
      </c>
      <c r="AA6" s="5">
        <f t="shared" ca="1" si="2"/>
        <v>0.12485147563135091</v>
      </c>
      <c r="AB6" s="2"/>
    </row>
    <row r="7" spans="1:28" x14ac:dyDescent="0.2">
      <c r="A7" s="61"/>
      <c r="B7" s="3">
        <f t="shared" si="3"/>
        <v>5</v>
      </c>
      <c r="C7" s="5"/>
      <c r="D7" s="5">
        <f t="shared" ca="1" si="1"/>
        <v>0.82188345116191308</v>
      </c>
      <c r="E7" s="5">
        <f t="shared" ca="1" si="1"/>
        <v>0.37792483315485748</v>
      </c>
      <c r="F7" s="5">
        <f t="shared" ca="1" si="1"/>
        <v>0.27368368861010506</v>
      </c>
      <c r="G7" s="5">
        <f t="shared" ca="1" si="1"/>
        <v>0.35793774296990155</v>
      </c>
      <c r="H7" s="5">
        <f t="shared" ca="1" si="1"/>
        <v>0.18329558512224609</v>
      </c>
      <c r="I7" s="5">
        <f t="shared" ca="1" si="1"/>
        <v>0.57595888025354192</v>
      </c>
      <c r="J7" s="5">
        <f t="shared" ca="1" si="1"/>
        <v>0.12294793774542845</v>
      </c>
      <c r="K7" s="5">
        <f t="shared" ca="1" si="1"/>
        <v>0.33100889196466721</v>
      </c>
      <c r="L7" s="5">
        <f t="shared" ca="1" si="1"/>
        <v>0.97764511305847834</v>
      </c>
      <c r="M7" s="5">
        <f t="shared" ca="1" si="1"/>
        <v>2.1710237803081123E-2</v>
      </c>
      <c r="N7" s="5">
        <f t="shared" ca="1" si="1"/>
        <v>0.94616971336823852</v>
      </c>
      <c r="O7" s="5">
        <f t="shared" ca="1" si="1"/>
        <v>0.36911239903543114</v>
      </c>
      <c r="P7" s="5">
        <f t="shared" ca="1" si="1"/>
        <v>0.43890792477482665</v>
      </c>
      <c r="Q7" s="5">
        <f t="shared" ca="1" si="1"/>
        <v>0.98170813042651706</v>
      </c>
      <c r="R7" s="5">
        <f t="shared" ca="1" si="1"/>
        <v>8.8065958369405561E-2</v>
      </c>
      <c r="S7" s="5">
        <f t="shared" ca="1" si="1"/>
        <v>0.35259997609417815</v>
      </c>
      <c r="T7" s="5">
        <f t="shared" ca="1" si="2"/>
        <v>0.63160583647140711</v>
      </c>
      <c r="U7" s="5">
        <f t="shared" ca="1" si="2"/>
        <v>0.7225946830741008</v>
      </c>
      <c r="V7" s="5">
        <f t="shared" ca="1" si="2"/>
        <v>0.15152307759494399</v>
      </c>
      <c r="W7" s="5">
        <f t="shared" ca="1" si="2"/>
        <v>0.65349176324841363</v>
      </c>
      <c r="X7" s="5">
        <f t="shared" ca="1" si="2"/>
        <v>0.47259891239029472</v>
      </c>
      <c r="Y7" s="5">
        <f t="shared" ca="1" si="2"/>
        <v>0.68101687461561333</v>
      </c>
      <c r="Z7" s="5">
        <f t="shared" ca="1" si="2"/>
        <v>0.79919166523630591</v>
      </c>
      <c r="AA7" s="5">
        <f t="shared" ca="1" si="2"/>
        <v>0.17627651480143847</v>
      </c>
      <c r="AB7" s="2"/>
    </row>
    <row r="8" spans="1:28" x14ac:dyDescent="0.2">
      <c r="A8" s="61"/>
      <c r="B8" s="3">
        <f t="shared" si="3"/>
        <v>6</v>
      </c>
      <c r="C8" s="5"/>
      <c r="D8" s="5">
        <f t="shared" ca="1" si="1"/>
        <v>0.39137132461134572</v>
      </c>
      <c r="E8" s="5">
        <f t="shared" ca="1" si="1"/>
        <v>0.67789558049403864</v>
      </c>
      <c r="F8" s="5">
        <f t="shared" ca="1" si="1"/>
        <v>0.62991050240531243</v>
      </c>
      <c r="G8" s="5">
        <f t="shared" ca="1" si="1"/>
        <v>0.53041231559191071</v>
      </c>
      <c r="H8" s="5">
        <f t="shared" ca="1" si="1"/>
        <v>0.3787408144246216</v>
      </c>
      <c r="I8" s="5">
        <f t="shared" ca="1" si="1"/>
        <v>0.11655962809122278</v>
      </c>
      <c r="J8" s="5">
        <f t="shared" ca="1" si="1"/>
        <v>0.65502292196304768</v>
      </c>
      <c r="K8" s="5">
        <f t="shared" ca="1" si="1"/>
        <v>0.96329372450551054</v>
      </c>
      <c r="L8" s="5">
        <f t="shared" ca="1" si="1"/>
        <v>0.45950378097320177</v>
      </c>
      <c r="M8" s="5">
        <f t="shared" ca="1" si="1"/>
        <v>0.46421482330219466</v>
      </c>
      <c r="N8" s="5">
        <f t="shared" ca="1" si="1"/>
        <v>0.21304770092565295</v>
      </c>
      <c r="O8" s="5">
        <f t="shared" ca="1" si="1"/>
        <v>0.72948445246128146</v>
      </c>
      <c r="P8" s="5">
        <f t="shared" ca="1" si="1"/>
        <v>0.64651208721894071</v>
      </c>
      <c r="Q8" s="5">
        <f t="shared" ca="1" si="1"/>
        <v>0.71685671632972603</v>
      </c>
      <c r="R8" s="5">
        <f t="shared" ca="1" si="1"/>
        <v>0.65471716911149869</v>
      </c>
      <c r="S8" s="5">
        <f t="shared" ca="1" si="1"/>
        <v>0.87752326866132757</v>
      </c>
      <c r="T8" s="5">
        <f t="shared" ca="1" si="2"/>
        <v>0.7286329884083188</v>
      </c>
      <c r="U8" s="5">
        <f t="shared" ca="1" si="2"/>
        <v>0.32739138507679189</v>
      </c>
      <c r="V8" s="5">
        <f t="shared" ca="1" si="2"/>
        <v>4.1336511142596399E-2</v>
      </c>
      <c r="W8" s="5">
        <f t="shared" ca="1" si="2"/>
        <v>0.18861519473551269</v>
      </c>
      <c r="X8" s="5">
        <f t="shared" ca="1" si="2"/>
        <v>0.79977622193470921</v>
      </c>
      <c r="Y8" s="5">
        <f t="shared" ca="1" si="2"/>
        <v>0.17606545427211195</v>
      </c>
      <c r="Z8" s="5">
        <f t="shared" ca="1" si="2"/>
        <v>0.59089324576982172</v>
      </c>
      <c r="AA8" s="5">
        <f t="shared" ca="1" si="2"/>
        <v>0.68183976532752211</v>
      </c>
      <c r="AB8" s="2"/>
    </row>
    <row r="9" spans="1:28" x14ac:dyDescent="0.2">
      <c r="A9" s="61"/>
      <c r="B9" s="3">
        <f t="shared" si="3"/>
        <v>7</v>
      </c>
      <c r="C9" s="5"/>
      <c r="D9" s="5">
        <f t="shared" ca="1" si="1"/>
        <v>0.57508179097157153</v>
      </c>
      <c r="E9" s="5">
        <f t="shared" ca="1" si="1"/>
        <v>0.17879363457435615</v>
      </c>
      <c r="F9" s="5">
        <f t="shared" ca="1" si="1"/>
        <v>0.56969248556773933</v>
      </c>
      <c r="G9" s="5">
        <f t="shared" ca="1" si="1"/>
        <v>0.42447544289147832</v>
      </c>
      <c r="H9" s="5">
        <f t="shared" ca="1" si="1"/>
        <v>0.8574018547577521</v>
      </c>
      <c r="I9" s="5">
        <f t="shared" ca="1" si="1"/>
        <v>0.76313496293751759</v>
      </c>
      <c r="J9" s="5">
        <f t="shared" ca="1" si="1"/>
        <v>0.55031125097043887</v>
      </c>
      <c r="K9" s="5">
        <f t="shared" ca="1" si="1"/>
        <v>0.82493762937686144</v>
      </c>
      <c r="L9" s="5">
        <f t="shared" ca="1" si="1"/>
        <v>8.2010339471533134E-2</v>
      </c>
      <c r="M9" s="5">
        <f t="shared" ca="1" si="1"/>
        <v>0.85743285768749256</v>
      </c>
      <c r="N9" s="5">
        <f t="shared" ca="1" si="1"/>
        <v>0.63044019514547833</v>
      </c>
      <c r="O9" s="5">
        <f t="shared" ca="1" si="1"/>
        <v>0.71120110386686797</v>
      </c>
      <c r="P9" s="5">
        <f t="shared" ca="1" si="1"/>
        <v>0.57469798513756476</v>
      </c>
      <c r="Q9" s="5">
        <f t="shared" ca="1" si="1"/>
        <v>0.970200678683665</v>
      </c>
      <c r="R9" s="5">
        <f t="shared" ca="1" si="1"/>
        <v>0.20998234381795411</v>
      </c>
      <c r="S9" s="5">
        <f t="shared" ca="1" si="1"/>
        <v>0.71639735701502916</v>
      </c>
      <c r="T9" s="5">
        <f t="shared" ca="1" si="2"/>
        <v>0.51735585517604377</v>
      </c>
      <c r="U9" s="5">
        <f t="shared" ca="1" si="2"/>
        <v>0.16216526353259808</v>
      </c>
      <c r="V9" s="5">
        <f t="shared" ca="1" si="2"/>
        <v>0.22080981897898566</v>
      </c>
      <c r="W9" s="5">
        <f t="shared" ca="1" si="2"/>
        <v>0.47857101494251864</v>
      </c>
      <c r="X9" s="5">
        <f t="shared" ca="1" si="2"/>
        <v>0.5209825213384911</v>
      </c>
      <c r="Y9" s="5">
        <f t="shared" ca="1" si="2"/>
        <v>0.48415385160704594</v>
      </c>
      <c r="Z9" s="5">
        <f t="shared" ca="1" si="2"/>
        <v>0.43529786286838024</v>
      </c>
      <c r="AA9" s="5">
        <f t="shared" ca="1" si="2"/>
        <v>0.8051005495024538</v>
      </c>
      <c r="AB9" s="2"/>
    </row>
    <row r="10" spans="1:28" x14ac:dyDescent="0.2">
      <c r="A10" s="61"/>
      <c r="B10" s="3">
        <f t="shared" si="3"/>
        <v>8</v>
      </c>
      <c r="C10" s="5"/>
      <c r="D10" s="5">
        <f t="shared" ca="1" si="1"/>
        <v>0.81520939325270403</v>
      </c>
      <c r="E10" s="5">
        <f t="shared" ca="1" si="1"/>
        <v>0.80038144785688747</v>
      </c>
      <c r="F10" s="5">
        <f t="shared" ca="1" si="1"/>
        <v>0.8633359946761644</v>
      </c>
      <c r="G10" s="5">
        <f t="shared" ca="1" si="1"/>
        <v>0.48395573619935461</v>
      </c>
      <c r="H10" s="5">
        <f t="shared" ca="1" si="1"/>
        <v>0.40756684413884936</v>
      </c>
      <c r="I10" s="5">
        <f t="shared" ca="1" si="1"/>
        <v>0.44056749375737236</v>
      </c>
      <c r="J10" s="5">
        <f t="shared" ca="1" si="1"/>
        <v>0.97414619285372195</v>
      </c>
      <c r="K10" s="5">
        <f t="shared" ca="1" si="1"/>
        <v>0.81746384441580422</v>
      </c>
      <c r="L10" s="5">
        <f t="shared" ca="1" si="1"/>
        <v>0.78929758600943467</v>
      </c>
      <c r="M10" s="5">
        <f t="shared" ca="1" si="1"/>
        <v>0.43875008394289183</v>
      </c>
      <c r="N10" s="5">
        <f t="shared" ca="1" si="1"/>
        <v>0.81340070841454071</v>
      </c>
      <c r="O10" s="5">
        <f t="shared" ca="1" si="1"/>
        <v>0.531533773741655</v>
      </c>
      <c r="P10" s="5">
        <f t="shared" ca="1" si="1"/>
        <v>0.6170920492099885</v>
      </c>
      <c r="Q10" s="5">
        <f t="shared" ca="1" si="1"/>
        <v>0.27633573779100817</v>
      </c>
      <c r="R10" s="5">
        <f t="shared" ca="1" si="1"/>
        <v>0.65863026306265782</v>
      </c>
      <c r="S10" s="5">
        <f t="shared" ca="1" si="1"/>
        <v>0.58009879220924387</v>
      </c>
      <c r="T10" s="5">
        <f t="shared" ca="1" si="2"/>
        <v>0.48720636748726465</v>
      </c>
      <c r="U10" s="5">
        <f t="shared" ca="1" si="2"/>
        <v>0.34414541351920047</v>
      </c>
      <c r="V10" s="5">
        <f t="shared" ca="1" si="2"/>
        <v>0.57205083682201574</v>
      </c>
      <c r="W10" s="5">
        <f t="shared" ca="1" si="2"/>
        <v>0.62610500935081626</v>
      </c>
      <c r="X10" s="5">
        <f t="shared" ca="1" si="2"/>
        <v>0.49753587489050088</v>
      </c>
      <c r="Y10" s="5">
        <f t="shared" ca="1" si="2"/>
        <v>0.72716564345755286</v>
      </c>
      <c r="Z10" s="5">
        <f t="shared" ca="1" si="2"/>
        <v>0.74859028625259383</v>
      </c>
      <c r="AA10" s="5">
        <f t="shared" ca="1" si="2"/>
        <v>0.75156663278147118</v>
      </c>
      <c r="AB10" s="2"/>
    </row>
    <row r="11" spans="1:28" x14ac:dyDescent="0.2">
      <c r="A11" s="61"/>
      <c r="B11" s="3">
        <f t="shared" si="3"/>
        <v>9</v>
      </c>
      <c r="C11" s="5"/>
      <c r="D11" s="5">
        <f t="shared" ca="1" si="1"/>
        <v>0.67527841144910361</v>
      </c>
      <c r="E11" s="5">
        <f t="shared" ca="1" si="1"/>
        <v>0.4326405343792058</v>
      </c>
      <c r="F11" s="5">
        <f t="shared" ca="1" si="1"/>
        <v>0.35824009385808986</v>
      </c>
      <c r="G11" s="5">
        <f t="shared" ca="1" si="1"/>
        <v>0.38157899150441532</v>
      </c>
      <c r="H11" s="5">
        <f t="shared" ca="1" si="1"/>
        <v>0.43672113358972897</v>
      </c>
      <c r="I11" s="5">
        <f t="shared" ca="1" si="1"/>
        <v>0.1768165237182685</v>
      </c>
      <c r="J11" s="5">
        <f t="shared" ca="1" si="1"/>
        <v>7.8087313641059697E-2</v>
      </c>
      <c r="K11" s="5">
        <f t="shared" ca="1" si="1"/>
        <v>4.2858769655330753E-2</v>
      </c>
      <c r="L11" s="5">
        <f t="shared" ca="1" si="1"/>
        <v>0.93176646999830182</v>
      </c>
      <c r="M11" s="5">
        <f t="shared" ca="1" si="1"/>
        <v>0.26004510704265771</v>
      </c>
      <c r="N11" s="5">
        <f t="shared" ca="1" si="1"/>
        <v>3.8120610478623251E-2</v>
      </c>
      <c r="O11" s="5">
        <f t="shared" ca="1" si="1"/>
        <v>0.10827000737756687</v>
      </c>
      <c r="P11" s="5">
        <f t="shared" ca="1" si="1"/>
        <v>0.2986391391713602</v>
      </c>
      <c r="Q11" s="5">
        <f t="shared" ca="1" si="1"/>
        <v>0.26291495405108189</v>
      </c>
      <c r="R11" s="5">
        <f t="shared" ca="1" si="1"/>
        <v>0.73111069490820224</v>
      </c>
      <c r="S11" s="5">
        <f t="shared" ca="1" si="1"/>
        <v>0.29217581615763477</v>
      </c>
      <c r="T11" s="5">
        <f t="shared" ca="1" si="2"/>
        <v>0.17160882666683996</v>
      </c>
      <c r="U11" s="5">
        <f t="shared" ca="1" si="2"/>
        <v>0.87430851441123825</v>
      </c>
      <c r="V11" s="5">
        <f t="shared" ca="1" si="2"/>
        <v>0.92557877329856697</v>
      </c>
      <c r="W11" s="5">
        <f t="shared" ca="1" si="2"/>
        <v>0.48017126710179736</v>
      </c>
      <c r="X11" s="5">
        <f t="shared" ca="1" si="2"/>
        <v>3.907647236945011E-2</v>
      </c>
      <c r="Y11" s="5">
        <f t="shared" ca="1" si="2"/>
        <v>0.39500817029093227</v>
      </c>
      <c r="Z11" s="5">
        <f t="shared" ca="1" si="2"/>
        <v>0.73645082670911655</v>
      </c>
      <c r="AA11" s="5">
        <f t="shared" ca="1" si="2"/>
        <v>0.96042598378876676</v>
      </c>
      <c r="AB11" s="2"/>
    </row>
    <row r="12" spans="1:28" x14ac:dyDescent="0.2">
      <c r="A12" s="61"/>
      <c r="B12" s="3">
        <f t="shared" si="3"/>
        <v>10</v>
      </c>
      <c r="C12" s="5"/>
      <c r="D12" s="5">
        <f t="shared" ca="1" si="1"/>
        <v>0.12022952370744489</v>
      </c>
      <c r="E12" s="5">
        <f t="shared" ca="1" si="1"/>
        <v>0.75894584006931032</v>
      </c>
      <c r="F12" s="5">
        <f t="shared" ca="1" si="1"/>
        <v>0.60398016532924026</v>
      </c>
      <c r="G12" s="5">
        <f t="shared" ca="1" si="1"/>
        <v>0.23785907030954467</v>
      </c>
      <c r="H12" s="5">
        <f t="shared" ca="1" si="1"/>
        <v>0.88384434053050698</v>
      </c>
      <c r="I12" s="5">
        <f t="shared" ca="1" si="1"/>
        <v>0.46270262575350496</v>
      </c>
      <c r="J12" s="5">
        <f t="shared" ca="1" si="1"/>
        <v>0.49688909428284123</v>
      </c>
      <c r="K12" s="5">
        <f t="shared" ca="1" si="1"/>
        <v>7.7928273617951627E-2</v>
      </c>
      <c r="L12" s="5">
        <f t="shared" ca="1" si="1"/>
        <v>0.21455597432700169</v>
      </c>
      <c r="M12" s="5">
        <f t="shared" ca="1" si="1"/>
        <v>0.12484213652849718</v>
      </c>
      <c r="N12" s="5">
        <f t="shared" ca="1" si="1"/>
        <v>0.29529230615120261</v>
      </c>
      <c r="O12" s="5">
        <f t="shared" ca="1" si="1"/>
        <v>0.15065463626001141</v>
      </c>
      <c r="P12" s="5">
        <f t="shared" ca="1" si="1"/>
        <v>0.7371235645747668</v>
      </c>
      <c r="Q12" s="5">
        <f t="shared" ca="1" si="1"/>
        <v>0.58928425720384381</v>
      </c>
      <c r="R12" s="5">
        <f t="shared" ca="1" si="1"/>
        <v>0.6203059159984512</v>
      </c>
      <c r="S12" s="5">
        <f t="shared" ca="1" si="1"/>
        <v>0.63243937781629755</v>
      </c>
      <c r="T12" s="5">
        <f t="shared" ca="1" si="2"/>
        <v>0.89913518387996927</v>
      </c>
      <c r="U12" s="5">
        <f t="shared" ca="1" si="2"/>
        <v>0.82810888058358045</v>
      </c>
      <c r="V12" s="5">
        <f t="shared" ca="1" si="2"/>
        <v>0.23330457968251372</v>
      </c>
      <c r="W12" s="5">
        <f t="shared" ca="1" si="2"/>
        <v>0.20492019148597262</v>
      </c>
      <c r="X12" s="5">
        <f t="shared" ca="1" si="2"/>
        <v>0.50392426064258344</v>
      </c>
      <c r="Y12" s="5">
        <f t="shared" ca="1" si="2"/>
        <v>0.32587871124228707</v>
      </c>
      <c r="Z12" s="5">
        <f t="shared" ca="1" si="2"/>
        <v>0.21253079531067609</v>
      </c>
      <c r="AA12" s="5">
        <f t="shared" ca="1" si="2"/>
        <v>0.13584595368872121</v>
      </c>
      <c r="AB12" s="2"/>
    </row>
    <row r="13" spans="1:28" x14ac:dyDescent="0.2">
      <c r="A13" s="61"/>
      <c r="B13" s="3">
        <f t="shared" si="3"/>
        <v>11</v>
      </c>
      <c r="C13" s="5"/>
      <c r="D13" s="5">
        <f t="shared" ref="D13:AA13" ca="1" si="4">0.5-(D3-0.5)</f>
        <v>0.45673431362961248</v>
      </c>
      <c r="E13" s="5">
        <f t="shared" ca="1" si="4"/>
        <v>0.59987349137745349</v>
      </c>
      <c r="F13" s="5">
        <f t="shared" ca="1" si="4"/>
        <v>0.6473421503524982</v>
      </c>
      <c r="G13" s="5">
        <f t="shared" ca="1" si="4"/>
        <v>0.77694410788815793</v>
      </c>
      <c r="H13" s="5">
        <f t="shared" ca="1" si="4"/>
        <v>7.7595584339013035E-2</v>
      </c>
      <c r="I13" s="5">
        <f t="shared" ca="1" si="4"/>
        <v>0.85214453092365616</v>
      </c>
      <c r="J13" s="5">
        <f t="shared" ca="1" si="4"/>
        <v>0.94069150478230834</v>
      </c>
      <c r="K13" s="5">
        <f t="shared" ca="1" si="4"/>
        <v>0.54910571980509215</v>
      </c>
      <c r="L13" s="5">
        <f t="shared" ca="1" si="4"/>
        <v>0.27542876664405869</v>
      </c>
      <c r="M13" s="5">
        <f t="shared" ca="1" si="4"/>
        <v>0.60306069096373027</v>
      </c>
      <c r="N13" s="5">
        <f t="shared" ca="1" si="4"/>
        <v>0.55719023376602794</v>
      </c>
      <c r="O13" s="5">
        <f t="shared" ca="1" si="4"/>
        <v>0.46584958348952543</v>
      </c>
      <c r="P13" s="5">
        <f t="shared" ca="1" si="4"/>
        <v>0.4368238896189226</v>
      </c>
      <c r="Q13" s="5">
        <f t="shared" ca="1" si="4"/>
        <v>0.9253880880614378</v>
      </c>
      <c r="R13" s="5">
        <f t="shared" ca="1" si="4"/>
        <v>0.61118637268076936</v>
      </c>
      <c r="S13" s="5">
        <f t="shared" ca="1" si="4"/>
        <v>0.10414594460837134</v>
      </c>
      <c r="T13" s="5">
        <f t="shared" ca="1" si="4"/>
        <v>0.8080953346515688</v>
      </c>
      <c r="U13" s="5">
        <f t="shared" ca="1" si="4"/>
        <v>0.93979373280173306</v>
      </c>
      <c r="V13" s="5">
        <f t="shared" ca="1" si="4"/>
        <v>0.97374672248574856</v>
      </c>
      <c r="W13" s="5">
        <f t="shared" ca="1" si="4"/>
        <v>0.42038770876035092</v>
      </c>
      <c r="X13" s="5">
        <f t="shared" ca="1" si="4"/>
        <v>0.42964613385244721</v>
      </c>
      <c r="Y13" s="5">
        <f t="shared" ca="1" si="4"/>
        <v>0.57915321757282889</v>
      </c>
      <c r="Z13" s="5">
        <f t="shared" ca="1" si="4"/>
        <v>0.18724501489396805</v>
      </c>
      <c r="AA13" s="5">
        <f t="shared" ca="1" si="4"/>
        <v>0.99724765058867459</v>
      </c>
      <c r="AB13" s="2"/>
    </row>
    <row r="14" spans="1:28" x14ac:dyDescent="0.2">
      <c r="A14" s="61"/>
      <c r="B14" s="3">
        <f t="shared" si="3"/>
        <v>12</v>
      </c>
      <c r="C14" s="5"/>
      <c r="D14" s="5">
        <f t="shared" ref="D14:AA14" ca="1" si="5">0.5-(D4-0.5)</f>
        <v>0.9037173571414302</v>
      </c>
      <c r="E14" s="5">
        <f t="shared" ca="1" si="5"/>
        <v>0.70166784875192101</v>
      </c>
      <c r="F14" s="5">
        <f t="shared" ca="1" si="5"/>
        <v>1.3308421439756968E-2</v>
      </c>
      <c r="G14" s="5">
        <f t="shared" ca="1" si="5"/>
        <v>5.3922839369078379E-2</v>
      </c>
      <c r="H14" s="5">
        <f t="shared" ca="1" si="5"/>
        <v>4.6224294026408597E-2</v>
      </c>
      <c r="I14" s="5">
        <f t="shared" ca="1" si="5"/>
        <v>0.32514934035154219</v>
      </c>
      <c r="J14" s="5">
        <f t="shared" ca="1" si="5"/>
        <v>0.46844014494574604</v>
      </c>
      <c r="K14" s="5">
        <f t="shared" ca="1" si="5"/>
        <v>0.10862072316530047</v>
      </c>
      <c r="L14" s="5">
        <f t="shared" ca="1" si="5"/>
        <v>0.21589049526649995</v>
      </c>
      <c r="M14" s="5">
        <f t="shared" ca="1" si="5"/>
        <v>0.67084277585672958</v>
      </c>
      <c r="N14" s="5">
        <f t="shared" ca="1" si="5"/>
        <v>0.5692001936292741</v>
      </c>
      <c r="O14" s="5">
        <f t="shared" ca="1" si="5"/>
        <v>0.8212400724295601</v>
      </c>
      <c r="P14" s="5">
        <f t="shared" ca="1" si="5"/>
        <v>0.99271121824696518</v>
      </c>
      <c r="Q14" s="5">
        <f t="shared" ca="1" si="5"/>
        <v>0.92380606752347405</v>
      </c>
      <c r="R14" s="5">
        <f t="shared" ca="1" si="5"/>
        <v>1.7468472718079608E-2</v>
      </c>
      <c r="S14" s="5">
        <f t="shared" ca="1" si="5"/>
        <v>0.70965119739649174</v>
      </c>
      <c r="T14" s="5">
        <f t="shared" ca="1" si="5"/>
        <v>0.32967634533254597</v>
      </c>
      <c r="U14" s="5">
        <f t="shared" ca="1" si="5"/>
        <v>0.51130940554597804</v>
      </c>
      <c r="V14" s="5">
        <f t="shared" ca="1" si="5"/>
        <v>0.49933779010501933</v>
      </c>
      <c r="W14" s="5">
        <f t="shared" ca="1" si="5"/>
        <v>0.91594208778234221</v>
      </c>
      <c r="X14" s="5">
        <f t="shared" ca="1" si="5"/>
        <v>0.3200798488197133</v>
      </c>
      <c r="Y14" s="5">
        <f t="shared" ca="1" si="5"/>
        <v>0.78668716250466952</v>
      </c>
      <c r="Z14" s="5">
        <f t="shared" ca="1" si="5"/>
        <v>0.24226451926528347</v>
      </c>
      <c r="AA14" s="5">
        <f t="shared" ca="1" si="5"/>
        <v>0.61548420907312862</v>
      </c>
      <c r="AB14" s="2"/>
    </row>
    <row r="15" spans="1:28" x14ac:dyDescent="0.2">
      <c r="A15" s="61"/>
      <c r="B15" s="3">
        <f t="shared" si="3"/>
        <v>13</v>
      </c>
      <c r="C15" s="5"/>
      <c r="D15" s="5">
        <f t="shared" ref="D15:AA15" ca="1" si="6">0.5-(D5-0.5)</f>
        <v>0.27420024021287415</v>
      </c>
      <c r="E15" s="5">
        <f t="shared" ca="1" si="6"/>
        <v>0.78464418214655474</v>
      </c>
      <c r="F15" s="5">
        <f t="shared" ca="1" si="6"/>
        <v>0.67077941693232424</v>
      </c>
      <c r="G15" s="5">
        <f t="shared" ca="1" si="6"/>
        <v>0.97270197080676779</v>
      </c>
      <c r="H15" s="5">
        <f t="shared" ca="1" si="6"/>
        <v>8.9373297090552084E-2</v>
      </c>
      <c r="I15" s="5">
        <f t="shared" ca="1" si="6"/>
        <v>0.1825870190701383</v>
      </c>
      <c r="J15" s="5">
        <f t="shared" ca="1" si="6"/>
        <v>0.9539611749416268</v>
      </c>
      <c r="K15" s="5">
        <f t="shared" ca="1" si="6"/>
        <v>0.40298442180866234</v>
      </c>
      <c r="L15" s="5">
        <f t="shared" ca="1" si="6"/>
        <v>0.48310881321937249</v>
      </c>
      <c r="M15" s="5">
        <f t="shared" ca="1" si="6"/>
        <v>0.31519850279748696</v>
      </c>
      <c r="N15" s="5">
        <f t="shared" ca="1" si="6"/>
        <v>0.50458986439318321</v>
      </c>
      <c r="O15" s="5">
        <f t="shared" ca="1" si="6"/>
        <v>6.3391368152783345E-2</v>
      </c>
      <c r="P15" s="5">
        <f t="shared" ca="1" si="6"/>
        <v>0.89490870121387511</v>
      </c>
      <c r="Q15" s="5">
        <f t="shared" ca="1" si="6"/>
        <v>0.19568173545765155</v>
      </c>
      <c r="R15" s="5">
        <f t="shared" ca="1" si="6"/>
        <v>0.61726837963322645</v>
      </c>
      <c r="S15" s="5">
        <f t="shared" ca="1" si="6"/>
        <v>0.35272723330018407</v>
      </c>
      <c r="T15" s="5">
        <f t="shared" ca="1" si="6"/>
        <v>0.96155964188097098</v>
      </c>
      <c r="U15" s="5">
        <f t="shared" ca="1" si="6"/>
        <v>9.3992907947128224E-2</v>
      </c>
      <c r="V15" s="5">
        <f t="shared" ca="1" si="6"/>
        <v>0.64828032540062863</v>
      </c>
      <c r="W15" s="5">
        <f t="shared" ca="1" si="6"/>
        <v>0.95789468777289555</v>
      </c>
      <c r="X15" s="5">
        <f t="shared" ca="1" si="6"/>
        <v>4.2083352418584075E-2</v>
      </c>
      <c r="Y15" s="5">
        <f t="shared" ca="1" si="6"/>
        <v>0.81439669685537708</v>
      </c>
      <c r="Z15" s="5">
        <f t="shared" ca="1" si="6"/>
        <v>0.10615500682488832</v>
      </c>
      <c r="AA15" s="5">
        <f t="shared" ca="1" si="6"/>
        <v>0.9847981763514092</v>
      </c>
      <c r="AB15" s="2"/>
    </row>
    <row r="16" spans="1:28" x14ac:dyDescent="0.2">
      <c r="A16" s="61"/>
      <c r="B16" s="3">
        <f t="shared" si="3"/>
        <v>14</v>
      </c>
      <c r="C16" s="5"/>
      <c r="D16" s="5">
        <f t="shared" ref="D16:AA16" ca="1" si="7">0.5-(D6-0.5)</f>
        <v>0.2767243032517116</v>
      </c>
      <c r="E16" s="5">
        <f t="shared" ca="1" si="7"/>
        <v>0.73599415211674712</v>
      </c>
      <c r="F16" s="5">
        <f t="shared" ca="1" si="7"/>
        <v>0.37434034646590342</v>
      </c>
      <c r="G16" s="5">
        <f t="shared" ca="1" si="7"/>
        <v>0.95362490179572712</v>
      </c>
      <c r="H16" s="5">
        <f t="shared" ca="1" si="7"/>
        <v>0.72699787086050427</v>
      </c>
      <c r="I16" s="5">
        <f t="shared" ca="1" si="7"/>
        <v>0.56450896588551969</v>
      </c>
      <c r="J16" s="5">
        <f t="shared" ca="1" si="7"/>
        <v>0.20022897873494649</v>
      </c>
      <c r="K16" s="5">
        <f t="shared" ca="1" si="7"/>
        <v>0.80915370490691829</v>
      </c>
      <c r="L16" s="5">
        <f t="shared" ca="1" si="7"/>
        <v>0.1129162349349635</v>
      </c>
      <c r="M16" s="5">
        <f t="shared" ca="1" si="7"/>
        <v>0.26609949373419572</v>
      </c>
      <c r="N16" s="5">
        <f t="shared" ca="1" si="7"/>
        <v>0.62878202189341481</v>
      </c>
      <c r="O16" s="5">
        <f t="shared" ca="1" si="7"/>
        <v>0.21304592843740489</v>
      </c>
      <c r="P16" s="5">
        <f t="shared" ca="1" si="7"/>
        <v>0.66397215363729312</v>
      </c>
      <c r="Q16" s="5">
        <f t="shared" ca="1" si="7"/>
        <v>0.2470825655282447</v>
      </c>
      <c r="R16" s="5">
        <f t="shared" ca="1" si="7"/>
        <v>0.45353415262115937</v>
      </c>
      <c r="S16" s="5">
        <f t="shared" ca="1" si="7"/>
        <v>0.74129995006040983</v>
      </c>
      <c r="T16" s="5">
        <f t="shared" ca="1" si="7"/>
        <v>0.5691453214245995</v>
      </c>
      <c r="U16" s="5">
        <f t="shared" ca="1" si="7"/>
        <v>0.6329272036143998</v>
      </c>
      <c r="V16" s="5">
        <f t="shared" ca="1" si="7"/>
        <v>0.64549596528150188</v>
      </c>
      <c r="W16" s="5">
        <f t="shared" ca="1" si="7"/>
        <v>0.95924584402688873</v>
      </c>
      <c r="X16" s="5">
        <f t="shared" ca="1" si="7"/>
        <v>0.49802682113586161</v>
      </c>
      <c r="Y16" s="5">
        <f t="shared" ca="1" si="7"/>
        <v>0.46182823788390504</v>
      </c>
      <c r="Z16" s="5">
        <f t="shared" ca="1" si="7"/>
        <v>7.8427128806893509E-2</v>
      </c>
      <c r="AA16" s="5">
        <f t="shared" ca="1" si="7"/>
        <v>0.87514852436864909</v>
      </c>
      <c r="AB16" s="2"/>
    </row>
    <row r="17" spans="1:28" x14ac:dyDescent="0.2">
      <c r="A17" s="61"/>
      <c r="B17" s="3">
        <f t="shared" si="3"/>
        <v>15</v>
      </c>
      <c r="C17" s="5"/>
      <c r="D17" s="5">
        <f t="shared" ref="D17:AA17" ca="1" si="8">0.5-(D7-0.5)</f>
        <v>0.17811654883808692</v>
      </c>
      <c r="E17" s="5">
        <f t="shared" ca="1" si="8"/>
        <v>0.62207516684514252</v>
      </c>
      <c r="F17" s="5">
        <f t="shared" ca="1" si="8"/>
        <v>0.72631631138989494</v>
      </c>
      <c r="G17" s="5">
        <f t="shared" ca="1" si="8"/>
        <v>0.64206225703009845</v>
      </c>
      <c r="H17" s="5">
        <f t="shared" ca="1" si="8"/>
        <v>0.81670441487775391</v>
      </c>
      <c r="I17" s="5">
        <f t="shared" ca="1" si="8"/>
        <v>0.42404111974645808</v>
      </c>
      <c r="J17" s="5">
        <f t="shared" ca="1" si="8"/>
        <v>0.87705206225457155</v>
      </c>
      <c r="K17" s="5">
        <f t="shared" ca="1" si="8"/>
        <v>0.66899110803533279</v>
      </c>
      <c r="L17" s="5">
        <f t="shared" ca="1" si="8"/>
        <v>2.2354886941521657E-2</v>
      </c>
      <c r="M17" s="5">
        <f t="shared" ca="1" si="8"/>
        <v>0.97828976219691888</v>
      </c>
      <c r="N17" s="5">
        <f t="shared" ca="1" si="8"/>
        <v>5.3830286631761481E-2</v>
      </c>
      <c r="O17" s="5">
        <f t="shared" ca="1" si="8"/>
        <v>0.63088760096456886</v>
      </c>
      <c r="P17" s="5">
        <f t="shared" ca="1" si="8"/>
        <v>0.56109207522517335</v>
      </c>
      <c r="Q17" s="5">
        <f t="shared" ca="1" si="8"/>
        <v>1.8291869573482944E-2</v>
      </c>
      <c r="R17" s="5">
        <f t="shared" ca="1" si="8"/>
        <v>0.91193404163059444</v>
      </c>
      <c r="S17" s="5">
        <f t="shared" ca="1" si="8"/>
        <v>0.64740002390582185</v>
      </c>
      <c r="T17" s="5">
        <f t="shared" ca="1" si="8"/>
        <v>0.36839416352859289</v>
      </c>
      <c r="U17" s="5">
        <f t="shared" ca="1" si="8"/>
        <v>0.2774053169258992</v>
      </c>
      <c r="V17" s="5">
        <f t="shared" ca="1" si="8"/>
        <v>0.84847692240505601</v>
      </c>
      <c r="W17" s="5">
        <f t="shared" ca="1" si="8"/>
        <v>0.34650823675158637</v>
      </c>
      <c r="X17" s="5">
        <f t="shared" ca="1" si="8"/>
        <v>0.52740108760970528</v>
      </c>
      <c r="Y17" s="5">
        <f t="shared" ca="1" si="8"/>
        <v>0.31898312538438667</v>
      </c>
      <c r="Z17" s="5">
        <f t="shared" ca="1" si="8"/>
        <v>0.20080833476369409</v>
      </c>
      <c r="AA17" s="5">
        <f t="shared" ca="1" si="8"/>
        <v>0.82372348519856153</v>
      </c>
      <c r="AB17" s="2"/>
    </row>
    <row r="18" spans="1:28" x14ac:dyDescent="0.2">
      <c r="A18" s="61"/>
      <c r="B18" s="3">
        <f t="shared" si="3"/>
        <v>16</v>
      </c>
      <c r="C18" s="5"/>
      <c r="D18" s="5">
        <f t="shared" ref="D18:AA18" ca="1" si="9">0.5-(D8-0.5)</f>
        <v>0.60862867538865428</v>
      </c>
      <c r="E18" s="5">
        <f t="shared" ca="1" si="9"/>
        <v>0.32210441950596136</v>
      </c>
      <c r="F18" s="5">
        <f t="shared" ca="1" si="9"/>
        <v>0.37008949759468757</v>
      </c>
      <c r="G18" s="5">
        <f t="shared" ca="1" si="9"/>
        <v>0.46958768440808929</v>
      </c>
      <c r="H18" s="5">
        <f t="shared" ca="1" si="9"/>
        <v>0.6212591855753784</v>
      </c>
      <c r="I18" s="5">
        <f t="shared" ca="1" si="9"/>
        <v>0.88344037190877722</v>
      </c>
      <c r="J18" s="5">
        <f t="shared" ca="1" si="9"/>
        <v>0.34497707803695232</v>
      </c>
      <c r="K18" s="5">
        <f t="shared" ca="1" si="9"/>
        <v>3.670627549448946E-2</v>
      </c>
      <c r="L18" s="5">
        <f t="shared" ca="1" si="9"/>
        <v>0.54049621902679823</v>
      </c>
      <c r="M18" s="5">
        <f t="shared" ca="1" si="9"/>
        <v>0.53578517669780534</v>
      </c>
      <c r="N18" s="5">
        <f t="shared" ca="1" si="9"/>
        <v>0.78695229907434705</v>
      </c>
      <c r="O18" s="5">
        <f t="shared" ca="1" si="9"/>
        <v>0.27051554753871854</v>
      </c>
      <c r="P18" s="5">
        <f t="shared" ca="1" si="9"/>
        <v>0.35348791278105929</v>
      </c>
      <c r="Q18" s="5">
        <f t="shared" ca="1" si="9"/>
        <v>0.28314328367027397</v>
      </c>
      <c r="R18" s="5">
        <f t="shared" ca="1" si="9"/>
        <v>0.34528283088850131</v>
      </c>
      <c r="S18" s="5">
        <f t="shared" ca="1" si="9"/>
        <v>0.12247673133867243</v>
      </c>
      <c r="T18" s="5">
        <f t="shared" ca="1" si="9"/>
        <v>0.2713670115916812</v>
      </c>
      <c r="U18" s="5">
        <f t="shared" ca="1" si="9"/>
        <v>0.67260861492320811</v>
      </c>
      <c r="V18" s="5">
        <f t="shared" ca="1" si="9"/>
        <v>0.9586634888574036</v>
      </c>
      <c r="W18" s="5">
        <f t="shared" ca="1" si="9"/>
        <v>0.81138480526448731</v>
      </c>
      <c r="X18" s="5">
        <f t="shared" ca="1" si="9"/>
        <v>0.20022377806529079</v>
      </c>
      <c r="Y18" s="5">
        <f t="shared" ca="1" si="9"/>
        <v>0.82393454572788805</v>
      </c>
      <c r="Z18" s="5">
        <f t="shared" ca="1" si="9"/>
        <v>0.40910675423017828</v>
      </c>
      <c r="AA18" s="5">
        <f t="shared" ca="1" si="9"/>
        <v>0.31816023467247789</v>
      </c>
      <c r="AB18" s="2"/>
    </row>
    <row r="19" spans="1:28" x14ac:dyDescent="0.2">
      <c r="A19" s="61"/>
      <c r="B19" s="3">
        <f t="shared" si="3"/>
        <v>17</v>
      </c>
      <c r="C19" s="5"/>
      <c r="D19" s="5">
        <f t="shared" ref="D19:AA19" ca="1" si="10">0.5-(D9-0.5)</f>
        <v>0.42491820902842847</v>
      </c>
      <c r="E19" s="5">
        <f t="shared" ca="1" si="10"/>
        <v>0.82120636542564385</v>
      </c>
      <c r="F19" s="5">
        <f t="shared" ca="1" si="10"/>
        <v>0.43030751443226067</v>
      </c>
      <c r="G19" s="5">
        <f t="shared" ca="1" si="10"/>
        <v>0.57552455710852168</v>
      </c>
      <c r="H19" s="5">
        <f t="shared" ca="1" si="10"/>
        <v>0.1425981452422479</v>
      </c>
      <c r="I19" s="5">
        <f t="shared" ca="1" si="10"/>
        <v>0.23686503706248241</v>
      </c>
      <c r="J19" s="5">
        <f t="shared" ca="1" si="10"/>
        <v>0.44968874902956113</v>
      </c>
      <c r="K19" s="5">
        <f t="shared" ca="1" si="10"/>
        <v>0.17506237062313856</v>
      </c>
      <c r="L19" s="5">
        <f t="shared" ca="1" si="10"/>
        <v>0.91798966052846687</v>
      </c>
      <c r="M19" s="5">
        <f t="shared" ca="1" si="10"/>
        <v>0.14256714231250744</v>
      </c>
      <c r="N19" s="5">
        <f t="shared" ca="1" si="10"/>
        <v>0.36955980485452167</v>
      </c>
      <c r="O19" s="5">
        <f t="shared" ca="1" si="10"/>
        <v>0.28879889613313203</v>
      </c>
      <c r="P19" s="5">
        <f t="shared" ca="1" si="10"/>
        <v>0.42530201486243524</v>
      </c>
      <c r="Q19" s="5">
        <f t="shared" ca="1" si="10"/>
        <v>2.9799321316335003E-2</v>
      </c>
      <c r="R19" s="5">
        <f t="shared" ca="1" si="10"/>
        <v>0.79001765618204589</v>
      </c>
      <c r="S19" s="5">
        <f t="shared" ca="1" si="10"/>
        <v>0.28360264298497084</v>
      </c>
      <c r="T19" s="5">
        <f t="shared" ca="1" si="10"/>
        <v>0.48264414482395623</v>
      </c>
      <c r="U19" s="5">
        <f t="shared" ca="1" si="10"/>
        <v>0.83783473646740192</v>
      </c>
      <c r="V19" s="5">
        <f t="shared" ca="1" si="10"/>
        <v>0.77919018102101434</v>
      </c>
      <c r="W19" s="5">
        <f t="shared" ca="1" si="10"/>
        <v>0.52142898505748136</v>
      </c>
      <c r="X19" s="5">
        <f t="shared" ca="1" si="10"/>
        <v>0.4790174786615089</v>
      </c>
      <c r="Y19" s="5">
        <f t="shared" ca="1" si="10"/>
        <v>0.51584614839295406</v>
      </c>
      <c r="Z19" s="5">
        <f t="shared" ca="1" si="10"/>
        <v>0.56470213713161976</v>
      </c>
      <c r="AA19" s="5">
        <f t="shared" ca="1" si="10"/>
        <v>0.1948994504975462</v>
      </c>
      <c r="AB19" s="2"/>
    </row>
    <row r="20" spans="1:28" x14ac:dyDescent="0.2">
      <c r="A20" s="61"/>
      <c r="B20" s="3">
        <f t="shared" si="3"/>
        <v>18</v>
      </c>
      <c r="C20" s="5"/>
      <c r="D20" s="5">
        <f t="shared" ref="D20:AA20" ca="1" si="11">0.5-(D10-0.5)</f>
        <v>0.18479060674729597</v>
      </c>
      <c r="E20" s="5">
        <f t="shared" ca="1" si="11"/>
        <v>0.19961855214311253</v>
      </c>
      <c r="F20" s="5">
        <f t="shared" ca="1" si="11"/>
        <v>0.1366640053238356</v>
      </c>
      <c r="G20" s="5">
        <f t="shared" ca="1" si="11"/>
        <v>0.51604426380064539</v>
      </c>
      <c r="H20" s="5">
        <f t="shared" ca="1" si="11"/>
        <v>0.59243315586115064</v>
      </c>
      <c r="I20" s="5">
        <f t="shared" ca="1" si="11"/>
        <v>0.55943250624262764</v>
      </c>
      <c r="J20" s="5">
        <f t="shared" ca="1" si="11"/>
        <v>2.5853807146278052E-2</v>
      </c>
      <c r="K20" s="5">
        <f t="shared" ca="1" si="11"/>
        <v>0.18253615558419578</v>
      </c>
      <c r="L20" s="5">
        <f t="shared" ca="1" si="11"/>
        <v>0.21070241399056533</v>
      </c>
      <c r="M20" s="5">
        <f t="shared" ca="1" si="11"/>
        <v>0.56124991605710817</v>
      </c>
      <c r="N20" s="5">
        <f t="shared" ca="1" si="11"/>
        <v>0.18659929158545929</v>
      </c>
      <c r="O20" s="5">
        <f t="shared" ca="1" si="11"/>
        <v>0.468466226258345</v>
      </c>
      <c r="P20" s="5">
        <f t="shared" ca="1" si="11"/>
        <v>0.3829079507900115</v>
      </c>
      <c r="Q20" s="5">
        <f t="shared" ca="1" si="11"/>
        <v>0.72366426220899183</v>
      </c>
      <c r="R20" s="5">
        <f t="shared" ca="1" si="11"/>
        <v>0.34136973693734218</v>
      </c>
      <c r="S20" s="5">
        <f t="shared" ca="1" si="11"/>
        <v>0.41990120779075613</v>
      </c>
      <c r="T20" s="5">
        <f t="shared" ca="1" si="11"/>
        <v>0.51279363251273535</v>
      </c>
      <c r="U20" s="5">
        <f t="shared" ca="1" si="11"/>
        <v>0.65585458648079953</v>
      </c>
      <c r="V20" s="5">
        <f t="shared" ca="1" si="11"/>
        <v>0.42794916317798426</v>
      </c>
      <c r="W20" s="5">
        <f t="shared" ca="1" si="11"/>
        <v>0.37389499064918374</v>
      </c>
      <c r="X20" s="5">
        <f t="shared" ca="1" si="11"/>
        <v>0.50246412510949912</v>
      </c>
      <c r="Y20" s="5">
        <f t="shared" ca="1" si="11"/>
        <v>0.27283435654244714</v>
      </c>
      <c r="Z20" s="5">
        <f t="shared" ca="1" si="11"/>
        <v>0.25140971374740617</v>
      </c>
      <c r="AA20" s="5">
        <f t="shared" ca="1" si="11"/>
        <v>0.24843336721852882</v>
      </c>
      <c r="AB20" s="2"/>
    </row>
    <row r="21" spans="1:28" x14ac:dyDescent="0.2">
      <c r="A21" s="61"/>
      <c r="B21" s="3">
        <f t="shared" si="3"/>
        <v>19</v>
      </c>
      <c r="C21" s="5"/>
      <c r="D21" s="5">
        <f t="shared" ref="D21:AA21" ca="1" si="12">0.5-(D11-0.5)</f>
        <v>0.32472158855089639</v>
      </c>
      <c r="E21" s="5">
        <f t="shared" ca="1" si="12"/>
        <v>0.5673594656207942</v>
      </c>
      <c r="F21" s="5">
        <f t="shared" ca="1" si="12"/>
        <v>0.64175990614191014</v>
      </c>
      <c r="G21" s="5">
        <f t="shared" ca="1" si="12"/>
        <v>0.61842100849558468</v>
      </c>
      <c r="H21" s="5">
        <f t="shared" ca="1" si="12"/>
        <v>0.56327886641027103</v>
      </c>
      <c r="I21" s="5">
        <f t="shared" ca="1" si="12"/>
        <v>0.8231834762817315</v>
      </c>
      <c r="J21" s="5">
        <f t="shared" ca="1" si="12"/>
        <v>0.9219126863589403</v>
      </c>
      <c r="K21" s="5">
        <f t="shared" ca="1" si="12"/>
        <v>0.95714123034466925</v>
      </c>
      <c r="L21" s="5">
        <f t="shared" ca="1" si="12"/>
        <v>6.8233530001698184E-2</v>
      </c>
      <c r="M21" s="5">
        <f t="shared" ca="1" si="12"/>
        <v>0.73995489295734229</v>
      </c>
      <c r="N21" s="5">
        <f t="shared" ca="1" si="12"/>
        <v>0.96187938952137675</v>
      </c>
      <c r="O21" s="5">
        <f t="shared" ca="1" si="12"/>
        <v>0.89172999262243313</v>
      </c>
      <c r="P21" s="5">
        <f t="shared" ca="1" si="12"/>
        <v>0.7013608608286398</v>
      </c>
      <c r="Q21" s="5">
        <f t="shared" ca="1" si="12"/>
        <v>0.73708504594891811</v>
      </c>
      <c r="R21" s="5">
        <f t="shared" ca="1" si="12"/>
        <v>0.26888930509179776</v>
      </c>
      <c r="S21" s="5">
        <f t="shared" ca="1" si="12"/>
        <v>0.70782418384236523</v>
      </c>
      <c r="T21" s="5">
        <f t="shared" ca="1" si="12"/>
        <v>0.82839117333316004</v>
      </c>
      <c r="U21" s="5">
        <f t="shared" ca="1" si="12"/>
        <v>0.12569148558876175</v>
      </c>
      <c r="V21" s="5">
        <f t="shared" ca="1" si="12"/>
        <v>7.442122670143303E-2</v>
      </c>
      <c r="W21" s="5">
        <f t="shared" ca="1" si="12"/>
        <v>0.51982873289820264</v>
      </c>
      <c r="X21" s="5">
        <f t="shared" ca="1" si="12"/>
        <v>0.96092352763054989</v>
      </c>
      <c r="Y21" s="5">
        <f t="shared" ca="1" si="12"/>
        <v>0.60499182970906773</v>
      </c>
      <c r="Z21" s="5">
        <f t="shared" ca="1" si="12"/>
        <v>0.26354917329088345</v>
      </c>
      <c r="AA21" s="5">
        <f t="shared" ca="1" si="12"/>
        <v>3.9574016211233243E-2</v>
      </c>
      <c r="AB21" s="2"/>
    </row>
    <row r="22" spans="1:28" x14ac:dyDescent="0.2">
      <c r="A22" s="61"/>
      <c r="B22" s="3">
        <f t="shared" si="3"/>
        <v>20</v>
      </c>
      <c r="C22" s="5"/>
      <c r="D22" s="5">
        <f t="shared" ref="D22:AA22" ca="1" si="13">0.5-(D12-0.5)</f>
        <v>0.87977047629255511</v>
      </c>
      <c r="E22" s="5">
        <f t="shared" ca="1" si="13"/>
        <v>0.24105415993068968</v>
      </c>
      <c r="F22" s="5">
        <f t="shared" ca="1" si="13"/>
        <v>0.39601983467075974</v>
      </c>
      <c r="G22" s="5">
        <f t="shared" ca="1" si="13"/>
        <v>0.76214092969045533</v>
      </c>
      <c r="H22" s="5">
        <f t="shared" ca="1" si="13"/>
        <v>0.11615565946949302</v>
      </c>
      <c r="I22" s="5">
        <f t="shared" ca="1" si="13"/>
        <v>0.53729737424649504</v>
      </c>
      <c r="J22" s="5">
        <f t="shared" ca="1" si="13"/>
        <v>0.50311090571715877</v>
      </c>
      <c r="K22" s="5">
        <f t="shared" ca="1" si="13"/>
        <v>0.92207172638204837</v>
      </c>
      <c r="L22" s="5">
        <f t="shared" ca="1" si="13"/>
        <v>0.78544402567299831</v>
      </c>
      <c r="M22" s="5">
        <f t="shared" ca="1" si="13"/>
        <v>0.87515786347150282</v>
      </c>
      <c r="N22" s="5">
        <f t="shared" ca="1" si="13"/>
        <v>0.70470769384879739</v>
      </c>
      <c r="O22" s="5">
        <f t="shared" ca="1" si="13"/>
        <v>0.84934536373998859</v>
      </c>
      <c r="P22" s="5">
        <f t="shared" ca="1" si="13"/>
        <v>0.2628764354252332</v>
      </c>
      <c r="Q22" s="5">
        <f t="shared" ca="1" si="13"/>
        <v>0.41071574279615619</v>
      </c>
      <c r="R22" s="5">
        <f t="shared" ca="1" si="13"/>
        <v>0.3796940840015488</v>
      </c>
      <c r="S22" s="5">
        <f t="shared" ca="1" si="13"/>
        <v>0.36756062218370245</v>
      </c>
      <c r="T22" s="5">
        <f t="shared" ca="1" si="13"/>
        <v>0.10086481612003073</v>
      </c>
      <c r="U22" s="5">
        <f t="shared" ca="1" si="13"/>
        <v>0.17189111941641955</v>
      </c>
      <c r="V22" s="5">
        <f t="shared" ca="1" si="13"/>
        <v>0.76669542031748628</v>
      </c>
      <c r="W22" s="5">
        <f t="shared" ca="1" si="13"/>
        <v>0.79507980851402738</v>
      </c>
      <c r="X22" s="5">
        <f t="shared" ca="1" si="13"/>
        <v>0.49607573935741656</v>
      </c>
      <c r="Y22" s="5">
        <f t="shared" ca="1" si="13"/>
        <v>0.67412128875771293</v>
      </c>
      <c r="Z22" s="5">
        <f t="shared" ca="1" si="13"/>
        <v>0.78746920468932391</v>
      </c>
      <c r="AA22" s="5">
        <f t="shared" ca="1" si="13"/>
        <v>0.86415404631127879</v>
      </c>
      <c r="AB22" s="2"/>
    </row>
    <row r="23" spans="1:28" x14ac:dyDescent="0.2">
      <c r="A23" s="2"/>
      <c r="B23" s="3"/>
      <c r="C23" s="4">
        <v>0</v>
      </c>
      <c r="D23" s="4">
        <f>C23+1</f>
        <v>1</v>
      </c>
      <c r="E23" s="4">
        <f t="shared" ref="E23:AA23" si="14">D23+1</f>
        <v>2</v>
      </c>
      <c r="F23" s="4">
        <f t="shared" si="14"/>
        <v>3</v>
      </c>
      <c r="G23" s="4">
        <f t="shared" si="14"/>
        <v>4</v>
      </c>
      <c r="H23" s="4">
        <f t="shared" si="14"/>
        <v>5</v>
      </c>
      <c r="I23" s="4">
        <f t="shared" si="14"/>
        <v>6</v>
      </c>
      <c r="J23" s="4">
        <f t="shared" si="14"/>
        <v>7</v>
      </c>
      <c r="K23" s="4">
        <f t="shared" si="14"/>
        <v>8</v>
      </c>
      <c r="L23" s="4">
        <f t="shared" si="14"/>
        <v>9</v>
      </c>
      <c r="M23" s="4">
        <f t="shared" si="14"/>
        <v>10</v>
      </c>
      <c r="N23" s="4">
        <f t="shared" si="14"/>
        <v>11</v>
      </c>
      <c r="O23" s="4">
        <f t="shared" si="14"/>
        <v>12</v>
      </c>
      <c r="P23" s="4">
        <f t="shared" si="14"/>
        <v>13</v>
      </c>
      <c r="Q23" s="4">
        <f t="shared" si="14"/>
        <v>14</v>
      </c>
      <c r="R23" s="4">
        <f t="shared" si="14"/>
        <v>15</v>
      </c>
      <c r="S23" s="4">
        <f t="shared" si="14"/>
        <v>16</v>
      </c>
      <c r="T23" s="4">
        <f t="shared" si="14"/>
        <v>17</v>
      </c>
      <c r="U23" s="4">
        <f t="shared" si="14"/>
        <v>18</v>
      </c>
      <c r="V23" s="4">
        <f t="shared" si="14"/>
        <v>19</v>
      </c>
      <c r="W23" s="4">
        <f t="shared" si="14"/>
        <v>20</v>
      </c>
      <c r="X23" s="4">
        <f t="shared" si="14"/>
        <v>21</v>
      </c>
      <c r="Y23" s="4">
        <f t="shared" si="14"/>
        <v>22</v>
      </c>
      <c r="Z23" s="4">
        <f t="shared" si="14"/>
        <v>23</v>
      </c>
      <c r="AA23" s="4">
        <f t="shared" si="14"/>
        <v>24</v>
      </c>
      <c r="AB23" s="2"/>
    </row>
    <row r="24" spans="1:28" x14ac:dyDescent="0.2">
      <c r="A24" s="60" t="s">
        <v>2</v>
      </c>
      <c r="B24" s="3">
        <v>1</v>
      </c>
      <c r="C24" s="5"/>
      <c r="D24" s="5">
        <f ca="1">NORMINV(D3,0,1)</f>
        <v>0.10866446559127221</v>
      </c>
      <c r="E24" s="5">
        <f t="shared" ref="E24:AA24" ca="1" si="15">NORMINV(E3,0,1)</f>
        <v>-0.25301966474469828</v>
      </c>
      <c r="F24" s="5">
        <f t="shared" ca="1" si="15"/>
        <v>-0.37815466762767086</v>
      </c>
      <c r="G24" s="5">
        <f t="shared" ca="1" si="15"/>
        <v>-0.7619132452214068</v>
      </c>
      <c r="H24" s="5">
        <f t="shared" ca="1" si="15"/>
        <v>1.4214321391491493</v>
      </c>
      <c r="I24" s="5">
        <f t="shared" ca="1" si="15"/>
        <v>-1.0456753698835577</v>
      </c>
      <c r="J24" s="5">
        <f t="shared" ca="1" si="15"/>
        <v>-1.560604948674051</v>
      </c>
      <c r="K24" s="5">
        <f t="shared" ca="1" si="15"/>
        <v>-0.12340226902018726</v>
      </c>
      <c r="L24" s="5">
        <f t="shared" ca="1" si="15"/>
        <v>0.59647562417100553</v>
      </c>
      <c r="M24" s="5">
        <f t="shared" ca="1" si="15"/>
        <v>-0.26127736826690562</v>
      </c>
      <c r="N24" s="5">
        <f t="shared" ca="1" si="15"/>
        <v>-0.14384922331272909</v>
      </c>
      <c r="O24" s="5">
        <f t="shared" ca="1" si="15"/>
        <v>8.5707214392307884E-2</v>
      </c>
      <c r="P24" s="5">
        <f t="shared" ca="1" si="15"/>
        <v>0.15902677452171265</v>
      </c>
      <c r="Q24" s="5">
        <f t="shared" ca="1" si="15"/>
        <v>-1.442278496681398</v>
      </c>
      <c r="R24" s="5">
        <f t="shared" ca="1" si="15"/>
        <v>-0.28241246959102501</v>
      </c>
      <c r="S24" s="5">
        <f t="shared" ca="1" si="15"/>
        <v>1.2582761893554386</v>
      </c>
      <c r="T24" s="5">
        <f t="shared" ca="1" si="15"/>
        <v>-0.87089894903057974</v>
      </c>
      <c r="U24" s="5">
        <f t="shared" ca="1" si="15"/>
        <v>-1.5530443718136682</v>
      </c>
      <c r="V24" s="5">
        <f t="shared" ca="1" si="15"/>
        <v>-1.9389571584774956</v>
      </c>
      <c r="W24" s="5">
        <f t="shared" ca="1" si="15"/>
        <v>0.20090172671158535</v>
      </c>
      <c r="X24" s="5">
        <f t="shared" ca="1" si="15"/>
        <v>0.17727515173052888</v>
      </c>
      <c r="Y24" s="5">
        <f t="shared" ca="1" si="15"/>
        <v>-0.19972767943433103</v>
      </c>
      <c r="Z24" s="5">
        <f t="shared" ca="1" si="15"/>
        <v>0.88809429758420066</v>
      </c>
      <c r="AA24" s="5">
        <f t="shared" ca="1" si="15"/>
        <v>-2.775912692872943</v>
      </c>
      <c r="AB24" s="2"/>
    </row>
    <row r="25" spans="1:28" x14ac:dyDescent="0.2">
      <c r="A25" s="61"/>
      <c r="B25" s="3">
        <f>B24+1</f>
        <v>2</v>
      </c>
      <c r="C25" s="5"/>
      <c r="D25" s="5">
        <f t="shared" ref="D25:AA25" ca="1" si="16">NORMINV(D4,0,1)</f>
        <v>-1.3030277562266261</v>
      </c>
      <c r="E25" s="5">
        <f t="shared" ca="1" si="16"/>
        <v>-0.52920348052948907</v>
      </c>
      <c r="F25" s="5">
        <f t="shared" ca="1" si="16"/>
        <v>2.2170914509633644</v>
      </c>
      <c r="G25" s="5">
        <f t="shared" ca="1" si="16"/>
        <v>1.6079520597187749</v>
      </c>
      <c r="H25" s="5">
        <f t="shared" ca="1" si="16"/>
        <v>1.6826204615070488</v>
      </c>
      <c r="I25" s="5">
        <f t="shared" ca="1" si="16"/>
        <v>0.45334729643327654</v>
      </c>
      <c r="J25" s="5">
        <f t="shared" ca="1" si="16"/>
        <v>7.919151947013317E-2</v>
      </c>
      <c r="K25" s="5">
        <f t="shared" ca="1" si="16"/>
        <v>1.2338965740014327</v>
      </c>
      <c r="L25" s="5">
        <f t="shared" ca="1" si="16"/>
        <v>0.78614765117211982</v>
      </c>
      <c r="M25" s="5">
        <f t="shared" ca="1" si="16"/>
        <v>-0.44224151385431659</v>
      </c>
      <c r="N25" s="5">
        <f t="shared" ca="1" si="16"/>
        <v>-0.17433828513031541</v>
      </c>
      <c r="O25" s="5">
        <f t="shared" ca="1" si="16"/>
        <v>-0.92010124249064007</v>
      </c>
      <c r="P25" s="5">
        <f t="shared" ca="1" si="16"/>
        <v>-2.4427070864469256</v>
      </c>
      <c r="Q25" s="5">
        <f t="shared" ca="1" si="16"/>
        <v>-1.4311477837837954</v>
      </c>
      <c r="R25" s="5">
        <f t="shared" ca="1" si="16"/>
        <v>2.1090884754243051</v>
      </c>
      <c r="S25" s="5">
        <f t="shared" ca="1" si="16"/>
        <v>-0.55236602187464268</v>
      </c>
      <c r="T25" s="5">
        <f t="shared" ca="1" si="16"/>
        <v>0.44080704803317622</v>
      </c>
      <c r="U25" s="5">
        <f t="shared" ca="1" si="16"/>
        <v>-2.835227375546626E-2</v>
      </c>
      <c r="V25" s="5">
        <f t="shared" ca="1" si="16"/>
        <v>1.6599148087639538E-3</v>
      </c>
      <c r="W25" s="5">
        <f t="shared" ca="1" si="16"/>
        <v>-1.3782833413955367</v>
      </c>
      <c r="X25" s="5">
        <f t="shared" ca="1" si="16"/>
        <v>0.46747552672458353</v>
      </c>
      <c r="Y25" s="5">
        <f t="shared" ca="1" si="16"/>
        <v>-0.79497907378460475</v>
      </c>
      <c r="Z25" s="5">
        <f t="shared" ca="1" si="16"/>
        <v>0.69903679140986785</v>
      </c>
      <c r="AA25" s="5">
        <f t="shared" ca="1" si="16"/>
        <v>-0.29364186474511045</v>
      </c>
      <c r="AB25" s="2"/>
    </row>
    <row r="26" spans="1:28" x14ac:dyDescent="0.2">
      <c r="A26" s="61"/>
      <c r="B26" s="3">
        <f t="shared" ref="B26:B43" si="17">B25+1</f>
        <v>3</v>
      </c>
      <c r="C26" s="5"/>
      <c r="D26" s="5">
        <f t="shared" ref="D26:AA26" ca="1" si="18">NORMINV(D5,0,1)</f>
        <v>0.60015869192842886</v>
      </c>
      <c r="E26" s="5">
        <f t="shared" ca="1" si="18"/>
        <v>-0.78797447613104099</v>
      </c>
      <c r="F26" s="5">
        <f t="shared" ca="1" si="18"/>
        <v>-0.44206638809091137</v>
      </c>
      <c r="G26" s="5">
        <f t="shared" ca="1" si="18"/>
        <v>-1.922077089563663</v>
      </c>
      <c r="H26" s="5">
        <f t="shared" ca="1" si="18"/>
        <v>1.3446242930902366</v>
      </c>
      <c r="I26" s="5">
        <f t="shared" ca="1" si="18"/>
        <v>0.90555008611849974</v>
      </c>
      <c r="J26" s="5">
        <f t="shared" ca="1" si="18"/>
        <v>-1.684538475873125</v>
      </c>
      <c r="K26" s="5">
        <f t="shared" ca="1" si="18"/>
        <v>0.24562976788902816</v>
      </c>
      <c r="L26" s="5">
        <f t="shared" ca="1" si="18"/>
        <v>4.23525845679045E-2</v>
      </c>
      <c r="M26" s="5">
        <f t="shared" ca="1" si="18"/>
        <v>0.48116813565953553</v>
      </c>
      <c r="N26" s="5">
        <f t="shared" ca="1" si="18"/>
        <v>-1.1505337691920487E-2</v>
      </c>
      <c r="O26" s="5">
        <f t="shared" ca="1" si="18"/>
        <v>1.526912638927189</v>
      </c>
      <c r="P26" s="5">
        <f t="shared" ca="1" si="18"/>
        <v>-1.2530635014775866</v>
      </c>
      <c r="Q26" s="5">
        <f t="shared" ca="1" si="18"/>
        <v>0.85714732228937474</v>
      </c>
      <c r="R26" s="5">
        <f t="shared" ca="1" si="18"/>
        <v>-0.29831436596113803</v>
      </c>
      <c r="S26" s="5">
        <f t="shared" ca="1" si="18"/>
        <v>0.37796786455352421</v>
      </c>
      <c r="T26" s="5">
        <f t="shared" ca="1" si="18"/>
        <v>-1.7690788539953168</v>
      </c>
      <c r="U26" s="5">
        <f t="shared" ca="1" si="18"/>
        <v>1.3165610084745485</v>
      </c>
      <c r="V26" s="5">
        <f t="shared" ca="1" si="18"/>
        <v>-0.38068183519465054</v>
      </c>
      <c r="W26" s="5">
        <f t="shared" ca="1" si="18"/>
        <v>-1.7267608379199699</v>
      </c>
      <c r="X26" s="5">
        <f t="shared" ca="1" si="18"/>
        <v>1.7270053378505557</v>
      </c>
      <c r="Y26" s="5">
        <f t="shared" ca="1" si="18"/>
        <v>-0.89421548943110263</v>
      </c>
      <c r="Z26" s="5">
        <f t="shared" ca="1" si="18"/>
        <v>1.247238626521386</v>
      </c>
      <c r="AA26" s="5">
        <f t="shared" ca="1" si="18"/>
        <v>-2.1647916142881427</v>
      </c>
      <c r="AB26" s="2"/>
    </row>
    <row r="27" spans="1:28" x14ac:dyDescent="0.2">
      <c r="A27" s="61"/>
      <c r="B27" s="3">
        <f t="shared" si="17"/>
        <v>4</v>
      </c>
      <c r="C27" s="5"/>
      <c r="D27" s="5">
        <f t="shared" ref="D27:AA27" ca="1" si="19">NORMINV(D6,0,1)</f>
        <v>0.59260040724563867</v>
      </c>
      <c r="E27" s="5">
        <f t="shared" ca="1" si="19"/>
        <v>-0.6310440910208357</v>
      </c>
      <c r="F27" s="5">
        <f t="shared" ca="1" si="19"/>
        <v>0.32037946164299824</v>
      </c>
      <c r="G27" s="5">
        <f t="shared" ca="1" si="19"/>
        <v>-1.6810654808292695</v>
      </c>
      <c r="H27" s="5">
        <f t="shared" ca="1" si="19"/>
        <v>-0.60375843381335892</v>
      </c>
      <c r="I27" s="5">
        <f t="shared" ca="1" si="19"/>
        <v>-0.16241117889218226</v>
      </c>
      <c r="J27" s="5">
        <f t="shared" ca="1" si="19"/>
        <v>0.84080362242473561</v>
      </c>
      <c r="K27" s="5">
        <f t="shared" ca="1" si="19"/>
        <v>-0.87478189491433489</v>
      </c>
      <c r="L27" s="5">
        <f t="shared" ca="1" si="19"/>
        <v>1.2111642272330998</v>
      </c>
      <c r="M27" s="5">
        <f t="shared" ca="1" si="19"/>
        <v>0.62465275479909166</v>
      </c>
      <c r="N27" s="5">
        <f t="shared" ca="1" si="19"/>
        <v>-0.32862922410969997</v>
      </c>
      <c r="O27" s="5">
        <f t="shared" ca="1" si="19"/>
        <v>0.79589708298035899</v>
      </c>
      <c r="P27" s="5">
        <f t="shared" ca="1" si="19"/>
        <v>-0.42332837754958696</v>
      </c>
      <c r="Q27" s="5">
        <f t="shared" ca="1" si="19"/>
        <v>0.68369919635512511</v>
      </c>
      <c r="R27" s="5">
        <f t="shared" ca="1" si="19"/>
        <v>0.11673720658605617</v>
      </c>
      <c r="S27" s="5">
        <f t="shared" ca="1" si="19"/>
        <v>-0.64735826565428833</v>
      </c>
      <c r="T27" s="5">
        <f t="shared" ca="1" si="19"/>
        <v>-0.17419863639832647</v>
      </c>
      <c r="U27" s="5">
        <f t="shared" ca="1" si="19"/>
        <v>-0.33961617866881499</v>
      </c>
      <c r="V27" s="5">
        <f t="shared" ca="1" si="19"/>
        <v>-0.37318861446232954</v>
      </c>
      <c r="W27" s="5">
        <f t="shared" ca="1" si="19"/>
        <v>-1.7420007561643049</v>
      </c>
      <c r="X27" s="5">
        <f t="shared" ca="1" si="19"/>
        <v>4.9460460978405152E-3</v>
      </c>
      <c r="Y27" s="5">
        <f t="shared" ca="1" si="19"/>
        <v>9.5828885308539433E-2</v>
      </c>
      <c r="Z27" s="5">
        <f t="shared" ca="1" si="19"/>
        <v>1.4157310710409903</v>
      </c>
      <c r="AA27" s="5">
        <f t="shared" ca="1" si="19"/>
        <v>-1.1510711851072717</v>
      </c>
      <c r="AB27" s="2"/>
    </row>
    <row r="28" spans="1:28" x14ac:dyDescent="0.2">
      <c r="A28" s="61"/>
      <c r="B28" s="3">
        <f t="shared" si="17"/>
        <v>5</v>
      </c>
      <c r="C28" s="5"/>
      <c r="D28" s="5">
        <f t="shared" ref="D28:AA28" ca="1" si="20">NORMINV(D7,0,1)</f>
        <v>0.9225666200358279</v>
      </c>
      <c r="E28" s="5">
        <f t="shared" ca="1" si="20"/>
        <v>-0.31093548656405434</v>
      </c>
      <c r="F28" s="5">
        <f t="shared" ca="1" si="20"/>
        <v>-0.6017097223079072</v>
      </c>
      <c r="G28" s="5">
        <f t="shared" ca="1" si="20"/>
        <v>-0.36397659626584777</v>
      </c>
      <c r="H28" s="5">
        <f t="shared" ca="1" si="20"/>
        <v>-0.90287701601222736</v>
      </c>
      <c r="I28" s="5">
        <f t="shared" ca="1" si="20"/>
        <v>0.19156592057493688</v>
      </c>
      <c r="J28" s="5">
        <f t="shared" ca="1" si="20"/>
        <v>-1.1603757009855811</v>
      </c>
      <c r="K28" s="5">
        <f t="shared" ca="1" si="20"/>
        <v>-0.43712901786809533</v>
      </c>
      <c r="L28" s="5">
        <f t="shared" ca="1" si="20"/>
        <v>2.0073747634481083</v>
      </c>
      <c r="M28" s="5">
        <f t="shared" ca="1" si="20"/>
        <v>-2.0196425749353164</v>
      </c>
      <c r="N28" s="5">
        <f t="shared" ca="1" si="20"/>
        <v>1.6087977490045244</v>
      </c>
      <c r="O28" s="5">
        <f t="shared" ca="1" si="20"/>
        <v>-0.33420509699247086</v>
      </c>
      <c r="P28" s="5">
        <f t="shared" ca="1" si="20"/>
        <v>-0.15373859825469027</v>
      </c>
      <c r="Q28" s="5">
        <f t="shared" ca="1" si="20"/>
        <v>2.0903793190791737</v>
      </c>
      <c r="R28" s="5">
        <f t="shared" ca="1" si="20"/>
        <v>-1.3527612472517154</v>
      </c>
      <c r="S28" s="5">
        <f t="shared" ca="1" si="20"/>
        <v>-0.37831049191229599</v>
      </c>
      <c r="T28" s="5">
        <f t="shared" ca="1" si="20"/>
        <v>0.33610945720889362</v>
      </c>
      <c r="U28" s="5">
        <f t="shared" ca="1" si="20"/>
        <v>0.5905669216399414</v>
      </c>
      <c r="V28" s="5">
        <f t="shared" ca="1" si="20"/>
        <v>-1.0299229951855973</v>
      </c>
      <c r="W28" s="5">
        <f t="shared" ca="1" si="20"/>
        <v>0.39476480196544506</v>
      </c>
      <c r="X28" s="5">
        <f t="shared" ca="1" si="20"/>
        <v>-6.8738433813529079E-2</v>
      </c>
      <c r="Y28" s="5">
        <f t="shared" ca="1" si="20"/>
        <v>0.47054421748684894</v>
      </c>
      <c r="Z28" s="5">
        <f t="shared" ca="1" si="20"/>
        <v>0.83873742946056729</v>
      </c>
      <c r="AA28" s="5">
        <f t="shared" ca="1" si="20"/>
        <v>-0.92964864993868346</v>
      </c>
      <c r="AB28" s="2"/>
    </row>
    <row r="29" spans="1:28" x14ac:dyDescent="0.2">
      <c r="A29" s="61"/>
      <c r="B29" s="3">
        <f t="shared" si="17"/>
        <v>6</v>
      </c>
      <c r="C29" s="5"/>
      <c r="D29" s="5">
        <f t="shared" ref="D29:AA29" ca="1" si="21">NORMINV(D8,0,1)</f>
        <v>-0.27574666742357601</v>
      </c>
      <c r="E29" s="5">
        <f t="shared" ca="1" si="21"/>
        <v>0.4618221866808126</v>
      </c>
      <c r="F29" s="5">
        <f t="shared" ca="1" si="21"/>
        <v>0.33161631938320246</v>
      </c>
      <c r="G29" s="5">
        <f t="shared" ca="1" si="21"/>
        <v>7.6306356523989288E-2</v>
      </c>
      <c r="H29" s="5">
        <f t="shared" ca="1" si="21"/>
        <v>-0.30878953683881794</v>
      </c>
      <c r="I29" s="5">
        <f t="shared" ca="1" si="21"/>
        <v>-1.1923621974269134</v>
      </c>
      <c r="J29" s="5">
        <f t="shared" ca="1" si="21"/>
        <v>0.39891728020873529</v>
      </c>
      <c r="K29" s="5">
        <f t="shared" ca="1" si="21"/>
        <v>1.790257339385483</v>
      </c>
      <c r="L29" s="5">
        <f t="shared" ca="1" si="21"/>
        <v>-0.10168392506038068</v>
      </c>
      <c r="M29" s="5">
        <f t="shared" ca="1" si="21"/>
        <v>-8.982076524918764E-2</v>
      </c>
      <c r="N29" s="5">
        <f t="shared" ca="1" si="21"/>
        <v>-0.79589098445779694</v>
      </c>
      <c r="O29" s="5">
        <f t="shared" ca="1" si="21"/>
        <v>0.61125451957749044</v>
      </c>
      <c r="P29" s="5">
        <f t="shared" ca="1" si="21"/>
        <v>0.37592073418127409</v>
      </c>
      <c r="Q29" s="5">
        <f t="shared" ca="1" si="21"/>
        <v>0.57352900300637233</v>
      </c>
      <c r="R29" s="5">
        <f t="shared" ca="1" si="21"/>
        <v>0.39808753577446876</v>
      </c>
      <c r="S29" s="5">
        <f t="shared" ca="1" si="21"/>
        <v>1.1626945276643244</v>
      </c>
      <c r="T29" s="5">
        <f t="shared" ca="1" si="21"/>
        <v>0.60868383584040586</v>
      </c>
      <c r="U29" s="5">
        <f t="shared" ca="1" si="21"/>
        <v>-0.44712782439466026</v>
      </c>
      <c r="V29" s="5">
        <f t="shared" ca="1" si="21"/>
        <v>-1.7353828128662403</v>
      </c>
      <c r="W29" s="5">
        <f t="shared" ca="1" si="21"/>
        <v>-0.88301088672775196</v>
      </c>
      <c r="X29" s="5">
        <f t="shared" ca="1" si="21"/>
        <v>0.84082218614403248</v>
      </c>
      <c r="Y29" s="5">
        <f t="shared" ca="1" si="21"/>
        <v>-0.9304639741748606</v>
      </c>
      <c r="Z29" s="5">
        <f t="shared" ca="1" si="21"/>
        <v>0.22984333642851862</v>
      </c>
      <c r="AA29" s="5">
        <f t="shared" ca="1" si="21"/>
        <v>0.47284962122300112</v>
      </c>
      <c r="AB29" s="2"/>
    </row>
    <row r="30" spans="1:28" x14ac:dyDescent="0.2">
      <c r="A30" s="61"/>
      <c r="B30" s="3">
        <f t="shared" si="17"/>
        <v>7</v>
      </c>
      <c r="C30" s="5"/>
      <c r="D30" s="5">
        <f t="shared" ref="D30:AA30" ca="1" si="22">NORMINV(D9,0,1)</f>
        <v>0.18932714927657968</v>
      </c>
      <c r="E30" s="5">
        <f t="shared" ca="1" si="22"/>
        <v>-0.91997223403106709</v>
      </c>
      <c r="F30" s="5">
        <f t="shared" ca="1" si="22"/>
        <v>0.17559131131003858</v>
      </c>
      <c r="G30" s="5">
        <f t="shared" ca="1" si="22"/>
        <v>-0.19045719099018976</v>
      </c>
      <c r="H30" s="5">
        <f t="shared" ca="1" si="22"/>
        <v>1.0687190376515239</v>
      </c>
      <c r="I30" s="5">
        <f t="shared" ca="1" si="22"/>
        <v>0.7164231994452317</v>
      </c>
      <c r="J30" s="5">
        <f t="shared" ca="1" si="22"/>
        <v>0.12644776056264578</v>
      </c>
      <c r="K30" s="5">
        <f t="shared" ca="1" si="22"/>
        <v>0.93434736107031147</v>
      </c>
      <c r="L30" s="5">
        <f t="shared" ca="1" si="22"/>
        <v>-1.3916755186303136</v>
      </c>
      <c r="M30" s="5">
        <f t="shared" ca="1" si="22"/>
        <v>1.0688566133016868</v>
      </c>
      <c r="N30" s="5">
        <f t="shared" ca="1" si="22"/>
        <v>0.33301943894547309</v>
      </c>
      <c r="O30" s="5">
        <f t="shared" ca="1" si="22"/>
        <v>0.55689701783580337</v>
      </c>
      <c r="P30" s="5">
        <f t="shared" ca="1" si="22"/>
        <v>0.18834778354426804</v>
      </c>
      <c r="Q30" s="5">
        <f t="shared" ca="1" si="22"/>
        <v>1.883751160544425</v>
      </c>
      <c r="R30" s="5">
        <f t="shared" ca="1" si="22"/>
        <v>-0.80648251190259757</v>
      </c>
      <c r="S30" s="5">
        <f t="shared" ca="1" si="22"/>
        <v>0.57217224918547849</v>
      </c>
      <c r="T30" s="5">
        <f t="shared" ca="1" si="22"/>
        <v>4.3518409651095172E-2</v>
      </c>
      <c r="U30" s="5">
        <f t="shared" ca="1" si="22"/>
        <v>-0.98559778161959055</v>
      </c>
      <c r="V30" s="5">
        <f t="shared" ca="1" si="22"/>
        <v>-0.76946108461827123</v>
      </c>
      <c r="W30" s="5">
        <f t="shared" ca="1" si="22"/>
        <v>-5.374035589596958E-2</v>
      </c>
      <c r="X30" s="5">
        <f t="shared" ca="1" si="22"/>
        <v>5.2619653639618555E-2</v>
      </c>
      <c r="Y30" s="5">
        <f t="shared" ca="1" si="22"/>
        <v>-3.9730853926568395E-2</v>
      </c>
      <c r="Z30" s="5">
        <f t="shared" ca="1" si="22"/>
        <v>-0.16290183534474525</v>
      </c>
      <c r="AA30" s="5">
        <f t="shared" ca="1" si="22"/>
        <v>0.85998211581460215</v>
      </c>
      <c r="AB30" s="2"/>
    </row>
    <row r="31" spans="1:28" x14ac:dyDescent="0.2">
      <c r="A31" s="61"/>
      <c r="B31" s="3">
        <f t="shared" si="17"/>
        <v>8</v>
      </c>
      <c r="C31" s="5"/>
      <c r="D31" s="5">
        <f t="shared" ref="D31:AA31" ca="1" si="23">NORMINV(D10,0,1)</f>
        <v>0.89725809162527737</v>
      </c>
      <c r="E31" s="5">
        <f t="shared" ca="1" si="23"/>
        <v>0.84298451485991777</v>
      </c>
      <c r="F31" s="5">
        <f t="shared" ca="1" si="23"/>
        <v>1.0954306540056296</v>
      </c>
      <c r="G31" s="5">
        <f t="shared" ca="1" si="23"/>
        <v>-4.0227852644185554E-2</v>
      </c>
      <c r="H31" s="5">
        <f t="shared" ca="1" si="23"/>
        <v>-0.2338084512287941</v>
      </c>
      <c r="I31" s="5">
        <f t="shared" ca="1" si="23"/>
        <v>-0.14953057207281067</v>
      </c>
      <c r="J31" s="5">
        <f t="shared" ca="1" si="23"/>
        <v>1.9455600127056729</v>
      </c>
      <c r="K31" s="5">
        <f t="shared" ca="1" si="23"/>
        <v>0.90574221786327092</v>
      </c>
      <c r="L31" s="5">
        <f t="shared" ca="1" si="23"/>
        <v>0.80398640250115372</v>
      </c>
      <c r="M31" s="5">
        <f t="shared" ca="1" si="23"/>
        <v>-0.15413896229989177</v>
      </c>
      <c r="N31" s="5">
        <f t="shared" ca="1" si="23"/>
        <v>0.89049792300002906</v>
      </c>
      <c r="O31" s="5">
        <f t="shared" ca="1" si="23"/>
        <v>7.9125938166412974E-2</v>
      </c>
      <c r="P31" s="5">
        <f t="shared" ca="1" si="23"/>
        <v>0.29785229197727492</v>
      </c>
      <c r="Q31" s="5">
        <f t="shared" ca="1" si="23"/>
        <v>-0.59376174994859987</v>
      </c>
      <c r="R31" s="5">
        <f t="shared" ca="1" si="23"/>
        <v>0.40872774020275576</v>
      </c>
      <c r="S31" s="5">
        <f t="shared" ca="1" si="23"/>
        <v>0.20214621964759411</v>
      </c>
      <c r="T31" s="5">
        <f t="shared" ca="1" si="23"/>
        <v>-3.2074379647408204E-2</v>
      </c>
      <c r="U31" s="5">
        <f t="shared" ca="1" si="23"/>
        <v>-0.40117562273787993</v>
      </c>
      <c r="V31" s="5">
        <f t="shared" ca="1" si="23"/>
        <v>0.18159786260226701</v>
      </c>
      <c r="W31" s="5">
        <f t="shared" ca="1" si="23"/>
        <v>0.32155481262163171</v>
      </c>
      <c r="X31" s="5">
        <f t="shared" ca="1" si="23"/>
        <v>-6.176684946374961E-3</v>
      </c>
      <c r="Y31" s="5">
        <f t="shared" ca="1" si="23"/>
        <v>0.60426313297217871</v>
      </c>
      <c r="Z31" s="5">
        <f t="shared" ca="1" si="23"/>
        <v>0.67006018041924542</v>
      </c>
      <c r="AA31" s="5">
        <f t="shared" ca="1" si="23"/>
        <v>0.67942796713632236</v>
      </c>
      <c r="AB31" s="2"/>
    </row>
    <row r="32" spans="1:28" x14ac:dyDescent="0.2">
      <c r="A32" s="61"/>
      <c r="B32" s="3">
        <f t="shared" si="17"/>
        <v>9</v>
      </c>
      <c r="C32" s="5"/>
      <c r="D32" s="5">
        <f t="shared" ref="D32:AA32" ca="1" si="24">NORMINV(D11,0,1)</f>
        <v>0.45453587475449231</v>
      </c>
      <c r="E32" s="5">
        <f t="shared" ca="1" si="24"/>
        <v>-0.16965550473097193</v>
      </c>
      <c r="F32" s="5">
        <f t="shared" ca="1" si="24"/>
        <v>-0.36316693255053739</v>
      </c>
      <c r="G32" s="5">
        <f t="shared" ca="1" si="24"/>
        <v>-0.30133640508835513</v>
      </c>
      <c r="H32" s="5">
        <f t="shared" ca="1" si="24"/>
        <v>-0.1592876287067847</v>
      </c>
      <c r="I32" s="5">
        <f t="shared" ca="1" si="24"/>
        <v>-0.92756540980311208</v>
      </c>
      <c r="J32" s="5">
        <f t="shared" ca="1" si="24"/>
        <v>-1.4180552759358904</v>
      </c>
      <c r="K32" s="5">
        <f t="shared" ca="1" si="24"/>
        <v>-1.7184336921178933</v>
      </c>
      <c r="L32" s="5">
        <f t="shared" ca="1" si="24"/>
        <v>1.4890771275216426</v>
      </c>
      <c r="M32" s="5">
        <f t="shared" ca="1" si="24"/>
        <v>-0.6432063490978519</v>
      </c>
      <c r="N32" s="5">
        <f t="shared" ca="1" si="24"/>
        <v>-1.7729244840561906</v>
      </c>
      <c r="O32" s="5">
        <f t="shared" ca="1" si="24"/>
        <v>-1.2357809047298245</v>
      </c>
      <c r="P32" s="5">
        <f t="shared" ca="1" si="24"/>
        <v>-0.52831852175285909</v>
      </c>
      <c r="Q32" s="5">
        <f t="shared" ca="1" si="24"/>
        <v>-0.63438452221474584</v>
      </c>
      <c r="R32" s="5">
        <f t="shared" ca="1" si="24"/>
        <v>0.61617563081026239</v>
      </c>
      <c r="S32" s="5">
        <f t="shared" ca="1" si="24"/>
        <v>-0.54703944602416998</v>
      </c>
      <c r="T32" s="5">
        <f t="shared" ca="1" si="24"/>
        <v>-0.94782676338493554</v>
      </c>
      <c r="U32" s="5">
        <f t="shared" ca="1" si="24"/>
        <v>1.1469967329488304</v>
      </c>
      <c r="V32" s="5">
        <f t="shared" ca="1" si="24"/>
        <v>1.4436322315725383</v>
      </c>
      <c r="W32" s="5">
        <f t="shared" ca="1" si="24"/>
        <v>-4.9723744854739953E-2</v>
      </c>
      <c r="X32" s="5">
        <f t="shared" ca="1" si="24"/>
        <v>-1.761505134489364</v>
      </c>
      <c r="Y32" s="5">
        <f t="shared" ca="1" si="24"/>
        <v>-0.26628939412154146</v>
      </c>
      <c r="Z32" s="5">
        <f t="shared" ca="1" si="24"/>
        <v>0.63244161754508033</v>
      </c>
      <c r="AA32" s="5">
        <f t="shared" ca="1" si="24"/>
        <v>1.7556509173530137</v>
      </c>
      <c r="AB32" s="2"/>
    </row>
    <row r="33" spans="1:28" x14ac:dyDescent="0.2">
      <c r="A33" s="61"/>
      <c r="B33" s="3">
        <f t="shared" si="17"/>
        <v>10</v>
      </c>
      <c r="C33" s="5"/>
      <c r="D33" s="5">
        <f t="shared" ref="D33:AA33" ca="1" si="25">NORMINV(D12,0,1)</f>
        <v>-1.1738401782682748</v>
      </c>
      <c r="E33" s="5">
        <f t="shared" ca="1" si="25"/>
        <v>0.70291564625866809</v>
      </c>
      <c r="F33" s="5">
        <f t="shared" ca="1" si="25"/>
        <v>0.26366292118359985</v>
      </c>
      <c r="G33" s="5">
        <f t="shared" ca="1" si="25"/>
        <v>-0.71320624797234322</v>
      </c>
      <c r="H33" s="5">
        <f t="shared" ca="1" si="25"/>
        <v>1.1944261341760987</v>
      </c>
      <c r="I33" s="5">
        <f t="shared" ca="1" si="25"/>
        <v>-9.3627263614742509E-2</v>
      </c>
      <c r="J33" s="5">
        <f t="shared" ca="1" si="25"/>
        <v>-7.7979632596791035E-3</v>
      </c>
      <c r="K33" s="5">
        <f t="shared" ca="1" si="25"/>
        <v>-1.419145684825238</v>
      </c>
      <c r="L33" s="5">
        <f t="shared" ca="1" si="25"/>
        <v>-0.7907122111567817</v>
      </c>
      <c r="M33" s="5">
        <f t="shared" ca="1" si="25"/>
        <v>-1.1511165916994448</v>
      </c>
      <c r="N33" s="5">
        <f t="shared" ca="1" si="25"/>
        <v>-0.53798904416410986</v>
      </c>
      <c r="O33" s="5">
        <f t="shared" ca="1" si="25"/>
        <v>-1.0336297786483222</v>
      </c>
      <c r="P33" s="5">
        <f t="shared" ca="1" si="25"/>
        <v>0.63450259954631627</v>
      </c>
      <c r="Q33" s="5">
        <f t="shared" ca="1" si="25"/>
        <v>0.22570420727100454</v>
      </c>
      <c r="R33" s="5">
        <f t="shared" ca="1" si="25"/>
        <v>0.30628433148314571</v>
      </c>
      <c r="S33" s="5">
        <f t="shared" ca="1" si="25"/>
        <v>0.33832107395507471</v>
      </c>
      <c r="T33" s="5">
        <f t="shared" ca="1" si="25"/>
        <v>1.2766392665330648</v>
      </c>
      <c r="U33" s="5">
        <f t="shared" ca="1" si="25"/>
        <v>0.94671850403385438</v>
      </c>
      <c r="V33" s="5">
        <f t="shared" ca="1" si="25"/>
        <v>-0.72800723182744087</v>
      </c>
      <c r="W33" s="5">
        <f t="shared" ca="1" si="25"/>
        <v>-0.82417455452051847</v>
      </c>
      <c r="X33" s="5">
        <f t="shared" ca="1" si="25"/>
        <v>9.836821321563714E-3</v>
      </c>
      <c r="Y33" s="5">
        <f t="shared" ca="1" si="25"/>
        <v>-0.4513220951439767</v>
      </c>
      <c r="Z33" s="5">
        <f t="shared" ca="1" si="25"/>
        <v>-0.79767073545756073</v>
      </c>
      <c r="AA33" s="5">
        <f t="shared" ca="1" si="25"/>
        <v>-1.0991746187093059</v>
      </c>
      <c r="AB33" s="2"/>
    </row>
    <row r="34" spans="1:28" x14ac:dyDescent="0.2">
      <c r="A34" s="61"/>
      <c r="B34" s="3">
        <f t="shared" si="17"/>
        <v>11</v>
      </c>
      <c r="C34" s="5"/>
      <c r="D34" s="5">
        <f t="shared" ref="D34:AA34" ca="1" si="26">NORMINV(D13,0,1)</f>
        <v>-0.10866446559127221</v>
      </c>
      <c r="E34" s="5">
        <f t="shared" ca="1" si="26"/>
        <v>0.25301966474469828</v>
      </c>
      <c r="F34" s="5">
        <f t="shared" ca="1" si="26"/>
        <v>0.37815466762767086</v>
      </c>
      <c r="G34" s="5">
        <f t="shared" ca="1" si="26"/>
        <v>0.7619132452214068</v>
      </c>
      <c r="H34" s="5">
        <f t="shared" ca="1" si="26"/>
        <v>-1.4214321391491493</v>
      </c>
      <c r="I34" s="5">
        <f t="shared" ca="1" si="26"/>
        <v>1.0456753698835577</v>
      </c>
      <c r="J34" s="5">
        <f t="shared" ca="1" si="26"/>
        <v>1.560604948674051</v>
      </c>
      <c r="K34" s="5">
        <f t="shared" ca="1" si="26"/>
        <v>0.12340226902018726</v>
      </c>
      <c r="L34" s="5">
        <f t="shared" ca="1" si="26"/>
        <v>-0.59647562417100553</v>
      </c>
      <c r="M34" s="5">
        <f t="shared" ca="1" si="26"/>
        <v>0.26127736826690562</v>
      </c>
      <c r="N34" s="5">
        <f t="shared" ca="1" si="26"/>
        <v>0.14384922331272909</v>
      </c>
      <c r="O34" s="5">
        <f t="shared" ca="1" si="26"/>
        <v>-8.5707214392307884E-2</v>
      </c>
      <c r="P34" s="5">
        <f t="shared" ca="1" si="26"/>
        <v>-0.15902677452171265</v>
      </c>
      <c r="Q34" s="5">
        <f t="shared" ca="1" si="26"/>
        <v>1.4422784966813982</v>
      </c>
      <c r="R34" s="5">
        <f t="shared" ca="1" si="26"/>
        <v>0.28241246959102501</v>
      </c>
      <c r="S34" s="5">
        <f t="shared" ca="1" si="26"/>
        <v>-1.2582761893554386</v>
      </c>
      <c r="T34" s="5">
        <f t="shared" ca="1" si="26"/>
        <v>0.87089894903057974</v>
      </c>
      <c r="U34" s="5">
        <f t="shared" ca="1" si="26"/>
        <v>1.5530443718136682</v>
      </c>
      <c r="V34" s="5">
        <f t="shared" ca="1" si="26"/>
        <v>1.9389571584774956</v>
      </c>
      <c r="W34" s="5">
        <f t="shared" ca="1" si="26"/>
        <v>-0.20090172671158535</v>
      </c>
      <c r="X34" s="5">
        <f t="shared" ca="1" si="26"/>
        <v>-0.17727515173052888</v>
      </c>
      <c r="Y34" s="5">
        <f t="shared" ca="1" si="26"/>
        <v>0.19972767943433103</v>
      </c>
      <c r="Z34" s="5">
        <f t="shared" ca="1" si="26"/>
        <v>-0.88809429758420066</v>
      </c>
      <c r="AA34" s="5">
        <f t="shared" ca="1" si="26"/>
        <v>2.775912692872943</v>
      </c>
      <c r="AB34" s="2"/>
    </row>
    <row r="35" spans="1:28" x14ac:dyDescent="0.2">
      <c r="A35" s="61"/>
      <c r="B35" s="3">
        <f t="shared" si="17"/>
        <v>12</v>
      </c>
      <c r="C35" s="5"/>
      <c r="D35" s="5">
        <f t="shared" ref="D35:AA35" ca="1" si="27">NORMINV(D14,0,1)</f>
        <v>1.3030277562266261</v>
      </c>
      <c r="E35" s="5">
        <f t="shared" ca="1" si="27"/>
        <v>0.52920348052948907</v>
      </c>
      <c r="F35" s="5">
        <f t="shared" ca="1" si="27"/>
        <v>-2.2170914509633644</v>
      </c>
      <c r="G35" s="5">
        <f t="shared" ca="1" si="27"/>
        <v>-1.6079520597187749</v>
      </c>
      <c r="H35" s="5">
        <f t="shared" ca="1" si="27"/>
        <v>-1.6826204615070488</v>
      </c>
      <c r="I35" s="5">
        <f t="shared" ca="1" si="27"/>
        <v>-0.45334729643327654</v>
      </c>
      <c r="J35" s="5">
        <f t="shared" ca="1" si="27"/>
        <v>-7.919151947013317E-2</v>
      </c>
      <c r="K35" s="5">
        <f t="shared" ca="1" si="27"/>
        <v>-1.2338965740014327</v>
      </c>
      <c r="L35" s="5">
        <f t="shared" ca="1" si="27"/>
        <v>-0.78614765117211982</v>
      </c>
      <c r="M35" s="5">
        <f t="shared" ca="1" si="27"/>
        <v>0.44224151385431659</v>
      </c>
      <c r="N35" s="5">
        <f t="shared" ca="1" si="27"/>
        <v>0.17433828513031541</v>
      </c>
      <c r="O35" s="5">
        <f t="shared" ca="1" si="27"/>
        <v>0.92010124249064007</v>
      </c>
      <c r="P35" s="5">
        <f t="shared" ca="1" si="27"/>
        <v>2.4427070864469256</v>
      </c>
      <c r="Q35" s="5">
        <f t="shared" ca="1" si="27"/>
        <v>1.4311477837837954</v>
      </c>
      <c r="R35" s="5">
        <f t="shared" ca="1" si="27"/>
        <v>-2.1090884754243051</v>
      </c>
      <c r="S35" s="5">
        <f t="shared" ca="1" si="27"/>
        <v>0.55236602187464268</v>
      </c>
      <c r="T35" s="5">
        <f t="shared" ca="1" si="27"/>
        <v>-0.44080704803317622</v>
      </c>
      <c r="U35" s="5">
        <f t="shared" ca="1" si="27"/>
        <v>2.835227375546626E-2</v>
      </c>
      <c r="V35" s="5">
        <f t="shared" ca="1" si="27"/>
        <v>-1.6599148087639538E-3</v>
      </c>
      <c r="W35" s="5">
        <f t="shared" ca="1" si="27"/>
        <v>1.3782833413955367</v>
      </c>
      <c r="X35" s="5">
        <f t="shared" ca="1" si="27"/>
        <v>-0.46747552672458353</v>
      </c>
      <c r="Y35" s="5">
        <f t="shared" ca="1" si="27"/>
        <v>0.79497907378460475</v>
      </c>
      <c r="Z35" s="5">
        <f t="shared" ca="1" si="27"/>
        <v>-0.69903679140986785</v>
      </c>
      <c r="AA35" s="5">
        <f t="shared" ca="1" si="27"/>
        <v>0.29364186474511045</v>
      </c>
      <c r="AB35" s="2"/>
    </row>
    <row r="36" spans="1:28" x14ac:dyDescent="0.2">
      <c r="A36" s="61"/>
      <c r="B36" s="3">
        <f t="shared" si="17"/>
        <v>13</v>
      </c>
      <c r="C36" s="5"/>
      <c r="D36" s="5">
        <f t="shared" ref="D36:AA36" ca="1" si="28">NORMINV(D15,0,1)</f>
        <v>-0.60015869192842886</v>
      </c>
      <c r="E36" s="5">
        <f t="shared" ca="1" si="28"/>
        <v>0.78797447613104099</v>
      </c>
      <c r="F36" s="5">
        <f t="shared" ca="1" si="28"/>
        <v>0.44206638809091137</v>
      </c>
      <c r="G36" s="5">
        <f t="shared" ca="1" si="28"/>
        <v>1.922077089563663</v>
      </c>
      <c r="H36" s="5">
        <f t="shared" ca="1" si="28"/>
        <v>-1.3446242930902366</v>
      </c>
      <c r="I36" s="5">
        <f t="shared" ca="1" si="28"/>
        <v>-0.90555008611849974</v>
      </c>
      <c r="J36" s="5">
        <f t="shared" ca="1" si="28"/>
        <v>1.684538475873125</v>
      </c>
      <c r="K36" s="5">
        <f t="shared" ca="1" si="28"/>
        <v>-0.24562976788902816</v>
      </c>
      <c r="L36" s="5">
        <f t="shared" ca="1" si="28"/>
        <v>-4.23525845679045E-2</v>
      </c>
      <c r="M36" s="5">
        <f t="shared" ca="1" si="28"/>
        <v>-0.48116813565953553</v>
      </c>
      <c r="N36" s="5">
        <f t="shared" ca="1" si="28"/>
        <v>1.1505337691920487E-2</v>
      </c>
      <c r="O36" s="5">
        <f t="shared" ca="1" si="28"/>
        <v>-1.526912638927189</v>
      </c>
      <c r="P36" s="5">
        <f t="shared" ca="1" si="28"/>
        <v>1.2530635014775866</v>
      </c>
      <c r="Q36" s="5">
        <f t="shared" ca="1" si="28"/>
        <v>-0.85714732228937474</v>
      </c>
      <c r="R36" s="5">
        <f t="shared" ca="1" si="28"/>
        <v>0.29831436596113803</v>
      </c>
      <c r="S36" s="5">
        <f t="shared" ca="1" si="28"/>
        <v>-0.37796786455352421</v>
      </c>
      <c r="T36" s="5">
        <f t="shared" ca="1" si="28"/>
        <v>1.7690788539953168</v>
      </c>
      <c r="U36" s="5">
        <f t="shared" ca="1" si="28"/>
        <v>-1.3165610084745485</v>
      </c>
      <c r="V36" s="5">
        <f t="shared" ca="1" si="28"/>
        <v>0.38068183519465054</v>
      </c>
      <c r="W36" s="5">
        <f t="shared" ca="1" si="28"/>
        <v>1.7267608379199699</v>
      </c>
      <c r="X36" s="5">
        <f t="shared" ca="1" si="28"/>
        <v>-1.7270053378505557</v>
      </c>
      <c r="Y36" s="5">
        <f t="shared" ca="1" si="28"/>
        <v>0.89421548943110263</v>
      </c>
      <c r="Z36" s="5">
        <f t="shared" ca="1" si="28"/>
        <v>-1.247238626521386</v>
      </c>
      <c r="AA36" s="5">
        <f t="shared" ca="1" si="28"/>
        <v>2.1647916142881427</v>
      </c>
      <c r="AB36" s="2"/>
    </row>
    <row r="37" spans="1:28" x14ac:dyDescent="0.2">
      <c r="A37" s="61"/>
      <c r="B37" s="3">
        <f t="shared" si="17"/>
        <v>14</v>
      </c>
      <c r="C37" s="5"/>
      <c r="D37" s="5">
        <f t="shared" ref="D37:AA37" ca="1" si="29">NORMINV(D16,0,1)</f>
        <v>-0.59260040724563867</v>
      </c>
      <c r="E37" s="5">
        <f t="shared" ca="1" si="29"/>
        <v>0.6310440910208357</v>
      </c>
      <c r="F37" s="5">
        <f t="shared" ca="1" si="29"/>
        <v>-0.32037946164299824</v>
      </c>
      <c r="G37" s="5">
        <f t="shared" ca="1" si="29"/>
        <v>1.6810654808292695</v>
      </c>
      <c r="H37" s="5">
        <f t="shared" ca="1" si="29"/>
        <v>0.60375843381335892</v>
      </c>
      <c r="I37" s="5">
        <f t="shared" ca="1" si="29"/>
        <v>0.16241117889218226</v>
      </c>
      <c r="J37" s="5">
        <f t="shared" ca="1" si="29"/>
        <v>-0.84080362242473561</v>
      </c>
      <c r="K37" s="5">
        <f t="shared" ca="1" si="29"/>
        <v>0.87478189491433489</v>
      </c>
      <c r="L37" s="5">
        <f t="shared" ca="1" si="29"/>
        <v>-1.2111642272330998</v>
      </c>
      <c r="M37" s="5">
        <f t="shared" ca="1" si="29"/>
        <v>-0.62465275479909166</v>
      </c>
      <c r="N37" s="5">
        <f t="shared" ca="1" si="29"/>
        <v>0.32862922410969997</v>
      </c>
      <c r="O37" s="5">
        <f t="shared" ca="1" si="29"/>
        <v>-0.79589708298035899</v>
      </c>
      <c r="P37" s="5">
        <f t="shared" ca="1" si="29"/>
        <v>0.42332837754958696</v>
      </c>
      <c r="Q37" s="5">
        <f t="shared" ca="1" si="29"/>
        <v>-0.68369919635512511</v>
      </c>
      <c r="R37" s="5">
        <f t="shared" ca="1" si="29"/>
        <v>-0.11673720658605617</v>
      </c>
      <c r="S37" s="5">
        <f t="shared" ca="1" si="29"/>
        <v>0.64735826565428833</v>
      </c>
      <c r="T37" s="5">
        <f t="shared" ca="1" si="29"/>
        <v>0.17419863639832647</v>
      </c>
      <c r="U37" s="5">
        <f t="shared" ca="1" si="29"/>
        <v>0.33961617866881499</v>
      </c>
      <c r="V37" s="5">
        <f t="shared" ca="1" si="29"/>
        <v>0.37318861446232954</v>
      </c>
      <c r="W37" s="5">
        <f t="shared" ca="1" si="29"/>
        <v>1.7420007561643049</v>
      </c>
      <c r="X37" s="5">
        <f t="shared" ca="1" si="29"/>
        <v>-4.9460460978405152E-3</v>
      </c>
      <c r="Y37" s="5">
        <f t="shared" ca="1" si="29"/>
        <v>-9.5828885308539433E-2</v>
      </c>
      <c r="Z37" s="5">
        <f t="shared" ca="1" si="29"/>
        <v>-1.4157310710409903</v>
      </c>
      <c r="AA37" s="5">
        <f t="shared" ca="1" si="29"/>
        <v>1.1510711851072717</v>
      </c>
      <c r="AB37" s="2"/>
    </row>
    <row r="38" spans="1:28" x14ac:dyDescent="0.2">
      <c r="A38" s="61"/>
      <c r="B38" s="3">
        <f t="shared" si="17"/>
        <v>15</v>
      </c>
      <c r="C38" s="5"/>
      <c r="D38" s="5">
        <f t="shared" ref="D38:AA38" ca="1" si="30">NORMINV(D17,0,1)</f>
        <v>-0.9225666200358279</v>
      </c>
      <c r="E38" s="5">
        <f t="shared" ca="1" si="30"/>
        <v>0.31093548656405434</v>
      </c>
      <c r="F38" s="5">
        <f t="shared" ca="1" si="30"/>
        <v>0.6017097223079072</v>
      </c>
      <c r="G38" s="5">
        <f t="shared" ca="1" si="30"/>
        <v>0.36397659626584777</v>
      </c>
      <c r="H38" s="5">
        <f t="shared" ca="1" si="30"/>
        <v>0.90287701601222736</v>
      </c>
      <c r="I38" s="5">
        <f t="shared" ca="1" si="30"/>
        <v>-0.19156592057493688</v>
      </c>
      <c r="J38" s="5">
        <f t="shared" ca="1" si="30"/>
        <v>1.1603757009855811</v>
      </c>
      <c r="K38" s="5">
        <f t="shared" ca="1" si="30"/>
        <v>0.43712901786809533</v>
      </c>
      <c r="L38" s="5">
        <f t="shared" ca="1" si="30"/>
        <v>-2.0073747634481083</v>
      </c>
      <c r="M38" s="5">
        <f t="shared" ca="1" si="30"/>
        <v>2.0196425749353164</v>
      </c>
      <c r="N38" s="5">
        <f t="shared" ca="1" si="30"/>
        <v>-1.6087977490045244</v>
      </c>
      <c r="O38" s="5">
        <f t="shared" ca="1" si="30"/>
        <v>0.33420509699247086</v>
      </c>
      <c r="P38" s="5">
        <f t="shared" ca="1" si="30"/>
        <v>0.15373859825469027</v>
      </c>
      <c r="Q38" s="5">
        <f t="shared" ca="1" si="30"/>
        <v>-2.0903793190791737</v>
      </c>
      <c r="R38" s="5">
        <f t="shared" ca="1" si="30"/>
        <v>1.3527612472517154</v>
      </c>
      <c r="S38" s="5">
        <f t="shared" ca="1" si="30"/>
        <v>0.37831049191229599</v>
      </c>
      <c r="T38" s="5">
        <f t="shared" ca="1" si="30"/>
        <v>-0.33610945720889362</v>
      </c>
      <c r="U38" s="5">
        <f t="shared" ca="1" si="30"/>
        <v>-0.5905669216399414</v>
      </c>
      <c r="V38" s="5">
        <f t="shared" ca="1" si="30"/>
        <v>1.0299229951855973</v>
      </c>
      <c r="W38" s="5">
        <f t="shared" ca="1" si="30"/>
        <v>-0.39476480196544506</v>
      </c>
      <c r="X38" s="5">
        <f t="shared" ca="1" si="30"/>
        <v>6.8738433813529079E-2</v>
      </c>
      <c r="Y38" s="5">
        <f t="shared" ca="1" si="30"/>
        <v>-0.47054421748684894</v>
      </c>
      <c r="Z38" s="5">
        <f t="shared" ca="1" si="30"/>
        <v>-0.83873742946056729</v>
      </c>
      <c r="AA38" s="5">
        <f t="shared" ca="1" si="30"/>
        <v>0.92964864993868346</v>
      </c>
      <c r="AB38" s="2"/>
    </row>
    <row r="39" spans="1:28" x14ac:dyDescent="0.2">
      <c r="A39" s="61"/>
      <c r="B39" s="3">
        <f t="shared" si="17"/>
        <v>16</v>
      </c>
      <c r="C39" s="5"/>
      <c r="D39" s="5">
        <f t="shared" ref="D39:AA39" ca="1" si="31">NORMINV(D18,0,1)</f>
        <v>0.27574666742357601</v>
      </c>
      <c r="E39" s="5">
        <f t="shared" ca="1" si="31"/>
        <v>-0.4618221866808126</v>
      </c>
      <c r="F39" s="5">
        <f t="shared" ca="1" si="31"/>
        <v>-0.33161631938320246</v>
      </c>
      <c r="G39" s="5">
        <f t="shared" ca="1" si="31"/>
        <v>-7.6306356523989288E-2</v>
      </c>
      <c r="H39" s="5">
        <f t="shared" ca="1" si="31"/>
        <v>0.30878953683881794</v>
      </c>
      <c r="I39" s="5">
        <f t="shared" ca="1" si="31"/>
        <v>1.1923621974269134</v>
      </c>
      <c r="J39" s="5">
        <f t="shared" ca="1" si="31"/>
        <v>-0.39891728020873529</v>
      </c>
      <c r="K39" s="5">
        <f t="shared" ca="1" si="31"/>
        <v>-1.790257339385483</v>
      </c>
      <c r="L39" s="5">
        <f t="shared" ca="1" si="31"/>
        <v>0.10168392506038068</v>
      </c>
      <c r="M39" s="5">
        <f t="shared" ca="1" si="31"/>
        <v>8.982076524918764E-2</v>
      </c>
      <c r="N39" s="5">
        <f t="shared" ca="1" si="31"/>
        <v>0.79589098445779694</v>
      </c>
      <c r="O39" s="5">
        <f t="shared" ca="1" si="31"/>
        <v>-0.61125451957749044</v>
      </c>
      <c r="P39" s="5">
        <f t="shared" ca="1" si="31"/>
        <v>-0.37592073418127409</v>
      </c>
      <c r="Q39" s="5">
        <f t="shared" ca="1" si="31"/>
        <v>-0.57352900300637233</v>
      </c>
      <c r="R39" s="5">
        <f t="shared" ca="1" si="31"/>
        <v>-0.39808753577446876</v>
      </c>
      <c r="S39" s="5">
        <f t="shared" ca="1" si="31"/>
        <v>-1.1626945276643244</v>
      </c>
      <c r="T39" s="5">
        <f t="shared" ca="1" si="31"/>
        <v>-0.60868383584040586</v>
      </c>
      <c r="U39" s="5">
        <f t="shared" ca="1" si="31"/>
        <v>0.44712782439466026</v>
      </c>
      <c r="V39" s="5">
        <f t="shared" ca="1" si="31"/>
        <v>1.7353828128662403</v>
      </c>
      <c r="W39" s="5">
        <f t="shared" ca="1" si="31"/>
        <v>0.88301088672775196</v>
      </c>
      <c r="X39" s="5">
        <f t="shared" ca="1" si="31"/>
        <v>-0.84082218614403248</v>
      </c>
      <c r="Y39" s="5">
        <f t="shared" ca="1" si="31"/>
        <v>0.9304639741748606</v>
      </c>
      <c r="Z39" s="5">
        <f t="shared" ca="1" si="31"/>
        <v>-0.22984333642851862</v>
      </c>
      <c r="AA39" s="5">
        <f t="shared" ca="1" si="31"/>
        <v>-0.47284962122300112</v>
      </c>
      <c r="AB39" s="2"/>
    </row>
    <row r="40" spans="1:28" x14ac:dyDescent="0.2">
      <c r="A40" s="61"/>
      <c r="B40" s="3">
        <f t="shared" si="17"/>
        <v>17</v>
      </c>
      <c r="C40" s="5"/>
      <c r="D40" s="5">
        <f t="shared" ref="D40:AA40" ca="1" si="32">NORMINV(D19,0,1)</f>
        <v>-0.18932714927657968</v>
      </c>
      <c r="E40" s="5">
        <f t="shared" ca="1" si="32"/>
        <v>0.91997223403106709</v>
      </c>
      <c r="F40" s="5">
        <f t="shared" ca="1" si="32"/>
        <v>-0.17559131131003858</v>
      </c>
      <c r="G40" s="5">
        <f t="shared" ca="1" si="32"/>
        <v>0.19045719099018976</v>
      </c>
      <c r="H40" s="5">
        <f t="shared" ca="1" si="32"/>
        <v>-1.0687190376515239</v>
      </c>
      <c r="I40" s="5">
        <f t="shared" ca="1" si="32"/>
        <v>-0.7164231994452317</v>
      </c>
      <c r="J40" s="5">
        <f t="shared" ca="1" si="32"/>
        <v>-0.12644776056264578</v>
      </c>
      <c r="K40" s="5">
        <f t="shared" ca="1" si="32"/>
        <v>-0.93434736107031147</v>
      </c>
      <c r="L40" s="5">
        <f t="shared" ca="1" si="32"/>
        <v>1.3916755186303136</v>
      </c>
      <c r="M40" s="5">
        <f t="shared" ca="1" si="32"/>
        <v>-1.0688566133016868</v>
      </c>
      <c r="N40" s="5">
        <f t="shared" ca="1" si="32"/>
        <v>-0.33301943894547309</v>
      </c>
      <c r="O40" s="5">
        <f t="shared" ca="1" si="32"/>
        <v>-0.55689701783580337</v>
      </c>
      <c r="P40" s="5">
        <f t="shared" ca="1" si="32"/>
        <v>-0.18834778354426804</v>
      </c>
      <c r="Q40" s="5">
        <f t="shared" ca="1" si="32"/>
        <v>-1.883751160544425</v>
      </c>
      <c r="R40" s="5">
        <f t="shared" ca="1" si="32"/>
        <v>0.80648251190259757</v>
      </c>
      <c r="S40" s="5">
        <f t="shared" ca="1" si="32"/>
        <v>-0.57217224918547849</v>
      </c>
      <c r="T40" s="5">
        <f t="shared" ca="1" si="32"/>
        <v>-4.3518409651095172E-2</v>
      </c>
      <c r="U40" s="5">
        <f t="shared" ca="1" si="32"/>
        <v>0.98559778161959055</v>
      </c>
      <c r="V40" s="5">
        <f t="shared" ca="1" si="32"/>
        <v>0.76946108461827123</v>
      </c>
      <c r="W40" s="5">
        <f t="shared" ca="1" si="32"/>
        <v>5.374035589596958E-2</v>
      </c>
      <c r="X40" s="5">
        <f t="shared" ca="1" si="32"/>
        <v>-5.2619653639618555E-2</v>
      </c>
      <c r="Y40" s="5">
        <f t="shared" ca="1" si="32"/>
        <v>3.9730853926568395E-2</v>
      </c>
      <c r="Z40" s="5">
        <f t="shared" ca="1" si="32"/>
        <v>0.16290183534474525</v>
      </c>
      <c r="AA40" s="5">
        <f t="shared" ca="1" si="32"/>
        <v>-0.85998211581460215</v>
      </c>
      <c r="AB40" s="2"/>
    </row>
    <row r="41" spans="1:28" x14ac:dyDescent="0.2">
      <c r="A41" s="61"/>
      <c r="B41" s="3">
        <f t="shared" si="17"/>
        <v>18</v>
      </c>
      <c r="C41" s="5"/>
      <c r="D41" s="5">
        <f t="shared" ref="D41:AA41" ca="1" si="33">NORMINV(D20,0,1)</f>
        <v>-0.89725809162527737</v>
      </c>
      <c r="E41" s="5">
        <f t="shared" ca="1" si="33"/>
        <v>-0.84298451485991777</v>
      </c>
      <c r="F41" s="5">
        <f t="shared" ca="1" si="33"/>
        <v>-1.0954306540056296</v>
      </c>
      <c r="G41" s="5">
        <f t="shared" ca="1" si="33"/>
        <v>4.0227852644185554E-2</v>
      </c>
      <c r="H41" s="5">
        <f t="shared" ca="1" si="33"/>
        <v>0.2338084512287941</v>
      </c>
      <c r="I41" s="5">
        <f t="shared" ca="1" si="33"/>
        <v>0.14953057207281067</v>
      </c>
      <c r="J41" s="5">
        <f t="shared" ca="1" si="33"/>
        <v>-1.9455600127056729</v>
      </c>
      <c r="K41" s="5">
        <f t="shared" ca="1" si="33"/>
        <v>-0.90574221786327092</v>
      </c>
      <c r="L41" s="5">
        <f t="shared" ca="1" si="33"/>
        <v>-0.80398640250115372</v>
      </c>
      <c r="M41" s="5">
        <f t="shared" ca="1" si="33"/>
        <v>0.15413896229989177</v>
      </c>
      <c r="N41" s="5">
        <f t="shared" ca="1" si="33"/>
        <v>-0.89049792300002906</v>
      </c>
      <c r="O41" s="5">
        <f t="shared" ca="1" si="33"/>
        <v>-7.9125938166412974E-2</v>
      </c>
      <c r="P41" s="5">
        <f t="shared" ca="1" si="33"/>
        <v>-0.29785229197727492</v>
      </c>
      <c r="Q41" s="5">
        <f t="shared" ca="1" si="33"/>
        <v>0.59376174994859987</v>
      </c>
      <c r="R41" s="5">
        <f t="shared" ca="1" si="33"/>
        <v>-0.40872774020275576</v>
      </c>
      <c r="S41" s="5">
        <f t="shared" ca="1" si="33"/>
        <v>-0.20214621964759411</v>
      </c>
      <c r="T41" s="5">
        <f t="shared" ca="1" si="33"/>
        <v>3.2074379647408204E-2</v>
      </c>
      <c r="U41" s="5">
        <f t="shared" ca="1" si="33"/>
        <v>0.40117562273787993</v>
      </c>
      <c r="V41" s="5">
        <f t="shared" ca="1" si="33"/>
        <v>-0.18159786260226701</v>
      </c>
      <c r="W41" s="5">
        <f t="shared" ca="1" si="33"/>
        <v>-0.32155481262163171</v>
      </c>
      <c r="X41" s="5">
        <f t="shared" ca="1" si="33"/>
        <v>6.176684946374961E-3</v>
      </c>
      <c r="Y41" s="5">
        <f t="shared" ca="1" si="33"/>
        <v>-0.60426313297217871</v>
      </c>
      <c r="Z41" s="5">
        <f t="shared" ca="1" si="33"/>
        <v>-0.67006018041924542</v>
      </c>
      <c r="AA41" s="5">
        <f t="shared" ca="1" si="33"/>
        <v>-0.67942796713632236</v>
      </c>
      <c r="AB41" s="2"/>
    </row>
    <row r="42" spans="1:28" x14ac:dyDescent="0.2">
      <c r="A42" s="61"/>
      <c r="B42" s="3">
        <f t="shared" si="17"/>
        <v>19</v>
      </c>
      <c r="C42" s="5"/>
      <c r="D42" s="5">
        <f t="shared" ref="D42:AA42" ca="1" si="34">NORMINV(D21,0,1)</f>
        <v>-0.45453587475449231</v>
      </c>
      <c r="E42" s="5">
        <f t="shared" ca="1" si="34"/>
        <v>0.16965550473097193</v>
      </c>
      <c r="F42" s="5">
        <f t="shared" ca="1" si="34"/>
        <v>0.36316693255053739</v>
      </c>
      <c r="G42" s="5">
        <f t="shared" ca="1" si="34"/>
        <v>0.30133640508835513</v>
      </c>
      <c r="H42" s="5">
        <f t="shared" ca="1" si="34"/>
        <v>0.1592876287067847</v>
      </c>
      <c r="I42" s="5">
        <f t="shared" ca="1" si="34"/>
        <v>0.92756540980311208</v>
      </c>
      <c r="J42" s="5">
        <f t="shared" ca="1" si="34"/>
        <v>1.4180552759358904</v>
      </c>
      <c r="K42" s="5">
        <f t="shared" ca="1" si="34"/>
        <v>1.7184336921178933</v>
      </c>
      <c r="L42" s="5">
        <f t="shared" ca="1" si="34"/>
        <v>-1.4890771275216419</v>
      </c>
      <c r="M42" s="5">
        <f t="shared" ca="1" si="34"/>
        <v>0.6432063490978519</v>
      </c>
      <c r="N42" s="5">
        <f t="shared" ca="1" si="34"/>
        <v>1.7729244840561906</v>
      </c>
      <c r="O42" s="5">
        <f t="shared" ca="1" si="34"/>
        <v>1.2357809047298245</v>
      </c>
      <c r="P42" s="5">
        <f t="shared" ca="1" si="34"/>
        <v>0.52831852175285909</v>
      </c>
      <c r="Q42" s="5">
        <f t="shared" ca="1" si="34"/>
        <v>0.63438452221474584</v>
      </c>
      <c r="R42" s="5">
        <f t="shared" ca="1" si="34"/>
        <v>-0.61617563081026239</v>
      </c>
      <c r="S42" s="5">
        <f t="shared" ca="1" si="34"/>
        <v>0.54703944602416998</v>
      </c>
      <c r="T42" s="5">
        <f t="shared" ca="1" si="34"/>
        <v>0.94782676338493554</v>
      </c>
      <c r="U42" s="5">
        <f t="shared" ca="1" si="34"/>
        <v>-1.1469967329488304</v>
      </c>
      <c r="V42" s="5">
        <f t="shared" ca="1" si="34"/>
        <v>-1.4436322315725378</v>
      </c>
      <c r="W42" s="5">
        <f t="shared" ca="1" si="34"/>
        <v>4.9723744854739953E-2</v>
      </c>
      <c r="X42" s="5">
        <f t="shared" ca="1" si="34"/>
        <v>1.761505134489364</v>
      </c>
      <c r="Y42" s="5">
        <f t="shared" ca="1" si="34"/>
        <v>0.26628939412154146</v>
      </c>
      <c r="Z42" s="5">
        <f t="shared" ca="1" si="34"/>
        <v>-0.63244161754508033</v>
      </c>
      <c r="AA42" s="5">
        <f t="shared" ca="1" si="34"/>
        <v>-1.7556509173530137</v>
      </c>
      <c r="AB42" s="2"/>
    </row>
    <row r="43" spans="1:28" x14ac:dyDescent="0.2">
      <c r="A43" s="61"/>
      <c r="B43" s="3">
        <f t="shared" si="17"/>
        <v>20</v>
      </c>
      <c r="C43" s="5"/>
      <c r="D43" s="5">
        <f t="shared" ref="D43:AA43" ca="1" si="35">NORMINV(D22,0,1)</f>
        <v>1.1738401782682748</v>
      </c>
      <c r="E43" s="5">
        <f t="shared" ca="1" si="35"/>
        <v>-0.70291564625866809</v>
      </c>
      <c r="F43" s="5">
        <f t="shared" ca="1" si="35"/>
        <v>-0.26366292118359985</v>
      </c>
      <c r="G43" s="5">
        <f t="shared" ca="1" si="35"/>
        <v>0.71320624797234322</v>
      </c>
      <c r="H43" s="5">
        <f t="shared" ca="1" si="35"/>
        <v>-1.1944261341760987</v>
      </c>
      <c r="I43" s="5">
        <f t="shared" ca="1" si="35"/>
        <v>9.3627263614742509E-2</v>
      </c>
      <c r="J43" s="5">
        <f t="shared" ca="1" si="35"/>
        <v>7.7979632596791035E-3</v>
      </c>
      <c r="K43" s="5">
        <f t="shared" ca="1" si="35"/>
        <v>1.419145684825238</v>
      </c>
      <c r="L43" s="5">
        <f t="shared" ca="1" si="35"/>
        <v>0.7907122111567817</v>
      </c>
      <c r="M43" s="5">
        <f t="shared" ca="1" si="35"/>
        <v>1.1511165916994448</v>
      </c>
      <c r="N43" s="5">
        <f t="shared" ca="1" si="35"/>
        <v>0.53798904416410986</v>
      </c>
      <c r="O43" s="5">
        <f t="shared" ca="1" si="35"/>
        <v>1.0336297786483222</v>
      </c>
      <c r="P43" s="5">
        <f t="shared" ca="1" si="35"/>
        <v>-0.63450259954631627</v>
      </c>
      <c r="Q43" s="5">
        <f t="shared" ca="1" si="35"/>
        <v>-0.22570420727100454</v>
      </c>
      <c r="R43" s="5">
        <f t="shared" ca="1" si="35"/>
        <v>-0.30628433148314571</v>
      </c>
      <c r="S43" s="5">
        <f t="shared" ca="1" si="35"/>
        <v>-0.33832107395507471</v>
      </c>
      <c r="T43" s="5">
        <f t="shared" ca="1" si="35"/>
        <v>-1.2766392665330648</v>
      </c>
      <c r="U43" s="5">
        <f t="shared" ca="1" si="35"/>
        <v>-0.94671850403385438</v>
      </c>
      <c r="V43" s="5">
        <f t="shared" ca="1" si="35"/>
        <v>0.72800723182744087</v>
      </c>
      <c r="W43" s="5">
        <f t="shared" ca="1" si="35"/>
        <v>0.82417455452051847</v>
      </c>
      <c r="X43" s="5">
        <f t="shared" ca="1" si="35"/>
        <v>-9.836821321563714E-3</v>
      </c>
      <c r="Y43" s="5">
        <f t="shared" ca="1" si="35"/>
        <v>0.4513220951439767</v>
      </c>
      <c r="Z43" s="5">
        <f t="shared" ca="1" si="35"/>
        <v>0.79767073545756073</v>
      </c>
      <c r="AA43" s="5">
        <f t="shared" ca="1" si="35"/>
        <v>1.0991746187093059</v>
      </c>
      <c r="AB43" s="2"/>
    </row>
    <row r="44" spans="1:28" ht="20.25" x14ac:dyDescent="0.2">
      <c r="A44" s="15"/>
      <c r="B44" s="3"/>
      <c r="C44" s="48">
        <v>0</v>
      </c>
      <c r="D44" s="48">
        <f t="shared" ref="D44:AA44" si="36">C44+1</f>
        <v>1</v>
      </c>
      <c r="E44" s="48">
        <f t="shared" si="36"/>
        <v>2</v>
      </c>
      <c r="F44" s="48">
        <f t="shared" si="36"/>
        <v>3</v>
      </c>
      <c r="G44" s="48">
        <f t="shared" si="36"/>
        <v>4</v>
      </c>
      <c r="H44" s="48">
        <f t="shared" si="36"/>
        <v>5</v>
      </c>
      <c r="I44" s="48">
        <f t="shared" si="36"/>
        <v>6</v>
      </c>
      <c r="J44" s="48">
        <f t="shared" si="36"/>
        <v>7</v>
      </c>
      <c r="K44" s="48">
        <f t="shared" si="36"/>
        <v>8</v>
      </c>
      <c r="L44" s="48">
        <f t="shared" si="36"/>
        <v>9</v>
      </c>
      <c r="M44" s="48">
        <f t="shared" si="36"/>
        <v>10</v>
      </c>
      <c r="N44" s="48">
        <f t="shared" si="36"/>
        <v>11</v>
      </c>
      <c r="O44" s="48">
        <f t="shared" si="36"/>
        <v>12</v>
      </c>
      <c r="P44" s="48">
        <f t="shared" si="36"/>
        <v>13</v>
      </c>
      <c r="Q44" s="48">
        <f t="shared" si="36"/>
        <v>14</v>
      </c>
      <c r="R44" s="48">
        <f t="shared" si="36"/>
        <v>15</v>
      </c>
      <c r="S44" s="48">
        <f t="shared" si="36"/>
        <v>16</v>
      </c>
      <c r="T44" s="48">
        <f t="shared" si="36"/>
        <v>17</v>
      </c>
      <c r="U44" s="48">
        <f t="shared" si="36"/>
        <v>18</v>
      </c>
      <c r="V44" s="48">
        <f t="shared" si="36"/>
        <v>19</v>
      </c>
      <c r="W44" s="48">
        <f t="shared" si="36"/>
        <v>20</v>
      </c>
      <c r="X44" s="48">
        <f t="shared" si="36"/>
        <v>21</v>
      </c>
      <c r="Y44" s="48">
        <f t="shared" si="36"/>
        <v>22</v>
      </c>
      <c r="Z44" s="48">
        <f t="shared" si="36"/>
        <v>23</v>
      </c>
      <c r="AA44" s="48">
        <f t="shared" si="36"/>
        <v>24</v>
      </c>
      <c r="AB44" s="2"/>
    </row>
    <row r="45" spans="1:28" ht="15" x14ac:dyDescent="0.25">
      <c r="A45" s="57" t="s">
        <v>7</v>
      </c>
      <c r="B45" s="58"/>
      <c r="C45" s="10"/>
      <c r="D45" s="11">
        <f ca="1">AVERAGE(D24:D43)</f>
        <v>0</v>
      </c>
      <c r="E45" s="11">
        <f t="shared" ref="E45:AA45" ca="1" si="37">AVERAGE(E24:E43)</f>
        <v>0</v>
      </c>
      <c r="F45" s="11">
        <f t="shared" ca="1" si="37"/>
        <v>0</v>
      </c>
      <c r="G45" s="11">
        <f t="shared" ca="1" si="37"/>
        <v>0</v>
      </c>
      <c r="H45" s="11">
        <f t="shared" ca="1" si="37"/>
        <v>0</v>
      </c>
      <c r="I45" s="11">
        <f t="shared" ca="1" si="37"/>
        <v>0</v>
      </c>
      <c r="J45" s="11">
        <f t="shared" ca="1" si="37"/>
        <v>6.9822619908066492E-18</v>
      </c>
      <c r="K45" s="11">
        <f t="shared" ca="1" si="37"/>
        <v>0</v>
      </c>
      <c r="L45" s="11">
        <f t="shared" ca="1" si="37"/>
        <v>7.2164496600635178E-17</v>
      </c>
      <c r="M45" s="11">
        <f t="shared" ca="1" si="37"/>
        <v>0</v>
      </c>
      <c r="N45" s="11">
        <f t="shared" ca="1" si="37"/>
        <v>0</v>
      </c>
      <c r="O45" s="11">
        <f t="shared" ca="1" si="37"/>
        <v>0</v>
      </c>
      <c r="P45" s="11">
        <f t="shared" ca="1" si="37"/>
        <v>0</v>
      </c>
      <c r="Q45" s="11">
        <f t="shared" ca="1" si="37"/>
        <v>2.4980018054066023E-17</v>
      </c>
      <c r="R45" s="11">
        <f t="shared" ca="1" si="37"/>
        <v>0</v>
      </c>
      <c r="S45" s="11">
        <f t="shared" ca="1" si="37"/>
        <v>0</v>
      </c>
      <c r="T45" s="11">
        <f t="shared" ca="1" si="37"/>
        <v>0</v>
      </c>
      <c r="U45" s="11">
        <f t="shared" ca="1" si="37"/>
        <v>0</v>
      </c>
      <c r="V45" s="11">
        <f t="shared" ca="1" si="37"/>
        <v>0</v>
      </c>
      <c r="W45" s="11">
        <f t="shared" ca="1" si="37"/>
        <v>0</v>
      </c>
      <c r="X45" s="11">
        <f t="shared" ca="1" si="37"/>
        <v>-3.8771069688081641E-17</v>
      </c>
      <c r="Y45" s="11">
        <f t="shared" ca="1" si="37"/>
        <v>0</v>
      </c>
      <c r="Z45" s="11">
        <f t="shared" ca="1" si="37"/>
        <v>0</v>
      </c>
      <c r="AA45" s="12">
        <f t="shared" ca="1" si="37"/>
        <v>0</v>
      </c>
      <c r="AB45" s="2"/>
    </row>
    <row r="46" spans="1:28" ht="15" x14ac:dyDescent="0.25">
      <c r="A46" s="59" t="s">
        <v>8</v>
      </c>
      <c r="B46" s="59"/>
      <c r="C46" s="7"/>
      <c r="D46" s="8">
        <f ca="1">STDEVP(D24:D43)</f>
        <v>0.75984477814483076</v>
      </c>
      <c r="E46" s="8">
        <f t="shared" ref="E46:AA46" ca="1" si="38">STDEVP(E24:E43)</f>
        <v>0.61261745837319259</v>
      </c>
      <c r="F46" s="8">
        <f t="shared" ca="1" si="38"/>
        <v>0.85210293403760617</v>
      </c>
      <c r="G46" s="8">
        <f t="shared" ca="1" si="38"/>
        <v>1.0228413236783487</v>
      </c>
      <c r="H46" s="8">
        <f t="shared" ca="1" si="38"/>
        <v>1.0287667702510843</v>
      </c>
      <c r="I46" s="8">
        <f t="shared" ca="1" si="38"/>
        <v>0.7077110609764603</v>
      </c>
      <c r="J46" s="8">
        <f t="shared" ca="1" si="38"/>
        <v>1.1534349070354846</v>
      </c>
      <c r="K46" s="8">
        <f t="shared" ca="1" si="38"/>
        <v>1.1144403136410586</v>
      </c>
      <c r="L46" s="8">
        <f t="shared" ca="1" si="38"/>
        <v>1.091244622672142</v>
      </c>
      <c r="M46" s="8">
        <f t="shared" ca="1" si="38"/>
        <v>0.88755722371356316</v>
      </c>
      <c r="N46" s="8">
        <f t="shared" ca="1" si="38"/>
        <v>0.87849135272789536</v>
      </c>
      <c r="O46" s="8">
        <f t="shared" ca="1" si="38"/>
        <v>0.84947699777993813</v>
      </c>
      <c r="P46" s="8">
        <f t="shared" ca="1" si="38"/>
        <v>0.93339912785516688</v>
      </c>
      <c r="Q46" s="8">
        <f t="shared" ca="1" si="38"/>
        <v>1.1993154772997248</v>
      </c>
      <c r="R46" s="8">
        <f t="shared" ca="1" si="38"/>
        <v>0.88938302333842167</v>
      </c>
      <c r="S46" s="8">
        <f t="shared" ca="1" si="38"/>
        <v>0.68754887069664794</v>
      </c>
      <c r="T46" s="8">
        <f t="shared" ca="1" si="38"/>
        <v>0.84423530943005032</v>
      </c>
      <c r="U46" s="8">
        <f t="shared" ca="1" si="38"/>
        <v>0.90301370914673817</v>
      </c>
      <c r="V46" s="8">
        <f t="shared" ca="1" si="38"/>
        <v>1.065605818143613</v>
      </c>
      <c r="W46" s="8">
        <f t="shared" ca="1" si="38"/>
        <v>0.98386306182614691</v>
      </c>
      <c r="X46" s="8">
        <f t="shared" ca="1" si="38"/>
        <v>0.83964532691554805</v>
      </c>
      <c r="Y46" s="8">
        <f t="shared" ca="1" si="38"/>
        <v>0.56649594949505822</v>
      </c>
      <c r="Z46" s="8">
        <f t="shared" ca="1" si="38"/>
        <v>0.84293236170960451</v>
      </c>
      <c r="AA46" s="9">
        <f t="shared" ca="1" si="38"/>
        <v>1.4276807904552526</v>
      </c>
      <c r="AB46" s="2"/>
    </row>
    <row r="47" spans="1:28" x14ac:dyDescent="0.2">
      <c r="A47" s="2"/>
      <c r="B47" s="2"/>
      <c r="C47" s="4">
        <v>0</v>
      </c>
      <c r="D47" s="4">
        <f>C47+1</f>
        <v>1</v>
      </c>
      <c r="E47" s="4">
        <f t="shared" ref="E47:AA47" si="39">D47+1</f>
        <v>2</v>
      </c>
      <c r="F47" s="4">
        <f t="shared" si="39"/>
        <v>3</v>
      </c>
      <c r="G47" s="4">
        <f t="shared" si="39"/>
        <v>4</v>
      </c>
      <c r="H47" s="4">
        <f t="shared" si="39"/>
        <v>5</v>
      </c>
      <c r="I47" s="4">
        <f t="shared" si="39"/>
        <v>6</v>
      </c>
      <c r="J47" s="4">
        <f t="shared" si="39"/>
        <v>7</v>
      </c>
      <c r="K47" s="4">
        <f t="shared" si="39"/>
        <v>8</v>
      </c>
      <c r="L47" s="4">
        <f t="shared" si="39"/>
        <v>9</v>
      </c>
      <c r="M47" s="4">
        <f t="shared" si="39"/>
        <v>10</v>
      </c>
      <c r="N47" s="4">
        <f t="shared" si="39"/>
        <v>11</v>
      </c>
      <c r="O47" s="4">
        <f t="shared" si="39"/>
        <v>12</v>
      </c>
      <c r="P47" s="4">
        <f t="shared" si="39"/>
        <v>13</v>
      </c>
      <c r="Q47" s="4">
        <f t="shared" si="39"/>
        <v>14</v>
      </c>
      <c r="R47" s="4">
        <f t="shared" si="39"/>
        <v>15</v>
      </c>
      <c r="S47" s="4">
        <f t="shared" si="39"/>
        <v>16</v>
      </c>
      <c r="T47" s="4">
        <f t="shared" si="39"/>
        <v>17</v>
      </c>
      <c r="U47" s="4">
        <f t="shared" si="39"/>
        <v>18</v>
      </c>
      <c r="V47" s="4">
        <f t="shared" si="39"/>
        <v>19</v>
      </c>
      <c r="W47" s="4">
        <f t="shared" si="39"/>
        <v>20</v>
      </c>
      <c r="X47" s="4">
        <f t="shared" si="39"/>
        <v>21</v>
      </c>
      <c r="Y47" s="4">
        <f t="shared" si="39"/>
        <v>22</v>
      </c>
      <c r="Z47" s="4">
        <f t="shared" si="39"/>
        <v>23</v>
      </c>
      <c r="AA47" s="4">
        <f t="shared" si="39"/>
        <v>24</v>
      </c>
      <c r="AB47" s="2"/>
    </row>
    <row r="48" spans="1:28" x14ac:dyDescent="0.2">
      <c r="A48" s="60" t="s">
        <v>1</v>
      </c>
      <c r="B48" s="3">
        <v>1</v>
      </c>
      <c r="C48" s="5"/>
      <c r="D48" s="5">
        <f ca="1">0+1*(D24-AVERAGE(D$24:D$43))/STDEVP(D$24:D$43)</f>
        <v>0.14300876799677123</v>
      </c>
      <c r="E48" s="5">
        <f t="shared" ref="E48:AA48" ca="1" si="40">0+1*(E24-AVERAGE(E$24:E$43))/STDEVP(E$24:E$43)</f>
        <v>-0.41301412698324452</v>
      </c>
      <c r="F48" s="5">
        <f t="shared" ca="1" si="40"/>
        <v>-0.44378989030799609</v>
      </c>
      <c r="G48" s="5">
        <f t="shared" ca="1" si="40"/>
        <v>-0.74489877127901849</v>
      </c>
      <c r="H48" s="5">
        <f t="shared" ca="1" si="40"/>
        <v>1.3816855095370448</v>
      </c>
      <c r="I48" s="5">
        <f t="shared" ca="1" si="40"/>
        <v>-1.477545608006738</v>
      </c>
      <c r="J48" s="5">
        <f t="shared" ca="1" si="40"/>
        <v>-1.3530065191845631</v>
      </c>
      <c r="K48" s="5">
        <f t="shared" ca="1" si="40"/>
        <v>-0.11073026299363839</v>
      </c>
      <c r="L48" s="5">
        <f t="shared" ca="1" si="40"/>
        <v>0.54660120359668707</v>
      </c>
      <c r="M48" s="5">
        <f t="shared" ca="1" si="40"/>
        <v>-0.29437805392841504</v>
      </c>
      <c r="N48" s="5">
        <f t="shared" ca="1" si="40"/>
        <v>-0.16374574760018734</v>
      </c>
      <c r="O48" s="5">
        <f t="shared" ca="1" si="40"/>
        <v>0.10089409673987526</v>
      </c>
      <c r="P48" s="5">
        <f t="shared" ca="1" si="40"/>
        <v>0.17037381949042107</v>
      </c>
      <c r="Q48" s="5">
        <f t="shared" ca="1" si="40"/>
        <v>-1.2025847443649338</v>
      </c>
      <c r="R48" s="5">
        <f t="shared" ca="1" si="40"/>
        <v>-0.31753750879002718</v>
      </c>
      <c r="S48" s="5">
        <f t="shared" ca="1" si="40"/>
        <v>1.8300898204959748</v>
      </c>
      <c r="T48" s="5">
        <f t="shared" ca="1" si="40"/>
        <v>-1.0315831845727115</v>
      </c>
      <c r="U48" s="5">
        <f t="shared" ca="1" si="40"/>
        <v>-1.7198458407471433</v>
      </c>
      <c r="V48" s="5">
        <f t="shared" ca="1" si="40"/>
        <v>-1.8195819931382733</v>
      </c>
      <c r="W48" s="5">
        <f t="shared" ca="1" si="40"/>
        <v>0.20419683846926007</v>
      </c>
      <c r="X48" s="5">
        <f t="shared" ca="1" si="40"/>
        <v>0.21113099310842628</v>
      </c>
      <c r="Y48" s="5">
        <f t="shared" ca="1" si="40"/>
        <v>-0.35256682702207626</v>
      </c>
      <c r="Z48" s="5">
        <f t="shared" ca="1" si="40"/>
        <v>1.053577176445095</v>
      </c>
      <c r="AA48" s="5">
        <f t="shared" ca="1" si="40"/>
        <v>-1.9443510842418577</v>
      </c>
      <c r="AB48" s="2"/>
    </row>
    <row r="49" spans="1:28" x14ac:dyDescent="0.2">
      <c r="A49" s="61"/>
      <c r="B49" s="3">
        <f>B48+1</f>
        <v>2</v>
      </c>
      <c r="C49" s="5"/>
      <c r="D49" s="5">
        <f t="shared" ref="D49:AA49" ca="1" si="41">0+1*(D25-AVERAGE(D$24:D$43))/STDEVP(D$24:D$43)</f>
        <v>-1.7148604474297797</v>
      </c>
      <c r="E49" s="5">
        <f t="shared" ca="1" si="41"/>
        <v>-0.86384002495585155</v>
      </c>
      <c r="F49" s="5">
        <f t="shared" ca="1" si="41"/>
        <v>2.6019056646805496</v>
      </c>
      <c r="G49" s="5">
        <f t="shared" ca="1" si="41"/>
        <v>1.5720444828492528</v>
      </c>
      <c r="H49" s="5">
        <f t="shared" ca="1" si="41"/>
        <v>1.6355703840398954</v>
      </c>
      <c r="I49" s="5">
        <f t="shared" ca="1" si="41"/>
        <v>0.64058246568560506</v>
      </c>
      <c r="J49" s="5">
        <f t="shared" ca="1" si="41"/>
        <v>6.8657120559727336E-2</v>
      </c>
      <c r="K49" s="5">
        <f t="shared" ca="1" si="41"/>
        <v>1.1071894644317837</v>
      </c>
      <c r="L49" s="5">
        <f t="shared" ca="1" si="41"/>
        <v>0.7204137686810056</v>
      </c>
      <c r="M49" s="5">
        <f t="shared" ca="1" si="41"/>
        <v>-0.49826817025269232</v>
      </c>
      <c r="N49" s="5">
        <f t="shared" ca="1" si="41"/>
        <v>-0.19845190802272483</v>
      </c>
      <c r="O49" s="5">
        <f t="shared" ca="1" si="41"/>
        <v>-1.0831385015665811</v>
      </c>
      <c r="P49" s="5">
        <f t="shared" ca="1" si="41"/>
        <v>-2.6170016807921788</v>
      </c>
      <c r="Q49" s="5">
        <f t="shared" ca="1" si="41"/>
        <v>-1.1933038561347047</v>
      </c>
      <c r="R49" s="5">
        <f t="shared" ca="1" si="41"/>
        <v>2.3714062671306126</v>
      </c>
      <c r="S49" s="5">
        <f t="shared" ca="1" si="41"/>
        <v>-0.80338437806605167</v>
      </c>
      <c r="T49" s="5">
        <f t="shared" ca="1" si="41"/>
        <v>0.52213765890788011</v>
      </c>
      <c r="U49" s="5">
        <f t="shared" ca="1" si="41"/>
        <v>-3.139739017058385E-2</v>
      </c>
      <c r="V49" s="5">
        <f t="shared" ca="1" si="41"/>
        <v>1.5577193559769445E-3</v>
      </c>
      <c r="W49" s="5">
        <f t="shared" ca="1" si="41"/>
        <v>-1.4008894071470748</v>
      </c>
      <c r="X49" s="5">
        <f t="shared" ca="1" si="41"/>
        <v>0.55675356217590488</v>
      </c>
      <c r="Y49" s="5">
        <f t="shared" ca="1" si="41"/>
        <v>-1.4033270220081948</v>
      </c>
      <c r="Z49" s="5">
        <f t="shared" ca="1" si="41"/>
        <v>0.82929167649004132</v>
      </c>
      <c r="AA49" s="5">
        <f t="shared" ca="1" si="41"/>
        <v>-0.20567753429775798</v>
      </c>
      <c r="AB49" s="2"/>
    </row>
    <row r="50" spans="1:28" x14ac:dyDescent="0.2">
      <c r="A50" s="61"/>
      <c r="B50" s="3">
        <f t="shared" ref="B50:B67" si="42">B49+1</f>
        <v>3</v>
      </c>
      <c r="C50" s="5"/>
      <c r="D50" s="5">
        <f t="shared" ref="D50:AA50" ca="1" si="43">0+1*(D26-AVERAGE(D$24:D$43))/STDEVP(D$24:D$43)</f>
        <v>0.78984380651232844</v>
      </c>
      <c r="E50" s="5">
        <f t="shared" ca="1" si="43"/>
        <v>-1.2862422795189505</v>
      </c>
      <c r="F50" s="5">
        <f t="shared" ca="1" si="43"/>
        <v>-0.51879458505819609</v>
      </c>
      <c r="G50" s="5">
        <f t="shared" ca="1" si="43"/>
        <v>-1.8791547086223275</v>
      </c>
      <c r="H50" s="5">
        <f t="shared" ca="1" si="43"/>
        <v>1.3070253938723768</v>
      </c>
      <c r="I50" s="5">
        <f t="shared" ca="1" si="43"/>
        <v>1.2795477364294294</v>
      </c>
      <c r="J50" s="5">
        <f t="shared" ca="1" si="43"/>
        <v>-1.4604538718207021</v>
      </c>
      <c r="K50" s="5">
        <f t="shared" ca="1" si="43"/>
        <v>0.22040639133603807</v>
      </c>
      <c r="L50" s="5">
        <f t="shared" ca="1" si="43"/>
        <v>3.8811265309326541E-2</v>
      </c>
      <c r="M50" s="5">
        <f t="shared" ca="1" si="43"/>
        <v>0.54212632470762301</v>
      </c>
      <c r="N50" s="5">
        <f t="shared" ca="1" si="43"/>
        <v>-1.3096699991632314E-2</v>
      </c>
      <c r="O50" s="5">
        <f t="shared" ca="1" si="43"/>
        <v>1.7974737902470486</v>
      </c>
      <c r="P50" s="5">
        <f t="shared" ca="1" si="43"/>
        <v>-1.342473400802257</v>
      </c>
      <c r="Q50" s="5">
        <f t="shared" ca="1" si="43"/>
        <v>0.71469712391209494</v>
      </c>
      <c r="R50" s="5">
        <f t="shared" ca="1" si="43"/>
        <v>-0.3354172028620177</v>
      </c>
      <c r="S50" s="5">
        <f t="shared" ca="1" si="43"/>
        <v>0.54973236181822871</v>
      </c>
      <c r="T50" s="5">
        <f t="shared" ca="1" si="43"/>
        <v>-2.0954807673107578</v>
      </c>
      <c r="U50" s="5">
        <f t="shared" ca="1" si="43"/>
        <v>1.4579634784488189</v>
      </c>
      <c r="V50" s="5">
        <f t="shared" ca="1" si="43"/>
        <v>-0.35724451641774502</v>
      </c>
      <c r="W50" s="5">
        <f t="shared" ca="1" si="43"/>
        <v>-1.7550824956421591</v>
      </c>
      <c r="X50" s="5">
        <f t="shared" ca="1" si="43"/>
        <v>2.0568271893976235</v>
      </c>
      <c r="Y50" s="5">
        <f t="shared" ca="1" si="43"/>
        <v>-1.5785028829034959</v>
      </c>
      <c r="Z50" s="5">
        <f t="shared" ca="1" si="43"/>
        <v>1.4796425943260527</v>
      </c>
      <c r="AA50" s="5">
        <f t="shared" ca="1" si="43"/>
        <v>-1.5162994618690944</v>
      </c>
      <c r="AB50" s="2"/>
    </row>
    <row r="51" spans="1:28" x14ac:dyDescent="0.2">
      <c r="A51" s="61"/>
      <c r="B51" s="3">
        <f t="shared" si="42"/>
        <v>4</v>
      </c>
      <c r="C51" s="5"/>
      <c r="D51" s="5">
        <f t="shared" ref="D51:AA51" ca="1" si="44">0+1*(D27-AVERAGE(D$24:D$43))/STDEVP(D$24:D$43)</f>
        <v>0.77989666349024467</v>
      </c>
      <c r="E51" s="5">
        <f t="shared" ca="1" si="44"/>
        <v>-1.0300785300774402</v>
      </c>
      <c r="F51" s="5">
        <f t="shared" ca="1" si="44"/>
        <v>0.37598680728032657</v>
      </c>
      <c r="G51" s="5">
        <f t="shared" ca="1" si="44"/>
        <v>-1.6435251899911618</v>
      </c>
      <c r="H51" s="5">
        <f t="shared" ca="1" si="44"/>
        <v>-0.58687590936282241</v>
      </c>
      <c r="I51" s="5">
        <f t="shared" ca="1" si="44"/>
        <v>-0.22948797588114048</v>
      </c>
      <c r="J51" s="5">
        <f t="shared" ca="1" si="44"/>
        <v>0.72895628292171055</v>
      </c>
      <c r="K51" s="5">
        <f t="shared" ca="1" si="44"/>
        <v>-0.78495176835112823</v>
      </c>
      <c r="L51" s="5">
        <f t="shared" ca="1" si="44"/>
        <v>1.1098925044572585</v>
      </c>
      <c r="M51" s="5">
        <f t="shared" ca="1" si="44"/>
        <v>0.7037887114315039</v>
      </c>
      <c r="N51" s="5">
        <f t="shared" ca="1" si="44"/>
        <v>-0.37408361856862793</v>
      </c>
      <c r="O51" s="5">
        <f t="shared" ca="1" si="44"/>
        <v>0.93692599689031331</v>
      </c>
      <c r="P51" s="5">
        <f t="shared" ca="1" si="44"/>
        <v>-0.45353414730774605</v>
      </c>
      <c r="Q51" s="5">
        <f t="shared" ca="1" si="44"/>
        <v>0.57007452108804868</v>
      </c>
      <c r="R51" s="5">
        <f t="shared" ca="1" si="44"/>
        <v>0.13125639181628068</v>
      </c>
      <c r="S51" s="5">
        <f t="shared" ca="1" si="44"/>
        <v>-0.94154509336676373</v>
      </c>
      <c r="T51" s="5">
        <f t="shared" ca="1" si="44"/>
        <v>-0.20633896077614819</v>
      </c>
      <c r="U51" s="5">
        <f t="shared" ca="1" si="44"/>
        <v>-0.37609194105117172</v>
      </c>
      <c r="V51" s="5">
        <f t="shared" ca="1" si="44"/>
        <v>-0.35021262844872575</v>
      </c>
      <c r="W51" s="5">
        <f t="shared" ca="1" si="44"/>
        <v>-1.7705723730810461</v>
      </c>
      <c r="X51" s="5">
        <f t="shared" ca="1" si="44"/>
        <v>5.8906373194619471E-3</v>
      </c>
      <c r="Y51" s="5">
        <f t="shared" ca="1" si="44"/>
        <v>0.1691607599206239</v>
      </c>
      <c r="Z51" s="5">
        <f t="shared" ca="1" si="44"/>
        <v>1.679531045847684</v>
      </c>
      <c r="AA51" s="5">
        <f t="shared" ca="1" si="44"/>
        <v>-0.80625248501117897</v>
      </c>
      <c r="AB51" s="2"/>
    </row>
    <row r="52" spans="1:28" x14ac:dyDescent="0.2">
      <c r="A52" s="61"/>
      <c r="B52" s="3">
        <f t="shared" si="42"/>
        <v>5</v>
      </c>
      <c r="C52" s="5"/>
      <c r="D52" s="5">
        <f t="shared" ref="D52:AA52" ca="1" si="45">0+1*(D28-AVERAGE(D$24:D$43))/STDEVP(D$24:D$43)</f>
        <v>1.2141514248321668</v>
      </c>
      <c r="E52" s="5">
        <f t="shared" ca="1" si="45"/>
        <v>-0.507552441273457</v>
      </c>
      <c r="F52" s="5">
        <f t="shared" ca="1" si="45"/>
        <v>-0.70614675560001272</v>
      </c>
      <c r="G52" s="5">
        <f t="shared" ca="1" si="45"/>
        <v>-0.35584854448089048</v>
      </c>
      <c r="H52" s="5">
        <f t="shared" ca="1" si="45"/>
        <v>-0.87763042326091867</v>
      </c>
      <c r="I52" s="5">
        <f t="shared" ca="1" si="45"/>
        <v>0.27068380181966478</v>
      </c>
      <c r="J52" s="5">
        <f t="shared" ca="1" si="45"/>
        <v>-1.0060174994772229</v>
      </c>
      <c r="K52" s="5">
        <f t="shared" ca="1" si="45"/>
        <v>-0.392240851768834</v>
      </c>
      <c r="L52" s="5">
        <f t="shared" ca="1" si="45"/>
        <v>1.8395277481712844</v>
      </c>
      <c r="M52" s="5">
        <f t="shared" ca="1" si="45"/>
        <v>-2.2755068867391759</v>
      </c>
      <c r="N52" s="5">
        <f t="shared" ca="1" si="45"/>
        <v>1.8313188217605993</v>
      </c>
      <c r="O52" s="5">
        <f t="shared" ca="1" si="45"/>
        <v>-0.39342453988265447</v>
      </c>
      <c r="P52" s="5">
        <f t="shared" ca="1" si="45"/>
        <v>-0.1647083157319443</v>
      </c>
      <c r="Q52" s="5">
        <f t="shared" ca="1" si="45"/>
        <v>1.7429770220140004</v>
      </c>
      <c r="R52" s="5">
        <f t="shared" ca="1" si="45"/>
        <v>-1.5210108713048511</v>
      </c>
      <c r="S52" s="5">
        <f t="shared" ca="1" si="45"/>
        <v>-0.55023069346180276</v>
      </c>
      <c r="T52" s="5">
        <f t="shared" ca="1" si="45"/>
        <v>0.39812295630681888</v>
      </c>
      <c r="U52" s="5">
        <f t="shared" ca="1" si="45"/>
        <v>0.6539955215053942</v>
      </c>
      <c r="V52" s="5">
        <f t="shared" ca="1" si="45"/>
        <v>-0.96651405017647274</v>
      </c>
      <c r="W52" s="5">
        <f t="shared" ca="1" si="45"/>
        <v>0.40123958026508549</v>
      </c>
      <c r="X52" s="5">
        <f t="shared" ca="1" si="45"/>
        <v>-8.18660351103732E-2</v>
      </c>
      <c r="Y52" s="5">
        <f t="shared" ca="1" si="45"/>
        <v>0.83062238645530451</v>
      </c>
      <c r="Z52" s="5">
        <f t="shared" ca="1" si="45"/>
        <v>0.9950234058631594</v>
      </c>
      <c r="AA52" s="5">
        <f t="shared" ca="1" si="45"/>
        <v>-0.65116001850962857</v>
      </c>
      <c r="AB52" s="2"/>
    </row>
    <row r="53" spans="1:28" x14ac:dyDescent="0.2">
      <c r="A53" s="61"/>
      <c r="B53" s="3">
        <f t="shared" si="42"/>
        <v>6</v>
      </c>
      <c r="C53" s="5"/>
      <c r="D53" s="5">
        <f t="shared" ref="D53:AA53" ca="1" si="46">0+1*(D29-AVERAGE(D$24:D$43))/STDEVP(D$24:D$43)</f>
        <v>-0.36289868056580515</v>
      </c>
      <c r="E53" s="5">
        <f t="shared" ca="1" si="46"/>
        <v>0.75385084177519646</v>
      </c>
      <c r="F53" s="5">
        <f t="shared" ca="1" si="46"/>
        <v>0.38917401423777648</v>
      </c>
      <c r="G53" s="5">
        <f t="shared" ca="1" si="46"/>
        <v>7.4602340321542615E-2</v>
      </c>
      <c r="H53" s="5">
        <f t="shared" ca="1" si="46"/>
        <v>-0.30015504560227357</v>
      </c>
      <c r="I53" s="5">
        <f t="shared" ca="1" si="46"/>
        <v>-1.6848149805398809</v>
      </c>
      <c r="J53" s="5">
        <f t="shared" ca="1" si="46"/>
        <v>0.34585157582409015</v>
      </c>
      <c r="K53" s="5">
        <f t="shared" ca="1" si="46"/>
        <v>1.6064183226972648</v>
      </c>
      <c r="L53" s="5">
        <f t="shared" ca="1" si="46"/>
        <v>-9.3181604699582643E-2</v>
      </c>
      <c r="M53" s="5">
        <f t="shared" ca="1" si="46"/>
        <v>-0.10119997094201448</v>
      </c>
      <c r="N53" s="5">
        <f t="shared" ca="1" si="46"/>
        <v>-0.90597475090266122</v>
      </c>
      <c r="O53" s="5">
        <f t="shared" ca="1" si="46"/>
        <v>0.71956571063721664</v>
      </c>
      <c r="P53" s="5">
        <f t="shared" ca="1" si="46"/>
        <v>0.40274382411851228</v>
      </c>
      <c r="Q53" s="5">
        <f t="shared" ca="1" si="46"/>
        <v>0.47821362590740574</v>
      </c>
      <c r="R53" s="5">
        <f t="shared" ca="1" si="46"/>
        <v>0.44759965653514766</v>
      </c>
      <c r="S53" s="5">
        <f t="shared" ca="1" si="46"/>
        <v>1.691071830990345</v>
      </c>
      <c r="T53" s="5">
        <f t="shared" ca="1" si="46"/>
        <v>0.72098836549650236</v>
      </c>
      <c r="U53" s="5">
        <f t="shared" ca="1" si="46"/>
        <v>-0.49515064928211711</v>
      </c>
      <c r="V53" s="5">
        <f t="shared" ca="1" si="46"/>
        <v>-1.6285410452144891</v>
      </c>
      <c r="W53" s="5">
        <f t="shared" ca="1" si="46"/>
        <v>-0.89749368686410147</v>
      </c>
      <c r="X53" s="5">
        <f t="shared" ca="1" si="46"/>
        <v>1.0014016146946325</v>
      </c>
      <c r="Y53" s="5">
        <f t="shared" ca="1" si="46"/>
        <v>-1.6424900742965991</v>
      </c>
      <c r="Z53" s="5">
        <f t="shared" ca="1" si="46"/>
        <v>0.2726711499868848</v>
      </c>
      <c r="AA53" s="5">
        <f t="shared" ca="1" si="46"/>
        <v>0.3312012211582821</v>
      </c>
      <c r="AB53" s="2"/>
    </row>
    <row r="54" spans="1:28" x14ac:dyDescent="0.2">
      <c r="A54" s="61"/>
      <c r="B54" s="3">
        <f t="shared" si="42"/>
        <v>7</v>
      </c>
      <c r="C54" s="5"/>
      <c r="D54" s="5">
        <f t="shared" ref="D54:AA54" ca="1" si="47">0+1*(D30-AVERAGE(D$24:D$43))/STDEVP(D$24:D$43)</f>
        <v>0.24916555949601174</v>
      </c>
      <c r="E54" s="5">
        <f t="shared" ca="1" si="47"/>
        <v>-1.5017075035276597</v>
      </c>
      <c r="F54" s="5">
        <f t="shared" ca="1" si="47"/>
        <v>0.20606819234621851</v>
      </c>
      <c r="G54" s="5">
        <f t="shared" ca="1" si="47"/>
        <v>-0.18620404414759698</v>
      </c>
      <c r="H54" s="5">
        <f t="shared" ca="1" si="47"/>
        <v>1.0388351068052952</v>
      </c>
      <c r="I54" s="5">
        <f t="shared" ca="1" si="47"/>
        <v>1.012310304231717</v>
      </c>
      <c r="J54" s="5">
        <f t="shared" ca="1" si="47"/>
        <v>0.10962713178816229</v>
      </c>
      <c r="K54" s="5">
        <f t="shared" ca="1" si="47"/>
        <v>0.83840054028344146</v>
      </c>
      <c r="L54" s="5">
        <f t="shared" ca="1" si="47"/>
        <v>-1.2753103105539283</v>
      </c>
      <c r="M54" s="5">
        <f t="shared" ca="1" si="47"/>
        <v>1.2042678316892765</v>
      </c>
      <c r="N54" s="5">
        <f t="shared" ca="1" si="47"/>
        <v>0.37908106654821316</v>
      </c>
      <c r="O54" s="5">
        <f t="shared" ca="1" si="47"/>
        <v>0.65557633613532018</v>
      </c>
      <c r="P54" s="5">
        <f t="shared" ca="1" si="47"/>
        <v>0.20178697185743832</v>
      </c>
      <c r="Q54" s="5">
        <f t="shared" ca="1" si="47"/>
        <v>1.5706886104611246</v>
      </c>
      <c r="R54" s="5">
        <f t="shared" ca="1" si="47"/>
        <v>-0.9067887408906844</v>
      </c>
      <c r="S54" s="5">
        <f t="shared" ca="1" si="47"/>
        <v>0.83219138823649597</v>
      </c>
      <c r="T54" s="5">
        <f t="shared" ca="1" si="47"/>
        <v>5.1547725101044141E-2</v>
      </c>
      <c r="U54" s="5">
        <f t="shared" ca="1" si="47"/>
        <v>-1.0914538413274881</v>
      </c>
      <c r="V54" s="5">
        <f t="shared" ca="1" si="47"/>
        <v>-0.72208791611024226</v>
      </c>
      <c r="W54" s="5">
        <f t="shared" ca="1" si="47"/>
        <v>-5.4621784251379632E-2</v>
      </c>
      <c r="X54" s="5">
        <f t="shared" ca="1" si="47"/>
        <v>6.2668905492415258E-2</v>
      </c>
      <c r="Y54" s="5">
        <f t="shared" ca="1" si="47"/>
        <v>-7.0134400717219922E-2</v>
      </c>
      <c r="Z54" s="5">
        <f t="shared" ca="1" si="47"/>
        <v>-0.19325611726942565</v>
      </c>
      <c r="AA54" s="5">
        <f t="shared" ca="1" si="47"/>
        <v>0.60236302229742467</v>
      </c>
      <c r="AB54" s="2"/>
    </row>
    <row r="55" spans="1:28" x14ac:dyDescent="0.2">
      <c r="A55" s="61"/>
      <c r="B55" s="3">
        <f t="shared" si="42"/>
        <v>8</v>
      </c>
      <c r="C55" s="5"/>
      <c r="D55" s="5">
        <f t="shared" ref="D55:AA55" ca="1" si="48">0+1*(D31-AVERAGE(D$24:D$43))/STDEVP(D$24:D$43)</f>
        <v>1.1808439268556175</v>
      </c>
      <c r="E55" s="5">
        <f t="shared" ca="1" si="48"/>
        <v>1.3760373677538762</v>
      </c>
      <c r="F55" s="5">
        <f t="shared" ca="1" si="48"/>
        <v>1.2855614154677755</v>
      </c>
      <c r="G55" s="5">
        <f t="shared" ca="1" si="48"/>
        <v>-3.9329514473973232E-2</v>
      </c>
      <c r="H55" s="5">
        <f t="shared" ca="1" si="48"/>
        <v>-0.2272706098115222</v>
      </c>
      <c r="I55" s="5">
        <f t="shared" ca="1" si="48"/>
        <v>-0.21128760071447339</v>
      </c>
      <c r="J55" s="5">
        <f t="shared" ca="1" si="48"/>
        <v>1.6867531932998965</v>
      </c>
      <c r="K55" s="5">
        <f t="shared" ca="1" si="48"/>
        <v>0.81273281913507156</v>
      </c>
      <c r="L55" s="5">
        <f t="shared" ca="1" si="48"/>
        <v>0.73676092949024008</v>
      </c>
      <c r="M55" s="5">
        <f t="shared" ca="1" si="48"/>
        <v>-0.17366650643095466</v>
      </c>
      <c r="N55" s="5">
        <f t="shared" ca="1" si="48"/>
        <v>1.0136672606222599</v>
      </c>
      <c r="O55" s="5">
        <f t="shared" ca="1" si="48"/>
        <v>9.3146651849554854E-2</v>
      </c>
      <c r="P55" s="5">
        <f t="shared" ca="1" si="48"/>
        <v>0.31910496066318578</v>
      </c>
      <c r="Q55" s="5">
        <f t="shared" ca="1" si="48"/>
        <v>-0.49508387174779284</v>
      </c>
      <c r="R55" s="5">
        <f t="shared" ca="1" si="48"/>
        <v>0.4595632359481519</v>
      </c>
      <c r="S55" s="5">
        <f t="shared" ca="1" si="48"/>
        <v>0.29400996534656898</v>
      </c>
      <c r="T55" s="5">
        <f t="shared" ca="1" si="48"/>
        <v>-3.7992227154135333E-2</v>
      </c>
      <c r="U55" s="5">
        <f t="shared" ca="1" si="48"/>
        <v>-0.44426304791867738</v>
      </c>
      <c r="V55" s="5">
        <f t="shared" ca="1" si="48"/>
        <v>0.17041748412994573</v>
      </c>
      <c r="W55" s="5">
        <f t="shared" ca="1" si="48"/>
        <v>0.32682882923238754</v>
      </c>
      <c r="X55" s="5">
        <f t="shared" ca="1" si="48"/>
        <v>-7.3563024152889451E-3</v>
      </c>
      <c r="Y55" s="5">
        <f t="shared" ca="1" si="48"/>
        <v>1.0666680556335557</v>
      </c>
      <c r="Z55" s="5">
        <f t="shared" ca="1" si="48"/>
        <v>0.79491571430506469</v>
      </c>
      <c r="AA55" s="5">
        <f t="shared" ca="1" si="48"/>
        <v>0.4758962729474488</v>
      </c>
      <c r="AB55" s="2"/>
    </row>
    <row r="56" spans="1:28" x14ac:dyDescent="0.2">
      <c r="A56" s="61"/>
      <c r="B56" s="3">
        <f t="shared" si="42"/>
        <v>9</v>
      </c>
      <c r="C56" s="5"/>
      <c r="D56" s="5">
        <f t="shared" ref="D56:AA56" ca="1" si="49">0+1*(D32-AVERAGE(D$24:D$43))/STDEVP(D$24:D$43)</f>
        <v>0.59819569447360887</v>
      </c>
      <c r="E56" s="5">
        <f t="shared" ca="1" si="49"/>
        <v>-0.27693547157714477</v>
      </c>
      <c r="F56" s="5">
        <f t="shared" ca="1" si="49"/>
        <v>-0.42620077697621167</v>
      </c>
      <c r="G56" s="5">
        <f t="shared" ca="1" si="49"/>
        <v>-0.29460718697274291</v>
      </c>
      <c r="H56" s="5">
        <f t="shared" ca="1" si="49"/>
        <v>-0.15483356705612528</v>
      </c>
      <c r="I56" s="5">
        <f t="shared" ca="1" si="49"/>
        <v>-1.3106555216521683</v>
      </c>
      <c r="J56" s="5">
        <f t="shared" ca="1" si="49"/>
        <v>-1.2294194213182981</v>
      </c>
      <c r="K56" s="5">
        <f t="shared" ca="1" si="49"/>
        <v>-1.5419701450887844</v>
      </c>
      <c r="L56" s="5">
        <f t="shared" ca="1" si="49"/>
        <v>1.3645676657497052</v>
      </c>
      <c r="M56" s="5">
        <f t="shared" ca="1" si="49"/>
        <v>-0.72469282195311235</v>
      </c>
      <c r="N56" s="5">
        <f t="shared" ca="1" si="49"/>
        <v>-2.0181467678092648</v>
      </c>
      <c r="O56" s="5">
        <f t="shared" ca="1" si="49"/>
        <v>-1.4547549939073932</v>
      </c>
      <c r="P56" s="5">
        <f t="shared" ca="1" si="49"/>
        <v>-0.56601565823922317</v>
      </c>
      <c r="Q56" s="5">
        <f t="shared" ca="1" si="49"/>
        <v>-0.52895550355363652</v>
      </c>
      <c r="R56" s="5">
        <f t="shared" ca="1" si="49"/>
        <v>0.69281244935096953</v>
      </c>
      <c r="S56" s="5">
        <f t="shared" ca="1" si="49"/>
        <v>-0.79563718208116752</v>
      </c>
      <c r="T56" s="5">
        <f t="shared" ca="1" si="49"/>
        <v>-1.1227044791869942</v>
      </c>
      <c r="U56" s="5">
        <f t="shared" ca="1" si="49"/>
        <v>1.2701875080419687</v>
      </c>
      <c r="V56" s="5">
        <f t="shared" ca="1" si="49"/>
        <v>1.3547525801684186</v>
      </c>
      <c r="W56" s="5">
        <f t="shared" ca="1" si="49"/>
        <v>-5.0539294322573487E-2</v>
      </c>
      <c r="X56" s="5">
        <f t="shared" ca="1" si="49"/>
        <v>-2.0979157246789955</v>
      </c>
      <c r="Y56" s="5">
        <f t="shared" ca="1" si="49"/>
        <v>-0.4700640743484511</v>
      </c>
      <c r="Z56" s="5">
        <f t="shared" ca="1" si="49"/>
        <v>0.75028750380681253</v>
      </c>
      <c r="AA56" s="5">
        <f t="shared" ca="1" si="49"/>
        <v>1.229722308439255</v>
      </c>
      <c r="AB56" s="2"/>
    </row>
    <row r="57" spans="1:28" x14ac:dyDescent="0.2">
      <c r="A57" s="61"/>
      <c r="B57" s="3">
        <f t="shared" si="42"/>
        <v>10</v>
      </c>
      <c r="C57" s="5"/>
      <c r="D57" s="5">
        <f t="shared" ref="D57:AA57" ca="1" si="50">0+1*(D33-AVERAGE(D$24:D$43))/STDEVP(D$24:D$43)</f>
        <v>-1.5448420677894481</v>
      </c>
      <c r="E57" s="5">
        <f t="shared" ca="1" si="50"/>
        <v>1.147397346665997</v>
      </c>
      <c r="F57" s="5">
        <f t="shared" ca="1" si="50"/>
        <v>0.30942613932128948</v>
      </c>
      <c r="G57" s="5">
        <f t="shared" ca="1" si="50"/>
        <v>-0.6972794620846039</v>
      </c>
      <c r="H57" s="5">
        <f t="shared" ca="1" si="50"/>
        <v>1.1610271333750244</v>
      </c>
      <c r="I57" s="5">
        <f t="shared" ca="1" si="50"/>
        <v>-0.13229588850223822</v>
      </c>
      <c r="J57" s="5">
        <f t="shared" ca="1" si="50"/>
        <v>-6.7606444127143207E-3</v>
      </c>
      <c r="K57" s="5">
        <f t="shared" ca="1" si="50"/>
        <v>-1.2734156037380389</v>
      </c>
      <c r="L57" s="5">
        <f t="shared" ca="1" si="50"/>
        <v>-0.72459666213113305</v>
      </c>
      <c r="M57" s="5">
        <f t="shared" ca="1" si="50"/>
        <v>-1.2969491554394006</v>
      </c>
      <c r="N57" s="5">
        <f t="shared" ca="1" si="50"/>
        <v>-0.61240106973568242</v>
      </c>
      <c r="O57" s="5">
        <f t="shared" ca="1" si="50"/>
        <v>-1.2167837167453119</v>
      </c>
      <c r="P57" s="5">
        <f t="shared" ca="1" si="50"/>
        <v>0.67977629356085101</v>
      </c>
      <c r="Q57" s="5">
        <f t="shared" ca="1" si="50"/>
        <v>0.1881941920562725</v>
      </c>
      <c r="R57" s="5">
        <f t="shared" ca="1" si="50"/>
        <v>0.34437843251545919</v>
      </c>
      <c r="S57" s="5">
        <f t="shared" ca="1" si="50"/>
        <v>0.49206840178833583</v>
      </c>
      <c r="T57" s="5">
        <f t="shared" ca="1" si="50"/>
        <v>1.5121841650936558</v>
      </c>
      <c r="U57" s="5">
        <f t="shared" ca="1" si="50"/>
        <v>1.0483988165898535</v>
      </c>
      <c r="V57" s="5">
        <f t="shared" ca="1" si="50"/>
        <v>-0.6831862396319297</v>
      </c>
      <c r="W57" s="5">
        <f t="shared" ca="1" si="50"/>
        <v>-0.83769234408574011</v>
      </c>
      <c r="X57" s="5">
        <f t="shared" ca="1" si="50"/>
        <v>1.1715448185365945E-2</v>
      </c>
      <c r="Y57" s="5">
        <f t="shared" ca="1" si="50"/>
        <v>-0.79669077165734226</v>
      </c>
      <c r="Z57" s="5">
        <f t="shared" ca="1" si="50"/>
        <v>-0.94630455739029196</v>
      </c>
      <c r="AA57" s="5">
        <f t="shared" ca="1" si="50"/>
        <v>-0.76990222608430969</v>
      </c>
      <c r="AB57" s="2"/>
    </row>
    <row r="58" spans="1:28" x14ac:dyDescent="0.2">
      <c r="A58" s="61"/>
      <c r="B58" s="3">
        <f t="shared" si="42"/>
        <v>11</v>
      </c>
      <c r="C58" s="5"/>
      <c r="D58" s="5">
        <f t="shared" ref="D58:AA58" ca="1" si="51">0+1*(D34-AVERAGE(D$24:D$43))/STDEVP(D$24:D$43)</f>
        <v>-0.14300876799677123</v>
      </c>
      <c r="E58" s="5">
        <f t="shared" ca="1" si="51"/>
        <v>0.41301412698324452</v>
      </c>
      <c r="F58" s="5">
        <f t="shared" ca="1" si="51"/>
        <v>0.44378989030799609</v>
      </c>
      <c r="G58" s="5">
        <f t="shared" ca="1" si="51"/>
        <v>0.74489877127901849</v>
      </c>
      <c r="H58" s="5">
        <f t="shared" ca="1" si="51"/>
        <v>-1.3816855095370448</v>
      </c>
      <c r="I58" s="5">
        <f t="shared" ca="1" si="51"/>
        <v>1.477545608006738</v>
      </c>
      <c r="J58" s="5">
        <f t="shared" ca="1" si="51"/>
        <v>1.3530065191845631</v>
      </c>
      <c r="K58" s="5">
        <f t="shared" ca="1" si="51"/>
        <v>0.11073026299363839</v>
      </c>
      <c r="L58" s="5">
        <f t="shared" ca="1" si="51"/>
        <v>-0.54660120359668729</v>
      </c>
      <c r="M58" s="5">
        <f t="shared" ca="1" si="51"/>
        <v>0.29437805392841504</v>
      </c>
      <c r="N58" s="5">
        <f t="shared" ca="1" si="51"/>
        <v>0.16374574760018734</v>
      </c>
      <c r="O58" s="5">
        <f t="shared" ca="1" si="51"/>
        <v>-0.10089409673987526</v>
      </c>
      <c r="P58" s="5">
        <f t="shared" ca="1" si="51"/>
        <v>-0.17037381949042107</v>
      </c>
      <c r="Q58" s="5">
        <f t="shared" ca="1" si="51"/>
        <v>1.2025847443649338</v>
      </c>
      <c r="R58" s="5">
        <f t="shared" ca="1" si="51"/>
        <v>0.31753750879002718</v>
      </c>
      <c r="S58" s="5">
        <f t="shared" ca="1" si="51"/>
        <v>-1.8300898204959748</v>
      </c>
      <c r="T58" s="5">
        <f t="shared" ca="1" si="51"/>
        <v>1.0315831845727115</v>
      </c>
      <c r="U58" s="5">
        <f t="shared" ca="1" si="51"/>
        <v>1.7198458407471433</v>
      </c>
      <c r="V58" s="5">
        <f t="shared" ca="1" si="51"/>
        <v>1.8195819931382733</v>
      </c>
      <c r="W58" s="5">
        <f t="shared" ca="1" si="51"/>
        <v>-0.20419683846926007</v>
      </c>
      <c r="X58" s="5">
        <f t="shared" ca="1" si="51"/>
        <v>-0.2111309931084262</v>
      </c>
      <c r="Y58" s="5">
        <f t="shared" ca="1" si="51"/>
        <v>0.35256682702207626</v>
      </c>
      <c r="Z58" s="5">
        <f t="shared" ca="1" si="51"/>
        <v>-1.053577176445095</v>
      </c>
      <c r="AA58" s="5">
        <f t="shared" ca="1" si="51"/>
        <v>1.9443510842418577</v>
      </c>
      <c r="AB58" s="2"/>
    </row>
    <row r="59" spans="1:28" x14ac:dyDescent="0.2">
      <c r="A59" s="61"/>
      <c r="B59" s="3">
        <f t="shared" si="42"/>
        <v>12</v>
      </c>
      <c r="C59" s="5"/>
      <c r="D59" s="5">
        <f t="shared" ref="D59:AA59" ca="1" si="52">0+1*(D35-AVERAGE(D$24:D$43))/STDEVP(D$24:D$43)</f>
        <v>1.7148604474297797</v>
      </c>
      <c r="E59" s="5">
        <f t="shared" ca="1" si="52"/>
        <v>0.86384002495585155</v>
      </c>
      <c r="F59" s="5">
        <f t="shared" ca="1" si="52"/>
        <v>-2.6019056646805496</v>
      </c>
      <c r="G59" s="5">
        <f t="shared" ca="1" si="52"/>
        <v>-1.5720444828492528</v>
      </c>
      <c r="H59" s="5">
        <f t="shared" ca="1" si="52"/>
        <v>-1.6355703840398954</v>
      </c>
      <c r="I59" s="5">
        <f t="shared" ca="1" si="52"/>
        <v>-0.64058246568560506</v>
      </c>
      <c r="J59" s="5">
        <f t="shared" ca="1" si="52"/>
        <v>-6.8657120559727364E-2</v>
      </c>
      <c r="K59" s="5">
        <f t="shared" ca="1" si="52"/>
        <v>-1.1071894644317837</v>
      </c>
      <c r="L59" s="5">
        <f t="shared" ca="1" si="52"/>
        <v>-0.72041376868100582</v>
      </c>
      <c r="M59" s="5">
        <f t="shared" ca="1" si="52"/>
        <v>0.49826817025269232</v>
      </c>
      <c r="N59" s="5">
        <f t="shared" ca="1" si="52"/>
        <v>0.19845190802272483</v>
      </c>
      <c r="O59" s="5">
        <f t="shared" ca="1" si="52"/>
        <v>1.0831385015665811</v>
      </c>
      <c r="P59" s="5">
        <f t="shared" ca="1" si="52"/>
        <v>2.6170016807921788</v>
      </c>
      <c r="Q59" s="5">
        <f t="shared" ca="1" si="52"/>
        <v>1.1933038561347047</v>
      </c>
      <c r="R59" s="5">
        <f t="shared" ca="1" si="52"/>
        <v>-2.3714062671306126</v>
      </c>
      <c r="S59" s="5">
        <f t="shared" ca="1" si="52"/>
        <v>0.80338437806605167</v>
      </c>
      <c r="T59" s="5">
        <f t="shared" ca="1" si="52"/>
        <v>-0.52213765890788011</v>
      </c>
      <c r="U59" s="5">
        <f t="shared" ca="1" si="52"/>
        <v>3.139739017058385E-2</v>
      </c>
      <c r="V59" s="5">
        <f t="shared" ca="1" si="52"/>
        <v>-1.5577193559769445E-3</v>
      </c>
      <c r="W59" s="5">
        <f t="shared" ca="1" si="52"/>
        <v>1.4008894071470748</v>
      </c>
      <c r="X59" s="5">
        <f t="shared" ca="1" si="52"/>
        <v>-0.55675356217590477</v>
      </c>
      <c r="Y59" s="5">
        <f t="shared" ca="1" si="52"/>
        <v>1.4033270220081948</v>
      </c>
      <c r="Z59" s="5">
        <f t="shared" ca="1" si="52"/>
        <v>-0.82929167649004132</v>
      </c>
      <c r="AA59" s="5">
        <f t="shared" ca="1" si="52"/>
        <v>0.20567753429775798</v>
      </c>
      <c r="AB59" s="2"/>
    </row>
    <row r="60" spans="1:28" x14ac:dyDescent="0.2">
      <c r="A60" s="61"/>
      <c r="B60" s="3">
        <f t="shared" si="42"/>
        <v>13</v>
      </c>
      <c r="C60" s="5"/>
      <c r="D60" s="5">
        <f t="shared" ref="D60:AA60" ca="1" si="53">0+1*(D36-AVERAGE(D$24:D$43))/STDEVP(D$24:D$43)</f>
        <v>-0.78984380651232844</v>
      </c>
      <c r="E60" s="5">
        <f t="shared" ca="1" si="53"/>
        <v>1.2862422795189505</v>
      </c>
      <c r="F60" s="5">
        <f t="shared" ca="1" si="53"/>
        <v>0.51879458505819609</v>
      </c>
      <c r="G60" s="5">
        <f t="shared" ca="1" si="53"/>
        <v>1.8791547086223275</v>
      </c>
      <c r="H60" s="5">
        <f t="shared" ca="1" si="53"/>
        <v>-1.3070253938723768</v>
      </c>
      <c r="I60" s="5">
        <f t="shared" ca="1" si="53"/>
        <v>-1.2795477364294294</v>
      </c>
      <c r="J60" s="5">
        <f t="shared" ca="1" si="53"/>
        <v>1.4604538718207021</v>
      </c>
      <c r="K60" s="5">
        <f t="shared" ca="1" si="53"/>
        <v>-0.22040639133603807</v>
      </c>
      <c r="L60" s="5">
        <f t="shared" ca="1" si="53"/>
        <v>-3.8811265309326666E-2</v>
      </c>
      <c r="M60" s="5">
        <f t="shared" ca="1" si="53"/>
        <v>-0.54212632470762301</v>
      </c>
      <c r="N60" s="5">
        <f t="shared" ca="1" si="53"/>
        <v>1.3096699991632314E-2</v>
      </c>
      <c r="O60" s="5">
        <f t="shared" ca="1" si="53"/>
        <v>-1.7974737902470486</v>
      </c>
      <c r="P60" s="5">
        <f t="shared" ca="1" si="53"/>
        <v>1.342473400802257</v>
      </c>
      <c r="Q60" s="5">
        <f t="shared" ca="1" si="53"/>
        <v>-0.71469712391209494</v>
      </c>
      <c r="R60" s="5">
        <f t="shared" ca="1" si="53"/>
        <v>0.3354172028620177</v>
      </c>
      <c r="S60" s="5">
        <f t="shared" ca="1" si="53"/>
        <v>-0.54973236181822871</v>
      </c>
      <c r="T60" s="5">
        <f t="shared" ca="1" si="53"/>
        <v>2.0954807673107578</v>
      </c>
      <c r="U60" s="5">
        <f t="shared" ca="1" si="53"/>
        <v>-1.4579634784488189</v>
      </c>
      <c r="V60" s="5">
        <f t="shared" ca="1" si="53"/>
        <v>0.35724451641774502</v>
      </c>
      <c r="W60" s="5">
        <f t="shared" ca="1" si="53"/>
        <v>1.7550824956421591</v>
      </c>
      <c r="X60" s="5">
        <f t="shared" ca="1" si="53"/>
        <v>-2.0568271893976235</v>
      </c>
      <c r="Y60" s="5">
        <f t="shared" ca="1" si="53"/>
        <v>1.5785028829034959</v>
      </c>
      <c r="Z60" s="5">
        <f t="shared" ca="1" si="53"/>
        <v>-1.4796425943260527</v>
      </c>
      <c r="AA60" s="5">
        <f t="shared" ca="1" si="53"/>
        <v>1.5162994618690944</v>
      </c>
      <c r="AB60" s="2"/>
    </row>
    <row r="61" spans="1:28" x14ac:dyDescent="0.2">
      <c r="A61" s="61"/>
      <c r="B61" s="3">
        <f t="shared" si="42"/>
        <v>14</v>
      </c>
      <c r="C61" s="5"/>
      <c r="D61" s="5">
        <f t="shared" ref="D61:AA61" ca="1" si="54">0+1*(D37-AVERAGE(D$24:D$43))/STDEVP(D$24:D$43)</f>
        <v>-0.77989666349024467</v>
      </c>
      <c r="E61" s="5">
        <f t="shared" ca="1" si="54"/>
        <v>1.0300785300774402</v>
      </c>
      <c r="F61" s="5">
        <f t="shared" ca="1" si="54"/>
        <v>-0.37598680728032657</v>
      </c>
      <c r="G61" s="5">
        <f t="shared" ca="1" si="54"/>
        <v>1.6435251899911618</v>
      </c>
      <c r="H61" s="5">
        <f t="shared" ca="1" si="54"/>
        <v>0.58687590936282241</v>
      </c>
      <c r="I61" s="5">
        <f t="shared" ca="1" si="54"/>
        <v>0.22948797588114048</v>
      </c>
      <c r="J61" s="5">
        <f t="shared" ca="1" si="54"/>
        <v>-0.72895628292171055</v>
      </c>
      <c r="K61" s="5">
        <f t="shared" ca="1" si="54"/>
        <v>0.78495176835112823</v>
      </c>
      <c r="L61" s="5">
        <f t="shared" ca="1" si="54"/>
        <v>-1.1098925044572585</v>
      </c>
      <c r="M61" s="5">
        <f t="shared" ca="1" si="54"/>
        <v>-0.7037887114315039</v>
      </c>
      <c r="N61" s="5">
        <f t="shared" ca="1" si="54"/>
        <v>0.37408361856862793</v>
      </c>
      <c r="O61" s="5">
        <f t="shared" ca="1" si="54"/>
        <v>-0.93692599689031331</v>
      </c>
      <c r="P61" s="5">
        <f t="shared" ca="1" si="54"/>
        <v>0.45353414730774605</v>
      </c>
      <c r="Q61" s="5">
        <f t="shared" ca="1" si="54"/>
        <v>-0.57007452108804868</v>
      </c>
      <c r="R61" s="5">
        <f t="shared" ca="1" si="54"/>
        <v>-0.13125639181628068</v>
      </c>
      <c r="S61" s="5">
        <f t="shared" ca="1" si="54"/>
        <v>0.94154509336676373</v>
      </c>
      <c r="T61" s="5">
        <f t="shared" ca="1" si="54"/>
        <v>0.20633896077614819</v>
      </c>
      <c r="U61" s="5">
        <f t="shared" ca="1" si="54"/>
        <v>0.37609194105117172</v>
      </c>
      <c r="V61" s="5">
        <f t="shared" ca="1" si="54"/>
        <v>0.35021262844872575</v>
      </c>
      <c r="W61" s="5">
        <f t="shared" ca="1" si="54"/>
        <v>1.7705723730810461</v>
      </c>
      <c r="X61" s="5">
        <f t="shared" ca="1" si="54"/>
        <v>-5.8906373194618543E-3</v>
      </c>
      <c r="Y61" s="5">
        <f t="shared" ca="1" si="54"/>
        <v>-0.1691607599206239</v>
      </c>
      <c r="Z61" s="5">
        <f t="shared" ca="1" si="54"/>
        <v>-1.679531045847684</v>
      </c>
      <c r="AA61" s="5">
        <f t="shared" ca="1" si="54"/>
        <v>0.80625248501117897</v>
      </c>
      <c r="AB61" s="2"/>
    </row>
    <row r="62" spans="1:28" x14ac:dyDescent="0.2">
      <c r="A62" s="61"/>
      <c r="B62" s="3">
        <f t="shared" si="42"/>
        <v>15</v>
      </c>
      <c r="C62" s="5"/>
      <c r="D62" s="5">
        <f t="shared" ref="D62:AA62" ca="1" si="55">0+1*(D38-AVERAGE(D$24:D$43))/STDEVP(D$24:D$43)</f>
        <v>-1.2141514248321668</v>
      </c>
      <c r="E62" s="5">
        <f t="shared" ca="1" si="55"/>
        <v>0.507552441273457</v>
      </c>
      <c r="F62" s="5">
        <f t="shared" ca="1" si="55"/>
        <v>0.70614675560001272</v>
      </c>
      <c r="G62" s="5">
        <f t="shared" ca="1" si="55"/>
        <v>0.35584854448089048</v>
      </c>
      <c r="H62" s="5">
        <f t="shared" ca="1" si="55"/>
        <v>0.87763042326091867</v>
      </c>
      <c r="I62" s="5">
        <f t="shared" ca="1" si="55"/>
        <v>-0.27068380181966478</v>
      </c>
      <c r="J62" s="5">
        <f t="shared" ca="1" si="55"/>
        <v>1.0060174994772229</v>
      </c>
      <c r="K62" s="5">
        <f t="shared" ca="1" si="55"/>
        <v>0.392240851768834</v>
      </c>
      <c r="L62" s="5">
        <f t="shared" ca="1" si="55"/>
        <v>-1.8395277481712844</v>
      </c>
      <c r="M62" s="5">
        <f t="shared" ca="1" si="55"/>
        <v>2.2755068867391759</v>
      </c>
      <c r="N62" s="5">
        <f t="shared" ca="1" si="55"/>
        <v>-1.8313188217605993</v>
      </c>
      <c r="O62" s="5">
        <f t="shared" ca="1" si="55"/>
        <v>0.39342453988265447</v>
      </c>
      <c r="P62" s="5">
        <f t="shared" ca="1" si="55"/>
        <v>0.1647083157319443</v>
      </c>
      <c r="Q62" s="5">
        <f t="shared" ca="1" si="55"/>
        <v>-1.7429770220140004</v>
      </c>
      <c r="R62" s="5">
        <f t="shared" ca="1" si="55"/>
        <v>1.5210108713048511</v>
      </c>
      <c r="S62" s="5">
        <f t="shared" ca="1" si="55"/>
        <v>0.55023069346180276</v>
      </c>
      <c r="T62" s="5">
        <f t="shared" ca="1" si="55"/>
        <v>-0.39812295630681888</v>
      </c>
      <c r="U62" s="5">
        <f t="shared" ca="1" si="55"/>
        <v>-0.6539955215053942</v>
      </c>
      <c r="V62" s="5">
        <f t="shared" ca="1" si="55"/>
        <v>0.96651405017647274</v>
      </c>
      <c r="W62" s="5">
        <f t="shared" ca="1" si="55"/>
        <v>-0.40123958026508549</v>
      </c>
      <c r="X62" s="5">
        <f t="shared" ca="1" si="55"/>
        <v>8.1866035110373298E-2</v>
      </c>
      <c r="Y62" s="5">
        <f t="shared" ca="1" si="55"/>
        <v>-0.83062238645530451</v>
      </c>
      <c r="Z62" s="5">
        <f t="shared" ca="1" si="55"/>
        <v>-0.9950234058631594</v>
      </c>
      <c r="AA62" s="5">
        <f t="shared" ca="1" si="55"/>
        <v>0.65116001850962857</v>
      </c>
      <c r="AB62" s="2"/>
    </row>
    <row r="63" spans="1:28" x14ac:dyDescent="0.2">
      <c r="A63" s="61"/>
      <c r="B63" s="3">
        <f t="shared" si="42"/>
        <v>16</v>
      </c>
      <c r="C63" s="5"/>
      <c r="D63" s="5">
        <f t="shared" ref="D63:AA63" ca="1" si="56">0+1*(D39-AVERAGE(D$24:D$43))/STDEVP(D$24:D$43)</f>
        <v>0.36289868056580515</v>
      </c>
      <c r="E63" s="5">
        <f t="shared" ca="1" si="56"/>
        <v>-0.75385084177519646</v>
      </c>
      <c r="F63" s="5">
        <f t="shared" ca="1" si="56"/>
        <v>-0.38917401423777648</v>
      </c>
      <c r="G63" s="5">
        <f t="shared" ca="1" si="56"/>
        <v>-7.4602340321542615E-2</v>
      </c>
      <c r="H63" s="5">
        <f t="shared" ca="1" si="56"/>
        <v>0.30015504560227357</v>
      </c>
      <c r="I63" s="5">
        <f t="shared" ca="1" si="56"/>
        <v>1.6848149805398809</v>
      </c>
      <c r="J63" s="5">
        <f t="shared" ca="1" si="56"/>
        <v>-0.34585157582409015</v>
      </c>
      <c r="K63" s="5">
        <f t="shared" ca="1" si="56"/>
        <v>-1.6064183226972648</v>
      </c>
      <c r="L63" s="5">
        <f t="shared" ca="1" si="56"/>
        <v>9.3181604699582518E-2</v>
      </c>
      <c r="M63" s="5">
        <f t="shared" ca="1" si="56"/>
        <v>0.10119997094201448</v>
      </c>
      <c r="N63" s="5">
        <f t="shared" ca="1" si="56"/>
        <v>0.90597475090266122</v>
      </c>
      <c r="O63" s="5">
        <f t="shared" ca="1" si="56"/>
        <v>-0.71956571063721664</v>
      </c>
      <c r="P63" s="5">
        <f t="shared" ca="1" si="56"/>
        <v>-0.40274382411851228</v>
      </c>
      <c r="Q63" s="5">
        <f t="shared" ca="1" si="56"/>
        <v>-0.47821362590740574</v>
      </c>
      <c r="R63" s="5">
        <f t="shared" ca="1" si="56"/>
        <v>-0.44759965653514766</v>
      </c>
      <c r="S63" s="5">
        <f t="shared" ca="1" si="56"/>
        <v>-1.691071830990345</v>
      </c>
      <c r="T63" s="5">
        <f t="shared" ca="1" si="56"/>
        <v>-0.72098836549650236</v>
      </c>
      <c r="U63" s="5">
        <f t="shared" ca="1" si="56"/>
        <v>0.49515064928211711</v>
      </c>
      <c r="V63" s="5">
        <f t="shared" ca="1" si="56"/>
        <v>1.6285410452144891</v>
      </c>
      <c r="W63" s="5">
        <f t="shared" ca="1" si="56"/>
        <v>0.89749368686410147</v>
      </c>
      <c r="X63" s="5">
        <f t="shared" ca="1" si="56"/>
        <v>-1.0014016146946325</v>
      </c>
      <c r="Y63" s="5">
        <f t="shared" ca="1" si="56"/>
        <v>1.6424900742965991</v>
      </c>
      <c r="Z63" s="5">
        <f t="shared" ca="1" si="56"/>
        <v>-0.2726711499868848</v>
      </c>
      <c r="AA63" s="5">
        <f t="shared" ca="1" si="56"/>
        <v>-0.3312012211582821</v>
      </c>
      <c r="AB63" s="2"/>
    </row>
    <row r="64" spans="1:28" x14ac:dyDescent="0.2">
      <c r="A64" s="61"/>
      <c r="B64" s="3">
        <f t="shared" si="42"/>
        <v>17</v>
      </c>
      <c r="C64" s="5"/>
      <c r="D64" s="5">
        <f t="shared" ref="D64:AA64" ca="1" si="57">0+1*(D40-AVERAGE(D$24:D$43))/STDEVP(D$24:D$43)</f>
        <v>-0.24916555949601174</v>
      </c>
      <c r="E64" s="5">
        <f t="shared" ca="1" si="57"/>
        <v>1.5017075035276597</v>
      </c>
      <c r="F64" s="5">
        <f t="shared" ca="1" si="57"/>
        <v>-0.20606819234621851</v>
      </c>
      <c r="G64" s="5">
        <f t="shared" ca="1" si="57"/>
        <v>0.18620404414759698</v>
      </c>
      <c r="H64" s="5">
        <f t="shared" ca="1" si="57"/>
        <v>-1.0388351068052952</v>
      </c>
      <c r="I64" s="5">
        <f t="shared" ca="1" si="57"/>
        <v>-1.012310304231717</v>
      </c>
      <c r="J64" s="5">
        <f t="shared" ca="1" si="57"/>
        <v>-0.10962713178816229</v>
      </c>
      <c r="K64" s="5">
        <f t="shared" ca="1" si="57"/>
        <v>-0.83840054028344146</v>
      </c>
      <c r="L64" s="5">
        <f t="shared" ca="1" si="57"/>
        <v>1.2753103105539283</v>
      </c>
      <c r="M64" s="5">
        <f t="shared" ca="1" si="57"/>
        <v>-1.2042678316892765</v>
      </c>
      <c r="N64" s="5">
        <f t="shared" ca="1" si="57"/>
        <v>-0.37908106654821316</v>
      </c>
      <c r="O64" s="5">
        <f t="shared" ca="1" si="57"/>
        <v>-0.65557633613532018</v>
      </c>
      <c r="P64" s="5">
        <f t="shared" ca="1" si="57"/>
        <v>-0.20178697185743832</v>
      </c>
      <c r="Q64" s="5">
        <f t="shared" ca="1" si="57"/>
        <v>-1.5706886104611246</v>
      </c>
      <c r="R64" s="5">
        <f t="shared" ca="1" si="57"/>
        <v>0.9067887408906844</v>
      </c>
      <c r="S64" s="5">
        <f t="shared" ca="1" si="57"/>
        <v>-0.83219138823649597</v>
      </c>
      <c r="T64" s="5">
        <f t="shared" ca="1" si="57"/>
        <v>-5.1547725101044141E-2</v>
      </c>
      <c r="U64" s="5">
        <f t="shared" ca="1" si="57"/>
        <v>1.0914538413274881</v>
      </c>
      <c r="V64" s="5">
        <f t="shared" ca="1" si="57"/>
        <v>0.72208791611024226</v>
      </c>
      <c r="W64" s="5">
        <f t="shared" ca="1" si="57"/>
        <v>5.4621784251379632E-2</v>
      </c>
      <c r="X64" s="5">
        <f t="shared" ca="1" si="57"/>
        <v>-6.2668905492415161E-2</v>
      </c>
      <c r="Y64" s="5">
        <f t="shared" ca="1" si="57"/>
        <v>7.0134400717219922E-2</v>
      </c>
      <c r="Z64" s="5">
        <f t="shared" ca="1" si="57"/>
        <v>0.19325611726942565</v>
      </c>
      <c r="AA64" s="5">
        <f t="shared" ca="1" si="57"/>
        <v>-0.60236302229742467</v>
      </c>
      <c r="AB64" s="2"/>
    </row>
    <row r="65" spans="1:28" x14ac:dyDescent="0.2">
      <c r="A65" s="61"/>
      <c r="B65" s="3">
        <f t="shared" si="42"/>
        <v>18</v>
      </c>
      <c r="C65" s="5"/>
      <c r="D65" s="5">
        <f t="shared" ref="D65:AA65" ca="1" si="58">0+1*(D41-AVERAGE(D$24:D$43))/STDEVP(D$24:D$43)</f>
        <v>-1.1808439268556175</v>
      </c>
      <c r="E65" s="5">
        <f t="shared" ca="1" si="58"/>
        <v>-1.3760373677538762</v>
      </c>
      <c r="F65" s="5">
        <f t="shared" ca="1" si="58"/>
        <v>-1.2855614154677755</v>
      </c>
      <c r="G65" s="5">
        <f t="shared" ca="1" si="58"/>
        <v>3.9329514473973232E-2</v>
      </c>
      <c r="H65" s="5">
        <f t="shared" ca="1" si="58"/>
        <v>0.2272706098115222</v>
      </c>
      <c r="I65" s="5">
        <f t="shared" ca="1" si="58"/>
        <v>0.21128760071447339</v>
      </c>
      <c r="J65" s="5">
        <f t="shared" ca="1" si="58"/>
        <v>-1.6867531932998965</v>
      </c>
      <c r="K65" s="5">
        <f t="shared" ca="1" si="58"/>
        <v>-0.81273281913507156</v>
      </c>
      <c r="L65" s="5">
        <f t="shared" ca="1" si="58"/>
        <v>-0.7367609294902403</v>
      </c>
      <c r="M65" s="5">
        <f t="shared" ca="1" si="58"/>
        <v>0.17366650643095466</v>
      </c>
      <c r="N65" s="5">
        <f t="shared" ca="1" si="58"/>
        <v>-1.0136672606222599</v>
      </c>
      <c r="O65" s="5">
        <f t="shared" ca="1" si="58"/>
        <v>-9.3146651849554854E-2</v>
      </c>
      <c r="P65" s="5">
        <f t="shared" ca="1" si="58"/>
        <v>-0.31910496066318578</v>
      </c>
      <c r="Q65" s="5">
        <f t="shared" ca="1" si="58"/>
        <v>0.49508387174779284</v>
      </c>
      <c r="R65" s="5">
        <f t="shared" ca="1" si="58"/>
        <v>-0.4595632359481519</v>
      </c>
      <c r="S65" s="5">
        <f t="shared" ca="1" si="58"/>
        <v>-0.29400996534656898</v>
      </c>
      <c r="T65" s="5">
        <f t="shared" ca="1" si="58"/>
        <v>3.7992227154135333E-2</v>
      </c>
      <c r="U65" s="5">
        <f t="shared" ca="1" si="58"/>
        <v>0.44426304791867738</v>
      </c>
      <c r="V65" s="5">
        <f t="shared" ca="1" si="58"/>
        <v>-0.17041748412994573</v>
      </c>
      <c r="W65" s="5">
        <f t="shared" ca="1" si="58"/>
        <v>-0.32682882923238754</v>
      </c>
      <c r="X65" s="5">
        <f t="shared" ca="1" si="58"/>
        <v>7.3563024152890379E-3</v>
      </c>
      <c r="Y65" s="5">
        <f t="shared" ca="1" si="58"/>
        <v>-1.0666680556335557</v>
      </c>
      <c r="Z65" s="5">
        <f t="shared" ca="1" si="58"/>
        <v>-0.79491571430506469</v>
      </c>
      <c r="AA65" s="5">
        <f t="shared" ca="1" si="58"/>
        <v>-0.4758962729474488</v>
      </c>
      <c r="AB65" s="2"/>
    </row>
    <row r="66" spans="1:28" x14ac:dyDescent="0.2">
      <c r="A66" s="61"/>
      <c r="B66" s="3">
        <f t="shared" si="42"/>
        <v>19</v>
      </c>
      <c r="C66" s="5"/>
      <c r="D66" s="5">
        <f t="shared" ref="D66:AA66" ca="1" si="59">0+1*(D42-AVERAGE(D$24:D$43))/STDEVP(D$24:D$43)</f>
        <v>-0.59819569447360887</v>
      </c>
      <c r="E66" s="5">
        <f t="shared" ca="1" si="59"/>
        <v>0.27693547157714477</v>
      </c>
      <c r="F66" s="5">
        <f t="shared" ca="1" si="59"/>
        <v>0.42620077697621167</v>
      </c>
      <c r="G66" s="5">
        <f t="shared" ca="1" si="59"/>
        <v>0.29460718697274291</v>
      </c>
      <c r="H66" s="5">
        <f t="shared" ca="1" si="59"/>
        <v>0.15483356705612528</v>
      </c>
      <c r="I66" s="5">
        <f t="shared" ca="1" si="59"/>
        <v>1.3106555216521683</v>
      </c>
      <c r="J66" s="5">
        <f t="shared" ca="1" si="59"/>
        <v>1.2294194213182981</v>
      </c>
      <c r="K66" s="5">
        <f t="shared" ca="1" si="59"/>
        <v>1.5419701450887844</v>
      </c>
      <c r="L66" s="5">
        <f t="shared" ca="1" si="59"/>
        <v>-1.3645676657497046</v>
      </c>
      <c r="M66" s="5">
        <f t="shared" ca="1" si="59"/>
        <v>0.72469282195311235</v>
      </c>
      <c r="N66" s="5">
        <f t="shared" ca="1" si="59"/>
        <v>2.0181467678092648</v>
      </c>
      <c r="O66" s="5">
        <f t="shared" ca="1" si="59"/>
        <v>1.4547549939073932</v>
      </c>
      <c r="P66" s="5">
        <f t="shared" ca="1" si="59"/>
        <v>0.56601565823922317</v>
      </c>
      <c r="Q66" s="5">
        <f t="shared" ca="1" si="59"/>
        <v>0.52895550355363652</v>
      </c>
      <c r="R66" s="5">
        <f t="shared" ca="1" si="59"/>
        <v>-0.69281244935096953</v>
      </c>
      <c r="S66" s="5">
        <f t="shared" ca="1" si="59"/>
        <v>0.79563718208116752</v>
      </c>
      <c r="T66" s="5">
        <f t="shared" ca="1" si="59"/>
        <v>1.1227044791869942</v>
      </c>
      <c r="U66" s="5">
        <f t="shared" ca="1" si="59"/>
        <v>-1.2701875080419687</v>
      </c>
      <c r="V66" s="5">
        <f t="shared" ca="1" si="59"/>
        <v>-1.3547525801684182</v>
      </c>
      <c r="W66" s="5">
        <f t="shared" ca="1" si="59"/>
        <v>5.0539294322573487E-2</v>
      </c>
      <c r="X66" s="5">
        <f t="shared" ca="1" si="59"/>
        <v>2.0979157246789955</v>
      </c>
      <c r="Y66" s="5">
        <f t="shared" ca="1" si="59"/>
        <v>0.4700640743484511</v>
      </c>
      <c r="Z66" s="5">
        <f t="shared" ca="1" si="59"/>
        <v>-0.75028750380681253</v>
      </c>
      <c r="AA66" s="5">
        <f t="shared" ca="1" si="59"/>
        <v>-1.229722308439255</v>
      </c>
      <c r="AB66" s="2"/>
    </row>
    <row r="67" spans="1:28" x14ac:dyDescent="0.2">
      <c r="A67" s="61"/>
      <c r="B67" s="3">
        <f t="shared" si="42"/>
        <v>20</v>
      </c>
      <c r="C67" s="5"/>
      <c r="D67" s="5">
        <f t="shared" ref="D67:AA67" ca="1" si="60">0+1*(D43-AVERAGE(D$24:D$43))/STDEVP(D$24:D$43)</f>
        <v>1.5448420677894481</v>
      </c>
      <c r="E67" s="5">
        <f t="shared" ca="1" si="60"/>
        <v>-1.147397346665997</v>
      </c>
      <c r="F67" s="5">
        <f t="shared" ca="1" si="60"/>
        <v>-0.30942613932128948</v>
      </c>
      <c r="G67" s="5">
        <f t="shared" ca="1" si="60"/>
        <v>0.6972794620846039</v>
      </c>
      <c r="H67" s="5">
        <f t="shared" ca="1" si="60"/>
        <v>-1.1610271333750244</v>
      </c>
      <c r="I67" s="5">
        <f t="shared" ca="1" si="60"/>
        <v>0.13229588850223822</v>
      </c>
      <c r="J67" s="5">
        <f t="shared" ca="1" si="60"/>
        <v>6.7606444127143086E-3</v>
      </c>
      <c r="K67" s="5">
        <f t="shared" ca="1" si="60"/>
        <v>1.2734156037380389</v>
      </c>
      <c r="L67" s="5">
        <f t="shared" ca="1" si="60"/>
        <v>0.72459666213113283</v>
      </c>
      <c r="M67" s="5">
        <f t="shared" ca="1" si="60"/>
        <v>1.2969491554394006</v>
      </c>
      <c r="N67" s="5">
        <f t="shared" ca="1" si="60"/>
        <v>0.61240106973568242</v>
      </c>
      <c r="O67" s="5">
        <f t="shared" ca="1" si="60"/>
        <v>1.2167837167453119</v>
      </c>
      <c r="P67" s="5">
        <f t="shared" ca="1" si="60"/>
        <v>-0.67977629356085101</v>
      </c>
      <c r="Q67" s="5">
        <f t="shared" ca="1" si="60"/>
        <v>-0.18819419205627252</v>
      </c>
      <c r="R67" s="5">
        <f t="shared" ca="1" si="60"/>
        <v>-0.34437843251545919</v>
      </c>
      <c r="S67" s="5">
        <f t="shared" ca="1" si="60"/>
        <v>-0.49206840178833583</v>
      </c>
      <c r="T67" s="5">
        <f t="shared" ca="1" si="60"/>
        <v>-1.5121841650936558</v>
      </c>
      <c r="U67" s="5">
        <f t="shared" ca="1" si="60"/>
        <v>-1.0483988165898535</v>
      </c>
      <c r="V67" s="5">
        <f t="shared" ca="1" si="60"/>
        <v>0.6831862396319297</v>
      </c>
      <c r="W67" s="5">
        <f t="shared" ca="1" si="60"/>
        <v>0.83769234408574011</v>
      </c>
      <c r="X67" s="5">
        <f t="shared" ca="1" si="60"/>
        <v>-1.1715448185365853E-2</v>
      </c>
      <c r="Y67" s="5">
        <f t="shared" ca="1" si="60"/>
        <v>0.79669077165734226</v>
      </c>
      <c r="Z67" s="5">
        <f t="shared" ca="1" si="60"/>
        <v>0.94630455739029196</v>
      </c>
      <c r="AA67" s="5">
        <f t="shared" ca="1" si="60"/>
        <v>0.76990222608430969</v>
      </c>
      <c r="AB67" s="2"/>
    </row>
    <row r="68" spans="1:28" x14ac:dyDescent="0.2">
      <c r="A68" s="2"/>
      <c r="B68" s="2"/>
      <c r="C68" s="4">
        <v>0</v>
      </c>
      <c r="D68" s="4">
        <f>C68+1</f>
        <v>1</v>
      </c>
      <c r="E68" s="4">
        <f t="shared" ref="E68:AA68" si="61">D68+1</f>
        <v>2</v>
      </c>
      <c r="F68" s="4">
        <f t="shared" si="61"/>
        <v>3</v>
      </c>
      <c r="G68" s="4">
        <f t="shared" si="61"/>
        <v>4</v>
      </c>
      <c r="H68" s="4">
        <f t="shared" si="61"/>
        <v>5</v>
      </c>
      <c r="I68" s="4">
        <f t="shared" si="61"/>
        <v>6</v>
      </c>
      <c r="J68" s="4">
        <f t="shared" si="61"/>
        <v>7</v>
      </c>
      <c r="K68" s="4">
        <f t="shared" si="61"/>
        <v>8</v>
      </c>
      <c r="L68" s="4">
        <f t="shared" si="61"/>
        <v>9</v>
      </c>
      <c r="M68" s="4">
        <f t="shared" si="61"/>
        <v>10</v>
      </c>
      <c r="N68" s="4">
        <f t="shared" si="61"/>
        <v>11</v>
      </c>
      <c r="O68" s="4">
        <f t="shared" si="61"/>
        <v>12</v>
      </c>
      <c r="P68" s="4">
        <f t="shared" si="61"/>
        <v>13</v>
      </c>
      <c r="Q68" s="4">
        <f t="shared" si="61"/>
        <v>14</v>
      </c>
      <c r="R68" s="4">
        <f t="shared" si="61"/>
        <v>15</v>
      </c>
      <c r="S68" s="4">
        <f t="shared" si="61"/>
        <v>16</v>
      </c>
      <c r="T68" s="4">
        <f t="shared" si="61"/>
        <v>17</v>
      </c>
      <c r="U68" s="4">
        <f t="shared" si="61"/>
        <v>18</v>
      </c>
      <c r="V68" s="4">
        <f t="shared" si="61"/>
        <v>19</v>
      </c>
      <c r="W68" s="4">
        <f t="shared" si="61"/>
        <v>20</v>
      </c>
      <c r="X68" s="4">
        <f t="shared" si="61"/>
        <v>21</v>
      </c>
      <c r="Y68" s="4">
        <f t="shared" si="61"/>
        <v>22</v>
      </c>
      <c r="Z68" s="4">
        <f t="shared" si="61"/>
        <v>23</v>
      </c>
      <c r="AA68" s="4">
        <f t="shared" si="61"/>
        <v>24</v>
      </c>
      <c r="AB68" s="2"/>
    </row>
    <row r="69" spans="1:28" ht="15" x14ac:dyDescent="0.25">
      <c r="A69" s="57" t="s">
        <v>7</v>
      </c>
      <c r="B69" s="58"/>
      <c r="C69" s="10"/>
      <c r="D69" s="11">
        <f ca="1">AVERAGE(D48:D67)</f>
        <v>0</v>
      </c>
      <c r="E69" s="11">
        <f t="shared" ref="E69:AA69" ca="1" si="62">AVERAGE(E48:E67)</f>
        <v>0</v>
      </c>
      <c r="F69" s="11">
        <f t="shared" ca="1" si="62"/>
        <v>0</v>
      </c>
      <c r="G69" s="11">
        <f t="shared" ca="1" si="62"/>
        <v>0</v>
      </c>
      <c r="H69" s="11">
        <f t="shared" ca="1" si="62"/>
        <v>0</v>
      </c>
      <c r="I69" s="11">
        <f t="shared" ca="1" si="62"/>
        <v>0</v>
      </c>
      <c r="J69" s="11">
        <f t="shared" ca="1" si="62"/>
        <v>1.7607443281164593E-17</v>
      </c>
      <c r="K69" s="11">
        <f t="shared" ca="1" si="62"/>
        <v>0</v>
      </c>
      <c r="L69" s="11">
        <f t="shared" ca="1" si="62"/>
        <v>-4.9960036108132046E-17</v>
      </c>
      <c r="M69" s="11">
        <f t="shared" ca="1" si="62"/>
        <v>0</v>
      </c>
      <c r="N69" s="11">
        <f t="shared" ca="1" si="62"/>
        <v>0</v>
      </c>
      <c r="O69" s="11">
        <f t="shared" ca="1" si="62"/>
        <v>0</v>
      </c>
      <c r="P69" s="11">
        <f t="shared" ca="1" si="62"/>
        <v>0</v>
      </c>
      <c r="Q69" s="11">
        <f t="shared" ca="1" si="62"/>
        <v>0</v>
      </c>
      <c r="R69" s="11">
        <f t="shared" ca="1" si="62"/>
        <v>0</v>
      </c>
      <c r="S69" s="11">
        <f t="shared" ca="1" si="62"/>
        <v>0</v>
      </c>
      <c r="T69" s="11">
        <f t="shared" ca="1" si="62"/>
        <v>0</v>
      </c>
      <c r="U69" s="11">
        <f t="shared" ca="1" si="62"/>
        <v>0</v>
      </c>
      <c r="V69" s="11">
        <f t="shared" ca="1" si="62"/>
        <v>0</v>
      </c>
      <c r="W69" s="11">
        <f t="shared" ca="1" si="62"/>
        <v>4.9960036108132046E-17</v>
      </c>
      <c r="X69" s="11">
        <f t="shared" ca="1" si="62"/>
        <v>4.4322184811207422E-17</v>
      </c>
      <c r="Y69" s="11">
        <f t="shared" ca="1" si="62"/>
        <v>0</v>
      </c>
      <c r="Z69" s="11">
        <f t="shared" ca="1" si="62"/>
        <v>0</v>
      </c>
      <c r="AA69" s="12">
        <f t="shared" ca="1" si="62"/>
        <v>0</v>
      </c>
      <c r="AB69" s="2"/>
    </row>
    <row r="70" spans="1:28" ht="15" x14ac:dyDescent="0.25">
      <c r="A70" s="59" t="s">
        <v>8</v>
      </c>
      <c r="B70" s="59"/>
      <c r="C70" s="7"/>
      <c r="D70" s="8">
        <f ca="1">STDEVP(D48:D67)</f>
        <v>1</v>
      </c>
      <c r="E70" s="8">
        <f t="shared" ref="E70:AA70" ca="1" si="63">STDEVP(E48:E67)</f>
        <v>1</v>
      </c>
      <c r="F70" s="8">
        <f t="shared" ca="1" si="63"/>
        <v>1</v>
      </c>
      <c r="G70" s="8">
        <f t="shared" ca="1" si="63"/>
        <v>1</v>
      </c>
      <c r="H70" s="8">
        <f t="shared" ca="1" si="63"/>
        <v>1</v>
      </c>
      <c r="I70" s="8">
        <f t="shared" ca="1" si="63"/>
        <v>1</v>
      </c>
      <c r="J70" s="8">
        <f t="shared" ca="1" si="63"/>
        <v>0.99999999999999978</v>
      </c>
      <c r="K70" s="8">
        <f t="shared" ca="1" si="63"/>
        <v>1</v>
      </c>
      <c r="L70" s="8">
        <f t="shared" ca="1" si="63"/>
        <v>0.99999999999999978</v>
      </c>
      <c r="M70" s="8">
        <f t="shared" ca="1" si="63"/>
        <v>1</v>
      </c>
      <c r="N70" s="8">
        <f t="shared" ca="1" si="63"/>
        <v>1</v>
      </c>
      <c r="O70" s="8">
        <f t="shared" ca="1" si="63"/>
        <v>1</v>
      </c>
      <c r="P70" s="8">
        <f t="shared" ca="1" si="63"/>
        <v>1</v>
      </c>
      <c r="Q70" s="8">
        <f t="shared" ca="1" si="63"/>
        <v>1</v>
      </c>
      <c r="R70" s="8">
        <f t="shared" ca="1" si="63"/>
        <v>1</v>
      </c>
      <c r="S70" s="8">
        <f t="shared" ca="1" si="63"/>
        <v>1</v>
      </c>
      <c r="T70" s="8">
        <f t="shared" ca="1" si="63"/>
        <v>1</v>
      </c>
      <c r="U70" s="8">
        <f t="shared" ca="1" si="63"/>
        <v>1</v>
      </c>
      <c r="V70" s="8">
        <f t="shared" ca="1" si="63"/>
        <v>1</v>
      </c>
      <c r="W70" s="8">
        <f t="shared" ca="1" si="63"/>
        <v>1</v>
      </c>
      <c r="X70" s="8">
        <f t="shared" ca="1" si="63"/>
        <v>1</v>
      </c>
      <c r="Y70" s="8">
        <f t="shared" ca="1" si="63"/>
        <v>0.99999999999999978</v>
      </c>
      <c r="Z70" s="8">
        <f t="shared" ca="1" si="63"/>
        <v>1</v>
      </c>
      <c r="AA70" s="9">
        <f t="shared" ca="1" si="63"/>
        <v>1</v>
      </c>
      <c r="AB70" s="2"/>
    </row>
    <row r="71" spans="1:28" x14ac:dyDescent="0.2">
      <c r="A71" s="2"/>
      <c r="B71" s="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2"/>
    </row>
    <row r="72" spans="1:28" s="6" customFormat="1" ht="9" customHeight="1" x14ac:dyDescent="0.2">
      <c r="A72" s="13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3"/>
    </row>
    <row r="73" spans="1:28" ht="23.25" x14ac:dyDescent="0.35">
      <c r="A73" s="63" t="s">
        <v>19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5"/>
    </row>
    <row r="74" spans="1:28" x14ac:dyDescent="0.2">
      <c r="A74" s="1"/>
      <c r="B74" s="1"/>
      <c r="C74" s="4">
        <v>0</v>
      </c>
      <c r="D74" s="4">
        <f>C74+1</f>
        <v>1</v>
      </c>
      <c r="E74" s="4">
        <f t="shared" ref="E74:AA74" si="64">D74+1</f>
        <v>2</v>
      </c>
      <c r="F74" s="4">
        <f t="shared" si="64"/>
        <v>3</v>
      </c>
      <c r="G74" s="4">
        <f t="shared" si="64"/>
        <v>4</v>
      </c>
      <c r="H74" s="4">
        <f t="shared" si="64"/>
        <v>5</v>
      </c>
      <c r="I74" s="4">
        <f t="shared" si="64"/>
        <v>6</v>
      </c>
      <c r="J74" s="4">
        <f t="shared" si="64"/>
        <v>7</v>
      </c>
      <c r="K74" s="4">
        <f t="shared" si="64"/>
        <v>8</v>
      </c>
      <c r="L74" s="4">
        <f t="shared" si="64"/>
        <v>9</v>
      </c>
      <c r="M74" s="4">
        <f t="shared" si="64"/>
        <v>10</v>
      </c>
      <c r="N74" s="4">
        <f t="shared" si="64"/>
        <v>11</v>
      </c>
      <c r="O74" s="4">
        <f t="shared" si="64"/>
        <v>12</v>
      </c>
      <c r="P74" s="4">
        <f t="shared" si="64"/>
        <v>13</v>
      </c>
      <c r="Q74" s="4">
        <f t="shared" si="64"/>
        <v>14</v>
      </c>
      <c r="R74" s="4">
        <f t="shared" si="64"/>
        <v>15</v>
      </c>
      <c r="S74" s="4">
        <f t="shared" si="64"/>
        <v>16</v>
      </c>
      <c r="T74" s="4">
        <f t="shared" si="64"/>
        <v>17</v>
      </c>
      <c r="U74" s="4">
        <f t="shared" si="64"/>
        <v>18</v>
      </c>
      <c r="V74" s="4">
        <f t="shared" si="64"/>
        <v>19</v>
      </c>
      <c r="W74" s="4">
        <f t="shared" si="64"/>
        <v>20</v>
      </c>
      <c r="X74" s="4">
        <f t="shared" si="64"/>
        <v>21</v>
      </c>
      <c r="Y74" s="4">
        <f t="shared" si="64"/>
        <v>22</v>
      </c>
      <c r="Z74" s="4">
        <f t="shared" si="64"/>
        <v>23</v>
      </c>
      <c r="AA74" s="4">
        <f t="shared" si="64"/>
        <v>24</v>
      </c>
      <c r="AB74" s="2"/>
    </row>
    <row r="75" spans="1:28" x14ac:dyDescent="0.2">
      <c r="A75" s="60" t="s">
        <v>3</v>
      </c>
      <c r="B75" s="3">
        <v>1</v>
      </c>
      <c r="C75" s="5"/>
      <c r="D75" s="5">
        <f t="shared" ref="D75:S84" ca="1" si="65">RAND()</f>
        <v>0.59899274143392944</v>
      </c>
      <c r="E75" s="5">
        <f t="shared" ca="1" si="65"/>
        <v>0.62752940607029561</v>
      </c>
      <c r="F75" s="5">
        <f t="shared" ca="1" si="65"/>
        <v>0.67671519581369477</v>
      </c>
      <c r="G75" s="5">
        <f t="shared" ca="1" si="65"/>
        <v>0.92956368745523854</v>
      </c>
      <c r="H75" s="5">
        <f t="shared" ca="1" si="65"/>
        <v>0.96422338193812329</v>
      </c>
      <c r="I75" s="5">
        <f t="shared" ca="1" si="65"/>
        <v>0.55877100227504761</v>
      </c>
      <c r="J75" s="5">
        <f t="shared" ca="1" si="65"/>
        <v>0.38681593625762323</v>
      </c>
      <c r="K75" s="5">
        <f t="shared" ca="1" si="65"/>
        <v>0.12749666518476066</v>
      </c>
      <c r="L75" s="5">
        <f t="shared" ca="1" si="65"/>
        <v>0.85814100170831675</v>
      </c>
      <c r="M75" s="5">
        <f t="shared" ca="1" si="65"/>
        <v>0.6680735826483627</v>
      </c>
      <c r="N75" s="5">
        <f t="shared" ca="1" si="65"/>
        <v>0.39642312264367996</v>
      </c>
      <c r="O75" s="5">
        <f t="shared" ca="1" si="65"/>
        <v>0.2626663059752431</v>
      </c>
      <c r="P75" s="5">
        <f t="shared" ca="1" si="65"/>
        <v>0.26341179920325486</v>
      </c>
      <c r="Q75" s="5">
        <f t="shared" ca="1" si="65"/>
        <v>0.11727893284987123</v>
      </c>
      <c r="R75" s="5">
        <f t="shared" ca="1" si="65"/>
        <v>2.8851527093695983E-2</v>
      </c>
      <c r="S75" s="5">
        <f t="shared" ca="1" si="65"/>
        <v>0.8689326790228844</v>
      </c>
      <c r="T75" s="5">
        <f t="shared" ref="T75:AA84" ca="1" si="66">RAND()</f>
        <v>0.20554594357736278</v>
      </c>
      <c r="U75" s="5">
        <f t="shared" ca="1" si="66"/>
        <v>0.46099537883603281</v>
      </c>
      <c r="V75" s="5">
        <f t="shared" ca="1" si="66"/>
        <v>0.68214102507435193</v>
      </c>
      <c r="W75" s="5">
        <f t="shared" ca="1" si="66"/>
        <v>0.26009067588667767</v>
      </c>
      <c r="X75" s="5">
        <f t="shared" ca="1" si="66"/>
        <v>0.10220772673590051</v>
      </c>
      <c r="Y75" s="5">
        <f t="shared" ca="1" si="66"/>
        <v>0.75103332167387282</v>
      </c>
      <c r="Z75" s="5">
        <f t="shared" ca="1" si="66"/>
        <v>0.90092144083376458</v>
      </c>
      <c r="AA75" s="5">
        <f t="shared" ca="1" si="66"/>
        <v>0.724153489344455</v>
      </c>
      <c r="AB75" s="2"/>
    </row>
    <row r="76" spans="1:28" x14ac:dyDescent="0.2">
      <c r="A76" s="61"/>
      <c r="B76" s="3">
        <f>B75+1</f>
        <v>2</v>
      </c>
      <c r="C76" s="5"/>
      <c r="D76" s="5">
        <f t="shared" ca="1" si="65"/>
        <v>0.4294071208178657</v>
      </c>
      <c r="E76" s="5">
        <f t="shared" ca="1" si="65"/>
        <v>3.0585274574013499E-2</v>
      </c>
      <c r="F76" s="5">
        <f t="shared" ca="1" si="65"/>
        <v>0.202203716544193</v>
      </c>
      <c r="G76" s="5">
        <f t="shared" ca="1" si="65"/>
        <v>0.8828896966344959</v>
      </c>
      <c r="H76" s="5">
        <f t="shared" ca="1" si="65"/>
        <v>0.27398857615479588</v>
      </c>
      <c r="I76" s="5">
        <f t="shared" ca="1" si="65"/>
        <v>0.37207101081829275</v>
      </c>
      <c r="J76" s="5">
        <f t="shared" ca="1" si="65"/>
        <v>0.99334646139780347</v>
      </c>
      <c r="K76" s="5">
        <f t="shared" ca="1" si="65"/>
        <v>0.94068588696635291</v>
      </c>
      <c r="L76" s="5">
        <f t="shared" ca="1" si="65"/>
        <v>0.69910143385912027</v>
      </c>
      <c r="M76" s="5">
        <f t="shared" ca="1" si="65"/>
        <v>0.12304846146799631</v>
      </c>
      <c r="N76" s="5">
        <f t="shared" ca="1" si="65"/>
        <v>0.93380379350299858</v>
      </c>
      <c r="O76" s="5">
        <f t="shared" ca="1" si="65"/>
        <v>0.45246996465885292</v>
      </c>
      <c r="P76" s="5">
        <f t="shared" ca="1" si="65"/>
        <v>1.9391244637867233E-2</v>
      </c>
      <c r="Q76" s="5">
        <f t="shared" ca="1" si="65"/>
        <v>0.74302903682038901</v>
      </c>
      <c r="R76" s="5">
        <f t="shared" ca="1" si="65"/>
        <v>0.32365363259368596</v>
      </c>
      <c r="S76" s="5">
        <f t="shared" ca="1" si="65"/>
        <v>0.77617889324317235</v>
      </c>
      <c r="T76" s="5">
        <f t="shared" ca="1" si="66"/>
        <v>9.2340640265099916E-2</v>
      </c>
      <c r="U76" s="5">
        <f t="shared" ca="1" si="66"/>
        <v>0.58927652922655394</v>
      </c>
      <c r="V76" s="5">
        <f t="shared" ca="1" si="66"/>
        <v>3.3215512691717741E-3</v>
      </c>
      <c r="W76" s="5">
        <f t="shared" ca="1" si="66"/>
        <v>7.3857451364586657E-2</v>
      </c>
      <c r="X76" s="5">
        <f t="shared" ca="1" si="66"/>
        <v>0.38559566641054199</v>
      </c>
      <c r="Y76" s="5">
        <f t="shared" ca="1" si="66"/>
        <v>0.78545746141756967</v>
      </c>
      <c r="Z76" s="5">
        <f t="shared" ca="1" si="66"/>
        <v>0.17356691426089299</v>
      </c>
      <c r="AA76" s="5">
        <f t="shared" ca="1" si="66"/>
        <v>0.481656667354318</v>
      </c>
      <c r="AB76" s="2"/>
    </row>
    <row r="77" spans="1:28" x14ac:dyDescent="0.2">
      <c r="A77" s="61"/>
      <c r="B77" s="3">
        <f t="shared" ref="B77:B94" si="67">B76+1</f>
        <v>3</v>
      </c>
      <c r="C77" s="5"/>
      <c r="D77" s="5">
        <f t="shared" ca="1" si="65"/>
        <v>0.63392882510695459</v>
      </c>
      <c r="E77" s="5">
        <f t="shared" ca="1" si="65"/>
        <v>0.7742424313880194</v>
      </c>
      <c r="F77" s="5">
        <f t="shared" ca="1" si="65"/>
        <v>0.89262329492270265</v>
      </c>
      <c r="G77" s="5">
        <f t="shared" ca="1" si="65"/>
        <v>0.72118996219472609</v>
      </c>
      <c r="H77" s="5">
        <f t="shared" ca="1" si="65"/>
        <v>0.98176216685681361</v>
      </c>
      <c r="I77" s="5">
        <f t="shared" ca="1" si="65"/>
        <v>0.75760158146100531</v>
      </c>
      <c r="J77" s="5">
        <f t="shared" ca="1" si="65"/>
        <v>0.38668800464140074</v>
      </c>
      <c r="K77" s="5">
        <f t="shared" ca="1" si="65"/>
        <v>0.23517987175063448</v>
      </c>
      <c r="L77" s="5">
        <f t="shared" ca="1" si="65"/>
        <v>0.82733217346118015</v>
      </c>
      <c r="M77" s="5">
        <f t="shared" ca="1" si="65"/>
        <v>0.79575101310030538</v>
      </c>
      <c r="N77" s="5">
        <f t="shared" ca="1" si="65"/>
        <v>0.26010397426069487</v>
      </c>
      <c r="O77" s="5">
        <f t="shared" ca="1" si="65"/>
        <v>0.39160029006713193</v>
      </c>
      <c r="P77" s="5">
        <f t="shared" ca="1" si="65"/>
        <v>0.16934348126614474</v>
      </c>
      <c r="Q77" s="5">
        <f t="shared" ca="1" si="65"/>
        <v>0.98550336293613294</v>
      </c>
      <c r="R77" s="5">
        <f t="shared" ca="1" si="65"/>
        <v>0.18292809934864196</v>
      </c>
      <c r="S77" s="5">
        <f t="shared" ca="1" si="65"/>
        <v>8.7236788253563513E-2</v>
      </c>
      <c r="T77" s="5">
        <f t="shared" ca="1" si="66"/>
        <v>0.16197718768943625</v>
      </c>
      <c r="U77" s="5">
        <f t="shared" ca="1" si="66"/>
        <v>0.95040942346897717</v>
      </c>
      <c r="V77" s="5">
        <f t="shared" ca="1" si="66"/>
        <v>0.69897377609896993</v>
      </c>
      <c r="W77" s="5">
        <f t="shared" ca="1" si="66"/>
        <v>0.48846633943312656</v>
      </c>
      <c r="X77" s="5">
        <f t="shared" ca="1" si="66"/>
        <v>0.57842372335759629</v>
      </c>
      <c r="Y77" s="5">
        <f t="shared" ca="1" si="66"/>
        <v>0.8485865547667556</v>
      </c>
      <c r="Z77" s="5">
        <f t="shared" ca="1" si="66"/>
        <v>0.82291563446649729</v>
      </c>
      <c r="AA77" s="5">
        <f t="shared" ca="1" si="66"/>
        <v>8.8859071522874311E-3</v>
      </c>
      <c r="AB77" s="2"/>
    </row>
    <row r="78" spans="1:28" x14ac:dyDescent="0.2">
      <c r="A78" s="61"/>
      <c r="B78" s="3">
        <f t="shared" si="67"/>
        <v>4</v>
      </c>
      <c r="C78" s="5"/>
      <c r="D78" s="5">
        <f t="shared" ca="1" si="65"/>
        <v>0.73405173318046268</v>
      </c>
      <c r="E78" s="5">
        <f t="shared" ca="1" si="65"/>
        <v>0.58566875292123621</v>
      </c>
      <c r="F78" s="5">
        <f t="shared" ca="1" si="65"/>
        <v>0.60947008536128999</v>
      </c>
      <c r="G78" s="5">
        <f t="shared" ca="1" si="65"/>
        <v>0.5499547236426745</v>
      </c>
      <c r="H78" s="5">
        <f t="shared" ca="1" si="65"/>
        <v>0.66331209737117824</v>
      </c>
      <c r="I78" s="5">
        <f t="shared" ca="1" si="65"/>
        <v>0.63057059659385795</v>
      </c>
      <c r="J78" s="5">
        <f t="shared" ca="1" si="65"/>
        <v>0.37261885627089297</v>
      </c>
      <c r="K78" s="5">
        <f t="shared" ca="1" si="65"/>
        <v>0.72796612891882062</v>
      </c>
      <c r="L78" s="5">
        <f t="shared" ca="1" si="65"/>
        <v>0.58337757908353038</v>
      </c>
      <c r="M78" s="5">
        <f t="shared" ca="1" si="65"/>
        <v>0.75501881967631268</v>
      </c>
      <c r="N78" s="5">
        <f t="shared" ca="1" si="65"/>
        <v>0.58020476507640961</v>
      </c>
      <c r="O78" s="5">
        <f t="shared" ca="1" si="65"/>
        <v>0.34084803783783446</v>
      </c>
      <c r="P78" s="5">
        <f t="shared" ca="1" si="65"/>
        <v>9.2489443982254893E-2</v>
      </c>
      <c r="Q78" s="5">
        <f t="shared" ca="1" si="65"/>
        <v>0.121810396372518</v>
      </c>
      <c r="R78" s="5">
        <f t="shared" ca="1" si="65"/>
        <v>0.89408904053921168</v>
      </c>
      <c r="S78" s="5">
        <f t="shared" ca="1" si="65"/>
        <v>9.1961420748758238E-2</v>
      </c>
      <c r="T78" s="5">
        <f t="shared" ca="1" si="66"/>
        <v>0.13578619684385851</v>
      </c>
      <c r="U78" s="5">
        <f t="shared" ca="1" si="66"/>
        <v>0.39855357861823204</v>
      </c>
      <c r="V78" s="5">
        <f t="shared" ca="1" si="66"/>
        <v>0.75585088001949341</v>
      </c>
      <c r="W78" s="5">
        <f t="shared" ca="1" si="66"/>
        <v>0.61895652908607235</v>
      </c>
      <c r="X78" s="5">
        <f t="shared" ca="1" si="66"/>
        <v>0.58040185011849976</v>
      </c>
      <c r="Y78" s="5">
        <f t="shared" ca="1" si="66"/>
        <v>4.0100333466458471E-3</v>
      </c>
      <c r="Z78" s="5">
        <f t="shared" ca="1" si="66"/>
        <v>0.22788960714239581</v>
      </c>
      <c r="AA78" s="5">
        <f t="shared" ca="1" si="66"/>
        <v>0.25805063522921368</v>
      </c>
      <c r="AB78" s="2"/>
    </row>
    <row r="79" spans="1:28" x14ac:dyDescent="0.2">
      <c r="A79" s="61"/>
      <c r="B79" s="3">
        <f t="shared" si="67"/>
        <v>5</v>
      </c>
      <c r="C79" s="5"/>
      <c r="D79" s="5">
        <f t="shared" ca="1" si="65"/>
        <v>0.24986334756596729</v>
      </c>
      <c r="E79" s="5">
        <f t="shared" ca="1" si="65"/>
        <v>0.2827122979270229</v>
      </c>
      <c r="F79" s="5">
        <f t="shared" ca="1" si="65"/>
        <v>0.16120110434319423</v>
      </c>
      <c r="G79" s="5">
        <f t="shared" ca="1" si="65"/>
        <v>0.33525295105357344</v>
      </c>
      <c r="H79" s="5">
        <f t="shared" ca="1" si="65"/>
        <v>0.21409808934486385</v>
      </c>
      <c r="I79" s="5">
        <f t="shared" ca="1" si="65"/>
        <v>0.89932933244281765</v>
      </c>
      <c r="J79" s="5">
        <f t="shared" ca="1" si="65"/>
        <v>0.28782808354049783</v>
      </c>
      <c r="K79" s="5">
        <f t="shared" ca="1" si="65"/>
        <v>0.25280081004506316</v>
      </c>
      <c r="L79" s="5">
        <f t="shared" ca="1" si="65"/>
        <v>0.18740418653403834</v>
      </c>
      <c r="M79" s="5">
        <f t="shared" ca="1" si="65"/>
        <v>0.307397094135896</v>
      </c>
      <c r="N79" s="5">
        <f t="shared" ca="1" si="65"/>
        <v>0.23488945029197383</v>
      </c>
      <c r="O79" s="5">
        <f t="shared" ca="1" si="65"/>
        <v>0.68607720748336265</v>
      </c>
      <c r="P79" s="5">
        <f t="shared" ca="1" si="65"/>
        <v>0.50686345006729261</v>
      </c>
      <c r="Q79" s="5">
        <f t="shared" ca="1" si="65"/>
        <v>0.26652679028676529</v>
      </c>
      <c r="R79" s="5">
        <f t="shared" ca="1" si="65"/>
        <v>0.6230362686289751</v>
      </c>
      <c r="S79" s="5">
        <f t="shared" ca="1" si="65"/>
        <v>0.81945141220135986</v>
      </c>
      <c r="T79" s="5">
        <f t="shared" ca="1" si="66"/>
        <v>3.5086105669241308E-2</v>
      </c>
      <c r="U79" s="5">
        <f t="shared" ca="1" si="66"/>
        <v>9.1493159489260956E-2</v>
      </c>
      <c r="V79" s="5">
        <f t="shared" ca="1" si="66"/>
        <v>0.86358969020482856</v>
      </c>
      <c r="W79" s="5">
        <f t="shared" ca="1" si="66"/>
        <v>0.61402975985268682</v>
      </c>
      <c r="X79" s="5">
        <f t="shared" ca="1" si="66"/>
        <v>7.545946053290753E-2</v>
      </c>
      <c r="Y79" s="5">
        <f t="shared" ca="1" si="66"/>
        <v>0.15391750404959792</v>
      </c>
      <c r="Z79" s="5">
        <f t="shared" ca="1" si="66"/>
        <v>0.71330713148952851</v>
      </c>
      <c r="AA79" s="5">
        <f t="shared" ca="1" si="66"/>
        <v>0.39892845714771219</v>
      </c>
      <c r="AB79" s="2"/>
    </row>
    <row r="80" spans="1:28" x14ac:dyDescent="0.2">
      <c r="A80" s="61"/>
      <c r="B80" s="3">
        <f t="shared" si="67"/>
        <v>6</v>
      </c>
      <c r="C80" s="5"/>
      <c r="D80" s="5">
        <f t="shared" ca="1" si="65"/>
        <v>0.62604571688565902</v>
      </c>
      <c r="E80" s="5">
        <f t="shared" ca="1" si="65"/>
        <v>0.73945977593496259</v>
      </c>
      <c r="F80" s="5">
        <f t="shared" ca="1" si="65"/>
        <v>0.82795485392276935</v>
      </c>
      <c r="G80" s="5">
        <f t="shared" ca="1" si="65"/>
        <v>0.42725319562161768</v>
      </c>
      <c r="H80" s="5">
        <f t="shared" ca="1" si="65"/>
        <v>0.36392083890320026</v>
      </c>
      <c r="I80" s="5">
        <f t="shared" ca="1" si="65"/>
        <v>4.3798698981123096E-2</v>
      </c>
      <c r="J80" s="5">
        <f t="shared" ca="1" si="65"/>
        <v>0.81591311991271376</v>
      </c>
      <c r="K80" s="5">
        <f t="shared" ca="1" si="65"/>
        <v>0.94360703141071145</v>
      </c>
      <c r="L80" s="5">
        <f t="shared" ca="1" si="65"/>
        <v>0.44952231247837393</v>
      </c>
      <c r="M80" s="5">
        <f t="shared" ca="1" si="65"/>
        <v>0.69497495455748604</v>
      </c>
      <c r="N80" s="5">
        <f t="shared" ca="1" si="65"/>
        <v>0.50246536190543944</v>
      </c>
      <c r="O80" s="5">
        <f t="shared" ca="1" si="65"/>
        <v>0.18162389562876646</v>
      </c>
      <c r="P80" s="5">
        <f t="shared" ca="1" si="65"/>
        <v>0.76636977858857347</v>
      </c>
      <c r="Q80" s="5">
        <f t="shared" ca="1" si="65"/>
        <v>0.81223299106877156</v>
      </c>
      <c r="R80" s="5">
        <f t="shared" ca="1" si="65"/>
        <v>0.45919431064563598</v>
      </c>
      <c r="S80" s="5">
        <f t="shared" ca="1" si="65"/>
        <v>0.79087991372013333</v>
      </c>
      <c r="T80" s="5">
        <f t="shared" ca="1" si="66"/>
        <v>0.55812078786356267</v>
      </c>
      <c r="U80" s="5">
        <f t="shared" ca="1" si="66"/>
        <v>0.37958081601346771</v>
      </c>
      <c r="V80" s="5">
        <f t="shared" ca="1" si="66"/>
        <v>0.612839745203139</v>
      </c>
      <c r="W80" s="5">
        <f t="shared" ca="1" si="66"/>
        <v>0.64975803947690014</v>
      </c>
      <c r="X80" s="5">
        <f t="shared" ca="1" si="66"/>
        <v>0.46850508103733624</v>
      </c>
      <c r="Y80" s="5">
        <f t="shared" ca="1" si="66"/>
        <v>0.95210741131942045</v>
      </c>
      <c r="Z80" s="5">
        <f t="shared" ca="1" si="66"/>
        <v>0.58012188957355426</v>
      </c>
      <c r="AA80" s="5">
        <f t="shared" ca="1" si="66"/>
        <v>0.31704602727085196</v>
      </c>
      <c r="AB80" s="2"/>
    </row>
    <row r="81" spans="1:28" x14ac:dyDescent="0.2">
      <c r="A81" s="61"/>
      <c r="B81" s="3">
        <f t="shared" si="67"/>
        <v>7</v>
      </c>
      <c r="C81" s="5"/>
      <c r="D81" s="5">
        <f t="shared" ca="1" si="65"/>
        <v>0.61754454515936252</v>
      </c>
      <c r="E81" s="5">
        <f t="shared" ca="1" si="65"/>
        <v>0.73730300117861258</v>
      </c>
      <c r="F81" s="5">
        <f t="shared" ca="1" si="65"/>
        <v>0.39129329923219458</v>
      </c>
      <c r="G81" s="5">
        <f t="shared" ca="1" si="65"/>
        <v>3.1418643550028325E-2</v>
      </c>
      <c r="H81" s="5">
        <f t="shared" ca="1" si="65"/>
        <v>0.13810875093769259</v>
      </c>
      <c r="I81" s="5">
        <f t="shared" ca="1" si="65"/>
        <v>0.72348744103258589</v>
      </c>
      <c r="J81" s="5">
        <f t="shared" ca="1" si="65"/>
        <v>0.96983109658883793</v>
      </c>
      <c r="K81" s="5">
        <f t="shared" ca="1" si="65"/>
        <v>9.6386455703686313E-2</v>
      </c>
      <c r="L81" s="5">
        <f t="shared" ca="1" si="65"/>
        <v>0.96526044440484737</v>
      </c>
      <c r="M81" s="5">
        <f t="shared" ca="1" si="65"/>
        <v>0.61612814776981673</v>
      </c>
      <c r="N81" s="5">
        <f t="shared" ca="1" si="65"/>
        <v>0.70742768941882384</v>
      </c>
      <c r="O81" s="5">
        <f t="shared" ca="1" si="65"/>
        <v>0.13300826998783255</v>
      </c>
      <c r="P81" s="5">
        <f t="shared" ca="1" si="65"/>
        <v>0.60508280432786132</v>
      </c>
      <c r="Q81" s="5">
        <f t="shared" ca="1" si="65"/>
        <v>0.62751387830208138</v>
      </c>
      <c r="R81" s="5">
        <f t="shared" ca="1" si="65"/>
        <v>0.39961899240836563</v>
      </c>
      <c r="S81" s="5">
        <f t="shared" ca="1" si="65"/>
        <v>0.58853441424073727</v>
      </c>
      <c r="T81" s="5">
        <f t="shared" ca="1" si="66"/>
        <v>0.90294564548001066</v>
      </c>
      <c r="U81" s="5">
        <f t="shared" ca="1" si="66"/>
        <v>0.55590680024374439</v>
      </c>
      <c r="V81" s="5">
        <f t="shared" ca="1" si="66"/>
        <v>0.67075077014942608</v>
      </c>
      <c r="W81" s="5">
        <f t="shared" ca="1" si="66"/>
        <v>0.50564764617097058</v>
      </c>
      <c r="X81" s="5">
        <f t="shared" ca="1" si="66"/>
        <v>0.38438735754958975</v>
      </c>
      <c r="Y81" s="5">
        <f t="shared" ca="1" si="66"/>
        <v>0.59710516892686738</v>
      </c>
      <c r="Z81" s="5">
        <f t="shared" ca="1" si="66"/>
        <v>0.8217388178245183</v>
      </c>
      <c r="AA81" s="5">
        <f t="shared" ca="1" si="66"/>
        <v>0.11303063144242498</v>
      </c>
      <c r="AB81" s="2"/>
    </row>
    <row r="82" spans="1:28" x14ac:dyDescent="0.2">
      <c r="A82" s="61"/>
      <c r="B82" s="3">
        <f t="shared" si="67"/>
        <v>8</v>
      </c>
      <c r="C82" s="5"/>
      <c r="D82" s="5">
        <f t="shared" ca="1" si="65"/>
        <v>5.7854866851227982E-3</v>
      </c>
      <c r="E82" s="5">
        <f t="shared" ca="1" si="65"/>
        <v>0.7683304711347213</v>
      </c>
      <c r="F82" s="5">
        <f t="shared" ca="1" si="65"/>
        <v>0.84648736533682489</v>
      </c>
      <c r="G82" s="5">
        <f t="shared" ca="1" si="65"/>
        <v>0.97534245990122237</v>
      </c>
      <c r="H82" s="5">
        <f t="shared" ca="1" si="65"/>
        <v>8.1277539441262703E-2</v>
      </c>
      <c r="I82" s="5">
        <f t="shared" ca="1" si="65"/>
        <v>0.9207684569572836</v>
      </c>
      <c r="J82" s="5">
        <f t="shared" ca="1" si="65"/>
        <v>0.86070858483696455</v>
      </c>
      <c r="K82" s="5">
        <f t="shared" ca="1" si="65"/>
        <v>0.23101230541360951</v>
      </c>
      <c r="L82" s="5">
        <f t="shared" ca="1" si="65"/>
        <v>0.2365199388017114</v>
      </c>
      <c r="M82" s="5">
        <f t="shared" ca="1" si="65"/>
        <v>0.96646196029494347</v>
      </c>
      <c r="N82" s="5">
        <f t="shared" ca="1" si="65"/>
        <v>0.98940423948521161</v>
      </c>
      <c r="O82" s="5">
        <f t="shared" ca="1" si="65"/>
        <v>0.96665965252917241</v>
      </c>
      <c r="P82" s="5">
        <f t="shared" ca="1" si="65"/>
        <v>0.6513866881245779</v>
      </c>
      <c r="Q82" s="5">
        <f t="shared" ca="1" si="65"/>
        <v>7.2198260964993932E-2</v>
      </c>
      <c r="R82" s="5">
        <f t="shared" ca="1" si="65"/>
        <v>0.87789781032658987</v>
      </c>
      <c r="S82" s="5">
        <f t="shared" ca="1" si="65"/>
        <v>0.82032757489494557</v>
      </c>
      <c r="T82" s="5">
        <f t="shared" ca="1" si="66"/>
        <v>0.97659727715004041</v>
      </c>
      <c r="U82" s="5">
        <f t="shared" ca="1" si="66"/>
        <v>0.73273403306630647</v>
      </c>
      <c r="V82" s="5">
        <f t="shared" ca="1" si="66"/>
        <v>0.70378607846338825</v>
      </c>
      <c r="W82" s="5">
        <f t="shared" ca="1" si="66"/>
        <v>3.9662386488445445E-2</v>
      </c>
      <c r="X82" s="5">
        <f t="shared" ca="1" si="66"/>
        <v>0.16291041479804036</v>
      </c>
      <c r="Y82" s="5">
        <f t="shared" ca="1" si="66"/>
        <v>8.8788579337132911E-2</v>
      </c>
      <c r="Z82" s="5">
        <f t="shared" ca="1" si="66"/>
        <v>0.49929171215683332</v>
      </c>
      <c r="AA82" s="5">
        <f t="shared" ca="1" si="66"/>
        <v>0.70753674194498206</v>
      </c>
      <c r="AB82" s="2"/>
    </row>
    <row r="83" spans="1:28" x14ac:dyDescent="0.2">
      <c r="A83" s="61"/>
      <c r="B83" s="3">
        <f t="shared" si="67"/>
        <v>9</v>
      </c>
      <c r="C83" s="5"/>
      <c r="D83" s="5">
        <f t="shared" ca="1" si="65"/>
        <v>0.45109227382829831</v>
      </c>
      <c r="E83" s="5">
        <f t="shared" ca="1" si="65"/>
        <v>0.94517830626907395</v>
      </c>
      <c r="F83" s="5">
        <f t="shared" ca="1" si="65"/>
        <v>0.10630997151125421</v>
      </c>
      <c r="G83" s="5">
        <f t="shared" ca="1" si="65"/>
        <v>0.59129374601654217</v>
      </c>
      <c r="H83" s="5">
        <f t="shared" ca="1" si="65"/>
        <v>0.89028862229838523</v>
      </c>
      <c r="I83" s="5">
        <f t="shared" ca="1" si="65"/>
        <v>0.99678357723580913</v>
      </c>
      <c r="J83" s="5">
        <f t="shared" ca="1" si="65"/>
        <v>0.80660170382316998</v>
      </c>
      <c r="K83" s="5">
        <f t="shared" ca="1" si="65"/>
        <v>0.55073538545104228</v>
      </c>
      <c r="L83" s="5">
        <f t="shared" ca="1" si="65"/>
        <v>0.31830814340764002</v>
      </c>
      <c r="M83" s="5">
        <f t="shared" ca="1" si="65"/>
        <v>0.3384786454183939</v>
      </c>
      <c r="N83" s="5">
        <f t="shared" ca="1" si="65"/>
        <v>0.93753612106137707</v>
      </c>
      <c r="O83" s="5">
        <f t="shared" ca="1" si="65"/>
        <v>0.87842389492618611</v>
      </c>
      <c r="P83" s="5">
        <f t="shared" ca="1" si="65"/>
        <v>0.42974114950379694</v>
      </c>
      <c r="Q83" s="5">
        <f t="shared" ca="1" si="65"/>
        <v>0.36878970212953999</v>
      </c>
      <c r="R83" s="5">
        <f t="shared" ca="1" si="65"/>
        <v>0.87796916715395412</v>
      </c>
      <c r="S83" s="5">
        <f t="shared" ca="1" si="65"/>
        <v>0.46311561672352997</v>
      </c>
      <c r="T83" s="5">
        <f t="shared" ca="1" si="66"/>
        <v>0.24556519728154769</v>
      </c>
      <c r="U83" s="5">
        <f t="shared" ca="1" si="66"/>
        <v>0.64111430483611842</v>
      </c>
      <c r="V83" s="5">
        <f t="shared" ca="1" si="66"/>
        <v>0.74487824670118119</v>
      </c>
      <c r="W83" s="5">
        <f t="shared" ca="1" si="66"/>
        <v>0.94857250029844842</v>
      </c>
      <c r="X83" s="5">
        <f t="shared" ca="1" si="66"/>
        <v>0.54800474190064263</v>
      </c>
      <c r="Y83" s="5">
        <f t="shared" ca="1" si="66"/>
        <v>0.55625950310285388</v>
      </c>
      <c r="Z83" s="5">
        <f t="shared" ca="1" si="66"/>
        <v>0.42000912844153582</v>
      </c>
      <c r="AA83" s="5">
        <f t="shared" ca="1" si="66"/>
        <v>0.41603125037362232</v>
      </c>
      <c r="AB83" s="2"/>
    </row>
    <row r="84" spans="1:28" x14ac:dyDescent="0.2">
      <c r="A84" s="61"/>
      <c r="B84" s="3">
        <f t="shared" si="67"/>
        <v>10</v>
      </c>
      <c r="C84" s="5"/>
      <c r="D84" s="5">
        <f t="shared" ca="1" si="65"/>
        <v>0.85580963806402799</v>
      </c>
      <c r="E84" s="5">
        <f t="shared" ca="1" si="65"/>
        <v>0.66346113139299212</v>
      </c>
      <c r="F84" s="5">
        <f t="shared" ca="1" si="65"/>
        <v>0.4337983440957961</v>
      </c>
      <c r="G84" s="5">
        <f t="shared" ca="1" si="65"/>
        <v>0.79242772325003907</v>
      </c>
      <c r="H84" s="5">
        <f t="shared" ca="1" si="65"/>
        <v>6.5375423187721604E-2</v>
      </c>
      <c r="I84" s="5">
        <f t="shared" ca="1" si="65"/>
        <v>0.99753390273857867</v>
      </c>
      <c r="J84" s="5">
        <f t="shared" ca="1" si="65"/>
        <v>0.73764032163279536</v>
      </c>
      <c r="K84" s="5">
        <f t="shared" ca="1" si="65"/>
        <v>0.94684127776185079</v>
      </c>
      <c r="L84" s="5">
        <f t="shared" ca="1" si="65"/>
        <v>0.85181261119875995</v>
      </c>
      <c r="M84" s="5">
        <f t="shared" ca="1" si="65"/>
        <v>0.10214937778323296</v>
      </c>
      <c r="N84" s="5">
        <f t="shared" ca="1" si="65"/>
        <v>0.5465144004776531</v>
      </c>
      <c r="O84" s="5">
        <f t="shared" ca="1" si="65"/>
        <v>6.920783111634754E-2</v>
      </c>
      <c r="P84" s="5">
        <f t="shared" ca="1" si="65"/>
        <v>0.78151537496067713</v>
      </c>
      <c r="Q84" s="5">
        <f t="shared" ca="1" si="65"/>
        <v>0.65245529969202021</v>
      </c>
      <c r="R84" s="5">
        <f t="shared" ca="1" si="65"/>
        <v>0.24283780965124613</v>
      </c>
      <c r="S84" s="5">
        <f t="shared" ca="1" si="65"/>
        <v>0.40908743237530421</v>
      </c>
      <c r="T84" s="5">
        <f t="shared" ca="1" si="66"/>
        <v>0.85202343588833995</v>
      </c>
      <c r="U84" s="5">
        <f t="shared" ca="1" si="66"/>
        <v>5.4168356059459577E-2</v>
      </c>
      <c r="V84" s="5">
        <f t="shared" ca="1" si="66"/>
        <v>0.66651483906860554</v>
      </c>
      <c r="W84" s="5">
        <f t="shared" ca="1" si="66"/>
        <v>0.7156420999930958</v>
      </c>
      <c r="X84" s="5">
        <f t="shared" ca="1" si="66"/>
        <v>0.98572757821225387</v>
      </c>
      <c r="Y84" s="5">
        <f t="shared" ca="1" si="66"/>
        <v>0.76402606046194421</v>
      </c>
      <c r="Z84" s="5">
        <f t="shared" ca="1" si="66"/>
        <v>0.91121132929733339</v>
      </c>
      <c r="AA84" s="5">
        <f t="shared" ca="1" si="66"/>
        <v>0.77261825486473612</v>
      </c>
      <c r="AB84" s="2"/>
    </row>
    <row r="85" spans="1:28" x14ac:dyDescent="0.2">
      <c r="A85" s="61"/>
      <c r="B85" s="3">
        <f t="shared" si="67"/>
        <v>11</v>
      </c>
      <c r="C85" s="5"/>
      <c r="D85" s="5">
        <f t="shared" ref="D85:AA85" ca="1" si="68">0.5-(D75-0.5)</f>
        <v>0.40100725856607056</v>
      </c>
      <c r="E85" s="5">
        <f t="shared" ca="1" si="68"/>
        <v>0.37247059392970439</v>
      </c>
      <c r="F85" s="5">
        <f t="shared" ca="1" si="68"/>
        <v>0.32328480418630523</v>
      </c>
      <c r="G85" s="5">
        <f t="shared" ca="1" si="68"/>
        <v>7.0436312544761459E-2</v>
      </c>
      <c r="H85" s="5">
        <f t="shared" ca="1" si="68"/>
        <v>3.5776618061876708E-2</v>
      </c>
      <c r="I85" s="5">
        <f t="shared" ca="1" si="68"/>
        <v>0.44122899772495239</v>
      </c>
      <c r="J85" s="5">
        <f t="shared" ca="1" si="68"/>
        <v>0.61318406374237677</v>
      </c>
      <c r="K85" s="5">
        <f t="shared" ca="1" si="68"/>
        <v>0.87250333481523934</v>
      </c>
      <c r="L85" s="5">
        <f t="shared" ca="1" si="68"/>
        <v>0.14185899829168325</v>
      </c>
      <c r="M85" s="5">
        <f t="shared" ca="1" si="68"/>
        <v>0.3319264173516373</v>
      </c>
      <c r="N85" s="5">
        <f t="shared" ca="1" si="68"/>
        <v>0.60357687735632004</v>
      </c>
      <c r="O85" s="5">
        <f t="shared" ca="1" si="68"/>
        <v>0.7373336940247569</v>
      </c>
      <c r="P85" s="5">
        <f t="shared" ca="1" si="68"/>
        <v>0.73658820079674514</v>
      </c>
      <c r="Q85" s="5">
        <f t="shared" ca="1" si="68"/>
        <v>0.88272106715012877</v>
      </c>
      <c r="R85" s="5">
        <f t="shared" ca="1" si="68"/>
        <v>0.97114847290630402</v>
      </c>
      <c r="S85" s="5">
        <f t="shared" ca="1" si="68"/>
        <v>0.1310673209771156</v>
      </c>
      <c r="T85" s="5">
        <f t="shared" ca="1" si="68"/>
        <v>0.79445405642263722</v>
      </c>
      <c r="U85" s="5">
        <f t="shared" ca="1" si="68"/>
        <v>0.53900462116396719</v>
      </c>
      <c r="V85" s="5">
        <f t="shared" ca="1" si="68"/>
        <v>0.31785897492564807</v>
      </c>
      <c r="W85" s="5">
        <f t="shared" ca="1" si="68"/>
        <v>0.73990932411332233</v>
      </c>
      <c r="X85" s="5">
        <f t="shared" ca="1" si="68"/>
        <v>0.89779227326409949</v>
      </c>
      <c r="Y85" s="5">
        <f t="shared" ca="1" si="68"/>
        <v>0.24896667832612718</v>
      </c>
      <c r="Z85" s="5">
        <f t="shared" ca="1" si="68"/>
        <v>9.9078559166235425E-2</v>
      </c>
      <c r="AA85" s="5">
        <f t="shared" ca="1" si="68"/>
        <v>0.275846510655545</v>
      </c>
      <c r="AB85" s="2"/>
    </row>
    <row r="86" spans="1:28" x14ac:dyDescent="0.2">
      <c r="A86" s="61"/>
      <c r="B86" s="3">
        <f t="shared" si="67"/>
        <v>12</v>
      </c>
      <c r="C86" s="5"/>
      <c r="D86" s="5">
        <f t="shared" ref="D86:AA86" ca="1" si="69">0.5-(D76-0.5)</f>
        <v>0.5705928791821343</v>
      </c>
      <c r="E86" s="5">
        <f t="shared" ca="1" si="69"/>
        <v>0.9694147254259865</v>
      </c>
      <c r="F86" s="5">
        <f t="shared" ca="1" si="69"/>
        <v>0.797796283455807</v>
      </c>
      <c r="G86" s="5">
        <f t="shared" ca="1" si="69"/>
        <v>0.1171103033655041</v>
      </c>
      <c r="H86" s="5">
        <f t="shared" ca="1" si="69"/>
        <v>0.72601142384520412</v>
      </c>
      <c r="I86" s="5">
        <f t="shared" ca="1" si="69"/>
        <v>0.62792898918170725</v>
      </c>
      <c r="J86" s="5">
        <f t="shared" ca="1" si="69"/>
        <v>6.6535386021965293E-3</v>
      </c>
      <c r="K86" s="5">
        <f t="shared" ca="1" si="69"/>
        <v>5.9314113033647087E-2</v>
      </c>
      <c r="L86" s="5">
        <f t="shared" ca="1" si="69"/>
        <v>0.30089856614087973</v>
      </c>
      <c r="M86" s="5">
        <f t="shared" ca="1" si="69"/>
        <v>0.87695153853200369</v>
      </c>
      <c r="N86" s="5">
        <f t="shared" ca="1" si="69"/>
        <v>6.619620649700142E-2</v>
      </c>
      <c r="O86" s="5">
        <f t="shared" ca="1" si="69"/>
        <v>0.54753003534114708</v>
      </c>
      <c r="P86" s="5">
        <f t="shared" ca="1" si="69"/>
        <v>0.98060875536213277</v>
      </c>
      <c r="Q86" s="5">
        <f t="shared" ca="1" si="69"/>
        <v>0.25697096317961099</v>
      </c>
      <c r="R86" s="5">
        <f t="shared" ca="1" si="69"/>
        <v>0.67634636740631404</v>
      </c>
      <c r="S86" s="5">
        <f t="shared" ca="1" si="69"/>
        <v>0.22382110675682765</v>
      </c>
      <c r="T86" s="5">
        <f t="shared" ca="1" si="69"/>
        <v>0.90765935973490008</v>
      </c>
      <c r="U86" s="5">
        <f t="shared" ca="1" si="69"/>
        <v>0.41072347077344606</v>
      </c>
      <c r="V86" s="5">
        <f t="shared" ca="1" si="69"/>
        <v>0.99667844873082823</v>
      </c>
      <c r="W86" s="5">
        <f t="shared" ca="1" si="69"/>
        <v>0.92614254863541334</v>
      </c>
      <c r="X86" s="5">
        <f t="shared" ca="1" si="69"/>
        <v>0.61440433358945801</v>
      </c>
      <c r="Y86" s="5">
        <f t="shared" ca="1" si="69"/>
        <v>0.21454253858243033</v>
      </c>
      <c r="Z86" s="5">
        <f t="shared" ca="1" si="69"/>
        <v>0.82643308573910701</v>
      </c>
      <c r="AA86" s="5">
        <f t="shared" ca="1" si="69"/>
        <v>0.518343332645682</v>
      </c>
      <c r="AB86" s="2"/>
    </row>
    <row r="87" spans="1:28" x14ac:dyDescent="0.2">
      <c r="A87" s="61"/>
      <c r="B87" s="3">
        <f t="shared" si="67"/>
        <v>13</v>
      </c>
      <c r="C87" s="5"/>
      <c r="D87" s="5">
        <f t="shared" ref="D87:AA87" ca="1" si="70">0.5-(D77-0.5)</f>
        <v>0.36607117489304541</v>
      </c>
      <c r="E87" s="5">
        <f t="shared" ca="1" si="70"/>
        <v>0.2257575686119806</v>
      </c>
      <c r="F87" s="5">
        <f t="shared" ca="1" si="70"/>
        <v>0.10737670507729735</v>
      </c>
      <c r="G87" s="5">
        <f t="shared" ca="1" si="70"/>
        <v>0.27881003780527391</v>
      </c>
      <c r="H87" s="5">
        <f t="shared" ca="1" si="70"/>
        <v>1.8237833143186388E-2</v>
      </c>
      <c r="I87" s="5">
        <f t="shared" ca="1" si="70"/>
        <v>0.24239841853899469</v>
      </c>
      <c r="J87" s="5">
        <f t="shared" ca="1" si="70"/>
        <v>0.61331199535859926</v>
      </c>
      <c r="K87" s="5">
        <f t="shared" ca="1" si="70"/>
        <v>0.76482012824936552</v>
      </c>
      <c r="L87" s="5">
        <f t="shared" ca="1" si="70"/>
        <v>0.17266782653881985</v>
      </c>
      <c r="M87" s="5">
        <f t="shared" ca="1" si="70"/>
        <v>0.20424898689969462</v>
      </c>
      <c r="N87" s="5">
        <f t="shared" ca="1" si="70"/>
        <v>0.73989602573930513</v>
      </c>
      <c r="O87" s="5">
        <f t="shared" ca="1" si="70"/>
        <v>0.60839970993286807</v>
      </c>
      <c r="P87" s="5">
        <f t="shared" ca="1" si="70"/>
        <v>0.83065651873385526</v>
      </c>
      <c r="Q87" s="5">
        <f t="shared" ca="1" si="70"/>
        <v>1.4496637063867057E-2</v>
      </c>
      <c r="R87" s="5">
        <f t="shared" ca="1" si="70"/>
        <v>0.81707190065135804</v>
      </c>
      <c r="S87" s="5">
        <f t="shared" ca="1" si="70"/>
        <v>0.91276321174643649</v>
      </c>
      <c r="T87" s="5">
        <f t="shared" ca="1" si="70"/>
        <v>0.83802281231056375</v>
      </c>
      <c r="U87" s="5">
        <f t="shared" ca="1" si="70"/>
        <v>4.9590576531022834E-2</v>
      </c>
      <c r="V87" s="5">
        <f t="shared" ca="1" si="70"/>
        <v>0.30102622390103007</v>
      </c>
      <c r="W87" s="5">
        <f t="shared" ca="1" si="70"/>
        <v>0.51153366056687344</v>
      </c>
      <c r="X87" s="5">
        <f t="shared" ca="1" si="70"/>
        <v>0.42157627664240371</v>
      </c>
      <c r="Y87" s="5">
        <f t="shared" ca="1" si="70"/>
        <v>0.1514134452332444</v>
      </c>
      <c r="Z87" s="5">
        <f t="shared" ca="1" si="70"/>
        <v>0.17708436553350271</v>
      </c>
      <c r="AA87" s="5">
        <f t="shared" ca="1" si="70"/>
        <v>0.99111409284771257</v>
      </c>
      <c r="AB87" s="2"/>
    </row>
    <row r="88" spans="1:28" x14ac:dyDescent="0.2">
      <c r="A88" s="61"/>
      <c r="B88" s="3">
        <f t="shared" si="67"/>
        <v>14</v>
      </c>
      <c r="C88" s="5"/>
      <c r="D88" s="5">
        <f t="shared" ref="D88:AA88" ca="1" si="71">0.5-(D78-0.5)</f>
        <v>0.26594826681953732</v>
      </c>
      <c r="E88" s="5">
        <f t="shared" ca="1" si="71"/>
        <v>0.41433124707876379</v>
      </c>
      <c r="F88" s="5">
        <f t="shared" ca="1" si="71"/>
        <v>0.39052991463871001</v>
      </c>
      <c r="G88" s="5">
        <f t="shared" ca="1" si="71"/>
        <v>0.4500452763573255</v>
      </c>
      <c r="H88" s="5">
        <f t="shared" ca="1" si="71"/>
        <v>0.33668790262882176</v>
      </c>
      <c r="I88" s="5">
        <f t="shared" ca="1" si="71"/>
        <v>0.36942940340614205</v>
      </c>
      <c r="J88" s="5">
        <f t="shared" ca="1" si="71"/>
        <v>0.62738114372910703</v>
      </c>
      <c r="K88" s="5">
        <f t="shared" ca="1" si="71"/>
        <v>0.27203387108117938</v>
      </c>
      <c r="L88" s="5">
        <f t="shared" ca="1" si="71"/>
        <v>0.41662242091646962</v>
      </c>
      <c r="M88" s="5">
        <f t="shared" ca="1" si="71"/>
        <v>0.24498118032368732</v>
      </c>
      <c r="N88" s="5">
        <f t="shared" ca="1" si="71"/>
        <v>0.41979523492359039</v>
      </c>
      <c r="O88" s="5">
        <f t="shared" ca="1" si="71"/>
        <v>0.65915196216216554</v>
      </c>
      <c r="P88" s="5">
        <f t="shared" ca="1" si="71"/>
        <v>0.90751055601774511</v>
      </c>
      <c r="Q88" s="5">
        <f t="shared" ca="1" si="71"/>
        <v>0.878189603627482</v>
      </c>
      <c r="R88" s="5">
        <f t="shared" ca="1" si="71"/>
        <v>0.10591095946078832</v>
      </c>
      <c r="S88" s="5">
        <f t="shared" ca="1" si="71"/>
        <v>0.90803857925124176</v>
      </c>
      <c r="T88" s="5">
        <f t="shared" ca="1" si="71"/>
        <v>0.86421380315614149</v>
      </c>
      <c r="U88" s="5">
        <f t="shared" ca="1" si="71"/>
        <v>0.60144642138176796</v>
      </c>
      <c r="V88" s="5">
        <f t="shared" ca="1" si="71"/>
        <v>0.24414911998050659</v>
      </c>
      <c r="W88" s="5">
        <f t="shared" ca="1" si="71"/>
        <v>0.38104347091392765</v>
      </c>
      <c r="X88" s="5">
        <f t="shared" ca="1" si="71"/>
        <v>0.41959814988150024</v>
      </c>
      <c r="Y88" s="5">
        <f t="shared" ca="1" si="71"/>
        <v>0.99598996665335415</v>
      </c>
      <c r="Z88" s="5">
        <f t="shared" ca="1" si="71"/>
        <v>0.77211039285760419</v>
      </c>
      <c r="AA88" s="5">
        <f t="shared" ca="1" si="71"/>
        <v>0.74194936477078632</v>
      </c>
      <c r="AB88" s="2"/>
    </row>
    <row r="89" spans="1:28" x14ac:dyDescent="0.2">
      <c r="A89" s="61"/>
      <c r="B89" s="3">
        <f t="shared" si="67"/>
        <v>15</v>
      </c>
      <c r="C89" s="5"/>
      <c r="D89" s="5">
        <f t="shared" ref="D89:AA89" ca="1" si="72">0.5-(D79-0.5)</f>
        <v>0.75013665243403271</v>
      </c>
      <c r="E89" s="5">
        <f t="shared" ca="1" si="72"/>
        <v>0.7172877020729771</v>
      </c>
      <c r="F89" s="5">
        <f t="shared" ca="1" si="72"/>
        <v>0.83879889565680577</v>
      </c>
      <c r="G89" s="5">
        <f t="shared" ca="1" si="72"/>
        <v>0.66474704894642656</v>
      </c>
      <c r="H89" s="5">
        <f t="shared" ca="1" si="72"/>
        <v>0.78590191065513615</v>
      </c>
      <c r="I89" s="5">
        <f t="shared" ca="1" si="72"/>
        <v>0.10067066755718235</v>
      </c>
      <c r="J89" s="5">
        <f t="shared" ca="1" si="72"/>
        <v>0.71217191645950217</v>
      </c>
      <c r="K89" s="5">
        <f t="shared" ca="1" si="72"/>
        <v>0.74719918995493684</v>
      </c>
      <c r="L89" s="5">
        <f t="shared" ca="1" si="72"/>
        <v>0.81259581346596166</v>
      </c>
      <c r="M89" s="5">
        <f t="shared" ca="1" si="72"/>
        <v>0.692602905864104</v>
      </c>
      <c r="N89" s="5">
        <f t="shared" ca="1" si="72"/>
        <v>0.76511054970802617</v>
      </c>
      <c r="O89" s="5">
        <f t="shared" ca="1" si="72"/>
        <v>0.31392279251663735</v>
      </c>
      <c r="P89" s="5">
        <f t="shared" ca="1" si="72"/>
        <v>0.49313654993270739</v>
      </c>
      <c r="Q89" s="5">
        <f t="shared" ca="1" si="72"/>
        <v>0.73347320971323471</v>
      </c>
      <c r="R89" s="5">
        <f t="shared" ca="1" si="72"/>
        <v>0.3769637313710249</v>
      </c>
      <c r="S89" s="5">
        <f t="shared" ca="1" si="72"/>
        <v>0.18054858779864014</v>
      </c>
      <c r="T89" s="5">
        <f t="shared" ca="1" si="72"/>
        <v>0.96491389433075869</v>
      </c>
      <c r="U89" s="5">
        <f t="shared" ca="1" si="72"/>
        <v>0.90850684051073904</v>
      </c>
      <c r="V89" s="5">
        <f t="shared" ca="1" si="72"/>
        <v>0.13641030979517144</v>
      </c>
      <c r="W89" s="5">
        <f t="shared" ca="1" si="72"/>
        <v>0.38597024014731318</v>
      </c>
      <c r="X89" s="5">
        <f t="shared" ca="1" si="72"/>
        <v>0.92454053946709247</v>
      </c>
      <c r="Y89" s="5">
        <f t="shared" ca="1" si="72"/>
        <v>0.84608249595040208</v>
      </c>
      <c r="Z89" s="5">
        <f t="shared" ca="1" si="72"/>
        <v>0.28669286851047149</v>
      </c>
      <c r="AA89" s="5">
        <f t="shared" ca="1" si="72"/>
        <v>0.60107154285228781</v>
      </c>
      <c r="AB89" s="2"/>
    </row>
    <row r="90" spans="1:28" x14ac:dyDescent="0.2">
      <c r="A90" s="61"/>
      <c r="B90" s="3">
        <f t="shared" si="67"/>
        <v>16</v>
      </c>
      <c r="C90" s="5"/>
      <c r="D90" s="5">
        <f t="shared" ref="D90:AA90" ca="1" si="73">0.5-(D80-0.5)</f>
        <v>0.37395428311434098</v>
      </c>
      <c r="E90" s="5">
        <f t="shared" ca="1" si="73"/>
        <v>0.26054022406503741</v>
      </c>
      <c r="F90" s="5">
        <f t="shared" ca="1" si="73"/>
        <v>0.17204514607723065</v>
      </c>
      <c r="G90" s="5">
        <f t="shared" ca="1" si="73"/>
        <v>0.57274680437838232</v>
      </c>
      <c r="H90" s="5">
        <f t="shared" ca="1" si="73"/>
        <v>0.63607916109679974</v>
      </c>
      <c r="I90" s="5">
        <f t="shared" ca="1" si="73"/>
        <v>0.9562013010188769</v>
      </c>
      <c r="J90" s="5">
        <f t="shared" ca="1" si="73"/>
        <v>0.18408688008728624</v>
      </c>
      <c r="K90" s="5">
        <f t="shared" ca="1" si="73"/>
        <v>5.639296858928855E-2</v>
      </c>
      <c r="L90" s="5">
        <f t="shared" ca="1" si="73"/>
        <v>0.55047768752162607</v>
      </c>
      <c r="M90" s="5">
        <f t="shared" ca="1" si="73"/>
        <v>0.30502504544251396</v>
      </c>
      <c r="N90" s="5">
        <f t="shared" ca="1" si="73"/>
        <v>0.49753463809456056</v>
      </c>
      <c r="O90" s="5">
        <f t="shared" ca="1" si="73"/>
        <v>0.81837610437123354</v>
      </c>
      <c r="P90" s="5">
        <f t="shared" ca="1" si="73"/>
        <v>0.23363022141142653</v>
      </c>
      <c r="Q90" s="5">
        <f t="shared" ca="1" si="73"/>
        <v>0.18776700893122844</v>
      </c>
      <c r="R90" s="5">
        <f t="shared" ca="1" si="73"/>
        <v>0.54080568935436402</v>
      </c>
      <c r="S90" s="5">
        <f t="shared" ca="1" si="73"/>
        <v>0.20912008627986667</v>
      </c>
      <c r="T90" s="5">
        <f t="shared" ca="1" si="73"/>
        <v>0.44187921213643733</v>
      </c>
      <c r="U90" s="5">
        <f t="shared" ca="1" si="73"/>
        <v>0.62041918398653229</v>
      </c>
      <c r="V90" s="5">
        <f t="shared" ca="1" si="73"/>
        <v>0.387160254796861</v>
      </c>
      <c r="W90" s="5">
        <f t="shared" ca="1" si="73"/>
        <v>0.35024196052309986</v>
      </c>
      <c r="X90" s="5">
        <f t="shared" ca="1" si="73"/>
        <v>0.53149491896266376</v>
      </c>
      <c r="Y90" s="5">
        <f t="shared" ca="1" si="73"/>
        <v>4.7892588680579551E-2</v>
      </c>
      <c r="Z90" s="5">
        <f t="shared" ca="1" si="73"/>
        <v>0.41987811042644574</v>
      </c>
      <c r="AA90" s="5">
        <f t="shared" ca="1" si="73"/>
        <v>0.68295397272914804</v>
      </c>
      <c r="AB90" s="2"/>
    </row>
    <row r="91" spans="1:28" x14ac:dyDescent="0.2">
      <c r="A91" s="61"/>
      <c r="B91" s="3">
        <f t="shared" si="67"/>
        <v>17</v>
      </c>
      <c r="C91" s="5"/>
      <c r="D91" s="5">
        <f t="shared" ref="D91:AA91" ca="1" si="74">0.5-(D81-0.5)</f>
        <v>0.38245545484063748</v>
      </c>
      <c r="E91" s="5">
        <f t="shared" ca="1" si="74"/>
        <v>0.26269699882138742</v>
      </c>
      <c r="F91" s="5">
        <f t="shared" ca="1" si="74"/>
        <v>0.60870670076780542</v>
      </c>
      <c r="G91" s="5">
        <f t="shared" ca="1" si="74"/>
        <v>0.96858135644997168</v>
      </c>
      <c r="H91" s="5">
        <f t="shared" ca="1" si="74"/>
        <v>0.86189124906230741</v>
      </c>
      <c r="I91" s="5">
        <f t="shared" ca="1" si="74"/>
        <v>0.27651255896741411</v>
      </c>
      <c r="J91" s="5">
        <f t="shared" ca="1" si="74"/>
        <v>3.0168903411162074E-2</v>
      </c>
      <c r="K91" s="5">
        <f t="shared" ca="1" si="74"/>
        <v>0.90361354429631369</v>
      </c>
      <c r="L91" s="5">
        <f t="shared" ca="1" si="74"/>
        <v>3.4739555595152627E-2</v>
      </c>
      <c r="M91" s="5">
        <f t="shared" ca="1" si="74"/>
        <v>0.38387185223018327</v>
      </c>
      <c r="N91" s="5">
        <f t="shared" ca="1" si="74"/>
        <v>0.29257231058117616</v>
      </c>
      <c r="O91" s="5">
        <f t="shared" ca="1" si="74"/>
        <v>0.86699173001216745</v>
      </c>
      <c r="P91" s="5">
        <f t="shared" ca="1" si="74"/>
        <v>0.39491719567213868</v>
      </c>
      <c r="Q91" s="5">
        <f t="shared" ca="1" si="74"/>
        <v>0.37248612169791862</v>
      </c>
      <c r="R91" s="5">
        <f t="shared" ca="1" si="74"/>
        <v>0.60038100759163437</v>
      </c>
      <c r="S91" s="5">
        <f t="shared" ca="1" si="74"/>
        <v>0.41146558575926273</v>
      </c>
      <c r="T91" s="5">
        <f t="shared" ca="1" si="74"/>
        <v>9.7054354519989339E-2</v>
      </c>
      <c r="U91" s="5">
        <f t="shared" ca="1" si="74"/>
        <v>0.44409319975625561</v>
      </c>
      <c r="V91" s="5">
        <f t="shared" ca="1" si="74"/>
        <v>0.32924922985057392</v>
      </c>
      <c r="W91" s="5">
        <f t="shared" ca="1" si="74"/>
        <v>0.49435235382902942</v>
      </c>
      <c r="X91" s="5">
        <f t="shared" ca="1" si="74"/>
        <v>0.61561264245041025</v>
      </c>
      <c r="Y91" s="5">
        <f t="shared" ca="1" si="74"/>
        <v>0.40289483107313262</v>
      </c>
      <c r="Z91" s="5">
        <f t="shared" ca="1" si="74"/>
        <v>0.1782611821754817</v>
      </c>
      <c r="AA91" s="5">
        <f t="shared" ca="1" si="74"/>
        <v>0.88696936855757502</v>
      </c>
      <c r="AB91" s="2"/>
    </row>
    <row r="92" spans="1:28" x14ac:dyDescent="0.2">
      <c r="A92" s="61"/>
      <c r="B92" s="3">
        <f t="shared" si="67"/>
        <v>18</v>
      </c>
      <c r="C92" s="5"/>
      <c r="D92" s="5">
        <f t="shared" ref="D92:AA92" ca="1" si="75">0.5-(D82-0.5)</f>
        <v>0.9942145133148772</v>
      </c>
      <c r="E92" s="5">
        <f t="shared" ca="1" si="75"/>
        <v>0.2316695288652787</v>
      </c>
      <c r="F92" s="5">
        <f t="shared" ca="1" si="75"/>
        <v>0.15351263466317511</v>
      </c>
      <c r="G92" s="5">
        <f t="shared" ca="1" si="75"/>
        <v>2.4657540098777631E-2</v>
      </c>
      <c r="H92" s="5">
        <f t="shared" ca="1" si="75"/>
        <v>0.9187224605587373</v>
      </c>
      <c r="I92" s="5">
        <f t="shared" ca="1" si="75"/>
        <v>7.9231543042716401E-2</v>
      </c>
      <c r="J92" s="5">
        <f t="shared" ca="1" si="75"/>
        <v>0.13929141516303545</v>
      </c>
      <c r="K92" s="5">
        <f t="shared" ca="1" si="75"/>
        <v>0.76898769458639049</v>
      </c>
      <c r="L92" s="5">
        <f t="shared" ca="1" si="75"/>
        <v>0.7634800611982886</v>
      </c>
      <c r="M92" s="5">
        <f t="shared" ca="1" si="75"/>
        <v>3.3538039705056533E-2</v>
      </c>
      <c r="N92" s="5">
        <f t="shared" ca="1" si="75"/>
        <v>1.0595760514788388E-2</v>
      </c>
      <c r="O92" s="5">
        <f t="shared" ca="1" si="75"/>
        <v>3.3340347470827592E-2</v>
      </c>
      <c r="P92" s="5">
        <f t="shared" ca="1" si="75"/>
        <v>0.3486133118754221</v>
      </c>
      <c r="Q92" s="5">
        <f t="shared" ca="1" si="75"/>
        <v>0.92780173903500607</v>
      </c>
      <c r="R92" s="5">
        <f t="shared" ca="1" si="75"/>
        <v>0.12210218967341013</v>
      </c>
      <c r="S92" s="5">
        <f t="shared" ca="1" si="75"/>
        <v>0.17967242510505443</v>
      </c>
      <c r="T92" s="5">
        <f t="shared" ca="1" si="75"/>
        <v>2.340272284995959E-2</v>
      </c>
      <c r="U92" s="5">
        <f t="shared" ca="1" si="75"/>
        <v>0.26726596693369353</v>
      </c>
      <c r="V92" s="5">
        <f t="shared" ca="1" si="75"/>
        <v>0.29621392153661175</v>
      </c>
      <c r="W92" s="5">
        <f t="shared" ca="1" si="75"/>
        <v>0.96033761351155456</v>
      </c>
      <c r="X92" s="5">
        <f t="shared" ca="1" si="75"/>
        <v>0.83708958520195964</v>
      </c>
      <c r="Y92" s="5">
        <f t="shared" ca="1" si="75"/>
        <v>0.91121142066286709</v>
      </c>
      <c r="Z92" s="5">
        <f t="shared" ca="1" si="75"/>
        <v>0.50070828784316668</v>
      </c>
      <c r="AA92" s="5">
        <f t="shared" ca="1" si="75"/>
        <v>0.29246325805501794</v>
      </c>
      <c r="AB92" s="2"/>
    </row>
    <row r="93" spans="1:28" x14ac:dyDescent="0.2">
      <c r="A93" s="61"/>
      <c r="B93" s="3">
        <f t="shared" si="67"/>
        <v>19</v>
      </c>
      <c r="C93" s="5"/>
      <c r="D93" s="5">
        <f t="shared" ref="D93:AA93" ca="1" si="76">0.5-(D83-0.5)</f>
        <v>0.54890772617170169</v>
      </c>
      <c r="E93" s="5">
        <f t="shared" ca="1" si="76"/>
        <v>5.4821693730926047E-2</v>
      </c>
      <c r="F93" s="5">
        <f t="shared" ca="1" si="76"/>
        <v>0.89369002848874579</v>
      </c>
      <c r="G93" s="5">
        <f t="shared" ca="1" si="76"/>
        <v>0.40870625398345783</v>
      </c>
      <c r="H93" s="5">
        <f t="shared" ca="1" si="76"/>
        <v>0.10971137770161477</v>
      </c>
      <c r="I93" s="5">
        <f t="shared" ca="1" si="76"/>
        <v>3.2164227641908738E-3</v>
      </c>
      <c r="J93" s="5">
        <f t="shared" ca="1" si="76"/>
        <v>0.19339829617683002</v>
      </c>
      <c r="K93" s="5">
        <f t="shared" ca="1" si="76"/>
        <v>0.44926461454895772</v>
      </c>
      <c r="L93" s="5">
        <f t="shared" ca="1" si="76"/>
        <v>0.68169185659235998</v>
      </c>
      <c r="M93" s="5">
        <f t="shared" ca="1" si="76"/>
        <v>0.6615213545816061</v>
      </c>
      <c r="N93" s="5">
        <f t="shared" ca="1" si="76"/>
        <v>6.246387893862293E-2</v>
      </c>
      <c r="O93" s="5">
        <f t="shared" ca="1" si="76"/>
        <v>0.12157610507381389</v>
      </c>
      <c r="P93" s="5">
        <f t="shared" ca="1" si="76"/>
        <v>0.57025885049620306</v>
      </c>
      <c r="Q93" s="5">
        <f t="shared" ca="1" si="76"/>
        <v>0.63121029787046001</v>
      </c>
      <c r="R93" s="5">
        <f t="shared" ca="1" si="76"/>
        <v>0.12203083284604588</v>
      </c>
      <c r="S93" s="5">
        <f t="shared" ca="1" si="76"/>
        <v>0.53688438327647003</v>
      </c>
      <c r="T93" s="5">
        <f t="shared" ca="1" si="76"/>
        <v>0.75443480271845231</v>
      </c>
      <c r="U93" s="5">
        <f t="shared" ca="1" si="76"/>
        <v>0.35888569516388158</v>
      </c>
      <c r="V93" s="5">
        <f t="shared" ca="1" si="76"/>
        <v>0.25512175329881881</v>
      </c>
      <c r="W93" s="5">
        <f t="shared" ca="1" si="76"/>
        <v>5.1427499701551582E-2</v>
      </c>
      <c r="X93" s="5">
        <f t="shared" ca="1" si="76"/>
        <v>0.45199525809935737</v>
      </c>
      <c r="Y93" s="5">
        <f t="shared" ca="1" si="76"/>
        <v>0.44374049689714612</v>
      </c>
      <c r="Z93" s="5">
        <f t="shared" ca="1" si="76"/>
        <v>0.57999087155846418</v>
      </c>
      <c r="AA93" s="5">
        <f t="shared" ca="1" si="76"/>
        <v>0.58396874962637768</v>
      </c>
      <c r="AB93" s="2"/>
    </row>
    <row r="94" spans="1:28" x14ac:dyDescent="0.2">
      <c r="A94" s="61"/>
      <c r="B94" s="3">
        <f t="shared" si="67"/>
        <v>20</v>
      </c>
      <c r="C94" s="5"/>
      <c r="D94" s="5">
        <f t="shared" ref="D94:AA94" ca="1" si="77">0.5-(D84-0.5)</f>
        <v>0.14419036193597201</v>
      </c>
      <c r="E94" s="5">
        <f t="shared" ca="1" si="77"/>
        <v>0.33653886860700788</v>
      </c>
      <c r="F94" s="5">
        <f t="shared" ca="1" si="77"/>
        <v>0.5662016559042039</v>
      </c>
      <c r="G94" s="5">
        <f t="shared" ca="1" si="77"/>
        <v>0.20757227674996093</v>
      </c>
      <c r="H94" s="5">
        <f t="shared" ca="1" si="77"/>
        <v>0.9346245768122784</v>
      </c>
      <c r="I94" s="5">
        <f t="shared" ca="1" si="77"/>
        <v>2.4660972614213295E-3</v>
      </c>
      <c r="J94" s="5">
        <f t="shared" ca="1" si="77"/>
        <v>0.26235967836720464</v>
      </c>
      <c r="K94" s="5">
        <f t="shared" ca="1" si="77"/>
        <v>5.3158722238149214E-2</v>
      </c>
      <c r="L94" s="5">
        <f t="shared" ca="1" si="77"/>
        <v>0.14818738880124005</v>
      </c>
      <c r="M94" s="5">
        <f t="shared" ca="1" si="77"/>
        <v>0.89785062221676704</v>
      </c>
      <c r="N94" s="5">
        <f t="shared" ca="1" si="77"/>
        <v>0.4534855995223469</v>
      </c>
      <c r="O94" s="5">
        <f t="shared" ca="1" si="77"/>
        <v>0.93079216888365246</v>
      </c>
      <c r="P94" s="5">
        <f t="shared" ca="1" si="77"/>
        <v>0.21848462503932287</v>
      </c>
      <c r="Q94" s="5">
        <f t="shared" ca="1" si="77"/>
        <v>0.34754470030797979</v>
      </c>
      <c r="R94" s="5">
        <f t="shared" ca="1" si="77"/>
        <v>0.75716219034875387</v>
      </c>
      <c r="S94" s="5">
        <f t="shared" ca="1" si="77"/>
        <v>0.59091256762469579</v>
      </c>
      <c r="T94" s="5">
        <f t="shared" ca="1" si="77"/>
        <v>0.14797656411166005</v>
      </c>
      <c r="U94" s="5">
        <f t="shared" ca="1" si="77"/>
        <v>0.94583164394054042</v>
      </c>
      <c r="V94" s="5">
        <f t="shared" ca="1" si="77"/>
        <v>0.33348516093139446</v>
      </c>
      <c r="W94" s="5">
        <f t="shared" ca="1" si="77"/>
        <v>0.2843579000069042</v>
      </c>
      <c r="X94" s="5">
        <f t="shared" ca="1" si="77"/>
        <v>1.4272421787746126E-2</v>
      </c>
      <c r="Y94" s="5">
        <f t="shared" ca="1" si="77"/>
        <v>0.23597393953805579</v>
      </c>
      <c r="Z94" s="5">
        <f t="shared" ca="1" si="77"/>
        <v>8.8788670702666606E-2</v>
      </c>
      <c r="AA94" s="5">
        <f t="shared" ca="1" si="77"/>
        <v>0.22738174513526388</v>
      </c>
      <c r="AB94" s="2"/>
    </row>
    <row r="95" spans="1:28" x14ac:dyDescent="0.2">
      <c r="A95" s="2"/>
      <c r="B95" s="3"/>
      <c r="C95" s="4">
        <v>0</v>
      </c>
      <c r="D95" s="4">
        <f>C95+1</f>
        <v>1</v>
      </c>
      <c r="E95" s="4">
        <f t="shared" ref="E95:AA95" si="78">D95+1</f>
        <v>2</v>
      </c>
      <c r="F95" s="4">
        <f t="shared" si="78"/>
        <v>3</v>
      </c>
      <c r="G95" s="4">
        <f t="shared" si="78"/>
        <v>4</v>
      </c>
      <c r="H95" s="4">
        <f t="shared" si="78"/>
        <v>5</v>
      </c>
      <c r="I95" s="4">
        <f t="shared" si="78"/>
        <v>6</v>
      </c>
      <c r="J95" s="4">
        <f t="shared" si="78"/>
        <v>7</v>
      </c>
      <c r="K95" s="4">
        <f t="shared" si="78"/>
        <v>8</v>
      </c>
      <c r="L95" s="4">
        <f t="shared" si="78"/>
        <v>9</v>
      </c>
      <c r="M95" s="4">
        <f t="shared" si="78"/>
        <v>10</v>
      </c>
      <c r="N95" s="4">
        <f t="shared" si="78"/>
        <v>11</v>
      </c>
      <c r="O95" s="4">
        <f t="shared" si="78"/>
        <v>12</v>
      </c>
      <c r="P95" s="4">
        <f t="shared" si="78"/>
        <v>13</v>
      </c>
      <c r="Q95" s="4">
        <f t="shared" si="78"/>
        <v>14</v>
      </c>
      <c r="R95" s="4">
        <f t="shared" si="78"/>
        <v>15</v>
      </c>
      <c r="S95" s="4">
        <f t="shared" si="78"/>
        <v>16</v>
      </c>
      <c r="T95" s="4">
        <f t="shared" si="78"/>
        <v>17</v>
      </c>
      <c r="U95" s="4">
        <f t="shared" si="78"/>
        <v>18</v>
      </c>
      <c r="V95" s="4">
        <f t="shared" si="78"/>
        <v>19</v>
      </c>
      <c r="W95" s="4">
        <f t="shared" si="78"/>
        <v>20</v>
      </c>
      <c r="X95" s="4">
        <f t="shared" si="78"/>
        <v>21</v>
      </c>
      <c r="Y95" s="4">
        <f t="shared" si="78"/>
        <v>22</v>
      </c>
      <c r="Z95" s="4">
        <f t="shared" si="78"/>
        <v>23</v>
      </c>
      <c r="AA95" s="4">
        <f t="shared" si="78"/>
        <v>24</v>
      </c>
      <c r="AB95" s="2"/>
    </row>
    <row r="96" spans="1:28" x14ac:dyDescent="0.2">
      <c r="A96" s="60" t="s">
        <v>4</v>
      </c>
      <c r="B96" s="3">
        <v>1</v>
      </c>
      <c r="C96" s="5"/>
      <c r="D96" s="5">
        <f ca="1">NORMINV(D75,0,1)</f>
        <v>0.25074079627344414</v>
      </c>
      <c r="E96" s="5">
        <f t="shared" ref="E96:AA96" ca="1" si="79">NORMINV(E75,0,1)</f>
        <v>0.32531697095909368</v>
      </c>
      <c r="F96" s="5">
        <f t="shared" ca="1" si="79"/>
        <v>0.45853293210216073</v>
      </c>
      <c r="G96" s="5">
        <f t="shared" ca="1" si="79"/>
        <v>1.4725492229233594</v>
      </c>
      <c r="H96" s="5">
        <f t="shared" ca="1" si="79"/>
        <v>1.8019502314761964</v>
      </c>
      <c r="I96" s="5">
        <f t="shared" ca="1" si="79"/>
        <v>0.14785399535300967</v>
      </c>
      <c r="J96" s="5">
        <f t="shared" ca="1" si="79"/>
        <v>-0.28762752554750698</v>
      </c>
      <c r="K96" s="5">
        <f t="shared" ca="1" si="79"/>
        <v>-1.1383045604559698</v>
      </c>
      <c r="L96" s="5">
        <f t="shared" ca="1" si="79"/>
        <v>1.072004531961948</v>
      </c>
      <c r="M96" s="5">
        <f t="shared" ca="1" si="79"/>
        <v>0.43459994534837376</v>
      </c>
      <c r="N96" s="5">
        <f t="shared" ca="1" si="79"/>
        <v>-0.26261641683406672</v>
      </c>
      <c r="O96" s="5">
        <f t="shared" ca="1" si="79"/>
        <v>-0.63514689895861542</v>
      </c>
      <c r="P96" s="5">
        <f t="shared" ca="1" si="79"/>
        <v>-0.63286225467801327</v>
      </c>
      <c r="Q96" s="5">
        <f t="shared" ca="1" si="79"/>
        <v>-1.1886996822696512</v>
      </c>
      <c r="R96" s="5">
        <f t="shared" ca="1" si="79"/>
        <v>-1.897947075408176</v>
      </c>
      <c r="S96" s="5">
        <f t="shared" ca="1" si="79"/>
        <v>1.121360031470237</v>
      </c>
      <c r="T96" s="5">
        <f t="shared" ca="1" si="79"/>
        <v>-0.82197366174394171</v>
      </c>
      <c r="U96" s="5">
        <f t="shared" ca="1" si="79"/>
        <v>-9.7926373419105997E-2</v>
      </c>
      <c r="V96" s="5">
        <f t="shared" ca="1" si="79"/>
        <v>0.47369425620423855</v>
      </c>
      <c r="W96" s="5">
        <f t="shared" ca="1" si="79"/>
        <v>-0.64306588178639956</v>
      </c>
      <c r="X96" s="5">
        <f t="shared" ca="1" si="79"/>
        <v>-1.269071809955947</v>
      </c>
      <c r="Y96" s="5">
        <f t="shared" ca="1" si="79"/>
        <v>0.67774505099263249</v>
      </c>
      <c r="Z96" s="5">
        <f t="shared" ca="1" si="79"/>
        <v>1.2868197588615735</v>
      </c>
      <c r="AA96" s="5">
        <f t="shared" ca="1" si="79"/>
        <v>0.59522508980543587</v>
      </c>
      <c r="AB96" s="2"/>
    </row>
    <row r="97" spans="1:28" x14ac:dyDescent="0.2">
      <c r="A97" s="61"/>
      <c r="B97" s="3">
        <f>B96+1</f>
        <v>2</v>
      </c>
      <c r="C97" s="5"/>
      <c r="D97" s="5">
        <f t="shared" ref="D97:AA97" ca="1" si="80">NORMINV(D76,0,1)</f>
        <v>-0.17788378985038283</v>
      </c>
      <c r="E97" s="5">
        <f t="shared" ca="1" si="80"/>
        <v>-1.8722606700007944</v>
      </c>
      <c r="F97" s="5">
        <f t="shared" ca="1" si="80"/>
        <v>-0.83377562544660067</v>
      </c>
      <c r="G97" s="5">
        <f t="shared" ca="1" si="80"/>
        <v>1.1895568687196725</v>
      </c>
      <c r="H97" s="5">
        <f t="shared" ca="1" si="80"/>
        <v>-0.60079407296276621</v>
      </c>
      <c r="I97" s="5">
        <f t="shared" ca="1" si="80"/>
        <v>-0.32637318682792688</v>
      </c>
      <c r="J97" s="5">
        <f t="shared" ca="1" si="80"/>
        <v>2.4754436151676451</v>
      </c>
      <c r="K97" s="5">
        <f t="shared" ca="1" si="80"/>
        <v>1.56055736031035</v>
      </c>
      <c r="L97" s="5">
        <f t="shared" ca="1" si="80"/>
        <v>0.52181789011787083</v>
      </c>
      <c r="M97" s="5">
        <f t="shared" ca="1" si="80"/>
        <v>-1.1598818263805739</v>
      </c>
      <c r="N97" s="5">
        <f t="shared" ca="1" si="80"/>
        <v>1.5047342531008416</v>
      </c>
      <c r="O97" s="5">
        <f t="shared" ca="1" si="80"/>
        <v>-0.11942339257585352</v>
      </c>
      <c r="P97" s="5">
        <f t="shared" ca="1" si="80"/>
        <v>-2.0664873114704991</v>
      </c>
      <c r="Q97" s="5">
        <f t="shared" ca="1" si="80"/>
        <v>0.65271205963000489</v>
      </c>
      <c r="R97" s="5">
        <f t="shared" ca="1" si="80"/>
        <v>-0.45750617462128762</v>
      </c>
      <c r="S97" s="5">
        <f t="shared" ca="1" si="80"/>
        <v>0.75935167454681962</v>
      </c>
      <c r="T97" s="5">
        <f t="shared" ca="1" si="80"/>
        <v>-1.3264784139771522</v>
      </c>
      <c r="U97" s="5">
        <f t="shared" ca="1" si="80"/>
        <v>0.22568433640491098</v>
      </c>
      <c r="V97" s="5">
        <f t="shared" ca="1" si="80"/>
        <v>-2.7142250216636978</v>
      </c>
      <c r="W97" s="5">
        <f t="shared" ca="1" si="80"/>
        <v>-1.4476502048682955</v>
      </c>
      <c r="X97" s="5">
        <f t="shared" ca="1" si="80"/>
        <v>-0.29081693473263587</v>
      </c>
      <c r="Y97" s="5">
        <f t="shared" ca="1" si="80"/>
        <v>0.79075825013068524</v>
      </c>
      <c r="Z97" s="5">
        <f t="shared" ca="1" si="80"/>
        <v>-0.94016325137048928</v>
      </c>
      <c r="AA97" s="5">
        <f t="shared" ca="1" si="80"/>
        <v>-4.5996129687236084E-2</v>
      </c>
      <c r="AB97" s="2"/>
    </row>
    <row r="98" spans="1:28" x14ac:dyDescent="0.2">
      <c r="A98" s="61"/>
      <c r="B98" s="3">
        <f t="shared" ref="B98:B115" si="81">B97+1</f>
        <v>3</v>
      </c>
      <c r="C98" s="5"/>
      <c r="D98" s="5">
        <f t="shared" ref="D98:AA98" ca="1" si="82">NORMINV(D77,0,1)</f>
        <v>0.34227712356206752</v>
      </c>
      <c r="E98" s="5">
        <f t="shared" ca="1" si="82"/>
        <v>0.75289146526303274</v>
      </c>
      <c r="F98" s="5">
        <f t="shared" ca="1" si="82"/>
        <v>1.2406003836756572</v>
      </c>
      <c r="G98" s="5">
        <f t="shared" ca="1" si="82"/>
        <v>0.58638015737126581</v>
      </c>
      <c r="H98" s="5">
        <f t="shared" ca="1" si="82"/>
        <v>2.0915848795430403</v>
      </c>
      <c r="I98" s="5">
        <f t="shared" ca="1" si="82"/>
        <v>0.6986083290677928</v>
      </c>
      <c r="J98" s="5">
        <f t="shared" ca="1" si="82"/>
        <v>-0.28796176153363862</v>
      </c>
      <c r="K98" s="5">
        <f t="shared" ca="1" si="82"/>
        <v>-0.72189384864751316</v>
      </c>
      <c r="L98" s="5">
        <f t="shared" ca="1" si="82"/>
        <v>0.94367519572454406</v>
      </c>
      <c r="M98" s="5">
        <f t="shared" ca="1" si="82"/>
        <v>0.826539759132211</v>
      </c>
      <c r="N98" s="5">
        <f t="shared" ca="1" si="82"/>
        <v>-0.64302489154632847</v>
      </c>
      <c r="O98" s="5">
        <f t="shared" ca="1" si="82"/>
        <v>-0.27515054523625726</v>
      </c>
      <c r="P98" s="5">
        <f t="shared" ca="1" si="82"/>
        <v>-0.95676285924415272</v>
      </c>
      <c r="Q98" s="5">
        <f t="shared" ca="1" si="82"/>
        <v>2.1835779658568835</v>
      </c>
      <c r="R98" s="5">
        <f t="shared" ca="1" si="82"/>
        <v>-0.9042625519906462</v>
      </c>
      <c r="S98" s="5">
        <f t="shared" ca="1" si="82"/>
        <v>-1.3579688250788018</v>
      </c>
      <c r="T98" s="5">
        <f t="shared" ca="1" si="82"/>
        <v>-0.98636430342393744</v>
      </c>
      <c r="U98" s="5">
        <f t="shared" ca="1" si="82"/>
        <v>1.6488364121721526</v>
      </c>
      <c r="V98" s="5">
        <f t="shared" ca="1" si="82"/>
        <v>0.52145126392259866</v>
      </c>
      <c r="W98" s="5">
        <f t="shared" ca="1" si="82"/>
        <v>-2.8914628221774385E-2</v>
      </c>
      <c r="X98" s="5">
        <f t="shared" ca="1" si="82"/>
        <v>0.19786261689244231</v>
      </c>
      <c r="Y98" s="5">
        <f t="shared" ca="1" si="82"/>
        <v>1.0303901601423824</v>
      </c>
      <c r="Z98" s="5">
        <f t="shared" ca="1" si="82"/>
        <v>0.9265336248889281</v>
      </c>
      <c r="AA98" s="5">
        <f t="shared" ca="1" si="82"/>
        <v>-2.3703383307444414</v>
      </c>
      <c r="AB98" s="2"/>
    </row>
    <row r="99" spans="1:28" x14ac:dyDescent="0.2">
      <c r="A99" s="61"/>
      <c r="B99" s="3">
        <f t="shared" si="81"/>
        <v>4</v>
      </c>
      <c r="C99" s="5"/>
      <c r="D99" s="5">
        <f t="shared" ref="D99:AA99" ca="1" si="83">NORMINV(D78,0,1)</f>
        <v>0.62511355266191904</v>
      </c>
      <c r="E99" s="5">
        <f t="shared" ca="1" si="83"/>
        <v>0.21641728483307171</v>
      </c>
      <c r="F99" s="5">
        <f t="shared" ca="1" si="83"/>
        <v>0.27793816103052887</v>
      </c>
      <c r="G99" s="5">
        <f t="shared" ca="1" si="83"/>
        <v>0.12554695707749378</v>
      </c>
      <c r="H99" s="5">
        <f t="shared" ca="1" si="83"/>
        <v>0.42151945854363881</v>
      </c>
      <c r="I99" s="5">
        <f t="shared" ca="1" si="83"/>
        <v>0.33336496388200515</v>
      </c>
      <c r="J99" s="5">
        <f t="shared" ca="1" si="83"/>
        <v>-0.32492516227373258</v>
      </c>
      <c r="K99" s="5">
        <f t="shared" ca="1" si="83"/>
        <v>0.60667330387615304</v>
      </c>
      <c r="L99" s="5">
        <f t="shared" ca="1" si="83"/>
        <v>0.21054178613502522</v>
      </c>
      <c r="M99" s="5">
        <f t="shared" ca="1" si="83"/>
        <v>0.69036869092304065</v>
      </c>
      <c r="N99" s="5">
        <f t="shared" ca="1" si="83"/>
        <v>0.20241734481512719</v>
      </c>
      <c r="O99" s="5">
        <f t="shared" ca="1" si="83"/>
        <v>-0.4101497829013066</v>
      </c>
      <c r="P99" s="5">
        <f t="shared" ca="1" si="83"/>
        <v>-1.3255798990920922</v>
      </c>
      <c r="Q99" s="5">
        <f t="shared" ca="1" si="83"/>
        <v>-1.1659843011929074</v>
      </c>
      <c r="R99" s="5">
        <f t="shared" ca="1" si="83"/>
        <v>1.2485712891622027</v>
      </c>
      <c r="S99" s="5">
        <f t="shared" ca="1" si="83"/>
        <v>-1.3287730939637903</v>
      </c>
      <c r="T99" s="5">
        <f t="shared" ca="1" si="83"/>
        <v>-1.0994487111278533</v>
      </c>
      <c r="U99" s="5">
        <f t="shared" ca="1" si="83"/>
        <v>-0.25709277191878577</v>
      </c>
      <c r="V99" s="5">
        <f t="shared" ca="1" si="83"/>
        <v>0.69301802475292851</v>
      </c>
      <c r="W99" s="5">
        <f t="shared" ca="1" si="83"/>
        <v>0.30274140384661119</v>
      </c>
      <c r="X99" s="5">
        <f t="shared" ca="1" si="83"/>
        <v>0.2029216145553146</v>
      </c>
      <c r="Y99" s="5">
        <f t="shared" ca="1" si="83"/>
        <v>-2.6512238513362565</v>
      </c>
      <c r="Z99" s="5">
        <f t="shared" ca="1" si="83"/>
        <v>-0.74581493906389196</v>
      </c>
      <c r="AA99" s="5">
        <f t="shared" ca="1" si="83"/>
        <v>-0.64936687351229216</v>
      </c>
      <c r="AB99" s="2"/>
    </row>
    <row r="100" spans="1:28" x14ac:dyDescent="0.2">
      <c r="A100" s="61"/>
      <c r="B100" s="3">
        <f t="shared" si="81"/>
        <v>5</v>
      </c>
      <c r="C100" s="5"/>
      <c r="D100" s="5">
        <f t="shared" ref="D100:AA100" ca="1" si="84">NORMINV(D79,0,1)</f>
        <v>-0.6749198393585778</v>
      </c>
      <c r="E100" s="5">
        <f t="shared" ca="1" si="84"/>
        <v>-0.57480291386460969</v>
      </c>
      <c r="F100" s="5">
        <f t="shared" ca="1" si="84"/>
        <v>-0.98953345743498644</v>
      </c>
      <c r="G100" s="5">
        <f t="shared" ca="1" si="84"/>
        <v>-0.42545378864321493</v>
      </c>
      <c r="H100" s="5">
        <f t="shared" ca="1" si="84"/>
        <v>-0.79228214771062877</v>
      </c>
      <c r="I100" s="5">
        <f t="shared" ca="1" si="84"/>
        <v>1.2777393798169865</v>
      </c>
      <c r="J100" s="5">
        <f t="shared" ca="1" si="84"/>
        <v>-0.55974091959096695</v>
      </c>
      <c r="K100" s="5">
        <f t="shared" ca="1" si="84"/>
        <v>-0.66570196060976561</v>
      </c>
      <c r="L100" s="5">
        <f t="shared" ca="1" si="84"/>
        <v>-0.88750258874310994</v>
      </c>
      <c r="M100" s="5">
        <f t="shared" ca="1" si="84"/>
        <v>-0.50324193001108175</v>
      </c>
      <c r="N100" s="5">
        <f t="shared" ca="1" si="84"/>
        <v>-0.72283884237816676</v>
      </c>
      <c r="O100" s="5">
        <f t="shared" ca="1" si="84"/>
        <v>0.48476143042309416</v>
      </c>
      <c r="P100" s="5">
        <f t="shared" ca="1" si="84"/>
        <v>1.7204966772070261E-2</v>
      </c>
      <c r="Q100" s="5">
        <f t="shared" ca="1" si="84"/>
        <v>-0.62335147155217152</v>
      </c>
      <c r="R100" s="5">
        <f t="shared" ca="1" si="84"/>
        <v>0.31346492748211868</v>
      </c>
      <c r="S100" s="5">
        <f t="shared" ca="1" si="84"/>
        <v>0.91327642965096956</v>
      </c>
      <c r="T100" s="5">
        <f t="shared" ca="1" si="84"/>
        <v>-1.8107974491219569</v>
      </c>
      <c r="U100" s="5">
        <f t="shared" ca="1" si="84"/>
        <v>-1.3316162602524531</v>
      </c>
      <c r="V100" s="5">
        <f t="shared" ca="1" si="84"/>
        <v>1.0965900943826077</v>
      </c>
      <c r="W100" s="5">
        <f t="shared" ca="1" si="84"/>
        <v>0.28983760126171065</v>
      </c>
      <c r="X100" s="5">
        <f t="shared" ca="1" si="84"/>
        <v>-1.4362932250370986</v>
      </c>
      <c r="Y100" s="5">
        <f t="shared" ca="1" si="84"/>
        <v>-1.0197753673686001</v>
      </c>
      <c r="Z100" s="5">
        <f t="shared" ca="1" si="84"/>
        <v>0.56307217619914729</v>
      </c>
      <c r="AA100" s="5">
        <f t="shared" ca="1" si="84"/>
        <v>-0.25612163812269673</v>
      </c>
      <c r="AB100" s="2"/>
    </row>
    <row r="101" spans="1:28" x14ac:dyDescent="0.2">
      <c r="A101" s="61"/>
      <c r="B101" s="3">
        <f t="shared" si="81"/>
        <v>6</v>
      </c>
      <c r="C101" s="5"/>
      <c r="D101" s="5">
        <f t="shared" ref="D101:AA101" ca="1" si="85">NORMINV(D80,0,1)</f>
        <v>0.32139830662003166</v>
      </c>
      <c r="E101" s="5">
        <f t="shared" ca="1" si="85"/>
        <v>0.64168081537226185</v>
      </c>
      <c r="F101" s="5">
        <f t="shared" ca="1" si="85"/>
        <v>0.94611429740139974</v>
      </c>
      <c r="G101" s="5">
        <f t="shared" ca="1" si="85"/>
        <v>-0.1833716850128928</v>
      </c>
      <c r="H101" s="5">
        <f t="shared" ca="1" si="85"/>
        <v>-0.34799801025012311</v>
      </c>
      <c r="I101" s="5">
        <f t="shared" ca="1" si="85"/>
        <v>-1.7082099229483367</v>
      </c>
      <c r="J101" s="5">
        <f t="shared" ca="1" si="85"/>
        <v>0.89989945504278834</v>
      </c>
      <c r="K101" s="5">
        <f t="shared" ca="1" si="85"/>
        <v>1.5857944849133645</v>
      </c>
      <c r="L101" s="5">
        <f t="shared" ca="1" si="85"/>
        <v>-0.12686831495916356</v>
      </c>
      <c r="M101" s="5">
        <f t="shared" ca="1" si="85"/>
        <v>0.51000195681198845</v>
      </c>
      <c r="N101" s="5">
        <f t="shared" ca="1" si="85"/>
        <v>6.1797851932174994E-3</v>
      </c>
      <c r="O101" s="5">
        <f t="shared" ca="1" si="85"/>
        <v>-0.90919388541474067</v>
      </c>
      <c r="P101" s="5">
        <f t="shared" ca="1" si="85"/>
        <v>0.72694370419203758</v>
      </c>
      <c r="Q101" s="5">
        <f t="shared" ca="1" si="85"/>
        <v>0.88615498316911812</v>
      </c>
      <c r="R101" s="5">
        <f t="shared" ca="1" si="85"/>
        <v>-0.10246370387264012</v>
      </c>
      <c r="S101" s="5">
        <f t="shared" ca="1" si="85"/>
        <v>0.80947813867076157</v>
      </c>
      <c r="T101" s="5">
        <f t="shared" ca="1" si="85"/>
        <v>0.14620643687885237</v>
      </c>
      <c r="U101" s="5">
        <f t="shared" ca="1" si="85"/>
        <v>-0.30658190037002575</v>
      </c>
      <c r="V101" s="5">
        <f t="shared" ca="1" si="85"/>
        <v>0.28672811344611665</v>
      </c>
      <c r="W101" s="5">
        <f t="shared" ca="1" si="85"/>
        <v>0.38466730565158996</v>
      </c>
      <c r="X101" s="5">
        <f t="shared" ca="1" si="85"/>
        <v>-7.902823868929082E-2</v>
      </c>
      <c r="Y101" s="5">
        <f t="shared" ca="1" si="85"/>
        <v>1.6656398079669621</v>
      </c>
      <c r="Z101" s="5">
        <f t="shared" ca="1" si="85"/>
        <v>0.20220531158932278</v>
      </c>
      <c r="AA101" s="5">
        <f t="shared" ca="1" si="85"/>
        <v>-0.47597518824916868</v>
      </c>
      <c r="AB101" s="2"/>
    </row>
    <row r="102" spans="1:28" x14ac:dyDescent="0.2">
      <c r="A102" s="61"/>
      <c r="B102" s="3">
        <f t="shared" si="81"/>
        <v>7</v>
      </c>
      <c r="C102" s="5"/>
      <c r="D102" s="5">
        <f t="shared" ref="D102:AA102" ca="1" si="86">NORMINV(D81,0,1)</f>
        <v>0.29903818595218651</v>
      </c>
      <c r="E102" s="5">
        <f t="shared" ca="1" si="86"/>
        <v>0.63505277204309052</v>
      </c>
      <c r="F102" s="5">
        <f t="shared" ca="1" si="86"/>
        <v>-0.27594983249550087</v>
      </c>
      <c r="G102" s="5">
        <f t="shared" ca="1" si="86"/>
        <v>-1.8603410651436638</v>
      </c>
      <c r="H102" s="5">
        <f t="shared" ca="1" si="86"/>
        <v>-1.0888557509495982</v>
      </c>
      <c r="I102" s="5">
        <f t="shared" ca="1" si="86"/>
        <v>0.59323316840979923</v>
      </c>
      <c r="J102" s="5">
        <f t="shared" ca="1" si="86"/>
        <v>1.8783170401403475</v>
      </c>
      <c r="K102" s="5">
        <f t="shared" ca="1" si="86"/>
        <v>-1.3024198182484545</v>
      </c>
      <c r="L102" s="5">
        <f t="shared" ca="1" si="86"/>
        <v>1.815291587045611</v>
      </c>
      <c r="M102" s="5">
        <f t="shared" ca="1" si="86"/>
        <v>0.29532750844359873</v>
      </c>
      <c r="N102" s="5">
        <f t="shared" ca="1" si="86"/>
        <v>0.54588553634542403</v>
      </c>
      <c r="O102" s="5">
        <f t="shared" ca="1" si="86"/>
        <v>-1.1122828856733149</v>
      </c>
      <c r="P102" s="5">
        <f t="shared" ca="1" si="86"/>
        <v>0.26652567129397803</v>
      </c>
      <c r="Q102" s="5">
        <f t="shared" ca="1" si="86"/>
        <v>0.32527593382595882</v>
      </c>
      <c r="R102" s="5">
        <f t="shared" ca="1" si="86"/>
        <v>-0.25433341767648032</v>
      </c>
      <c r="S102" s="5">
        <f t="shared" ca="1" si="86"/>
        <v>0.22377655789044865</v>
      </c>
      <c r="T102" s="5">
        <f t="shared" ca="1" si="86"/>
        <v>1.2985199978650208</v>
      </c>
      <c r="U102" s="5">
        <f t="shared" ca="1" si="86"/>
        <v>0.14059942879279022</v>
      </c>
      <c r="V102" s="5">
        <f t="shared" ca="1" si="86"/>
        <v>0.44198721206684966</v>
      </c>
      <c r="W102" s="5">
        <f t="shared" ca="1" si="86"/>
        <v>1.4157022457821794E-2</v>
      </c>
      <c r="X102" s="5">
        <f t="shared" ca="1" si="86"/>
        <v>-0.29397799911174</v>
      </c>
      <c r="Y102" s="5">
        <f t="shared" ca="1" si="86"/>
        <v>0.24586122298297874</v>
      </c>
      <c r="Z102" s="5">
        <f t="shared" ca="1" si="86"/>
        <v>0.92201190800783672</v>
      </c>
      <c r="AA102" s="5">
        <f t="shared" ca="1" si="86"/>
        <v>-1.210567352624079</v>
      </c>
      <c r="AB102" s="2"/>
    </row>
    <row r="103" spans="1:28" x14ac:dyDescent="0.2">
      <c r="A103" s="61"/>
      <c r="B103" s="3">
        <f t="shared" si="81"/>
        <v>8</v>
      </c>
      <c r="C103" s="5"/>
      <c r="D103" s="5">
        <f t="shared" ref="D103:AA103" ca="1" si="87">NORMINV(D82,0,1)</f>
        <v>-2.5249652397002613</v>
      </c>
      <c r="E103" s="5">
        <f t="shared" ca="1" si="87"/>
        <v>0.73335972329047006</v>
      </c>
      <c r="F103" s="5">
        <f t="shared" ca="1" si="87"/>
        <v>1.0214838235539572</v>
      </c>
      <c r="G103" s="5">
        <f t="shared" ca="1" si="87"/>
        <v>1.9658574426109914</v>
      </c>
      <c r="H103" s="5">
        <f t="shared" ca="1" si="87"/>
        <v>-1.3965295819056238</v>
      </c>
      <c r="I103" s="5">
        <f t="shared" ca="1" si="87"/>
        <v>1.4102594541114852</v>
      </c>
      <c r="J103" s="5">
        <f t="shared" ca="1" si="87"/>
        <v>1.0835083867108981</v>
      </c>
      <c r="K103" s="5">
        <f t="shared" ca="1" si="87"/>
        <v>-0.73551713088869164</v>
      </c>
      <c r="L103" s="5">
        <f t="shared" ca="1" si="87"/>
        <v>-0.71754176197866781</v>
      </c>
      <c r="M103" s="5">
        <f t="shared" ca="1" si="87"/>
        <v>1.8311639253281642</v>
      </c>
      <c r="N103" s="5">
        <f t="shared" ca="1" si="87"/>
        <v>2.3045547798235857</v>
      </c>
      <c r="O103" s="5">
        <f t="shared" ca="1" si="87"/>
        <v>1.8338201545946209</v>
      </c>
      <c r="P103" s="5">
        <f t="shared" ca="1" si="87"/>
        <v>0.3890669465611104</v>
      </c>
      <c r="Q103" s="5">
        <f t="shared" ca="1" si="87"/>
        <v>-1.4596127907333234</v>
      </c>
      <c r="R103" s="5">
        <f t="shared" ca="1" si="87"/>
        <v>1.1645421324048437</v>
      </c>
      <c r="S103" s="5">
        <f t="shared" ca="1" si="87"/>
        <v>0.91661418183972021</v>
      </c>
      <c r="T103" s="5">
        <f t="shared" ca="1" si="87"/>
        <v>1.9880564629231416</v>
      </c>
      <c r="U103" s="5">
        <f t="shared" ca="1" si="87"/>
        <v>0.62110288090658594</v>
      </c>
      <c r="V103" s="5">
        <f t="shared" ca="1" si="87"/>
        <v>0.53532109311419485</v>
      </c>
      <c r="W103" s="5">
        <f t="shared" ca="1" si="87"/>
        <v>-1.7546174011244307</v>
      </c>
      <c r="X103" s="5">
        <f t="shared" ca="1" si="87"/>
        <v>-0.98256651868108091</v>
      </c>
      <c r="Y103" s="5">
        <f t="shared" ca="1" si="87"/>
        <v>-1.3482525788610344</v>
      </c>
      <c r="Z103" s="5">
        <f t="shared" ca="1" si="87"/>
        <v>-1.7754152669727844E-3</v>
      </c>
      <c r="AA103" s="5">
        <f t="shared" ca="1" si="87"/>
        <v>0.5462028371773936</v>
      </c>
      <c r="AB103" s="2"/>
    </row>
    <row r="104" spans="1:28" x14ac:dyDescent="0.2">
      <c r="A104" s="61"/>
      <c r="B104" s="3">
        <f t="shared" si="81"/>
        <v>9</v>
      </c>
      <c r="C104" s="5"/>
      <c r="D104" s="5">
        <f t="shared" ref="D104:AA104" ca="1" si="88">NORMINV(D83,0,1)</f>
        <v>-0.12290219473630153</v>
      </c>
      <c r="E104" s="5">
        <f t="shared" ca="1" si="88"/>
        <v>1.5997980684797501</v>
      </c>
      <c r="F104" s="5">
        <f t="shared" ca="1" si="88"/>
        <v>-1.2463935637035033</v>
      </c>
      <c r="G104" s="5">
        <f t="shared" ca="1" si="88"/>
        <v>0.23087423442505384</v>
      </c>
      <c r="H104" s="5">
        <f t="shared" ca="1" si="88"/>
        <v>1.2280645019252527</v>
      </c>
      <c r="I104" s="5">
        <f t="shared" ca="1" si="88"/>
        <v>2.7248615527885987</v>
      </c>
      <c r="J104" s="5">
        <f t="shared" ca="1" si="88"/>
        <v>0.86544135249684739</v>
      </c>
      <c r="K104" s="5">
        <f t="shared" ca="1" si="88"/>
        <v>0.12751951428492625</v>
      </c>
      <c r="L104" s="5">
        <f t="shared" ca="1" si="88"/>
        <v>-0.47243505639690808</v>
      </c>
      <c r="M104" s="5">
        <f t="shared" ca="1" si="88"/>
        <v>-0.41661875235062051</v>
      </c>
      <c r="N104" s="5">
        <f t="shared" ca="1" si="88"/>
        <v>1.5344143160466164</v>
      </c>
      <c r="O104" s="5">
        <f t="shared" ca="1" si="88"/>
        <v>1.167144027942226</v>
      </c>
      <c r="P104" s="5">
        <f t="shared" ca="1" si="88"/>
        <v>-0.17703321603567998</v>
      </c>
      <c r="Q104" s="5">
        <f t="shared" ca="1" si="88"/>
        <v>-0.33506055895996961</v>
      </c>
      <c r="R104" s="5">
        <f t="shared" ca="1" si="88"/>
        <v>1.1648945849489643</v>
      </c>
      <c r="S104" s="5">
        <f t="shared" ca="1" si="88"/>
        <v>-9.2587551853656941E-2</v>
      </c>
      <c r="T104" s="5">
        <f t="shared" ca="1" si="88"/>
        <v>-0.68851203429915164</v>
      </c>
      <c r="U104" s="5">
        <f t="shared" ca="1" si="88"/>
        <v>0.36143887633990401</v>
      </c>
      <c r="V104" s="5">
        <f t="shared" ca="1" si="88"/>
        <v>0.65845857603526903</v>
      </c>
      <c r="W104" s="5">
        <f t="shared" ca="1" si="88"/>
        <v>1.6311674124928148</v>
      </c>
      <c r="X104" s="5">
        <f t="shared" ca="1" si="88"/>
        <v>0.12062190707804145</v>
      </c>
      <c r="Y104" s="5">
        <f t="shared" ca="1" si="88"/>
        <v>0.1414923617316631</v>
      </c>
      <c r="Z104" s="5">
        <f t="shared" ca="1" si="88"/>
        <v>-0.2018701264643108</v>
      </c>
      <c r="AA104" s="5">
        <f t="shared" ca="1" si="88"/>
        <v>-0.21205708336866941</v>
      </c>
      <c r="AB104" s="2"/>
    </row>
    <row r="105" spans="1:28" x14ac:dyDescent="0.2">
      <c r="A105" s="61"/>
      <c r="B105" s="3">
        <f t="shared" si="81"/>
        <v>10</v>
      </c>
      <c r="C105" s="5"/>
      <c r="D105" s="5">
        <f t="shared" ref="D105:AA105" ca="1" si="89">NORMINV(D84,0,1)</f>
        <v>1.0616805680697756</v>
      </c>
      <c r="E105" s="5">
        <f t="shared" ca="1" si="89"/>
        <v>0.42192777338925752</v>
      </c>
      <c r="F105" s="5">
        <f t="shared" ca="1" si="89"/>
        <v>-0.16671196804286731</v>
      </c>
      <c r="G105" s="5">
        <f t="shared" ca="1" si="89"/>
        <v>0.81487379675818217</v>
      </c>
      <c r="H105" s="5">
        <f t="shared" ca="1" si="89"/>
        <v>-1.5111476119721015</v>
      </c>
      <c r="I105" s="5">
        <f t="shared" ca="1" si="89"/>
        <v>2.8114291934800129</v>
      </c>
      <c r="J105" s="5">
        <f t="shared" ca="1" si="89"/>
        <v>0.63608755466574651</v>
      </c>
      <c r="K105" s="5">
        <f t="shared" ca="1" si="89"/>
        <v>1.6149688329144118</v>
      </c>
      <c r="L105" s="5">
        <f t="shared" ca="1" si="89"/>
        <v>1.0442391074475066</v>
      </c>
      <c r="M105" s="5">
        <f t="shared" ca="1" si="89"/>
        <v>-1.269399104091139</v>
      </c>
      <c r="N105" s="5">
        <f t="shared" ca="1" si="89"/>
        <v>0.11685974413385769</v>
      </c>
      <c r="O105" s="5">
        <f t="shared" ca="1" si="89"/>
        <v>-1.4817168104127805</v>
      </c>
      <c r="P105" s="5">
        <f t="shared" ca="1" si="89"/>
        <v>0.77732126829018056</v>
      </c>
      <c r="Q105" s="5">
        <f t="shared" ca="1" si="89"/>
        <v>0.39195779197159647</v>
      </c>
      <c r="R105" s="5">
        <f t="shared" ca="1" si="89"/>
        <v>-0.69720322767356213</v>
      </c>
      <c r="S105" s="5">
        <f t="shared" ca="1" si="89"/>
        <v>-0.22989306576650057</v>
      </c>
      <c r="T105" s="5">
        <f t="shared" ca="1" si="89"/>
        <v>1.045151125155096</v>
      </c>
      <c r="U105" s="5">
        <f t="shared" ca="1" si="89"/>
        <v>-1.6057142351123552</v>
      </c>
      <c r="V105" s="5">
        <f t="shared" ca="1" si="89"/>
        <v>0.43030976892006595</v>
      </c>
      <c r="W105" s="5">
        <f t="shared" ca="1" si="89"/>
        <v>0.56994382397592591</v>
      </c>
      <c r="X105" s="5">
        <f t="shared" ca="1" si="89"/>
        <v>2.189715950303881</v>
      </c>
      <c r="Y105" s="5">
        <f t="shared" ca="1" si="89"/>
        <v>0.71931333881363035</v>
      </c>
      <c r="Z105" s="5">
        <f t="shared" ca="1" si="89"/>
        <v>1.348252010532889</v>
      </c>
      <c r="AA105" s="5">
        <f t="shared" ca="1" si="89"/>
        <v>0.74749720342843873</v>
      </c>
      <c r="AB105" s="2"/>
    </row>
    <row r="106" spans="1:28" x14ac:dyDescent="0.2">
      <c r="A106" s="61"/>
      <c r="B106" s="3">
        <f t="shared" si="81"/>
        <v>11</v>
      </c>
      <c r="C106" s="5"/>
      <c r="D106" s="5">
        <f t="shared" ref="D106:AA106" ca="1" si="90">NORMINV(D85,0,1)</f>
        <v>-0.25074079627344414</v>
      </c>
      <c r="E106" s="5">
        <f t="shared" ca="1" si="90"/>
        <v>-0.32531697095909368</v>
      </c>
      <c r="F106" s="5">
        <f t="shared" ca="1" si="90"/>
        <v>-0.45853293210216073</v>
      </c>
      <c r="G106" s="5">
        <f t="shared" ca="1" si="90"/>
        <v>-1.4725492229233588</v>
      </c>
      <c r="H106" s="5">
        <f t="shared" ca="1" si="90"/>
        <v>-1.8019502314761964</v>
      </c>
      <c r="I106" s="5">
        <f t="shared" ca="1" si="90"/>
        <v>-0.14785399535300967</v>
      </c>
      <c r="J106" s="5">
        <f t="shared" ca="1" si="90"/>
        <v>0.28762752554750698</v>
      </c>
      <c r="K106" s="5">
        <f t="shared" ca="1" si="90"/>
        <v>1.1383045604559698</v>
      </c>
      <c r="L106" s="5">
        <f t="shared" ca="1" si="90"/>
        <v>-1.072004531961948</v>
      </c>
      <c r="M106" s="5">
        <f t="shared" ca="1" si="90"/>
        <v>-0.43459994534837376</v>
      </c>
      <c r="N106" s="5">
        <f t="shared" ca="1" si="90"/>
        <v>0.26261641683406672</v>
      </c>
      <c r="O106" s="5">
        <f t="shared" ca="1" si="90"/>
        <v>0.63514689895861542</v>
      </c>
      <c r="P106" s="5">
        <f t="shared" ca="1" si="90"/>
        <v>0.63286225467801327</v>
      </c>
      <c r="Q106" s="5">
        <f t="shared" ca="1" si="90"/>
        <v>1.1886996822696512</v>
      </c>
      <c r="R106" s="5">
        <f t="shared" ca="1" si="90"/>
        <v>1.897947075408176</v>
      </c>
      <c r="S106" s="5">
        <f t="shared" ca="1" si="90"/>
        <v>-1.121360031470237</v>
      </c>
      <c r="T106" s="5">
        <f t="shared" ca="1" si="90"/>
        <v>0.82197366174394171</v>
      </c>
      <c r="U106" s="5">
        <f t="shared" ca="1" si="90"/>
        <v>9.7926373419105997E-2</v>
      </c>
      <c r="V106" s="5">
        <f t="shared" ca="1" si="90"/>
        <v>-0.47369425620423855</v>
      </c>
      <c r="W106" s="5">
        <f t="shared" ca="1" si="90"/>
        <v>0.64306588178639956</v>
      </c>
      <c r="X106" s="5">
        <f t="shared" ca="1" si="90"/>
        <v>1.269071809955947</v>
      </c>
      <c r="Y106" s="5">
        <f t="shared" ca="1" si="90"/>
        <v>-0.67774505099263249</v>
      </c>
      <c r="Z106" s="5">
        <f t="shared" ca="1" si="90"/>
        <v>-1.2868197588615735</v>
      </c>
      <c r="AA106" s="5">
        <f t="shared" ca="1" si="90"/>
        <v>-0.59522508980543587</v>
      </c>
      <c r="AB106" s="2"/>
    </row>
    <row r="107" spans="1:28" x14ac:dyDescent="0.2">
      <c r="A107" s="61"/>
      <c r="B107" s="3">
        <f t="shared" si="81"/>
        <v>12</v>
      </c>
      <c r="C107" s="5"/>
      <c r="D107" s="5">
        <f t="shared" ref="D107:AA107" ca="1" si="91">NORMINV(D86,0,1)</f>
        <v>0.17788378985038283</v>
      </c>
      <c r="E107" s="5">
        <f t="shared" ca="1" si="91"/>
        <v>1.8722606700007944</v>
      </c>
      <c r="F107" s="5">
        <f t="shared" ca="1" si="91"/>
        <v>0.83377562544660067</v>
      </c>
      <c r="G107" s="5">
        <f t="shared" ca="1" si="91"/>
        <v>-1.1895568687196725</v>
      </c>
      <c r="H107" s="5">
        <f t="shared" ca="1" si="91"/>
        <v>0.60079407296276621</v>
      </c>
      <c r="I107" s="5">
        <f t="shared" ca="1" si="91"/>
        <v>0.32637318682792688</v>
      </c>
      <c r="J107" s="5">
        <f t="shared" ca="1" si="91"/>
        <v>-2.4754436151676451</v>
      </c>
      <c r="K107" s="5">
        <f t="shared" ca="1" si="91"/>
        <v>-1.56055736031035</v>
      </c>
      <c r="L107" s="5">
        <f t="shared" ca="1" si="91"/>
        <v>-0.52181789011787083</v>
      </c>
      <c r="M107" s="5">
        <f t="shared" ca="1" si="91"/>
        <v>1.1598818263805739</v>
      </c>
      <c r="N107" s="5">
        <f t="shared" ca="1" si="91"/>
        <v>-1.5047342531008412</v>
      </c>
      <c r="O107" s="5">
        <f t="shared" ca="1" si="91"/>
        <v>0.11942339257585352</v>
      </c>
      <c r="P107" s="5">
        <f t="shared" ca="1" si="91"/>
        <v>2.0664873114704991</v>
      </c>
      <c r="Q107" s="5">
        <f t="shared" ca="1" si="91"/>
        <v>-0.65271205963000489</v>
      </c>
      <c r="R107" s="5">
        <f t="shared" ca="1" si="91"/>
        <v>0.45750617462128762</v>
      </c>
      <c r="S107" s="5">
        <f t="shared" ca="1" si="91"/>
        <v>-0.75935167454681962</v>
      </c>
      <c r="T107" s="5">
        <f t="shared" ca="1" si="91"/>
        <v>1.3264784139771522</v>
      </c>
      <c r="U107" s="5">
        <f t="shared" ca="1" si="91"/>
        <v>-0.22568433640491098</v>
      </c>
      <c r="V107" s="5">
        <f t="shared" ca="1" si="91"/>
        <v>2.7142250216636978</v>
      </c>
      <c r="W107" s="5">
        <f t="shared" ca="1" si="91"/>
        <v>1.4476502048682955</v>
      </c>
      <c r="X107" s="5">
        <f t="shared" ca="1" si="91"/>
        <v>0.29081693473263587</v>
      </c>
      <c r="Y107" s="5">
        <f t="shared" ca="1" si="91"/>
        <v>-0.79075825013068524</v>
      </c>
      <c r="Z107" s="5">
        <f t="shared" ca="1" si="91"/>
        <v>0.94016325137048928</v>
      </c>
      <c r="AA107" s="5">
        <f t="shared" ca="1" si="91"/>
        <v>4.5996129687236084E-2</v>
      </c>
      <c r="AB107" s="2"/>
    </row>
    <row r="108" spans="1:28" x14ac:dyDescent="0.2">
      <c r="A108" s="61"/>
      <c r="B108" s="3">
        <f t="shared" si="81"/>
        <v>13</v>
      </c>
      <c r="C108" s="5"/>
      <c r="D108" s="5">
        <f t="shared" ref="D108:AA108" ca="1" si="92">NORMINV(D87,0,1)</f>
        <v>-0.34227712356206752</v>
      </c>
      <c r="E108" s="5">
        <f t="shared" ca="1" si="92"/>
        <v>-0.75289146526303274</v>
      </c>
      <c r="F108" s="5">
        <f t="shared" ca="1" si="92"/>
        <v>-1.2406003836756572</v>
      </c>
      <c r="G108" s="5">
        <f t="shared" ca="1" si="92"/>
        <v>-0.58638015737126581</v>
      </c>
      <c r="H108" s="5">
        <f t="shared" ca="1" si="92"/>
        <v>-2.0915848795430403</v>
      </c>
      <c r="I108" s="5">
        <f t="shared" ca="1" si="92"/>
        <v>-0.6986083290677928</v>
      </c>
      <c r="J108" s="5">
        <f t="shared" ca="1" si="92"/>
        <v>0.28796176153363862</v>
      </c>
      <c r="K108" s="5">
        <f t="shared" ca="1" si="92"/>
        <v>0.72189384864751316</v>
      </c>
      <c r="L108" s="5">
        <f t="shared" ca="1" si="92"/>
        <v>-0.94367519572454406</v>
      </c>
      <c r="M108" s="5">
        <f t="shared" ca="1" si="92"/>
        <v>-0.826539759132211</v>
      </c>
      <c r="N108" s="5">
        <f t="shared" ca="1" si="92"/>
        <v>0.64302489154632847</v>
      </c>
      <c r="O108" s="5">
        <f t="shared" ca="1" si="92"/>
        <v>0.27515054523625726</v>
      </c>
      <c r="P108" s="5">
        <f t="shared" ca="1" si="92"/>
        <v>0.95676285924415272</v>
      </c>
      <c r="Q108" s="5">
        <f t="shared" ca="1" si="92"/>
        <v>-2.1835779658568835</v>
      </c>
      <c r="R108" s="5">
        <f t="shared" ca="1" si="92"/>
        <v>0.9042625519906462</v>
      </c>
      <c r="S108" s="5">
        <f t="shared" ca="1" si="92"/>
        <v>1.3579688250788018</v>
      </c>
      <c r="T108" s="5">
        <f t="shared" ca="1" si="92"/>
        <v>0.98636430342393744</v>
      </c>
      <c r="U108" s="5">
        <f t="shared" ca="1" si="92"/>
        <v>-1.6488364121721526</v>
      </c>
      <c r="V108" s="5">
        <f t="shared" ca="1" si="92"/>
        <v>-0.52145126392259866</v>
      </c>
      <c r="W108" s="5">
        <f t="shared" ca="1" si="92"/>
        <v>2.8914628221774385E-2</v>
      </c>
      <c r="X108" s="5">
        <f t="shared" ca="1" si="92"/>
        <v>-0.19786261689244231</v>
      </c>
      <c r="Y108" s="5">
        <f t="shared" ca="1" si="92"/>
        <v>-1.0303901601423824</v>
      </c>
      <c r="Z108" s="5">
        <f t="shared" ca="1" si="92"/>
        <v>-0.9265336248889281</v>
      </c>
      <c r="AA108" s="5">
        <f t="shared" ca="1" si="92"/>
        <v>2.3703383307444414</v>
      </c>
      <c r="AB108" s="2"/>
    </row>
    <row r="109" spans="1:28" x14ac:dyDescent="0.2">
      <c r="A109" s="61"/>
      <c r="B109" s="3">
        <f t="shared" si="81"/>
        <v>14</v>
      </c>
      <c r="C109" s="5"/>
      <c r="D109" s="5">
        <f t="shared" ref="D109:AA109" ca="1" si="93">NORMINV(D88,0,1)</f>
        <v>-0.62511355266191904</v>
      </c>
      <c r="E109" s="5">
        <f t="shared" ca="1" si="93"/>
        <v>-0.21641728483307171</v>
      </c>
      <c r="F109" s="5">
        <f t="shared" ca="1" si="93"/>
        <v>-0.27793816103052887</v>
      </c>
      <c r="G109" s="5">
        <f t="shared" ca="1" si="93"/>
        <v>-0.12554695707749378</v>
      </c>
      <c r="H109" s="5">
        <f t="shared" ca="1" si="93"/>
        <v>-0.42151945854363881</v>
      </c>
      <c r="I109" s="5">
        <f t="shared" ca="1" si="93"/>
        <v>-0.33336496388200515</v>
      </c>
      <c r="J109" s="5">
        <f t="shared" ca="1" si="93"/>
        <v>0.32492516227373258</v>
      </c>
      <c r="K109" s="5">
        <f t="shared" ca="1" si="93"/>
        <v>-0.60667330387615304</v>
      </c>
      <c r="L109" s="5">
        <f t="shared" ca="1" si="93"/>
        <v>-0.21054178613502522</v>
      </c>
      <c r="M109" s="5">
        <f t="shared" ca="1" si="93"/>
        <v>-0.69036869092304065</v>
      </c>
      <c r="N109" s="5">
        <f t="shared" ca="1" si="93"/>
        <v>-0.20241734481512719</v>
      </c>
      <c r="O109" s="5">
        <f t="shared" ca="1" si="93"/>
        <v>0.4101497829013066</v>
      </c>
      <c r="P109" s="5">
        <f t="shared" ca="1" si="93"/>
        <v>1.3255798990920922</v>
      </c>
      <c r="Q109" s="5">
        <f t="shared" ca="1" si="93"/>
        <v>1.1659843011929074</v>
      </c>
      <c r="R109" s="5">
        <f t="shared" ca="1" si="93"/>
        <v>-1.2485712891622027</v>
      </c>
      <c r="S109" s="5">
        <f t="shared" ca="1" si="93"/>
        <v>1.3287730939637903</v>
      </c>
      <c r="T109" s="5">
        <f t="shared" ca="1" si="93"/>
        <v>1.0994487111278533</v>
      </c>
      <c r="U109" s="5">
        <f t="shared" ca="1" si="93"/>
        <v>0.25709277191878577</v>
      </c>
      <c r="V109" s="5">
        <f t="shared" ca="1" si="93"/>
        <v>-0.69301802475292851</v>
      </c>
      <c r="W109" s="5">
        <f t="shared" ca="1" si="93"/>
        <v>-0.30274140384661119</v>
      </c>
      <c r="X109" s="5">
        <f t="shared" ca="1" si="93"/>
        <v>-0.2029216145553146</v>
      </c>
      <c r="Y109" s="5">
        <f t="shared" ca="1" si="93"/>
        <v>2.6512238513362565</v>
      </c>
      <c r="Z109" s="5">
        <f t="shared" ca="1" si="93"/>
        <v>0.74581493906389196</v>
      </c>
      <c r="AA109" s="5">
        <f t="shared" ca="1" si="93"/>
        <v>0.64936687351229216</v>
      </c>
      <c r="AB109" s="2"/>
    </row>
    <row r="110" spans="1:28" x14ac:dyDescent="0.2">
      <c r="A110" s="61"/>
      <c r="B110" s="3">
        <f t="shared" si="81"/>
        <v>15</v>
      </c>
      <c r="C110" s="5"/>
      <c r="D110" s="5">
        <f t="shared" ref="D110:AA110" ca="1" si="94">NORMINV(D89,0,1)</f>
        <v>0.6749198393585778</v>
      </c>
      <c r="E110" s="5">
        <f t="shared" ca="1" si="94"/>
        <v>0.57480291386460969</v>
      </c>
      <c r="F110" s="5">
        <f t="shared" ca="1" si="94"/>
        <v>0.98953345743498644</v>
      </c>
      <c r="G110" s="5">
        <f t="shared" ca="1" si="94"/>
        <v>0.42545378864321493</v>
      </c>
      <c r="H110" s="5">
        <f t="shared" ca="1" si="94"/>
        <v>0.79228214771062877</v>
      </c>
      <c r="I110" s="5">
        <f t="shared" ca="1" si="94"/>
        <v>-1.2777393798169865</v>
      </c>
      <c r="J110" s="5">
        <f t="shared" ca="1" si="94"/>
        <v>0.55974091959096695</v>
      </c>
      <c r="K110" s="5">
        <f t="shared" ca="1" si="94"/>
        <v>0.66570196060976561</v>
      </c>
      <c r="L110" s="5">
        <f t="shared" ca="1" si="94"/>
        <v>0.88750258874310994</v>
      </c>
      <c r="M110" s="5">
        <f t="shared" ca="1" si="94"/>
        <v>0.50324193001108175</v>
      </c>
      <c r="N110" s="5">
        <f t="shared" ca="1" si="94"/>
        <v>0.72283884237816676</v>
      </c>
      <c r="O110" s="5">
        <f t="shared" ca="1" si="94"/>
        <v>-0.48476143042309416</v>
      </c>
      <c r="P110" s="5">
        <f t="shared" ca="1" si="94"/>
        <v>-1.7204966772070261E-2</v>
      </c>
      <c r="Q110" s="5">
        <f t="shared" ca="1" si="94"/>
        <v>0.62335147155217152</v>
      </c>
      <c r="R110" s="5">
        <f t="shared" ca="1" si="94"/>
        <v>-0.31346492748211868</v>
      </c>
      <c r="S110" s="5">
        <f t="shared" ca="1" si="94"/>
        <v>-0.91327642965096956</v>
      </c>
      <c r="T110" s="5">
        <f t="shared" ca="1" si="94"/>
        <v>1.8107974491219569</v>
      </c>
      <c r="U110" s="5">
        <f t="shared" ca="1" si="94"/>
        <v>1.3316162602524531</v>
      </c>
      <c r="V110" s="5">
        <f t="shared" ca="1" si="94"/>
        <v>-1.0965900943826077</v>
      </c>
      <c r="W110" s="5">
        <f t="shared" ca="1" si="94"/>
        <v>-0.28983760126171065</v>
      </c>
      <c r="X110" s="5">
        <f t="shared" ca="1" si="94"/>
        <v>1.4362932250370986</v>
      </c>
      <c r="Y110" s="5">
        <f t="shared" ca="1" si="94"/>
        <v>1.0197753673686001</v>
      </c>
      <c r="Z110" s="5">
        <f t="shared" ca="1" si="94"/>
        <v>-0.56307217619914729</v>
      </c>
      <c r="AA110" s="5">
        <f t="shared" ca="1" si="94"/>
        <v>0.25612163812269673</v>
      </c>
      <c r="AB110" s="2"/>
    </row>
    <row r="111" spans="1:28" x14ac:dyDescent="0.2">
      <c r="A111" s="61"/>
      <c r="B111" s="3">
        <f t="shared" si="81"/>
        <v>16</v>
      </c>
      <c r="C111" s="5"/>
      <c r="D111" s="5">
        <f t="shared" ref="D111:AA111" ca="1" si="95">NORMINV(D90,0,1)</f>
        <v>-0.32139830662003166</v>
      </c>
      <c r="E111" s="5">
        <f t="shared" ca="1" si="95"/>
        <v>-0.64168081537226185</v>
      </c>
      <c r="F111" s="5">
        <f t="shared" ca="1" si="95"/>
        <v>-0.94611429740139974</v>
      </c>
      <c r="G111" s="5">
        <f t="shared" ca="1" si="95"/>
        <v>0.1833716850128928</v>
      </c>
      <c r="H111" s="5">
        <f t="shared" ca="1" si="95"/>
        <v>0.34799801025012311</v>
      </c>
      <c r="I111" s="5">
        <f t="shared" ca="1" si="95"/>
        <v>1.7082099229483367</v>
      </c>
      <c r="J111" s="5">
        <f t="shared" ca="1" si="95"/>
        <v>-0.89989945504278834</v>
      </c>
      <c r="K111" s="5">
        <f t="shared" ca="1" si="95"/>
        <v>-1.5857944849133645</v>
      </c>
      <c r="L111" s="5">
        <f t="shared" ca="1" si="95"/>
        <v>0.12686831495916356</v>
      </c>
      <c r="M111" s="5">
        <f t="shared" ca="1" si="95"/>
        <v>-0.51000195681198845</v>
      </c>
      <c r="N111" s="5">
        <f t="shared" ca="1" si="95"/>
        <v>-6.1797851932174994E-3</v>
      </c>
      <c r="O111" s="5">
        <f t="shared" ca="1" si="95"/>
        <v>0.90919388541474067</v>
      </c>
      <c r="P111" s="5">
        <f t="shared" ca="1" si="95"/>
        <v>-0.72694370419203758</v>
      </c>
      <c r="Q111" s="5">
        <f t="shared" ca="1" si="95"/>
        <v>-0.88615498316911812</v>
      </c>
      <c r="R111" s="5">
        <f t="shared" ca="1" si="95"/>
        <v>0.10246370387264012</v>
      </c>
      <c r="S111" s="5">
        <f t="shared" ca="1" si="95"/>
        <v>-0.80947813867076157</v>
      </c>
      <c r="T111" s="5">
        <f t="shared" ca="1" si="95"/>
        <v>-0.14620643687885237</v>
      </c>
      <c r="U111" s="5">
        <f t="shared" ca="1" si="95"/>
        <v>0.30658190037002575</v>
      </c>
      <c r="V111" s="5">
        <f t="shared" ca="1" si="95"/>
        <v>-0.28672811344611665</v>
      </c>
      <c r="W111" s="5">
        <f t="shared" ca="1" si="95"/>
        <v>-0.38466730565158996</v>
      </c>
      <c r="X111" s="5">
        <f t="shared" ca="1" si="95"/>
        <v>7.902823868929082E-2</v>
      </c>
      <c r="Y111" s="5">
        <f t="shared" ca="1" si="95"/>
        <v>-1.6656398079669621</v>
      </c>
      <c r="Z111" s="5">
        <f t="shared" ca="1" si="95"/>
        <v>-0.20220531158932278</v>
      </c>
      <c r="AA111" s="5">
        <f t="shared" ca="1" si="95"/>
        <v>0.47597518824916868</v>
      </c>
      <c r="AB111" s="2"/>
    </row>
    <row r="112" spans="1:28" x14ac:dyDescent="0.2">
      <c r="A112" s="61"/>
      <c r="B112" s="3">
        <f t="shared" si="81"/>
        <v>17</v>
      </c>
      <c r="C112" s="5"/>
      <c r="D112" s="5">
        <f t="shared" ref="D112:AA112" ca="1" si="96">NORMINV(D91,0,1)</f>
        <v>-0.29903818595218651</v>
      </c>
      <c r="E112" s="5">
        <f t="shared" ca="1" si="96"/>
        <v>-0.63505277204309052</v>
      </c>
      <c r="F112" s="5">
        <f t="shared" ca="1" si="96"/>
        <v>0.27594983249550087</v>
      </c>
      <c r="G112" s="5">
        <f t="shared" ca="1" si="96"/>
        <v>1.8603410651436638</v>
      </c>
      <c r="H112" s="5">
        <f t="shared" ca="1" si="96"/>
        <v>1.0888557509495982</v>
      </c>
      <c r="I112" s="5">
        <f t="shared" ca="1" si="96"/>
        <v>-0.59323316840979923</v>
      </c>
      <c r="J112" s="5">
        <f t="shared" ca="1" si="96"/>
        <v>-1.8783170401403475</v>
      </c>
      <c r="K112" s="5">
        <f t="shared" ca="1" si="96"/>
        <v>1.3024198182484545</v>
      </c>
      <c r="L112" s="5">
        <f t="shared" ca="1" si="96"/>
        <v>-1.815291587045611</v>
      </c>
      <c r="M112" s="5">
        <f t="shared" ca="1" si="96"/>
        <v>-0.29532750844359873</v>
      </c>
      <c r="N112" s="5">
        <f t="shared" ca="1" si="96"/>
        <v>-0.54588553634542403</v>
      </c>
      <c r="O112" s="5">
        <f t="shared" ca="1" si="96"/>
        <v>1.1122828856733149</v>
      </c>
      <c r="P112" s="5">
        <f t="shared" ca="1" si="96"/>
        <v>-0.26652567129397803</v>
      </c>
      <c r="Q112" s="5">
        <f t="shared" ca="1" si="96"/>
        <v>-0.32527593382595882</v>
      </c>
      <c r="R112" s="5">
        <f t="shared" ca="1" si="96"/>
        <v>0.25433341767648032</v>
      </c>
      <c r="S112" s="5">
        <f t="shared" ca="1" si="96"/>
        <v>-0.22377655789044865</v>
      </c>
      <c r="T112" s="5">
        <f t="shared" ca="1" si="96"/>
        <v>-1.2985199978650208</v>
      </c>
      <c r="U112" s="5">
        <f t="shared" ca="1" si="96"/>
        <v>-0.14059942879279022</v>
      </c>
      <c r="V112" s="5">
        <f t="shared" ca="1" si="96"/>
        <v>-0.44198721206684966</v>
      </c>
      <c r="W112" s="5">
        <f t="shared" ca="1" si="96"/>
        <v>-1.4157022457821794E-2</v>
      </c>
      <c r="X112" s="5">
        <f t="shared" ca="1" si="96"/>
        <v>0.29397799911174</v>
      </c>
      <c r="Y112" s="5">
        <f t="shared" ca="1" si="96"/>
        <v>-0.24586122298297874</v>
      </c>
      <c r="Z112" s="5">
        <f t="shared" ca="1" si="96"/>
        <v>-0.92201190800783672</v>
      </c>
      <c r="AA112" s="5">
        <f t="shared" ca="1" si="96"/>
        <v>1.210567352624079</v>
      </c>
      <c r="AB112" s="2"/>
    </row>
    <row r="113" spans="1:28" x14ac:dyDescent="0.2">
      <c r="A113" s="61"/>
      <c r="B113" s="3">
        <f t="shared" si="81"/>
        <v>18</v>
      </c>
      <c r="C113" s="5"/>
      <c r="D113" s="5">
        <f t="shared" ref="D113:AA113" ca="1" si="97">NORMINV(D92,0,1)</f>
        <v>2.5249652397002613</v>
      </c>
      <c r="E113" s="5">
        <f t="shared" ca="1" si="97"/>
        <v>-0.73335972329047006</v>
      </c>
      <c r="F113" s="5">
        <f t="shared" ca="1" si="97"/>
        <v>-1.0214838235539572</v>
      </c>
      <c r="G113" s="5">
        <f t="shared" ca="1" si="97"/>
        <v>-1.9658574426109914</v>
      </c>
      <c r="H113" s="5">
        <f t="shared" ca="1" si="97"/>
        <v>1.3965295819056238</v>
      </c>
      <c r="I113" s="5">
        <f t="shared" ca="1" si="97"/>
        <v>-1.4102594541114852</v>
      </c>
      <c r="J113" s="5">
        <f t="shared" ca="1" si="97"/>
        <v>-1.0835083867108981</v>
      </c>
      <c r="K113" s="5">
        <f t="shared" ca="1" si="97"/>
        <v>0.73551713088869164</v>
      </c>
      <c r="L113" s="5">
        <f t="shared" ca="1" si="97"/>
        <v>0.71754176197866781</v>
      </c>
      <c r="M113" s="5">
        <f t="shared" ca="1" si="97"/>
        <v>-1.8311639253281642</v>
      </c>
      <c r="N113" s="5">
        <f t="shared" ca="1" si="97"/>
        <v>-2.3045547798235857</v>
      </c>
      <c r="O113" s="5">
        <f t="shared" ca="1" si="97"/>
        <v>-1.8338201545946209</v>
      </c>
      <c r="P113" s="5">
        <f t="shared" ca="1" si="97"/>
        <v>-0.3890669465611104</v>
      </c>
      <c r="Q113" s="5">
        <f t="shared" ca="1" si="97"/>
        <v>1.4596127907333238</v>
      </c>
      <c r="R113" s="5">
        <f t="shared" ca="1" si="97"/>
        <v>-1.1645421324048437</v>
      </c>
      <c r="S113" s="5">
        <f t="shared" ca="1" si="97"/>
        <v>-0.91661418183972021</v>
      </c>
      <c r="T113" s="5">
        <f t="shared" ca="1" si="97"/>
        <v>-1.9880564629231416</v>
      </c>
      <c r="U113" s="5">
        <f t="shared" ca="1" si="97"/>
        <v>-0.62110288090658594</v>
      </c>
      <c r="V113" s="5">
        <f t="shared" ca="1" si="97"/>
        <v>-0.53532109311419485</v>
      </c>
      <c r="W113" s="5">
        <f t="shared" ca="1" si="97"/>
        <v>1.7546174011244307</v>
      </c>
      <c r="X113" s="5">
        <f t="shared" ca="1" si="97"/>
        <v>0.98256651868108091</v>
      </c>
      <c r="Y113" s="5">
        <f t="shared" ca="1" si="97"/>
        <v>1.3482525788610344</v>
      </c>
      <c r="Z113" s="5">
        <f t="shared" ca="1" si="97"/>
        <v>1.7754152669727844E-3</v>
      </c>
      <c r="AA113" s="5">
        <f t="shared" ca="1" si="97"/>
        <v>-0.5462028371773936</v>
      </c>
      <c r="AB113" s="2"/>
    </row>
    <row r="114" spans="1:28" x14ac:dyDescent="0.2">
      <c r="A114" s="61"/>
      <c r="B114" s="3">
        <f t="shared" si="81"/>
        <v>19</v>
      </c>
      <c r="C114" s="5"/>
      <c r="D114" s="5">
        <f t="shared" ref="D114:AA114" ca="1" si="98">NORMINV(D93,0,1)</f>
        <v>0.12290219473630153</v>
      </c>
      <c r="E114" s="5">
        <f t="shared" ca="1" si="98"/>
        <v>-1.5997980684797501</v>
      </c>
      <c r="F114" s="5">
        <f t="shared" ca="1" si="98"/>
        <v>1.2463935637035033</v>
      </c>
      <c r="G114" s="5">
        <f t="shared" ca="1" si="98"/>
        <v>-0.23087423442505384</v>
      </c>
      <c r="H114" s="5">
        <f t="shared" ca="1" si="98"/>
        <v>-1.2280645019252527</v>
      </c>
      <c r="I114" s="5">
        <f t="shared" ca="1" si="98"/>
        <v>-2.7248615527885987</v>
      </c>
      <c r="J114" s="5">
        <f t="shared" ca="1" si="98"/>
        <v>-0.86544135249684739</v>
      </c>
      <c r="K114" s="5">
        <f t="shared" ca="1" si="98"/>
        <v>-0.12751951428492625</v>
      </c>
      <c r="L114" s="5">
        <f t="shared" ca="1" si="98"/>
        <v>0.47243505639690808</v>
      </c>
      <c r="M114" s="5">
        <f t="shared" ca="1" si="98"/>
        <v>0.41661875235062051</v>
      </c>
      <c r="N114" s="5">
        <f t="shared" ca="1" si="98"/>
        <v>-1.5344143160466164</v>
      </c>
      <c r="O114" s="5">
        <f t="shared" ca="1" si="98"/>
        <v>-1.167144027942226</v>
      </c>
      <c r="P114" s="5">
        <f t="shared" ca="1" si="98"/>
        <v>0.17703321603567998</v>
      </c>
      <c r="Q114" s="5">
        <f t="shared" ca="1" si="98"/>
        <v>0.33506055895996961</v>
      </c>
      <c r="R114" s="5">
        <f t="shared" ca="1" si="98"/>
        <v>-1.1648945849489643</v>
      </c>
      <c r="S114" s="5">
        <f t="shared" ca="1" si="98"/>
        <v>9.2587551853656941E-2</v>
      </c>
      <c r="T114" s="5">
        <f t="shared" ca="1" si="98"/>
        <v>0.68851203429915164</v>
      </c>
      <c r="U114" s="5">
        <f t="shared" ca="1" si="98"/>
        <v>-0.36143887633990401</v>
      </c>
      <c r="V114" s="5">
        <f t="shared" ca="1" si="98"/>
        <v>-0.65845857603526903</v>
      </c>
      <c r="W114" s="5">
        <f t="shared" ca="1" si="98"/>
        <v>-1.6311674124928148</v>
      </c>
      <c r="X114" s="5">
        <f t="shared" ca="1" si="98"/>
        <v>-0.12062190707804145</v>
      </c>
      <c r="Y114" s="5">
        <f t="shared" ca="1" si="98"/>
        <v>-0.1414923617316631</v>
      </c>
      <c r="Z114" s="5">
        <f t="shared" ca="1" si="98"/>
        <v>0.2018701264643108</v>
      </c>
      <c r="AA114" s="5">
        <f t="shared" ca="1" si="98"/>
        <v>0.21205708336866941</v>
      </c>
      <c r="AB114" s="2"/>
    </row>
    <row r="115" spans="1:28" x14ac:dyDescent="0.2">
      <c r="A115" s="61"/>
      <c r="B115" s="3">
        <f t="shared" si="81"/>
        <v>20</v>
      </c>
      <c r="C115" s="5"/>
      <c r="D115" s="5">
        <f t="shared" ref="D115:AA115" ca="1" si="99">NORMINV(D94,0,1)</f>
        <v>-1.0616805680697756</v>
      </c>
      <c r="E115" s="5">
        <f t="shared" ca="1" si="99"/>
        <v>-0.42192777338925752</v>
      </c>
      <c r="F115" s="5">
        <f t="shared" ca="1" si="99"/>
        <v>0.16671196804286731</v>
      </c>
      <c r="G115" s="5">
        <f t="shared" ca="1" si="99"/>
        <v>-0.81487379675818217</v>
      </c>
      <c r="H115" s="5">
        <f t="shared" ca="1" si="99"/>
        <v>1.5111476119721021</v>
      </c>
      <c r="I115" s="5">
        <f t="shared" ca="1" si="99"/>
        <v>-2.8114291934800129</v>
      </c>
      <c r="J115" s="5">
        <f t="shared" ca="1" si="99"/>
        <v>-0.63608755466574651</v>
      </c>
      <c r="K115" s="5">
        <f t="shared" ca="1" si="99"/>
        <v>-1.6149688329144118</v>
      </c>
      <c r="L115" s="5">
        <f t="shared" ca="1" si="99"/>
        <v>-1.0442391074475066</v>
      </c>
      <c r="M115" s="5">
        <f t="shared" ca="1" si="99"/>
        <v>1.269399104091139</v>
      </c>
      <c r="N115" s="5">
        <f t="shared" ca="1" si="99"/>
        <v>-0.11685974413385769</v>
      </c>
      <c r="O115" s="5">
        <f t="shared" ca="1" si="99"/>
        <v>1.4817168104127809</v>
      </c>
      <c r="P115" s="5">
        <f t="shared" ca="1" si="99"/>
        <v>-0.77732126829018056</v>
      </c>
      <c r="Q115" s="5">
        <f t="shared" ca="1" si="99"/>
        <v>-0.39195779197159647</v>
      </c>
      <c r="R115" s="5">
        <f t="shared" ca="1" si="99"/>
        <v>0.69720322767356213</v>
      </c>
      <c r="S115" s="5">
        <f t="shared" ca="1" si="99"/>
        <v>0.22989306576650057</v>
      </c>
      <c r="T115" s="5">
        <f t="shared" ca="1" si="99"/>
        <v>-1.045151125155096</v>
      </c>
      <c r="U115" s="5">
        <f t="shared" ca="1" si="99"/>
        <v>1.6057142351123552</v>
      </c>
      <c r="V115" s="5">
        <f t="shared" ca="1" si="99"/>
        <v>-0.43030976892006595</v>
      </c>
      <c r="W115" s="5">
        <f t="shared" ca="1" si="99"/>
        <v>-0.56994382397592591</v>
      </c>
      <c r="X115" s="5">
        <f t="shared" ca="1" si="99"/>
        <v>-2.189715950303881</v>
      </c>
      <c r="Y115" s="5">
        <f t="shared" ca="1" si="99"/>
        <v>-0.71931333881363035</v>
      </c>
      <c r="Z115" s="5">
        <f t="shared" ca="1" si="99"/>
        <v>-1.348252010532889</v>
      </c>
      <c r="AA115" s="5">
        <f t="shared" ca="1" si="99"/>
        <v>-0.74749720342843873</v>
      </c>
      <c r="AB115" s="2"/>
    </row>
    <row r="116" spans="1:28" x14ac:dyDescent="0.2">
      <c r="A116" s="2"/>
      <c r="B116" s="2"/>
      <c r="C116" s="4">
        <v>0</v>
      </c>
      <c r="D116" s="4">
        <f>C116+1</f>
        <v>1</v>
      </c>
      <c r="E116" s="4">
        <f t="shared" ref="E116:AA116" si="100">D116+1</f>
        <v>2</v>
      </c>
      <c r="F116" s="4">
        <f t="shared" si="100"/>
        <v>3</v>
      </c>
      <c r="G116" s="4">
        <f t="shared" si="100"/>
        <v>4</v>
      </c>
      <c r="H116" s="4">
        <f t="shared" si="100"/>
        <v>5</v>
      </c>
      <c r="I116" s="4">
        <f t="shared" si="100"/>
        <v>6</v>
      </c>
      <c r="J116" s="4">
        <f t="shared" si="100"/>
        <v>7</v>
      </c>
      <c r="K116" s="4">
        <f t="shared" si="100"/>
        <v>8</v>
      </c>
      <c r="L116" s="4">
        <f t="shared" si="100"/>
        <v>9</v>
      </c>
      <c r="M116" s="4">
        <f t="shared" si="100"/>
        <v>10</v>
      </c>
      <c r="N116" s="4">
        <f t="shared" si="100"/>
        <v>11</v>
      </c>
      <c r="O116" s="4">
        <f t="shared" si="100"/>
        <v>12</v>
      </c>
      <c r="P116" s="4">
        <f t="shared" si="100"/>
        <v>13</v>
      </c>
      <c r="Q116" s="4">
        <f t="shared" si="100"/>
        <v>14</v>
      </c>
      <c r="R116" s="4">
        <f t="shared" si="100"/>
        <v>15</v>
      </c>
      <c r="S116" s="4">
        <f t="shared" si="100"/>
        <v>16</v>
      </c>
      <c r="T116" s="4">
        <f t="shared" si="100"/>
        <v>17</v>
      </c>
      <c r="U116" s="4">
        <f t="shared" si="100"/>
        <v>18</v>
      </c>
      <c r="V116" s="4">
        <f t="shared" si="100"/>
        <v>19</v>
      </c>
      <c r="W116" s="4">
        <f t="shared" si="100"/>
        <v>20</v>
      </c>
      <c r="X116" s="4">
        <f t="shared" si="100"/>
        <v>21</v>
      </c>
      <c r="Y116" s="4">
        <f t="shared" si="100"/>
        <v>22</v>
      </c>
      <c r="Z116" s="4">
        <f t="shared" si="100"/>
        <v>23</v>
      </c>
      <c r="AA116" s="4">
        <f t="shared" si="100"/>
        <v>24</v>
      </c>
      <c r="AB116" s="2"/>
    </row>
    <row r="117" spans="1:28" x14ac:dyDescent="0.2">
      <c r="A117" s="60" t="s">
        <v>5</v>
      </c>
      <c r="B117" s="3">
        <v>1</v>
      </c>
      <c r="C117" s="5"/>
      <c r="D117" s="5">
        <f ca="1">0+1*(D96-AVERAGE(D$96:D$115))/STDEVP(D$96:D$115)</f>
        <v>0.26777191796330807</v>
      </c>
      <c r="E117" s="5">
        <f t="shared" ref="E117:AA117" ca="1" si="101">0+1*(E96-AVERAGE(E$96:E$115))/STDEVP(E$96:E$115)</f>
        <v>0.34987376666951298</v>
      </c>
      <c r="F117" s="5">
        <f t="shared" ca="1" si="101"/>
        <v>0.54429542480383331</v>
      </c>
      <c r="G117" s="5">
        <f t="shared" ca="1" si="101"/>
        <v>1.3331575723847926</v>
      </c>
      <c r="H117" s="5">
        <f t="shared" ca="1" si="101"/>
        <v>1.4318876810254939</v>
      </c>
      <c r="I117" s="5">
        <f t="shared" ca="1" si="101"/>
        <v>9.7602588239285595E-2</v>
      </c>
      <c r="J117" s="5">
        <f t="shared" ca="1" si="101"/>
        <v>-0.2486780517588183</v>
      </c>
      <c r="K117" s="5">
        <f t="shared" ca="1" si="101"/>
        <v>-1.0205898113654084</v>
      </c>
      <c r="L117" s="5">
        <f t="shared" ca="1" si="101"/>
        <v>1.1778225401447273</v>
      </c>
      <c r="M117" s="5">
        <f t="shared" ca="1" si="101"/>
        <v>0.47326827398061849</v>
      </c>
      <c r="N117" s="5">
        <f t="shared" ca="1" si="101"/>
        <v>-0.24718847996434029</v>
      </c>
      <c r="O117" s="5">
        <f t="shared" ca="1" si="101"/>
        <v>-0.63895973958751884</v>
      </c>
      <c r="P117" s="5">
        <f t="shared" ca="1" si="101"/>
        <v>-0.67732642370294693</v>
      </c>
      <c r="Q117" s="5">
        <f t="shared" ca="1" si="101"/>
        <v>-1.1016598632089531</v>
      </c>
      <c r="R117" s="5">
        <f t="shared" ca="1" si="101"/>
        <v>-1.9410500694647375</v>
      </c>
      <c r="S117" s="5">
        <f t="shared" ca="1" si="101"/>
        <v>1.2628448755055752</v>
      </c>
      <c r="T117" s="5">
        <f t="shared" ca="1" si="101"/>
        <v>-0.66842230375422673</v>
      </c>
      <c r="U117" s="5">
        <f t="shared" ca="1" si="101"/>
        <v>-0.11068859386927205</v>
      </c>
      <c r="V117" s="5">
        <f t="shared" ca="1" si="101"/>
        <v>0.45731890323438856</v>
      </c>
      <c r="W117" s="5">
        <f t="shared" ca="1" si="101"/>
        <v>-0.68172071601659101</v>
      </c>
      <c r="X117" s="5">
        <f t="shared" ca="1" si="101"/>
        <v>-1.2881559044822544</v>
      </c>
      <c r="Y117" s="5">
        <f t="shared" ca="1" si="101"/>
        <v>0.54604872962005768</v>
      </c>
      <c r="Z117" s="5">
        <f t="shared" ca="1" si="101"/>
        <v>1.5357311941003009</v>
      </c>
      <c r="AA117" s="5">
        <f t="shared" ca="1" si="101"/>
        <v>0.62547004087420477</v>
      </c>
      <c r="AB117" s="2"/>
    </row>
    <row r="118" spans="1:28" x14ac:dyDescent="0.2">
      <c r="A118" s="61"/>
      <c r="B118" s="3">
        <f>B117+1</f>
        <v>2</v>
      </c>
      <c r="C118" s="5"/>
      <c r="D118" s="5">
        <f t="shared" ref="D118:AA118" ca="1" si="102">0+1*(D97-AVERAGE(D$96:D$115))/STDEVP(D$96:D$115)</f>
        <v>-0.18996622923249351</v>
      </c>
      <c r="E118" s="5">
        <f t="shared" ca="1" si="102"/>
        <v>-2.0135896718487909</v>
      </c>
      <c r="F118" s="5">
        <f t="shared" ca="1" si="102"/>
        <v>-0.98972227831703163</v>
      </c>
      <c r="G118" s="5">
        <f t="shared" ca="1" si="102"/>
        <v>1.0769533015457728</v>
      </c>
      <c r="H118" s="5">
        <f t="shared" ca="1" si="102"/>
        <v>-0.47741031737805845</v>
      </c>
      <c r="I118" s="5">
        <f t="shared" ca="1" si="102"/>
        <v>-0.21544813645552358</v>
      </c>
      <c r="J118" s="5">
        <f t="shared" ca="1" si="102"/>
        <v>2.1402280407165688</v>
      </c>
      <c r="K118" s="5">
        <f t="shared" ca="1" si="102"/>
        <v>1.3991764570863685</v>
      </c>
      <c r="L118" s="5">
        <f t="shared" ca="1" si="102"/>
        <v>0.57332674863487332</v>
      </c>
      <c r="M118" s="5">
        <f t="shared" ca="1" si="102"/>
        <v>-1.2630817740959379</v>
      </c>
      <c r="N118" s="5">
        <f t="shared" ca="1" si="102"/>
        <v>1.4163355713184189</v>
      </c>
      <c r="O118" s="5">
        <f t="shared" ca="1" si="102"/>
        <v>-0.12014030131618002</v>
      </c>
      <c r="P118" s="5">
        <f t="shared" ca="1" si="102"/>
        <v>-2.2116763165437341</v>
      </c>
      <c r="Q118" s="5">
        <f t="shared" ca="1" si="102"/>
        <v>0.60491870995865904</v>
      </c>
      <c r="R118" s="5">
        <f t="shared" ca="1" si="102"/>
        <v>-0.46789628832943758</v>
      </c>
      <c r="S118" s="5">
        <f t="shared" ca="1" si="102"/>
        <v>0.85516100449089405</v>
      </c>
      <c r="T118" s="5">
        <f t="shared" ca="1" si="102"/>
        <v>-1.0786814695129079</v>
      </c>
      <c r="U118" s="5">
        <f t="shared" ca="1" si="102"/>
        <v>0.25509656880753523</v>
      </c>
      <c r="V118" s="5">
        <f t="shared" ca="1" si="102"/>
        <v>-2.620395737928034</v>
      </c>
      <c r="W118" s="5">
        <f t="shared" ca="1" si="102"/>
        <v>-1.5346687830224293</v>
      </c>
      <c r="X118" s="5">
        <f t="shared" ca="1" si="102"/>
        <v>-0.29519019228098625</v>
      </c>
      <c r="Y118" s="5">
        <f t="shared" ca="1" si="102"/>
        <v>0.63710172031213297</v>
      </c>
      <c r="Z118" s="5">
        <f t="shared" ca="1" si="102"/>
        <v>-1.1220204094113075</v>
      </c>
      <c r="AA118" s="5">
        <f t="shared" ca="1" si="102"/>
        <v>-4.8333313914799364E-2</v>
      </c>
      <c r="AB118" s="2"/>
    </row>
    <row r="119" spans="1:28" x14ac:dyDescent="0.2">
      <c r="A119" s="61"/>
      <c r="B119" s="3">
        <f t="shared" ref="B119:B136" si="103">B118+1</f>
        <v>3</v>
      </c>
      <c r="C119" s="5"/>
      <c r="D119" s="5">
        <f t="shared" ref="D119:AA119" ca="1" si="104">0+1*(D98-AVERAGE(D$96:D$115))/STDEVP(D$96:D$115)</f>
        <v>0.36552568713719863</v>
      </c>
      <c r="E119" s="5">
        <f t="shared" ca="1" si="104"/>
        <v>0.80972404258008701</v>
      </c>
      <c r="F119" s="5">
        <f t="shared" ca="1" si="104"/>
        <v>1.4726382023398368</v>
      </c>
      <c r="G119" s="5">
        <f t="shared" ca="1" si="104"/>
        <v>0.53087335548875969</v>
      </c>
      <c r="H119" s="5">
        <f t="shared" ca="1" si="104"/>
        <v>1.6620406993057586</v>
      </c>
      <c r="I119" s="5">
        <f t="shared" ca="1" si="104"/>
        <v>0.46117104187642194</v>
      </c>
      <c r="J119" s="5">
        <f t="shared" ca="1" si="104"/>
        <v>-0.24896702672288229</v>
      </c>
      <c r="K119" s="5">
        <f t="shared" ca="1" si="104"/>
        <v>-0.64724110963931458</v>
      </c>
      <c r="L119" s="5">
        <f t="shared" ca="1" si="104"/>
        <v>1.0368257623553669</v>
      </c>
      <c r="M119" s="5">
        <f t="shared" ca="1" si="104"/>
        <v>0.90008075097039675</v>
      </c>
      <c r="N119" s="5">
        <f t="shared" ca="1" si="104"/>
        <v>-0.60524908319422643</v>
      </c>
      <c r="O119" s="5">
        <f t="shared" ca="1" si="104"/>
        <v>-0.2768022972634841</v>
      </c>
      <c r="P119" s="5">
        <f t="shared" ca="1" si="104"/>
        <v>-1.0239839096002925</v>
      </c>
      <c r="Q119" s="5">
        <f t="shared" ca="1" si="104"/>
        <v>2.0236904569360252</v>
      </c>
      <c r="R119" s="5">
        <f t="shared" ca="1" si="104"/>
        <v>-0.92479864802253464</v>
      </c>
      <c r="S119" s="5">
        <f t="shared" ca="1" si="104"/>
        <v>-1.5293072017188338</v>
      </c>
      <c r="T119" s="5">
        <f t="shared" ca="1" si="104"/>
        <v>-0.80210343800644379</v>
      </c>
      <c r="U119" s="5">
        <f t="shared" ca="1" si="104"/>
        <v>1.8637204423234857</v>
      </c>
      <c r="V119" s="5">
        <f t="shared" ca="1" si="104"/>
        <v>0.50342497715330059</v>
      </c>
      <c r="W119" s="5">
        <f t="shared" ca="1" si="104"/>
        <v>-3.0652693002377308E-2</v>
      </c>
      <c r="X119" s="5">
        <f t="shared" ca="1" si="104"/>
        <v>0.20083804259678362</v>
      </c>
      <c r="Y119" s="5">
        <f t="shared" ca="1" si="104"/>
        <v>0.83016945256140562</v>
      </c>
      <c r="Z119" s="5">
        <f t="shared" ca="1" si="104"/>
        <v>1.1057543842686826</v>
      </c>
      <c r="AA119" s="5">
        <f t="shared" ca="1" si="104"/>
        <v>-2.4907814505954993</v>
      </c>
      <c r="AB119" s="2"/>
    </row>
    <row r="120" spans="1:28" x14ac:dyDescent="0.2">
      <c r="A120" s="61"/>
      <c r="B120" s="3">
        <f t="shared" si="103"/>
        <v>4</v>
      </c>
      <c r="C120" s="5"/>
      <c r="D120" s="5">
        <f t="shared" ref="D120:AA120" ca="1" si="105">0+1*(D99-AVERAGE(D$96:D$115))/STDEVP(D$96:D$115)</f>
        <v>0.6675732765823853</v>
      </c>
      <c r="E120" s="5">
        <f t="shared" ca="1" si="105"/>
        <v>0.23275370600464848</v>
      </c>
      <c r="F120" s="5">
        <f t="shared" ca="1" si="105"/>
        <v>0.32992280125607809</v>
      </c>
      <c r="G120" s="5">
        <f t="shared" ca="1" si="105"/>
        <v>0.11366267009088669</v>
      </c>
      <c r="H120" s="5">
        <f t="shared" ca="1" si="105"/>
        <v>0.33495293569052487</v>
      </c>
      <c r="I120" s="5">
        <f t="shared" ca="1" si="105"/>
        <v>0.2200636054879348</v>
      </c>
      <c r="J120" s="5">
        <f t="shared" ca="1" si="105"/>
        <v>-0.2809249781217612</v>
      </c>
      <c r="K120" s="5">
        <f t="shared" ca="1" si="105"/>
        <v>0.54393579211821286</v>
      </c>
      <c r="L120" s="5">
        <f t="shared" ca="1" si="105"/>
        <v>0.231324452424018</v>
      </c>
      <c r="M120" s="5">
        <f t="shared" ca="1" si="105"/>
        <v>0.75179392510392806</v>
      </c>
      <c r="N120" s="5">
        <f t="shared" ca="1" si="105"/>
        <v>0.19052592517429562</v>
      </c>
      <c r="O120" s="5">
        <f t="shared" ca="1" si="105"/>
        <v>-0.41261194678614349</v>
      </c>
      <c r="P120" s="5">
        <f t="shared" ca="1" si="105"/>
        <v>-1.4187136074995768</v>
      </c>
      <c r="Q120" s="5">
        <f t="shared" ca="1" si="105"/>
        <v>-1.0806077640261185</v>
      </c>
      <c r="R120" s="5">
        <f t="shared" ca="1" si="105"/>
        <v>1.2769267483598086</v>
      </c>
      <c r="S120" s="5">
        <f t="shared" ca="1" si="105"/>
        <v>-1.4964277710359957</v>
      </c>
      <c r="T120" s="5">
        <f t="shared" ca="1" si="105"/>
        <v>-0.89406275961750603</v>
      </c>
      <c r="U120" s="5">
        <f t="shared" ca="1" si="105"/>
        <v>-0.29059829772161966</v>
      </c>
      <c r="V120" s="5">
        <f t="shared" ca="1" si="105"/>
        <v>0.66906076831344063</v>
      </c>
      <c r="W120" s="5">
        <f t="shared" ca="1" si="105"/>
        <v>0.32093925745967733</v>
      </c>
      <c r="X120" s="5">
        <f t="shared" ca="1" si="105"/>
        <v>0.20597311663992787</v>
      </c>
      <c r="Y120" s="5">
        <f t="shared" ca="1" si="105"/>
        <v>-2.1360501472349327</v>
      </c>
      <c r="Z120" s="5">
        <f t="shared" ca="1" si="105"/>
        <v>-0.89007901771707598</v>
      </c>
      <c r="AA120" s="5">
        <f t="shared" ca="1" si="105"/>
        <v>-0.68236291089619772</v>
      </c>
      <c r="AB120" s="2"/>
    </row>
    <row r="121" spans="1:28" x14ac:dyDescent="0.2">
      <c r="A121" s="61"/>
      <c r="B121" s="3">
        <f t="shared" si="103"/>
        <v>5</v>
      </c>
      <c r="C121" s="5"/>
      <c r="D121" s="5">
        <f t="shared" ref="D121:AA121" ca="1" si="106">0+1*(D100-AVERAGE(D$96:D$115))/STDEVP(D$96:D$115)</f>
        <v>-0.72076256653283444</v>
      </c>
      <c r="E121" s="5">
        <f t="shared" ca="1" si="106"/>
        <v>-0.61819234321996264</v>
      </c>
      <c r="F121" s="5">
        <f t="shared" ca="1" si="106"/>
        <v>-1.1746125433193151</v>
      </c>
      <c r="G121" s="5">
        <f t="shared" ca="1" si="106"/>
        <v>-0.38518029224414013</v>
      </c>
      <c r="H121" s="5">
        <f t="shared" ca="1" si="106"/>
        <v>-0.62957290794535259</v>
      </c>
      <c r="I121" s="5">
        <f t="shared" ca="1" si="106"/>
        <v>0.84347176596509132</v>
      </c>
      <c r="J121" s="5">
        <f t="shared" ca="1" si="106"/>
        <v>-0.48394283929748699</v>
      </c>
      <c r="K121" s="5">
        <f t="shared" ca="1" si="106"/>
        <v>-0.59686015676872362</v>
      </c>
      <c r="L121" s="5">
        <f t="shared" ca="1" si="106"/>
        <v>-0.97510833423933307</v>
      </c>
      <c r="M121" s="5">
        <f t="shared" ca="1" si="106"/>
        <v>-0.54801764740238268</v>
      </c>
      <c r="N121" s="5">
        <f t="shared" ca="1" si="106"/>
        <v>-0.68037420074746935</v>
      </c>
      <c r="O121" s="5">
        <f t="shared" ca="1" si="106"/>
        <v>0.48767149434731866</v>
      </c>
      <c r="P121" s="5">
        <f t="shared" ca="1" si="106"/>
        <v>1.8413767810474609E-2</v>
      </c>
      <c r="Q121" s="5">
        <f t="shared" ca="1" si="106"/>
        <v>-0.57770798387871136</v>
      </c>
      <c r="R121" s="5">
        <f t="shared" ca="1" si="106"/>
        <v>0.32058381771950661</v>
      </c>
      <c r="S121" s="5">
        <f t="shared" ca="1" si="106"/>
        <v>1.0285068369991803</v>
      </c>
      <c r="T121" s="5">
        <f t="shared" ca="1" si="106"/>
        <v>-1.4725257741304951</v>
      </c>
      <c r="U121" s="5">
        <f t="shared" ca="1" si="106"/>
        <v>-1.5051586847802647</v>
      </c>
      <c r="V121" s="5">
        <f t="shared" ca="1" si="106"/>
        <v>1.0586815708496267</v>
      </c>
      <c r="W121" s="5">
        <f t="shared" ca="1" si="106"/>
        <v>0.30725980441035966</v>
      </c>
      <c r="X121" s="5">
        <f t="shared" ca="1" si="106"/>
        <v>-1.4578919678813307</v>
      </c>
      <c r="Y121" s="5">
        <f t="shared" ca="1" si="106"/>
        <v>-0.8216172778154377</v>
      </c>
      <c r="Z121" s="5">
        <f t="shared" ca="1" si="106"/>
        <v>0.67198805393226202</v>
      </c>
      <c r="AA121" s="5">
        <f t="shared" ca="1" si="106"/>
        <v>-0.26913585164519122</v>
      </c>
      <c r="AB121" s="2"/>
    </row>
    <row r="122" spans="1:28" x14ac:dyDescent="0.2">
      <c r="A122" s="61"/>
      <c r="B122" s="3">
        <f t="shared" si="103"/>
        <v>6</v>
      </c>
      <c r="C122" s="5"/>
      <c r="D122" s="5">
        <f t="shared" ref="D122:AA122" ca="1" si="107">0+1*(D101-AVERAGE(D$96:D$115))/STDEVP(D$96:D$115)</f>
        <v>0.34322871376683106</v>
      </c>
      <c r="E122" s="5">
        <f t="shared" ca="1" si="107"/>
        <v>0.69011857331626214</v>
      </c>
      <c r="F122" s="5">
        <f t="shared" ca="1" si="107"/>
        <v>1.1230724062854034</v>
      </c>
      <c r="G122" s="5">
        <f t="shared" ca="1" si="107"/>
        <v>-0.16601370373927421</v>
      </c>
      <c r="H122" s="5">
        <f t="shared" ca="1" si="107"/>
        <v>-0.27653042531053795</v>
      </c>
      <c r="I122" s="5">
        <f t="shared" ca="1" si="107"/>
        <v>-1.1276375003443184</v>
      </c>
      <c r="J122" s="5">
        <f t="shared" ca="1" si="107"/>
        <v>0.77803834258519367</v>
      </c>
      <c r="K122" s="5">
        <f t="shared" ca="1" si="107"/>
        <v>1.4218037513385136</v>
      </c>
      <c r="L122" s="5">
        <f t="shared" ca="1" si="107"/>
        <v>-0.13939153849993935</v>
      </c>
      <c r="M122" s="5">
        <f t="shared" ca="1" si="107"/>
        <v>0.55537914445356906</v>
      </c>
      <c r="N122" s="5">
        <f t="shared" ca="1" si="107"/>
        <v>5.8167411117438419E-3</v>
      </c>
      <c r="O122" s="5">
        <f t="shared" ca="1" si="107"/>
        <v>-0.91465185331404675</v>
      </c>
      <c r="P122" s="5">
        <f t="shared" ca="1" si="107"/>
        <v>0.77801792689355009</v>
      </c>
      <c r="Q122" s="5">
        <f t="shared" ca="1" si="107"/>
        <v>0.82126830864127964</v>
      </c>
      <c r="R122" s="5">
        <f t="shared" ca="1" si="107"/>
        <v>-0.10479068784193013</v>
      </c>
      <c r="S122" s="5">
        <f t="shared" ca="1" si="107"/>
        <v>0.91161205194185213</v>
      </c>
      <c r="T122" s="5">
        <f t="shared" ca="1" si="107"/>
        <v>0.11889388664220144</v>
      </c>
      <c r="U122" s="5">
        <f t="shared" ca="1" si="107"/>
        <v>-0.34653707957193142</v>
      </c>
      <c r="V122" s="5">
        <f t="shared" ca="1" si="107"/>
        <v>0.27681607840967121</v>
      </c>
      <c r="W122" s="5">
        <f t="shared" ca="1" si="107"/>
        <v>0.40778974357728226</v>
      </c>
      <c r="X122" s="5">
        <f t="shared" ca="1" si="107"/>
        <v>-8.0216652430390584E-2</v>
      </c>
      <c r="Y122" s="5">
        <f t="shared" ca="1" si="107"/>
        <v>1.3419802915755168</v>
      </c>
      <c r="Z122" s="5">
        <f t="shared" ca="1" si="107"/>
        <v>0.24131818188369836</v>
      </c>
      <c r="AA122" s="5">
        <f t="shared" ca="1" si="107"/>
        <v>-0.50016073843027709</v>
      </c>
      <c r="AB122" s="2"/>
    </row>
    <row r="123" spans="1:28" x14ac:dyDescent="0.2">
      <c r="A123" s="61"/>
      <c r="B123" s="3">
        <f t="shared" si="103"/>
        <v>7</v>
      </c>
      <c r="C123" s="5"/>
      <c r="D123" s="5">
        <f t="shared" ref="D123:AA123" ca="1" si="108">0+1*(D102-AVERAGE(D$96:D$115))/STDEVP(D$96:D$115)</f>
        <v>0.31934982175521615</v>
      </c>
      <c r="E123" s="5">
        <f t="shared" ca="1" si="108"/>
        <v>0.6829902071618954</v>
      </c>
      <c r="F123" s="5">
        <f t="shared" ca="1" si="108"/>
        <v>-0.32756258228628438</v>
      </c>
      <c r="G123" s="5">
        <f t="shared" ca="1" si="108"/>
        <v>-1.6842410016631053</v>
      </c>
      <c r="H123" s="5">
        <f t="shared" ca="1" si="108"/>
        <v>-0.86523984345629179</v>
      </c>
      <c r="I123" s="5">
        <f t="shared" ca="1" si="108"/>
        <v>0.39160992929508809</v>
      </c>
      <c r="J123" s="5">
        <f t="shared" ca="1" si="108"/>
        <v>1.6239621755197486</v>
      </c>
      <c r="K123" s="5">
        <f t="shared" ca="1" si="108"/>
        <v>-1.1677335247539626</v>
      </c>
      <c r="L123" s="5">
        <f t="shared" ca="1" si="108"/>
        <v>1.994479766092359</v>
      </c>
      <c r="M123" s="5">
        <f t="shared" ca="1" si="108"/>
        <v>0.32160413657682368</v>
      </c>
      <c r="N123" s="5">
        <f t="shared" ca="1" si="108"/>
        <v>0.5138163774772817</v>
      </c>
      <c r="O123" s="5">
        <f t="shared" ca="1" si="108"/>
        <v>-1.1189600140420162</v>
      </c>
      <c r="P123" s="5">
        <f t="shared" ca="1" si="108"/>
        <v>0.28525145626582599</v>
      </c>
      <c r="Q123" s="5">
        <f t="shared" ca="1" si="108"/>
        <v>0.30145834655197773</v>
      </c>
      <c r="R123" s="5">
        <f t="shared" ca="1" si="108"/>
        <v>-0.26010941213519656</v>
      </c>
      <c r="S123" s="5">
        <f t="shared" ca="1" si="108"/>
        <v>0.25201101471372567</v>
      </c>
      <c r="T123" s="5">
        <f t="shared" ca="1" si="108"/>
        <v>1.0559459126736039</v>
      </c>
      <c r="U123" s="5">
        <f t="shared" ca="1" si="108"/>
        <v>0.15892300029626552</v>
      </c>
      <c r="V123" s="5">
        <f t="shared" ca="1" si="108"/>
        <v>0.42670795437909337</v>
      </c>
      <c r="W123" s="5">
        <f t="shared" ca="1" si="108"/>
        <v>1.5008004249578506E-2</v>
      </c>
      <c r="X123" s="5">
        <f t="shared" ca="1" si="108"/>
        <v>-0.29839879222974164</v>
      </c>
      <c r="Y123" s="5">
        <f t="shared" ca="1" si="108"/>
        <v>0.19808659358863939</v>
      </c>
      <c r="Z123" s="5">
        <f t="shared" ca="1" si="108"/>
        <v>1.1003580250525906</v>
      </c>
      <c r="AA123" s="5">
        <f t="shared" ca="1" si="108"/>
        <v>-1.2720794611904911</v>
      </c>
      <c r="AB123" s="2"/>
    </row>
    <row r="124" spans="1:28" x14ac:dyDescent="0.2">
      <c r="A124" s="61"/>
      <c r="B124" s="3">
        <f t="shared" si="103"/>
        <v>8</v>
      </c>
      <c r="C124" s="5"/>
      <c r="D124" s="5">
        <f t="shared" ref="D124:AA124" ca="1" si="109">0+1*(D103-AVERAGE(D$96:D$115))/STDEVP(D$96:D$115)</f>
        <v>-2.696469003344351</v>
      </c>
      <c r="E124" s="5">
        <f t="shared" ca="1" si="109"/>
        <v>0.78871793240572163</v>
      </c>
      <c r="F124" s="5">
        <f t="shared" ca="1" si="109"/>
        <v>1.2125388009157674</v>
      </c>
      <c r="G124" s="5">
        <f t="shared" ca="1" si="109"/>
        <v>1.779769188729013</v>
      </c>
      <c r="H124" s="5">
        <f t="shared" ca="1" si="109"/>
        <v>-1.1097273773650069</v>
      </c>
      <c r="I124" s="5">
        <f t="shared" ca="1" si="109"/>
        <v>0.93095200086793672</v>
      </c>
      <c r="J124" s="5">
        <f t="shared" ca="1" si="109"/>
        <v>0.93678362026968998</v>
      </c>
      <c r="K124" s="5">
        <f t="shared" ca="1" si="109"/>
        <v>-0.65945557625546569</v>
      </c>
      <c r="L124" s="5">
        <f t="shared" ca="1" si="109"/>
        <v>-0.78837060437318829</v>
      </c>
      <c r="M124" s="5">
        <f t="shared" ca="1" si="109"/>
        <v>1.994090886553024</v>
      </c>
      <c r="N124" s="5">
        <f t="shared" ca="1" si="109"/>
        <v>2.1691690104015255</v>
      </c>
      <c r="O124" s="5">
        <f t="shared" ca="1" si="109"/>
        <v>1.8448287323000376</v>
      </c>
      <c r="P124" s="5">
        <f t="shared" ca="1" si="109"/>
        <v>0.41640233960443496</v>
      </c>
      <c r="Q124" s="5">
        <f t="shared" ca="1" si="109"/>
        <v>-1.3527359781127162</v>
      </c>
      <c r="R124" s="5">
        <f t="shared" ca="1" si="109"/>
        <v>1.1909892621810343</v>
      </c>
      <c r="S124" s="5">
        <f t="shared" ca="1" si="109"/>
        <v>1.0322657218612927</v>
      </c>
      <c r="T124" s="5">
        <f t="shared" ca="1" si="109"/>
        <v>1.6166713640449075</v>
      </c>
      <c r="U124" s="5">
        <f t="shared" ca="1" si="109"/>
        <v>0.70204789716322336</v>
      </c>
      <c r="V124" s="5">
        <f t="shared" ca="1" si="109"/>
        <v>0.51681533388841427</v>
      </c>
      <c r="W124" s="5">
        <f t="shared" ca="1" si="109"/>
        <v>-1.8600878462201367</v>
      </c>
      <c r="X124" s="5">
        <f t="shared" ca="1" si="109"/>
        <v>-0.99734219344888253</v>
      </c>
      <c r="Y124" s="5">
        <f t="shared" ca="1" si="109"/>
        <v>-1.0862662985377336</v>
      </c>
      <c r="Z124" s="5">
        <f t="shared" ca="1" si="109"/>
        <v>-2.1188364486912745E-3</v>
      </c>
      <c r="AA124" s="5">
        <f t="shared" ca="1" si="109"/>
        <v>0.57395683875930426</v>
      </c>
      <c r="AB124" s="2"/>
    </row>
    <row r="125" spans="1:28" x14ac:dyDescent="0.2">
      <c r="A125" s="61"/>
      <c r="B125" s="3">
        <f t="shared" si="103"/>
        <v>9</v>
      </c>
      <c r="C125" s="5"/>
      <c r="D125" s="5">
        <f t="shared" ref="D125:AA125" ca="1" si="110">0+1*(D104-AVERAGE(D$96:D$115))/STDEVP(D$96:D$115)</f>
        <v>-0.13125010726435549</v>
      </c>
      <c r="E125" s="5">
        <f t="shared" ca="1" si="110"/>
        <v>1.7205600263627301</v>
      </c>
      <c r="F125" s="5">
        <f t="shared" ca="1" si="110"/>
        <v>-1.4795149197214337</v>
      </c>
      <c r="G125" s="5">
        <f t="shared" ca="1" si="110"/>
        <v>0.20901965727248337</v>
      </c>
      <c r="H125" s="5">
        <f t="shared" ca="1" si="110"/>
        <v>0.97585959983529513</v>
      </c>
      <c r="I125" s="5">
        <f t="shared" ca="1" si="110"/>
        <v>1.7987578861897309</v>
      </c>
      <c r="J125" s="5">
        <f t="shared" ca="1" si="110"/>
        <v>0.74824643100747212</v>
      </c>
      <c r="K125" s="5">
        <f t="shared" ca="1" si="110"/>
        <v>0.11433242170033057</v>
      </c>
      <c r="L125" s="5">
        <f t="shared" ca="1" si="110"/>
        <v>-0.51906931508996212</v>
      </c>
      <c r="M125" s="5">
        <f t="shared" ca="1" si="110"/>
        <v>-0.45368721267298873</v>
      </c>
      <c r="N125" s="5">
        <f t="shared" ca="1" si="110"/>
        <v>1.4442720184501592</v>
      </c>
      <c r="O125" s="5">
        <f t="shared" ca="1" si="110"/>
        <v>1.1741504923944914</v>
      </c>
      <c r="P125" s="5">
        <f t="shared" ca="1" si="110"/>
        <v>-0.18947136475232765</v>
      </c>
      <c r="Q125" s="5">
        <f t="shared" ca="1" si="110"/>
        <v>-0.31052651486014421</v>
      </c>
      <c r="R125" s="5">
        <f t="shared" ca="1" si="110"/>
        <v>1.1913497190368194</v>
      </c>
      <c r="S125" s="5">
        <f t="shared" ca="1" si="110"/>
        <v>-0.10426955849380187</v>
      </c>
      <c r="T125" s="5">
        <f t="shared" ca="1" si="110"/>
        <v>-0.55989239260091184</v>
      </c>
      <c r="U125" s="5">
        <f t="shared" ca="1" si="110"/>
        <v>0.40854327179595168</v>
      </c>
      <c r="V125" s="5">
        <f t="shared" ca="1" si="110"/>
        <v>0.63569602095384681</v>
      </c>
      <c r="W125" s="5">
        <f t="shared" ca="1" si="110"/>
        <v>1.7292172511134611</v>
      </c>
      <c r="X125" s="5">
        <f t="shared" ca="1" si="110"/>
        <v>0.12243579960844184</v>
      </c>
      <c r="Y125" s="5">
        <f t="shared" ca="1" si="110"/>
        <v>0.11399821254520114</v>
      </c>
      <c r="Z125" s="5">
        <f t="shared" ca="1" si="110"/>
        <v>-0.24091816140784345</v>
      </c>
      <c r="AA125" s="5">
        <f t="shared" ca="1" si="110"/>
        <v>-0.22283226106214954</v>
      </c>
      <c r="AB125" s="2"/>
    </row>
    <row r="126" spans="1:28" x14ac:dyDescent="0.2">
      <c r="A126" s="61"/>
      <c r="B126" s="3">
        <f t="shared" si="103"/>
        <v>10</v>
      </c>
      <c r="C126" s="5"/>
      <c r="D126" s="5">
        <f t="shared" ref="D126:AA126" ca="1" si="111">0+1*(D105-AVERAGE(D$96:D$115))/STDEVP(D$96:D$115)</f>
        <v>1.1337933284154891</v>
      </c>
      <c r="E126" s="5">
        <f t="shared" ca="1" si="111"/>
        <v>0.45377730802965882</v>
      </c>
      <c r="F126" s="5">
        <f t="shared" ca="1" si="111"/>
        <v>-0.19789322666481593</v>
      </c>
      <c r="G126" s="5">
        <f t="shared" ca="1" si="111"/>
        <v>0.73773776507751943</v>
      </c>
      <c r="H126" s="5">
        <f t="shared" ca="1" si="111"/>
        <v>-1.2008065550297242</v>
      </c>
      <c r="I126" s="5">
        <f t="shared" ca="1" si="111"/>
        <v>1.8559036249239296</v>
      </c>
      <c r="J126" s="5">
        <f t="shared" ca="1" si="111"/>
        <v>0.54995089062219149</v>
      </c>
      <c r="K126" s="5">
        <f t="shared" ca="1" si="111"/>
        <v>1.447961111466431</v>
      </c>
      <c r="L126" s="5">
        <f t="shared" ca="1" si="111"/>
        <v>1.1473163791586869</v>
      </c>
      <c r="M126" s="5">
        <f t="shared" ca="1" si="111"/>
        <v>-1.3823433008123935</v>
      </c>
      <c r="N126" s="5">
        <f t="shared" ca="1" si="111"/>
        <v>0.10999458019306455</v>
      </c>
      <c r="O126" s="5">
        <f t="shared" ca="1" si="111"/>
        <v>-1.4906116819212993</v>
      </c>
      <c r="P126" s="5">
        <f t="shared" ca="1" si="111"/>
        <v>0.8319349602973225</v>
      </c>
      <c r="Q126" s="5">
        <f t="shared" ca="1" si="111"/>
        <v>0.36325757794655444</v>
      </c>
      <c r="R126" s="5">
        <f t="shared" ca="1" si="111"/>
        <v>-0.71303693924961653</v>
      </c>
      <c r="S126" s="5">
        <f t="shared" ca="1" si="111"/>
        <v>-0.2588992579277577</v>
      </c>
      <c r="T126" s="5">
        <f t="shared" ca="1" si="111"/>
        <v>0.84990840383534993</v>
      </c>
      <c r="U126" s="5">
        <f t="shared" ca="1" si="111"/>
        <v>-1.814978382583331</v>
      </c>
      <c r="V126" s="5">
        <f t="shared" ca="1" si="111"/>
        <v>0.41543419409485105</v>
      </c>
      <c r="W126" s="5">
        <f t="shared" ca="1" si="111"/>
        <v>0.60420327492846249</v>
      </c>
      <c r="X126" s="5">
        <f t="shared" ca="1" si="111"/>
        <v>2.2226445409900242</v>
      </c>
      <c r="Y126" s="5">
        <f t="shared" ca="1" si="111"/>
        <v>0.5795396576967623</v>
      </c>
      <c r="Z126" s="5">
        <f t="shared" ca="1" si="111"/>
        <v>1.609046376405959</v>
      </c>
      <c r="AA126" s="5">
        <f t="shared" ca="1" si="111"/>
        <v>0.78547950076258621</v>
      </c>
      <c r="AB126" s="2"/>
    </row>
    <row r="127" spans="1:28" x14ac:dyDescent="0.2">
      <c r="A127" s="61"/>
      <c r="B127" s="3">
        <f t="shared" si="103"/>
        <v>11</v>
      </c>
      <c r="C127" s="5"/>
      <c r="D127" s="5">
        <f t="shared" ref="D127:AA127" ca="1" si="112">0+1*(D106-AVERAGE(D$96:D$115))/STDEVP(D$96:D$115)</f>
        <v>-0.26777191796330807</v>
      </c>
      <c r="E127" s="5">
        <f t="shared" ca="1" si="112"/>
        <v>-0.34987376666951309</v>
      </c>
      <c r="F127" s="5">
        <f t="shared" ca="1" si="112"/>
        <v>-0.54429542480383331</v>
      </c>
      <c r="G127" s="5">
        <f t="shared" ca="1" si="112"/>
        <v>-1.3331575723847919</v>
      </c>
      <c r="H127" s="5">
        <f t="shared" ca="1" si="112"/>
        <v>-1.4318876810254939</v>
      </c>
      <c r="I127" s="5">
        <f t="shared" ca="1" si="112"/>
        <v>-9.7602588239285595E-2</v>
      </c>
      <c r="J127" s="5">
        <f t="shared" ca="1" si="112"/>
        <v>0.2486780517588181</v>
      </c>
      <c r="K127" s="5">
        <f t="shared" ca="1" si="112"/>
        <v>1.0205898113654084</v>
      </c>
      <c r="L127" s="5">
        <f t="shared" ca="1" si="112"/>
        <v>-1.1778225401447273</v>
      </c>
      <c r="M127" s="5">
        <f t="shared" ca="1" si="112"/>
        <v>-0.47326827398061849</v>
      </c>
      <c r="N127" s="5">
        <f t="shared" ca="1" si="112"/>
        <v>0.24718847996434029</v>
      </c>
      <c r="O127" s="5">
        <f t="shared" ca="1" si="112"/>
        <v>0.63895973958751884</v>
      </c>
      <c r="P127" s="5">
        <f t="shared" ca="1" si="112"/>
        <v>0.67732642370294693</v>
      </c>
      <c r="Q127" s="5">
        <f t="shared" ca="1" si="112"/>
        <v>1.1016598632089531</v>
      </c>
      <c r="R127" s="5">
        <f t="shared" ca="1" si="112"/>
        <v>1.9410500694647375</v>
      </c>
      <c r="S127" s="5">
        <f t="shared" ca="1" si="112"/>
        <v>-1.2628448755055752</v>
      </c>
      <c r="T127" s="5">
        <f t="shared" ca="1" si="112"/>
        <v>0.66842230375422673</v>
      </c>
      <c r="U127" s="5">
        <f t="shared" ca="1" si="112"/>
        <v>0.11068859386927205</v>
      </c>
      <c r="V127" s="5">
        <f t="shared" ca="1" si="112"/>
        <v>-0.45731890323438867</v>
      </c>
      <c r="W127" s="5">
        <f t="shared" ca="1" si="112"/>
        <v>0.68172071601659101</v>
      </c>
      <c r="X127" s="5">
        <f t="shared" ca="1" si="112"/>
        <v>1.2881559044822544</v>
      </c>
      <c r="Y127" s="5">
        <f t="shared" ca="1" si="112"/>
        <v>-0.54604872962005768</v>
      </c>
      <c r="Z127" s="5">
        <f t="shared" ca="1" si="112"/>
        <v>-1.5357311941003009</v>
      </c>
      <c r="AA127" s="5">
        <f t="shared" ca="1" si="112"/>
        <v>-0.62547004087420477</v>
      </c>
      <c r="AB127" s="2"/>
    </row>
    <row r="128" spans="1:28" x14ac:dyDescent="0.2">
      <c r="A128" s="61"/>
      <c r="B128" s="3">
        <f t="shared" si="103"/>
        <v>12</v>
      </c>
      <c r="C128" s="5"/>
      <c r="D128" s="5">
        <f t="shared" ref="D128:AA128" ca="1" si="113">0+1*(D107-AVERAGE(D$96:D$115))/STDEVP(D$96:D$115)</f>
        <v>0.18996622923249351</v>
      </c>
      <c r="E128" s="5">
        <f t="shared" ca="1" si="113"/>
        <v>2.0135896718487909</v>
      </c>
      <c r="F128" s="5">
        <f t="shared" ca="1" si="113"/>
        <v>0.98972227831703163</v>
      </c>
      <c r="G128" s="5">
        <f t="shared" ca="1" si="113"/>
        <v>-1.0769533015457728</v>
      </c>
      <c r="H128" s="5">
        <f t="shared" ca="1" si="113"/>
        <v>0.47741031737805845</v>
      </c>
      <c r="I128" s="5">
        <f t="shared" ca="1" si="113"/>
        <v>0.21544813645552358</v>
      </c>
      <c r="J128" s="5">
        <f t="shared" ca="1" si="113"/>
        <v>-2.1402280407165688</v>
      </c>
      <c r="K128" s="5">
        <f t="shared" ca="1" si="113"/>
        <v>-1.3991764570863685</v>
      </c>
      <c r="L128" s="5">
        <f t="shared" ca="1" si="113"/>
        <v>-0.57332674863487332</v>
      </c>
      <c r="M128" s="5">
        <f t="shared" ca="1" si="113"/>
        <v>1.2630817740959379</v>
      </c>
      <c r="N128" s="5">
        <f t="shared" ca="1" si="113"/>
        <v>-1.4163355713184185</v>
      </c>
      <c r="O128" s="5">
        <f t="shared" ca="1" si="113"/>
        <v>0.12014030131618002</v>
      </c>
      <c r="P128" s="5">
        <f t="shared" ca="1" si="113"/>
        <v>2.2116763165437341</v>
      </c>
      <c r="Q128" s="5">
        <f t="shared" ca="1" si="113"/>
        <v>-0.60491870995865904</v>
      </c>
      <c r="R128" s="5">
        <f t="shared" ca="1" si="113"/>
        <v>0.46789628832943758</v>
      </c>
      <c r="S128" s="5">
        <f t="shared" ca="1" si="113"/>
        <v>-0.85516100449089405</v>
      </c>
      <c r="T128" s="5">
        <f t="shared" ca="1" si="113"/>
        <v>1.0786814695129079</v>
      </c>
      <c r="U128" s="5">
        <f t="shared" ca="1" si="113"/>
        <v>-0.25509656880753523</v>
      </c>
      <c r="V128" s="5">
        <f t="shared" ca="1" si="113"/>
        <v>2.620395737928034</v>
      </c>
      <c r="W128" s="5">
        <f t="shared" ca="1" si="113"/>
        <v>1.5346687830224293</v>
      </c>
      <c r="X128" s="5">
        <f t="shared" ca="1" si="113"/>
        <v>0.29519019228098625</v>
      </c>
      <c r="Y128" s="5">
        <f t="shared" ca="1" si="113"/>
        <v>-0.63710172031213297</v>
      </c>
      <c r="Z128" s="5">
        <f t="shared" ca="1" si="113"/>
        <v>1.1220204094113075</v>
      </c>
      <c r="AA128" s="5">
        <f t="shared" ca="1" si="113"/>
        <v>4.8333313914799364E-2</v>
      </c>
      <c r="AB128" s="2"/>
    </row>
    <row r="129" spans="1:28" x14ac:dyDescent="0.2">
      <c r="A129" s="61"/>
      <c r="B129" s="3">
        <f t="shared" si="103"/>
        <v>13</v>
      </c>
      <c r="C129" s="5"/>
      <c r="D129" s="5">
        <f t="shared" ref="D129:AA129" ca="1" si="114">0+1*(D108-AVERAGE(D$96:D$115))/STDEVP(D$96:D$115)</f>
        <v>-0.36552568713719863</v>
      </c>
      <c r="E129" s="5">
        <f t="shared" ca="1" si="114"/>
        <v>-0.80972404258008701</v>
      </c>
      <c r="F129" s="5">
        <f t="shared" ca="1" si="114"/>
        <v>-1.4726382023398368</v>
      </c>
      <c r="G129" s="5">
        <f t="shared" ca="1" si="114"/>
        <v>-0.53087335548875969</v>
      </c>
      <c r="H129" s="5">
        <f t="shared" ca="1" si="114"/>
        <v>-1.6620406993057586</v>
      </c>
      <c r="I129" s="5">
        <f t="shared" ca="1" si="114"/>
        <v>-0.46117104187642194</v>
      </c>
      <c r="J129" s="5">
        <f t="shared" ca="1" si="114"/>
        <v>0.2489670267228821</v>
      </c>
      <c r="K129" s="5">
        <f t="shared" ca="1" si="114"/>
        <v>0.64724110963931458</v>
      </c>
      <c r="L129" s="5">
        <f t="shared" ca="1" si="114"/>
        <v>-1.0368257623553669</v>
      </c>
      <c r="M129" s="5">
        <f t="shared" ca="1" si="114"/>
        <v>-0.90008075097039675</v>
      </c>
      <c r="N129" s="5">
        <f t="shared" ca="1" si="114"/>
        <v>0.60524908319422643</v>
      </c>
      <c r="O129" s="5">
        <f t="shared" ca="1" si="114"/>
        <v>0.2768022972634841</v>
      </c>
      <c r="P129" s="5">
        <f t="shared" ca="1" si="114"/>
        <v>1.0239839096002925</v>
      </c>
      <c r="Q129" s="5">
        <f t="shared" ca="1" si="114"/>
        <v>-2.0236904569360252</v>
      </c>
      <c r="R129" s="5">
        <f t="shared" ca="1" si="114"/>
        <v>0.92479864802253464</v>
      </c>
      <c r="S129" s="5">
        <f t="shared" ca="1" si="114"/>
        <v>1.5293072017188338</v>
      </c>
      <c r="T129" s="5">
        <f t="shared" ca="1" si="114"/>
        <v>0.80210343800644379</v>
      </c>
      <c r="U129" s="5">
        <f t="shared" ca="1" si="114"/>
        <v>-1.8637204423234857</v>
      </c>
      <c r="V129" s="5">
        <f t="shared" ca="1" si="114"/>
        <v>-0.50342497715330059</v>
      </c>
      <c r="W129" s="5">
        <f t="shared" ca="1" si="114"/>
        <v>3.0652693002377308E-2</v>
      </c>
      <c r="X129" s="5">
        <f t="shared" ca="1" si="114"/>
        <v>-0.20083804259678362</v>
      </c>
      <c r="Y129" s="5">
        <f t="shared" ca="1" si="114"/>
        <v>-0.83016945256140562</v>
      </c>
      <c r="Z129" s="5">
        <f t="shared" ca="1" si="114"/>
        <v>-1.1057543842686826</v>
      </c>
      <c r="AA129" s="5">
        <f t="shared" ca="1" si="114"/>
        <v>2.4907814505954993</v>
      </c>
      <c r="AB129" s="2"/>
    </row>
    <row r="130" spans="1:28" x14ac:dyDescent="0.2">
      <c r="A130" s="61"/>
      <c r="B130" s="3">
        <f t="shared" si="103"/>
        <v>14</v>
      </c>
      <c r="C130" s="5"/>
      <c r="D130" s="5">
        <f t="shared" ref="D130:AA130" ca="1" si="115">0+1*(D109-AVERAGE(D$96:D$115))/STDEVP(D$96:D$115)</f>
        <v>-0.6675732765823853</v>
      </c>
      <c r="E130" s="5">
        <f t="shared" ca="1" si="115"/>
        <v>-0.23275370600464856</v>
      </c>
      <c r="F130" s="5">
        <f t="shared" ca="1" si="115"/>
        <v>-0.32992280125607809</v>
      </c>
      <c r="G130" s="5">
        <f t="shared" ca="1" si="115"/>
        <v>-0.11366267009088669</v>
      </c>
      <c r="H130" s="5">
        <f t="shared" ca="1" si="115"/>
        <v>-0.33495293569052487</v>
      </c>
      <c r="I130" s="5">
        <f t="shared" ca="1" si="115"/>
        <v>-0.2200636054879348</v>
      </c>
      <c r="J130" s="5">
        <f t="shared" ca="1" si="115"/>
        <v>0.28092497812176098</v>
      </c>
      <c r="K130" s="5">
        <f t="shared" ca="1" si="115"/>
        <v>-0.54393579211821286</v>
      </c>
      <c r="L130" s="5">
        <f t="shared" ca="1" si="115"/>
        <v>-0.231324452424018</v>
      </c>
      <c r="M130" s="5">
        <f t="shared" ca="1" si="115"/>
        <v>-0.75179392510392806</v>
      </c>
      <c r="N130" s="5">
        <f t="shared" ca="1" si="115"/>
        <v>-0.19052592517429562</v>
      </c>
      <c r="O130" s="5">
        <f t="shared" ca="1" si="115"/>
        <v>0.41261194678614349</v>
      </c>
      <c r="P130" s="5">
        <f t="shared" ca="1" si="115"/>
        <v>1.4187136074995768</v>
      </c>
      <c r="Q130" s="5">
        <f t="shared" ca="1" si="115"/>
        <v>1.0806077640261185</v>
      </c>
      <c r="R130" s="5">
        <f t="shared" ca="1" si="115"/>
        <v>-1.2769267483598086</v>
      </c>
      <c r="S130" s="5">
        <f t="shared" ca="1" si="115"/>
        <v>1.4964277710359957</v>
      </c>
      <c r="T130" s="5">
        <f t="shared" ca="1" si="115"/>
        <v>0.89406275961750603</v>
      </c>
      <c r="U130" s="5">
        <f t="shared" ca="1" si="115"/>
        <v>0.29059829772161966</v>
      </c>
      <c r="V130" s="5">
        <f t="shared" ca="1" si="115"/>
        <v>-0.66906076831344063</v>
      </c>
      <c r="W130" s="5">
        <f t="shared" ca="1" si="115"/>
        <v>-0.32093925745967733</v>
      </c>
      <c r="X130" s="5">
        <f t="shared" ca="1" si="115"/>
        <v>-0.20597311663992787</v>
      </c>
      <c r="Y130" s="5">
        <f t="shared" ca="1" si="115"/>
        <v>2.1360501472349327</v>
      </c>
      <c r="Z130" s="5">
        <f t="shared" ca="1" si="115"/>
        <v>0.89007901771707598</v>
      </c>
      <c r="AA130" s="5">
        <f t="shared" ca="1" si="115"/>
        <v>0.68236291089619772</v>
      </c>
      <c r="AB130" s="2"/>
    </row>
    <row r="131" spans="1:28" x14ac:dyDescent="0.2">
      <c r="A131" s="61"/>
      <c r="B131" s="3">
        <f t="shared" si="103"/>
        <v>15</v>
      </c>
      <c r="C131" s="5"/>
      <c r="D131" s="5">
        <f t="shared" ref="D131:AA131" ca="1" si="116">0+1*(D110-AVERAGE(D$96:D$115))/STDEVP(D$96:D$115)</f>
        <v>0.72076256653283444</v>
      </c>
      <c r="E131" s="5">
        <f t="shared" ca="1" si="116"/>
        <v>0.61819234321996264</v>
      </c>
      <c r="F131" s="5">
        <f t="shared" ca="1" si="116"/>
        <v>1.1746125433193151</v>
      </c>
      <c r="G131" s="5">
        <f t="shared" ca="1" si="116"/>
        <v>0.38518029224414013</v>
      </c>
      <c r="H131" s="5">
        <f t="shared" ca="1" si="116"/>
        <v>0.62957290794535259</v>
      </c>
      <c r="I131" s="5">
        <f t="shared" ca="1" si="116"/>
        <v>-0.84347176596509132</v>
      </c>
      <c r="J131" s="5">
        <f t="shared" ca="1" si="116"/>
        <v>0.48394283929748677</v>
      </c>
      <c r="K131" s="5">
        <f t="shared" ca="1" si="116"/>
        <v>0.59686015676872362</v>
      </c>
      <c r="L131" s="5">
        <f t="shared" ca="1" si="116"/>
        <v>0.97510833423933307</v>
      </c>
      <c r="M131" s="5">
        <f t="shared" ca="1" si="116"/>
        <v>0.54801764740238268</v>
      </c>
      <c r="N131" s="5">
        <f t="shared" ca="1" si="116"/>
        <v>0.68037420074746935</v>
      </c>
      <c r="O131" s="5">
        <f t="shared" ca="1" si="116"/>
        <v>-0.48767149434731866</v>
      </c>
      <c r="P131" s="5">
        <f t="shared" ca="1" si="116"/>
        <v>-1.8413767810474609E-2</v>
      </c>
      <c r="Q131" s="5">
        <f t="shared" ca="1" si="116"/>
        <v>0.57770798387871136</v>
      </c>
      <c r="R131" s="5">
        <f t="shared" ca="1" si="116"/>
        <v>-0.32058381771950661</v>
      </c>
      <c r="S131" s="5">
        <f t="shared" ca="1" si="116"/>
        <v>-1.0285068369991803</v>
      </c>
      <c r="T131" s="5">
        <f t="shared" ca="1" si="116"/>
        <v>1.4725257741304951</v>
      </c>
      <c r="U131" s="5">
        <f t="shared" ca="1" si="116"/>
        <v>1.5051586847802647</v>
      </c>
      <c r="V131" s="5">
        <f t="shared" ca="1" si="116"/>
        <v>-1.0586815708496267</v>
      </c>
      <c r="W131" s="5">
        <f t="shared" ca="1" si="116"/>
        <v>-0.30725980441035966</v>
      </c>
      <c r="X131" s="5">
        <f t="shared" ca="1" si="116"/>
        <v>1.4578919678813307</v>
      </c>
      <c r="Y131" s="5">
        <f t="shared" ca="1" si="116"/>
        <v>0.8216172778154377</v>
      </c>
      <c r="Z131" s="5">
        <f t="shared" ca="1" si="116"/>
        <v>-0.67198805393226202</v>
      </c>
      <c r="AA131" s="5">
        <f t="shared" ca="1" si="116"/>
        <v>0.26913585164519122</v>
      </c>
      <c r="AB131" s="2"/>
    </row>
    <row r="132" spans="1:28" x14ac:dyDescent="0.2">
      <c r="A132" s="61"/>
      <c r="B132" s="3">
        <f t="shared" si="103"/>
        <v>16</v>
      </c>
      <c r="C132" s="5"/>
      <c r="D132" s="5">
        <f t="shared" ref="D132:AA132" ca="1" si="117">0+1*(D111-AVERAGE(D$96:D$115))/STDEVP(D$96:D$115)</f>
        <v>-0.34322871376683106</v>
      </c>
      <c r="E132" s="5">
        <f t="shared" ca="1" si="117"/>
        <v>-0.69011857331626214</v>
      </c>
      <c r="F132" s="5">
        <f t="shared" ca="1" si="117"/>
        <v>-1.1230724062854034</v>
      </c>
      <c r="G132" s="5">
        <f t="shared" ca="1" si="117"/>
        <v>0.16601370373927421</v>
      </c>
      <c r="H132" s="5">
        <f t="shared" ca="1" si="117"/>
        <v>0.27653042531053795</v>
      </c>
      <c r="I132" s="5">
        <f t="shared" ca="1" si="117"/>
        <v>1.1276375003443184</v>
      </c>
      <c r="J132" s="5">
        <f t="shared" ca="1" si="117"/>
        <v>-0.77803834258519389</v>
      </c>
      <c r="K132" s="5">
        <f t="shared" ca="1" si="117"/>
        <v>-1.4218037513385136</v>
      </c>
      <c r="L132" s="5">
        <f t="shared" ca="1" si="117"/>
        <v>0.13939153849993935</v>
      </c>
      <c r="M132" s="5">
        <f t="shared" ca="1" si="117"/>
        <v>-0.55537914445356906</v>
      </c>
      <c r="N132" s="5">
        <f t="shared" ca="1" si="117"/>
        <v>-5.8167411117438202E-3</v>
      </c>
      <c r="O132" s="5">
        <f t="shared" ca="1" si="117"/>
        <v>0.91465185331404675</v>
      </c>
      <c r="P132" s="5">
        <f t="shared" ca="1" si="117"/>
        <v>-0.77801792689355009</v>
      </c>
      <c r="Q132" s="5">
        <f t="shared" ca="1" si="117"/>
        <v>-0.82126830864127964</v>
      </c>
      <c r="R132" s="5">
        <f t="shared" ca="1" si="117"/>
        <v>0.10479068784193013</v>
      </c>
      <c r="S132" s="5">
        <f t="shared" ca="1" si="117"/>
        <v>-0.91161205194185213</v>
      </c>
      <c r="T132" s="5">
        <f t="shared" ca="1" si="117"/>
        <v>-0.11889388664220144</v>
      </c>
      <c r="U132" s="5">
        <f t="shared" ca="1" si="117"/>
        <v>0.34653707957193142</v>
      </c>
      <c r="V132" s="5">
        <f t="shared" ca="1" si="117"/>
        <v>-0.27681607840967132</v>
      </c>
      <c r="W132" s="5">
        <f t="shared" ca="1" si="117"/>
        <v>-0.40778974357728226</v>
      </c>
      <c r="X132" s="5">
        <f t="shared" ca="1" si="117"/>
        <v>8.0216652430390584E-2</v>
      </c>
      <c r="Y132" s="5">
        <f t="shared" ca="1" si="117"/>
        <v>-1.3419802915755168</v>
      </c>
      <c r="Z132" s="5">
        <f t="shared" ca="1" si="117"/>
        <v>-0.24131818188369836</v>
      </c>
      <c r="AA132" s="5">
        <f t="shared" ca="1" si="117"/>
        <v>0.50016073843027709</v>
      </c>
      <c r="AB132" s="2"/>
    </row>
    <row r="133" spans="1:28" x14ac:dyDescent="0.2">
      <c r="A133" s="61"/>
      <c r="B133" s="3">
        <f t="shared" si="103"/>
        <v>17</v>
      </c>
      <c r="C133" s="5"/>
      <c r="D133" s="5">
        <f t="shared" ref="D133:AA133" ca="1" si="118">0+1*(D112-AVERAGE(D$96:D$115))/STDEVP(D$96:D$115)</f>
        <v>-0.31934982175521615</v>
      </c>
      <c r="E133" s="5">
        <f t="shared" ca="1" si="118"/>
        <v>-0.6829902071618954</v>
      </c>
      <c r="F133" s="5">
        <f t="shared" ca="1" si="118"/>
        <v>0.32756258228628438</v>
      </c>
      <c r="G133" s="5">
        <f t="shared" ca="1" si="118"/>
        <v>1.6842410016631053</v>
      </c>
      <c r="H133" s="5">
        <f t="shared" ca="1" si="118"/>
        <v>0.86523984345629179</v>
      </c>
      <c r="I133" s="5">
        <f t="shared" ca="1" si="118"/>
        <v>-0.39160992929508809</v>
      </c>
      <c r="J133" s="5">
        <f t="shared" ca="1" si="118"/>
        <v>-1.6239621755197486</v>
      </c>
      <c r="K133" s="5">
        <f t="shared" ca="1" si="118"/>
        <v>1.1677335247539626</v>
      </c>
      <c r="L133" s="5">
        <f t="shared" ca="1" si="118"/>
        <v>-1.994479766092359</v>
      </c>
      <c r="M133" s="5">
        <f t="shared" ca="1" si="118"/>
        <v>-0.32160413657682368</v>
      </c>
      <c r="N133" s="5">
        <f t="shared" ca="1" si="118"/>
        <v>-0.5138163774772817</v>
      </c>
      <c r="O133" s="5">
        <f t="shared" ca="1" si="118"/>
        <v>1.1189600140420162</v>
      </c>
      <c r="P133" s="5">
        <f t="shared" ca="1" si="118"/>
        <v>-0.28525145626582599</v>
      </c>
      <c r="Q133" s="5">
        <f t="shared" ca="1" si="118"/>
        <v>-0.30145834655197773</v>
      </c>
      <c r="R133" s="5">
        <f t="shared" ca="1" si="118"/>
        <v>0.26010941213519656</v>
      </c>
      <c r="S133" s="5">
        <f t="shared" ca="1" si="118"/>
        <v>-0.25201101471372567</v>
      </c>
      <c r="T133" s="5">
        <f t="shared" ca="1" si="118"/>
        <v>-1.0559459126736039</v>
      </c>
      <c r="U133" s="5">
        <f t="shared" ca="1" si="118"/>
        <v>-0.15892300029626552</v>
      </c>
      <c r="V133" s="5">
        <f t="shared" ca="1" si="118"/>
        <v>-0.42670795437909348</v>
      </c>
      <c r="W133" s="5">
        <f t="shared" ca="1" si="118"/>
        <v>-1.5008004249578506E-2</v>
      </c>
      <c r="X133" s="5">
        <f t="shared" ca="1" si="118"/>
        <v>0.29839879222974164</v>
      </c>
      <c r="Y133" s="5">
        <f t="shared" ca="1" si="118"/>
        <v>-0.19808659358863939</v>
      </c>
      <c r="Z133" s="5">
        <f t="shared" ca="1" si="118"/>
        <v>-1.1003580250525906</v>
      </c>
      <c r="AA133" s="5">
        <f t="shared" ca="1" si="118"/>
        <v>1.2720794611904911</v>
      </c>
      <c r="AB133" s="2"/>
    </row>
    <row r="134" spans="1:28" x14ac:dyDescent="0.2">
      <c r="A134" s="61"/>
      <c r="B134" s="3">
        <f t="shared" si="103"/>
        <v>18</v>
      </c>
      <c r="C134" s="5"/>
      <c r="D134" s="5">
        <f t="shared" ref="D134:AA134" ca="1" si="119">0+1*(D113-AVERAGE(D$96:D$115))/STDEVP(D$96:D$115)</f>
        <v>2.696469003344351</v>
      </c>
      <c r="E134" s="5">
        <f t="shared" ca="1" si="119"/>
        <v>-0.78871793240572163</v>
      </c>
      <c r="F134" s="5">
        <f t="shared" ca="1" si="119"/>
        <v>-1.2125388009157674</v>
      </c>
      <c r="G134" s="5">
        <f t="shared" ca="1" si="119"/>
        <v>-1.779769188729013</v>
      </c>
      <c r="H134" s="5">
        <f t="shared" ca="1" si="119"/>
        <v>1.1097273773650069</v>
      </c>
      <c r="I134" s="5">
        <f t="shared" ca="1" si="119"/>
        <v>-0.93095200086793672</v>
      </c>
      <c r="J134" s="5">
        <f t="shared" ca="1" si="119"/>
        <v>-0.93678362026968998</v>
      </c>
      <c r="K134" s="5">
        <f t="shared" ca="1" si="119"/>
        <v>0.65945557625546569</v>
      </c>
      <c r="L134" s="5">
        <f t="shared" ca="1" si="119"/>
        <v>0.78837060437318829</v>
      </c>
      <c r="M134" s="5">
        <f t="shared" ca="1" si="119"/>
        <v>-1.994090886553024</v>
      </c>
      <c r="N134" s="5">
        <f t="shared" ca="1" si="119"/>
        <v>-2.1691690104015255</v>
      </c>
      <c r="O134" s="5">
        <f t="shared" ca="1" si="119"/>
        <v>-1.8448287323000376</v>
      </c>
      <c r="P134" s="5">
        <f t="shared" ca="1" si="119"/>
        <v>-0.41640233960443496</v>
      </c>
      <c r="Q134" s="5">
        <f t="shared" ca="1" si="119"/>
        <v>1.3527359781127166</v>
      </c>
      <c r="R134" s="5">
        <f t="shared" ca="1" si="119"/>
        <v>-1.1909892621810343</v>
      </c>
      <c r="S134" s="5">
        <f t="shared" ca="1" si="119"/>
        <v>-1.0322657218612927</v>
      </c>
      <c r="T134" s="5">
        <f t="shared" ca="1" si="119"/>
        <v>-1.6166713640449075</v>
      </c>
      <c r="U134" s="5">
        <f t="shared" ca="1" si="119"/>
        <v>-0.70204789716322336</v>
      </c>
      <c r="V134" s="5">
        <f t="shared" ca="1" si="119"/>
        <v>-0.51681533388841427</v>
      </c>
      <c r="W134" s="5">
        <f t="shared" ca="1" si="119"/>
        <v>1.8600878462201367</v>
      </c>
      <c r="X134" s="5">
        <f t="shared" ca="1" si="119"/>
        <v>0.99734219344888253</v>
      </c>
      <c r="Y134" s="5">
        <f t="shared" ca="1" si="119"/>
        <v>1.0862662985377336</v>
      </c>
      <c r="Z134" s="5">
        <f t="shared" ca="1" si="119"/>
        <v>2.1188364486912745E-3</v>
      </c>
      <c r="AA134" s="5">
        <f t="shared" ca="1" si="119"/>
        <v>-0.57395683875930426</v>
      </c>
      <c r="AB134" s="2"/>
    </row>
    <row r="135" spans="1:28" x14ac:dyDescent="0.2">
      <c r="A135" s="61"/>
      <c r="B135" s="3">
        <f t="shared" si="103"/>
        <v>19</v>
      </c>
      <c r="C135" s="5"/>
      <c r="D135" s="5">
        <f t="shared" ref="D135:AA135" ca="1" si="120">0+1*(D114-AVERAGE(D$96:D$115))/STDEVP(D$96:D$115)</f>
        <v>0.13125010726435549</v>
      </c>
      <c r="E135" s="5">
        <f t="shared" ca="1" si="120"/>
        <v>-1.7205600263627301</v>
      </c>
      <c r="F135" s="5">
        <f t="shared" ca="1" si="120"/>
        <v>1.4795149197214337</v>
      </c>
      <c r="G135" s="5">
        <f t="shared" ca="1" si="120"/>
        <v>-0.20901965727248337</v>
      </c>
      <c r="H135" s="5">
        <f t="shared" ca="1" si="120"/>
        <v>-0.97585959983529513</v>
      </c>
      <c r="I135" s="5">
        <f t="shared" ca="1" si="120"/>
        <v>-1.7987578861897309</v>
      </c>
      <c r="J135" s="5">
        <f t="shared" ca="1" si="120"/>
        <v>-0.74824643100747235</v>
      </c>
      <c r="K135" s="5">
        <f t="shared" ca="1" si="120"/>
        <v>-0.11433242170033057</v>
      </c>
      <c r="L135" s="5">
        <f t="shared" ca="1" si="120"/>
        <v>0.51906931508996212</v>
      </c>
      <c r="M135" s="5">
        <f t="shared" ca="1" si="120"/>
        <v>0.45368721267298873</v>
      </c>
      <c r="N135" s="5">
        <f t="shared" ca="1" si="120"/>
        <v>-1.4442720184501592</v>
      </c>
      <c r="O135" s="5">
        <f t="shared" ca="1" si="120"/>
        <v>-1.1741504923944914</v>
      </c>
      <c r="P135" s="5">
        <f t="shared" ca="1" si="120"/>
        <v>0.18947136475232765</v>
      </c>
      <c r="Q135" s="5">
        <f t="shared" ca="1" si="120"/>
        <v>0.31052651486014421</v>
      </c>
      <c r="R135" s="5">
        <f t="shared" ca="1" si="120"/>
        <v>-1.1913497190368194</v>
      </c>
      <c r="S135" s="5">
        <f t="shared" ca="1" si="120"/>
        <v>0.10426955849380187</v>
      </c>
      <c r="T135" s="5">
        <f t="shared" ca="1" si="120"/>
        <v>0.55989239260091184</v>
      </c>
      <c r="U135" s="5">
        <f t="shared" ca="1" si="120"/>
        <v>-0.40854327179595168</v>
      </c>
      <c r="V135" s="5">
        <f t="shared" ca="1" si="120"/>
        <v>-0.63569602095384681</v>
      </c>
      <c r="W135" s="5">
        <f t="shared" ca="1" si="120"/>
        <v>-1.7292172511134611</v>
      </c>
      <c r="X135" s="5">
        <f t="shared" ca="1" si="120"/>
        <v>-0.12243579960844184</v>
      </c>
      <c r="Y135" s="5">
        <f t="shared" ca="1" si="120"/>
        <v>-0.11399821254520114</v>
      </c>
      <c r="Z135" s="5">
        <f t="shared" ca="1" si="120"/>
        <v>0.24091816140784345</v>
      </c>
      <c r="AA135" s="5">
        <f t="shared" ca="1" si="120"/>
        <v>0.22283226106214954</v>
      </c>
      <c r="AB135" s="2"/>
    </row>
    <row r="136" spans="1:28" x14ac:dyDescent="0.2">
      <c r="A136" s="61"/>
      <c r="B136" s="3">
        <f t="shared" si="103"/>
        <v>20</v>
      </c>
      <c r="C136" s="5"/>
      <c r="D136" s="5">
        <f t="shared" ref="D136:AA136" ca="1" si="121">0+1*(D115-AVERAGE(D$96:D$115))/STDEVP(D$96:D$115)</f>
        <v>-1.1337933284154891</v>
      </c>
      <c r="E136" s="5">
        <f t="shared" ca="1" si="121"/>
        <v>-0.45377730802965899</v>
      </c>
      <c r="F136" s="5">
        <f t="shared" ca="1" si="121"/>
        <v>0.19789322666481593</v>
      </c>
      <c r="G136" s="5">
        <f t="shared" ca="1" si="121"/>
        <v>-0.73773776507751943</v>
      </c>
      <c r="H136" s="5">
        <f t="shared" ca="1" si="121"/>
        <v>1.2008065550297247</v>
      </c>
      <c r="I136" s="5">
        <f t="shared" ca="1" si="121"/>
        <v>-1.8559036249239296</v>
      </c>
      <c r="J136" s="5">
        <f t="shared" ca="1" si="121"/>
        <v>-0.5499508906221916</v>
      </c>
      <c r="K136" s="5">
        <f t="shared" ca="1" si="121"/>
        <v>-1.447961111466431</v>
      </c>
      <c r="L136" s="5">
        <f t="shared" ca="1" si="121"/>
        <v>-1.1473163791586869</v>
      </c>
      <c r="M136" s="5">
        <f t="shared" ca="1" si="121"/>
        <v>1.3823433008123935</v>
      </c>
      <c r="N136" s="5">
        <f t="shared" ca="1" si="121"/>
        <v>-0.10999458019306452</v>
      </c>
      <c r="O136" s="5">
        <f t="shared" ca="1" si="121"/>
        <v>1.4906116819212998</v>
      </c>
      <c r="P136" s="5">
        <f t="shared" ca="1" si="121"/>
        <v>-0.8319349602973225</v>
      </c>
      <c r="Q136" s="5">
        <f t="shared" ca="1" si="121"/>
        <v>-0.36325757794655444</v>
      </c>
      <c r="R136" s="5">
        <f t="shared" ca="1" si="121"/>
        <v>0.71303693924961653</v>
      </c>
      <c r="S136" s="5">
        <f t="shared" ca="1" si="121"/>
        <v>0.2588992579277577</v>
      </c>
      <c r="T136" s="5">
        <f t="shared" ca="1" si="121"/>
        <v>-0.84990840383534993</v>
      </c>
      <c r="U136" s="5">
        <f t="shared" ca="1" si="121"/>
        <v>1.814978382583331</v>
      </c>
      <c r="V136" s="5">
        <f t="shared" ca="1" si="121"/>
        <v>-0.41543419409485116</v>
      </c>
      <c r="W136" s="5">
        <f t="shared" ca="1" si="121"/>
        <v>-0.60420327492846249</v>
      </c>
      <c r="X136" s="5">
        <f t="shared" ca="1" si="121"/>
        <v>-2.2226445409900242</v>
      </c>
      <c r="Y136" s="5">
        <f t="shared" ca="1" si="121"/>
        <v>-0.5795396576967623</v>
      </c>
      <c r="Z136" s="5">
        <f t="shared" ca="1" si="121"/>
        <v>-1.609046376405959</v>
      </c>
      <c r="AA136" s="5">
        <f t="shared" ca="1" si="121"/>
        <v>-0.78547950076258621</v>
      </c>
      <c r="AB136" s="2"/>
    </row>
    <row r="137" spans="1:28" x14ac:dyDescent="0.2">
      <c r="A137" s="2"/>
      <c r="B137" s="2"/>
      <c r="C137" s="4">
        <v>0</v>
      </c>
      <c r="D137" s="4">
        <f>C137+1</f>
        <v>1</v>
      </c>
      <c r="E137" s="4">
        <f t="shared" ref="E137:AA137" si="122">D137+1</f>
        <v>2</v>
      </c>
      <c r="F137" s="4">
        <f t="shared" si="122"/>
        <v>3</v>
      </c>
      <c r="G137" s="4">
        <f t="shared" si="122"/>
        <v>4</v>
      </c>
      <c r="H137" s="4">
        <f t="shared" si="122"/>
        <v>5</v>
      </c>
      <c r="I137" s="4">
        <f t="shared" si="122"/>
        <v>6</v>
      </c>
      <c r="J137" s="4">
        <f t="shared" si="122"/>
        <v>7</v>
      </c>
      <c r="K137" s="4">
        <f t="shared" si="122"/>
        <v>8</v>
      </c>
      <c r="L137" s="4">
        <f t="shared" si="122"/>
        <v>9</v>
      </c>
      <c r="M137" s="4">
        <f t="shared" si="122"/>
        <v>10</v>
      </c>
      <c r="N137" s="4">
        <f t="shared" si="122"/>
        <v>11</v>
      </c>
      <c r="O137" s="4">
        <f t="shared" si="122"/>
        <v>12</v>
      </c>
      <c r="P137" s="4">
        <f t="shared" si="122"/>
        <v>13</v>
      </c>
      <c r="Q137" s="4">
        <f t="shared" si="122"/>
        <v>14</v>
      </c>
      <c r="R137" s="4">
        <f t="shared" si="122"/>
        <v>15</v>
      </c>
      <c r="S137" s="4">
        <f t="shared" si="122"/>
        <v>16</v>
      </c>
      <c r="T137" s="4">
        <f t="shared" si="122"/>
        <v>17</v>
      </c>
      <c r="U137" s="4">
        <f t="shared" si="122"/>
        <v>18</v>
      </c>
      <c r="V137" s="4">
        <f t="shared" si="122"/>
        <v>19</v>
      </c>
      <c r="W137" s="4">
        <f t="shared" si="122"/>
        <v>20</v>
      </c>
      <c r="X137" s="4">
        <f t="shared" si="122"/>
        <v>21</v>
      </c>
      <c r="Y137" s="4">
        <f t="shared" si="122"/>
        <v>22</v>
      </c>
      <c r="Z137" s="4">
        <f t="shared" si="122"/>
        <v>23</v>
      </c>
      <c r="AA137" s="4">
        <f t="shared" si="122"/>
        <v>24</v>
      </c>
      <c r="AB137" s="2"/>
    </row>
    <row r="138" spans="1:28" ht="15" x14ac:dyDescent="0.25">
      <c r="A138" s="57" t="s">
        <v>7</v>
      </c>
      <c r="B138" s="58"/>
      <c r="C138" s="10"/>
      <c r="D138" s="11">
        <f ca="1">AVERAGE(D117:D136)</f>
        <v>0</v>
      </c>
      <c r="E138" s="11">
        <f t="shared" ref="E138:AA138" ca="1" si="123">AVERAGE(E117:E136)</f>
        <v>-3.3306690738754695E-17</v>
      </c>
      <c r="F138" s="11">
        <f t="shared" ca="1" si="123"/>
        <v>2.3592239273284576E-17</v>
      </c>
      <c r="G138" s="11">
        <f t="shared" ca="1" si="123"/>
        <v>0</v>
      </c>
      <c r="H138" s="11">
        <f t="shared" ca="1" si="123"/>
        <v>0</v>
      </c>
      <c r="I138" s="11">
        <f t="shared" ca="1" si="123"/>
        <v>0</v>
      </c>
      <c r="J138" s="11">
        <f t="shared" ca="1" si="123"/>
        <v>-9.4368957093138303E-17</v>
      </c>
      <c r="K138" s="11">
        <f t="shared" ca="1" si="123"/>
        <v>0</v>
      </c>
      <c r="L138" s="11">
        <f t="shared" ca="1" si="123"/>
        <v>0</v>
      </c>
      <c r="M138" s="11">
        <f t="shared" ca="1" si="123"/>
        <v>0</v>
      </c>
      <c r="N138" s="11">
        <f t="shared" ca="1" si="123"/>
        <v>8.3266726846886741E-17</v>
      </c>
      <c r="O138" s="11">
        <f t="shared" ca="1" si="123"/>
        <v>0</v>
      </c>
      <c r="P138" s="11">
        <f t="shared" ca="1" si="123"/>
        <v>-7.7715611723760953E-17</v>
      </c>
      <c r="Q138" s="11">
        <f t="shared" ca="1" si="123"/>
        <v>3.0531133177191807E-17</v>
      </c>
      <c r="R138" s="11">
        <f t="shared" ca="1" si="123"/>
        <v>0</v>
      </c>
      <c r="S138" s="11">
        <f t="shared" ca="1" si="123"/>
        <v>0</v>
      </c>
      <c r="T138" s="11">
        <f t="shared" ca="1" si="123"/>
        <v>0</v>
      </c>
      <c r="U138" s="11">
        <f t="shared" ca="1" si="123"/>
        <v>0</v>
      </c>
      <c r="V138" s="11">
        <f t="shared" ca="1" si="123"/>
        <v>0</v>
      </c>
      <c r="W138" s="11">
        <f t="shared" ca="1" si="123"/>
        <v>0</v>
      </c>
      <c r="X138" s="11">
        <f t="shared" ca="1" si="123"/>
        <v>0</v>
      </c>
      <c r="Y138" s="11">
        <f t="shared" ca="1" si="123"/>
        <v>0</v>
      </c>
      <c r="Z138" s="11">
        <f t="shared" ca="1" si="123"/>
        <v>0</v>
      </c>
      <c r="AA138" s="12">
        <f t="shared" ca="1" si="123"/>
        <v>0</v>
      </c>
      <c r="AB138" s="2"/>
    </row>
    <row r="139" spans="1:28" ht="15" x14ac:dyDescent="0.25">
      <c r="A139" s="59" t="s">
        <v>8</v>
      </c>
      <c r="B139" s="59"/>
      <c r="C139" s="7"/>
      <c r="D139" s="8">
        <f ca="1">STDEVP(D117:D136)</f>
        <v>1</v>
      </c>
      <c r="E139" s="8">
        <f t="shared" ref="E139:AA139" ca="1" si="124">STDEVP(E117:E136)</f>
        <v>1</v>
      </c>
      <c r="F139" s="8">
        <f t="shared" ca="1" si="124"/>
        <v>0.99999999999999978</v>
      </c>
      <c r="G139" s="8">
        <f t="shared" ca="1" si="124"/>
        <v>1</v>
      </c>
      <c r="H139" s="8">
        <f t="shared" ca="1" si="124"/>
        <v>0.99999999999999978</v>
      </c>
      <c r="I139" s="8">
        <f t="shared" ca="1" si="124"/>
        <v>1</v>
      </c>
      <c r="J139" s="8">
        <f t="shared" ca="1" si="124"/>
        <v>1</v>
      </c>
      <c r="K139" s="8">
        <f t="shared" ca="1" si="124"/>
        <v>1</v>
      </c>
      <c r="L139" s="8">
        <f t="shared" ca="1" si="124"/>
        <v>1</v>
      </c>
      <c r="M139" s="8">
        <f t="shared" ca="1" si="124"/>
        <v>1</v>
      </c>
      <c r="N139" s="8">
        <f t="shared" ca="1" si="124"/>
        <v>1</v>
      </c>
      <c r="O139" s="8">
        <f t="shared" ca="1" si="124"/>
        <v>0.99999999999999978</v>
      </c>
      <c r="P139" s="8">
        <f t="shared" ca="1" si="124"/>
        <v>1</v>
      </c>
      <c r="Q139" s="8">
        <f t="shared" ca="1" si="124"/>
        <v>1</v>
      </c>
      <c r="R139" s="8">
        <f t="shared" ca="1" si="124"/>
        <v>1</v>
      </c>
      <c r="S139" s="8">
        <f t="shared" ca="1" si="124"/>
        <v>1</v>
      </c>
      <c r="T139" s="8">
        <f t="shared" ca="1" si="124"/>
        <v>1</v>
      </c>
      <c r="U139" s="8">
        <f t="shared" ca="1" si="124"/>
        <v>1</v>
      </c>
      <c r="V139" s="8">
        <f t="shared" ca="1" si="124"/>
        <v>1</v>
      </c>
      <c r="W139" s="8">
        <f t="shared" ca="1" si="124"/>
        <v>1</v>
      </c>
      <c r="X139" s="8">
        <f t="shared" ca="1" si="124"/>
        <v>1</v>
      </c>
      <c r="Y139" s="8">
        <f t="shared" ca="1" si="124"/>
        <v>1</v>
      </c>
      <c r="Z139" s="8">
        <f t="shared" ca="1" si="124"/>
        <v>1</v>
      </c>
      <c r="AA139" s="9">
        <f t="shared" ca="1" si="124"/>
        <v>0.99999999999999978</v>
      </c>
      <c r="AB139" s="2"/>
    </row>
    <row r="140" spans="1:28" ht="15" x14ac:dyDescent="0.25">
      <c r="A140" s="57" t="s">
        <v>9</v>
      </c>
      <c r="B140" s="62"/>
      <c r="C140" s="7"/>
      <c r="D140" s="8">
        <f ca="1">COVAR(D48:D67,D117:D136)</f>
        <v>-0.47608494169022408</v>
      </c>
      <c r="E140" s="8">
        <f t="shared" ref="E140:AA140" ca="1" si="125">COVAR(E48:E67,E117:E136)</f>
        <v>0.1251504756431355</v>
      </c>
      <c r="F140" s="8">
        <f t="shared" ca="1" si="125"/>
        <v>-1.2951754131584278E-2</v>
      </c>
      <c r="G140" s="8">
        <f t="shared" ca="1" si="125"/>
        <v>-6.9214179066427461E-2</v>
      </c>
      <c r="H140" s="8">
        <f t="shared" ca="1" si="125"/>
        <v>0.16169702925035923</v>
      </c>
      <c r="I140" s="8">
        <f t="shared" ca="1" si="125"/>
        <v>-1.780968783486131E-3</v>
      </c>
      <c r="J140" s="8">
        <f t="shared" ca="1" si="125"/>
        <v>0.22326948637678118</v>
      </c>
      <c r="K140" s="8">
        <f t="shared" ca="1" si="125"/>
        <v>7.5525643433181243E-3</v>
      </c>
      <c r="L140" s="8">
        <f t="shared" ca="1" si="125"/>
        <v>-0.5091000705296771</v>
      </c>
      <c r="M140" s="8">
        <f t="shared" ca="1" si="125"/>
        <v>0.48605123370868208</v>
      </c>
      <c r="N140" s="8">
        <f t="shared" ca="1" si="125"/>
        <v>-0.21437162316486263</v>
      </c>
      <c r="O140" s="8">
        <f t="shared" ca="1" si="125"/>
        <v>-0.21245578144047744</v>
      </c>
      <c r="P140" s="8">
        <f t="shared" ca="1" si="125"/>
        <v>0.88641866928915025</v>
      </c>
      <c r="Q140" s="8">
        <f t="shared" ca="1" si="125"/>
        <v>0.21949288981942114</v>
      </c>
      <c r="R140" s="8">
        <f t="shared" ca="1" si="125"/>
        <v>8.1309297756114132E-2</v>
      </c>
      <c r="S140" s="8">
        <f t="shared" ca="1" si="125"/>
        <v>0.36368089558396466</v>
      </c>
      <c r="T140" s="8">
        <f t="shared" ca="1" si="125"/>
        <v>0.33978824855620676</v>
      </c>
      <c r="U140" s="8">
        <f t="shared" ca="1" si="125"/>
        <v>3.2686130319973042E-2</v>
      </c>
      <c r="V140" s="8">
        <f t="shared" ca="1" si="125"/>
        <v>-0.23670617728339569</v>
      </c>
      <c r="W140" s="8">
        <f t="shared" ca="1" si="125"/>
        <v>5.1263949148260216E-3</v>
      </c>
      <c r="X140" s="8">
        <f t="shared" ca="1" si="125"/>
        <v>-2.2517690432749062E-2</v>
      </c>
      <c r="Y140" s="8">
        <f t="shared" ca="1" si="125"/>
        <v>-0.73328630874981937</v>
      </c>
      <c r="Z140" s="8">
        <f t="shared" ca="1" si="125"/>
        <v>-3.5456158142134389E-2</v>
      </c>
      <c r="AA140" s="8">
        <f t="shared" ca="1" si="125"/>
        <v>0.17584578221565034</v>
      </c>
      <c r="AB140" s="2"/>
    </row>
    <row r="141" spans="1:28" x14ac:dyDescent="0.2">
      <c r="A141" s="2"/>
      <c r="B141" s="2"/>
      <c r="C141" s="4">
        <v>0</v>
      </c>
      <c r="D141" s="4">
        <f>C141+1</f>
        <v>1</v>
      </c>
      <c r="E141" s="4">
        <f t="shared" ref="E141:AA141" si="126">D141+1</f>
        <v>2</v>
      </c>
      <c r="F141" s="4">
        <f t="shared" si="126"/>
        <v>3</v>
      </c>
      <c r="G141" s="4">
        <f t="shared" si="126"/>
        <v>4</v>
      </c>
      <c r="H141" s="4">
        <f t="shared" si="126"/>
        <v>5</v>
      </c>
      <c r="I141" s="4">
        <f t="shared" si="126"/>
        <v>6</v>
      </c>
      <c r="J141" s="4">
        <f t="shared" si="126"/>
        <v>7</v>
      </c>
      <c r="K141" s="4">
        <f t="shared" si="126"/>
        <v>8</v>
      </c>
      <c r="L141" s="4">
        <f t="shared" si="126"/>
        <v>9</v>
      </c>
      <c r="M141" s="4">
        <f t="shared" si="126"/>
        <v>10</v>
      </c>
      <c r="N141" s="4">
        <f t="shared" si="126"/>
        <v>11</v>
      </c>
      <c r="O141" s="4">
        <f t="shared" si="126"/>
        <v>12</v>
      </c>
      <c r="P141" s="4">
        <f t="shared" si="126"/>
        <v>13</v>
      </c>
      <c r="Q141" s="4">
        <f t="shared" si="126"/>
        <v>14</v>
      </c>
      <c r="R141" s="4">
        <f t="shared" si="126"/>
        <v>15</v>
      </c>
      <c r="S141" s="4">
        <f t="shared" si="126"/>
        <v>16</v>
      </c>
      <c r="T141" s="4">
        <f t="shared" si="126"/>
        <v>17</v>
      </c>
      <c r="U141" s="4">
        <f t="shared" si="126"/>
        <v>18</v>
      </c>
      <c r="V141" s="4">
        <f t="shared" si="126"/>
        <v>19</v>
      </c>
      <c r="W141" s="4">
        <f t="shared" si="126"/>
        <v>20</v>
      </c>
      <c r="X141" s="4">
        <f t="shared" si="126"/>
        <v>21</v>
      </c>
      <c r="Y141" s="4">
        <f t="shared" si="126"/>
        <v>22</v>
      </c>
      <c r="Z141" s="4">
        <f t="shared" si="126"/>
        <v>23</v>
      </c>
      <c r="AA141" s="4">
        <f t="shared" si="126"/>
        <v>24</v>
      </c>
      <c r="AB141" s="2"/>
    </row>
    <row r="142" spans="1:28" x14ac:dyDescent="0.2">
      <c r="A142" s="60" t="s">
        <v>6</v>
      </c>
      <c r="B142" s="3">
        <v>1</v>
      </c>
      <c r="C142" s="5"/>
      <c r="D142" s="5">
        <f ca="1">(D117-D48*SUMPRODUCT(D$48:D$67,D$117:D$136)/20)/SQRT(1-(SUMPRODUCT(D$48:D$67,D$117:D$136)/20)^2)</f>
        <v>0.38191551784782563</v>
      </c>
      <c r="E142" s="5">
        <f t="shared" ref="E142:AA142" ca="1" si="127">(E117-E48*SUMPRODUCT(E$48:E$67,E$117:E$136)/20)/SQRT(1-(SUMPRODUCT(E$48:E$67,E$117:E$136)/20)^2)</f>
        <v>0.40474487765605677</v>
      </c>
      <c r="F142" s="5">
        <f t="shared" ca="1" si="127"/>
        <v>0.53859274306334814</v>
      </c>
      <c r="G142" s="5">
        <f t="shared" ca="1" si="127"/>
        <v>1.2846809075428274</v>
      </c>
      <c r="H142" s="5">
        <f t="shared" ca="1" si="127"/>
        <v>1.2245882712364717</v>
      </c>
      <c r="I142" s="5">
        <f t="shared" ca="1" si="127"/>
        <v>9.4971276252680162E-2</v>
      </c>
      <c r="J142" s="5">
        <f t="shared" ca="1" si="127"/>
        <v>5.479009858459688E-2</v>
      </c>
      <c r="K142" s="5">
        <f t="shared" ca="1" si="127"/>
        <v>-1.019782599170123</v>
      </c>
      <c r="L142" s="5">
        <f t="shared" ca="1" si="127"/>
        <v>1.6917449063126777</v>
      </c>
      <c r="M142" s="5">
        <f t="shared" ca="1" si="127"/>
        <v>0.7052634272859678</v>
      </c>
      <c r="N142" s="5">
        <f t="shared" ca="1" si="127"/>
        <v>-0.28900977085919183</v>
      </c>
      <c r="O142" s="5">
        <f t="shared" ca="1" si="127"/>
        <v>-0.63195122107603552</v>
      </c>
      <c r="P142" s="5">
        <f t="shared" ca="1" si="127"/>
        <v>-1.7895375312640296</v>
      </c>
      <c r="Q142" s="5">
        <f t="shared" ca="1" si="127"/>
        <v>-0.858639766243256</v>
      </c>
      <c r="R142" s="5">
        <f t="shared" ca="1" si="127"/>
        <v>-1.9215938736236884</v>
      </c>
      <c r="S142" s="5">
        <f t="shared" ca="1" si="127"/>
        <v>0.64118201023854371</v>
      </c>
      <c r="T142" s="5">
        <f t="shared" ca="1" si="127"/>
        <v>-0.33801360556738358</v>
      </c>
      <c r="U142" s="5">
        <f t="shared" ca="1" si="127"/>
        <v>-5.4502611203728429E-2</v>
      </c>
      <c r="V142" s="5">
        <f t="shared" ca="1" si="127"/>
        <v>2.7391023175006614E-2</v>
      </c>
      <c r="W142" s="5">
        <f t="shared" ca="1" si="127"/>
        <v>-0.68277648136718827</v>
      </c>
      <c r="X142" s="5">
        <f t="shared" ca="1" si="127"/>
        <v>-1.2837272180252497</v>
      </c>
      <c r="Y142" s="5">
        <f t="shared" ca="1" si="127"/>
        <v>0.4228678487643448</v>
      </c>
      <c r="Z142" s="5">
        <f t="shared" ca="1" si="127"/>
        <v>1.5740767209732001</v>
      </c>
      <c r="AA142" s="5">
        <f t="shared" ca="1" si="127"/>
        <v>0.98268849882433162</v>
      </c>
      <c r="AB142" s="2"/>
    </row>
    <row r="143" spans="1:28" x14ac:dyDescent="0.2">
      <c r="A143" s="61"/>
      <c r="B143" s="3">
        <f>B142+1</f>
        <v>2</v>
      </c>
      <c r="C143" s="5"/>
      <c r="D143" s="5">
        <f t="shared" ref="D143:AA143" ca="1" si="128">(D118-D49*SUMPRODUCT(D$48:D$67,D$117:D$136)/20)/SQRT(1-(SUMPRODUCT(D$48:D$67,D$117:D$136)/20)^2)</f>
        <v>-1.14440103114521</v>
      </c>
      <c r="E143" s="5">
        <f t="shared" ca="1" si="128"/>
        <v>-1.9205797176553281</v>
      </c>
      <c r="F143" s="5">
        <f t="shared" ca="1" si="128"/>
        <v>-0.95610323140921116</v>
      </c>
      <c r="G143" s="5">
        <f t="shared" ca="1" si="128"/>
        <v>1.1886115707156686</v>
      </c>
      <c r="H143" s="5">
        <f t="shared" ca="1" si="128"/>
        <v>-0.75177014760515648</v>
      </c>
      <c r="I143" s="5">
        <f t="shared" ca="1" si="128"/>
        <v>-0.21430761895694844</v>
      </c>
      <c r="J143" s="5">
        <f t="shared" ca="1" si="128"/>
        <v>2.1799274374283173</v>
      </c>
      <c r="K143" s="5">
        <f t="shared" ca="1" si="128"/>
        <v>1.3908540059920442</v>
      </c>
      <c r="L143" s="5">
        <f t="shared" ca="1" si="128"/>
        <v>1.092228925904533</v>
      </c>
      <c r="M143" s="5">
        <f t="shared" ca="1" si="128"/>
        <v>-1.1681685551775629</v>
      </c>
      <c r="N143" s="5">
        <f t="shared" ca="1" si="128"/>
        <v>1.4064909726860488</v>
      </c>
      <c r="O143" s="5">
        <f t="shared" ca="1" si="128"/>
        <v>-0.35844233221336713</v>
      </c>
      <c r="P143" s="5">
        <f t="shared" ca="1" si="128"/>
        <v>0.23349855208786113</v>
      </c>
      <c r="Q143" s="5">
        <f t="shared" ca="1" si="128"/>
        <v>0.88850747661257856</v>
      </c>
      <c r="R143" s="5">
        <f t="shared" ca="1" si="128"/>
        <v>-0.66290861176395999</v>
      </c>
      <c r="S143" s="5">
        <f t="shared" ca="1" si="128"/>
        <v>1.2316773960300329</v>
      </c>
      <c r="T143" s="5">
        <f t="shared" ca="1" si="128"/>
        <v>-1.3355609630828806</v>
      </c>
      <c r="U143" s="5">
        <f t="shared" ca="1" si="128"/>
        <v>0.25625975637554482</v>
      </c>
      <c r="V143" s="5">
        <f t="shared" ca="1" si="128"/>
        <v>-2.6966627160345356</v>
      </c>
      <c r="W143" s="5">
        <f t="shared" ca="1" si="128"/>
        <v>-1.5275073422103269</v>
      </c>
      <c r="X143" s="5">
        <f t="shared" ca="1" si="128"/>
        <v>-0.28272507437191063</v>
      </c>
      <c r="Y143" s="5">
        <f t="shared" ca="1" si="128"/>
        <v>-0.57644837456106301</v>
      </c>
      <c r="Z143" s="5">
        <f t="shared" ca="1" si="128"/>
        <v>-1.093304346550269</v>
      </c>
      <c r="AA143" s="5">
        <f t="shared" ca="1" si="128"/>
        <v>-1.2358358327543046E-2</v>
      </c>
      <c r="AB143" s="2"/>
    </row>
    <row r="144" spans="1:28" x14ac:dyDescent="0.2">
      <c r="A144" s="61"/>
      <c r="B144" s="3">
        <f t="shared" ref="B144:B161" si="129">B143+1</f>
        <v>3</v>
      </c>
      <c r="C144" s="5"/>
      <c r="D144" s="5">
        <f t="shared" ref="D144:AA144" ca="1" si="130">(D119-D50*SUMPRODUCT(D$48:D$67,D$117:D$136)/20)/SQRT(1-(SUMPRODUCT(D$48:D$67,D$117:D$136)/20)^2)</f>
        <v>0.84325565185934204</v>
      </c>
      <c r="E144" s="5">
        <f t="shared" ca="1" si="130"/>
        <v>0.97839020259007059</v>
      </c>
      <c r="F144" s="5">
        <f t="shared" ca="1" si="130"/>
        <v>1.4660418703347333</v>
      </c>
      <c r="G144" s="5">
        <f t="shared" ca="1" si="130"/>
        <v>0.4017727270730766</v>
      </c>
      <c r="H144" s="5">
        <f t="shared" ca="1" si="130"/>
        <v>1.4700436916774164</v>
      </c>
      <c r="I144" s="5">
        <f t="shared" ca="1" si="130"/>
        <v>0.46345061145043237</v>
      </c>
      <c r="J144" s="5">
        <f t="shared" ca="1" si="130"/>
        <v>7.9104616116466353E-2</v>
      </c>
      <c r="K144" s="5">
        <f t="shared" ca="1" si="130"/>
        <v>-0.64892425107362384</v>
      </c>
      <c r="L144" s="5">
        <f t="shared" ca="1" si="130"/>
        <v>1.2275770591349107</v>
      </c>
      <c r="M144" s="5">
        <f t="shared" ca="1" si="130"/>
        <v>0.72841000015065682</v>
      </c>
      <c r="N144" s="5">
        <f t="shared" ca="1" si="130"/>
        <v>-0.6225290927694771</v>
      </c>
      <c r="O144" s="5">
        <f t="shared" ca="1" si="130"/>
        <v>0.10753638381035695</v>
      </c>
      <c r="P144" s="5">
        <f t="shared" ca="1" si="130"/>
        <v>0.35864156491474786</v>
      </c>
      <c r="Q144" s="5">
        <f t="shared" ca="1" si="130"/>
        <v>1.9134814888874025</v>
      </c>
      <c r="R144" s="5">
        <f t="shared" ca="1" si="130"/>
        <v>-0.90050776638520291</v>
      </c>
      <c r="S144" s="5">
        <f t="shared" ca="1" si="130"/>
        <v>-1.856350575042802</v>
      </c>
      <c r="T144" s="5">
        <f t="shared" ca="1" si="130"/>
        <v>-9.5782573085869863E-2</v>
      </c>
      <c r="U144" s="5">
        <f t="shared" ca="1" si="130"/>
        <v>1.8170361628371412</v>
      </c>
      <c r="V144" s="5">
        <f t="shared" ca="1" si="130"/>
        <v>0.43111472143145674</v>
      </c>
      <c r="W144" s="5">
        <f t="shared" ca="1" si="130"/>
        <v>-2.1655731578985708E-2</v>
      </c>
      <c r="X144" s="5">
        <f t="shared" ca="1" si="130"/>
        <v>0.24721572338719922</v>
      </c>
      <c r="Y144" s="5">
        <f t="shared" ca="1" si="130"/>
        <v>-0.48141708702824759</v>
      </c>
      <c r="Z144" s="5">
        <f t="shared" ca="1" si="130"/>
        <v>1.1589455330817846</v>
      </c>
      <c r="AA144" s="5">
        <f t="shared" ca="1" si="130"/>
        <v>-2.2593524324630585</v>
      </c>
      <c r="AB144" s="2"/>
    </row>
    <row r="145" spans="1:28" x14ac:dyDescent="0.2">
      <c r="A145" s="61"/>
      <c r="B145" s="3">
        <f t="shared" si="129"/>
        <v>4</v>
      </c>
      <c r="C145" s="5"/>
      <c r="D145" s="5">
        <f t="shared" ref="D145:AA145" ca="1" si="131">(D120-D51*SUMPRODUCT(D$48:D$67,D$117:D$136)/20)/SQRT(1-(SUMPRODUCT(D$48:D$67,D$117:D$136)/20)^2)</f>
        <v>1.1813408704218695</v>
      </c>
      <c r="E145" s="5">
        <f t="shared" ca="1" si="131"/>
        <v>0.36453457799327632</v>
      </c>
      <c r="F145" s="5">
        <f t="shared" ca="1" si="131"/>
        <v>0.3348205738484395</v>
      </c>
      <c r="G145" s="5">
        <f t="shared" ca="1" si="131"/>
        <v>-9.2799258385285611E-5</v>
      </c>
      <c r="H145" s="5">
        <f t="shared" ca="1" si="131"/>
        <v>0.43558107842114541</v>
      </c>
      <c r="I145" s="5">
        <f t="shared" ca="1" si="131"/>
        <v>0.21965524292370134</v>
      </c>
      <c r="J145" s="5">
        <f t="shared" ca="1" si="131"/>
        <v>-0.45516860442303497</v>
      </c>
      <c r="K145" s="5">
        <f t="shared" ca="1" si="131"/>
        <v>0.54987987399041205</v>
      </c>
      <c r="L145" s="5">
        <f t="shared" ca="1" si="131"/>
        <v>0.92525155932270953</v>
      </c>
      <c r="M145" s="5">
        <f t="shared" ca="1" si="131"/>
        <v>0.46882062090843207</v>
      </c>
      <c r="N145" s="5">
        <f t="shared" ca="1" si="131"/>
        <v>0.11295906549107917</v>
      </c>
      <c r="O145" s="5">
        <f t="shared" ca="1" si="131"/>
        <v>-0.21854585487603312</v>
      </c>
      <c r="P145" s="5">
        <f t="shared" ca="1" si="131"/>
        <v>-2.196428593284268</v>
      </c>
      <c r="Q145" s="5">
        <f t="shared" ca="1" si="131"/>
        <v>-1.2358729425691162</v>
      </c>
      <c r="R145" s="5">
        <f t="shared" ca="1" si="131"/>
        <v>1.2704609845557766</v>
      </c>
      <c r="S145" s="5">
        <f t="shared" ca="1" si="131"/>
        <v>-1.238836907272137</v>
      </c>
      <c r="T145" s="5">
        <f t="shared" ca="1" si="131"/>
        <v>-0.87607600643180639</v>
      </c>
      <c r="U145" s="5">
        <f t="shared" ca="1" si="131"/>
        <v>-0.27845409510207947</v>
      </c>
      <c r="V145" s="5">
        <f t="shared" ca="1" si="131"/>
        <v>0.6033085314069605</v>
      </c>
      <c r="W145" s="5">
        <f t="shared" ca="1" si="131"/>
        <v>0.33002024715150474</v>
      </c>
      <c r="X145" s="5">
        <f t="shared" ca="1" si="131"/>
        <v>0.20615803265685415</v>
      </c>
      <c r="Y145" s="5">
        <f t="shared" ca="1" si="131"/>
        <v>-2.9591818375711982</v>
      </c>
      <c r="Z145" s="5">
        <f t="shared" ca="1" si="131"/>
        <v>-0.83105183752872402</v>
      </c>
      <c r="AA145" s="5">
        <f t="shared" ca="1" si="131"/>
        <v>-0.54914371945790608</v>
      </c>
      <c r="AB145" s="2"/>
    </row>
    <row r="146" spans="1:28" x14ac:dyDescent="0.2">
      <c r="A146" s="61"/>
      <c r="B146" s="3">
        <f t="shared" si="129"/>
        <v>5</v>
      </c>
      <c r="C146" s="5"/>
      <c r="D146" s="5">
        <f t="shared" ref="D146:AA146" ca="1" si="132">(D121-D52*SUMPRODUCT(D$48:D$67,D$117:D$136)/20)/SQRT(1-(SUMPRODUCT(D$48:D$67,D$117:D$136)/20)^2)</f>
        <v>-0.16229641789431792</v>
      </c>
      <c r="E146" s="5">
        <f t="shared" ca="1" si="132"/>
        <v>-0.55906742942981724</v>
      </c>
      <c r="F146" s="5">
        <f t="shared" ca="1" si="132"/>
        <v>-1.1838576814838895</v>
      </c>
      <c r="G146" s="5">
        <f t="shared" ca="1" si="132"/>
        <v>-0.41079521672922897</v>
      </c>
      <c r="H146" s="5">
        <f t="shared" ca="1" si="132"/>
        <v>-0.49416567438193026</v>
      </c>
      <c r="I146" s="5">
        <f t="shared" ca="1" si="132"/>
        <v>0.84395518381693257</v>
      </c>
      <c r="J146" s="5">
        <f t="shared" ca="1" si="132"/>
        <v>-0.26604568461395256</v>
      </c>
      <c r="K146" s="5">
        <f t="shared" ca="1" si="132"/>
        <v>-0.59391467155036481</v>
      </c>
      <c r="L146" s="5">
        <f t="shared" ca="1" si="132"/>
        <v>-4.4852212001517282E-2</v>
      </c>
      <c r="M146" s="5">
        <f t="shared" ca="1" si="132"/>
        <v>0.63848944433398414</v>
      </c>
      <c r="N146" s="5">
        <f t="shared" ca="1" si="132"/>
        <v>-0.29464117960687691</v>
      </c>
      <c r="O146" s="5">
        <f t="shared" ca="1" si="132"/>
        <v>0.41352670920989892</v>
      </c>
      <c r="P146" s="5">
        <f t="shared" ca="1" si="132"/>
        <v>0.35519517068402034</v>
      </c>
      <c r="Q146" s="5">
        <f t="shared" ca="1" si="132"/>
        <v>-0.98428164141232943</v>
      </c>
      <c r="R146" s="5">
        <f t="shared" ca="1" si="132"/>
        <v>0.44573199900408206</v>
      </c>
      <c r="S146" s="5">
        <f t="shared" ca="1" si="132"/>
        <v>1.3189308744112056</v>
      </c>
      <c r="T146" s="5">
        <f t="shared" ca="1" si="132"/>
        <v>-1.7095161265159249</v>
      </c>
      <c r="U146" s="5">
        <f t="shared" ca="1" si="132"/>
        <v>-1.527351383879157</v>
      </c>
      <c r="V146" s="5">
        <f t="shared" ca="1" si="132"/>
        <v>0.85417632158077528</v>
      </c>
      <c r="W146" s="5">
        <f t="shared" ca="1" si="132"/>
        <v>0.30520690230003439</v>
      </c>
      <c r="X146" s="5">
        <f t="shared" ca="1" si="132"/>
        <v>-1.4601056194883832</v>
      </c>
      <c r="Y146" s="5">
        <f t="shared" ca="1" si="132"/>
        <v>-0.31258568360164052</v>
      </c>
      <c r="Z146" s="5">
        <f t="shared" ca="1" si="132"/>
        <v>0.70771274776332527</v>
      </c>
      <c r="AA146" s="5">
        <f t="shared" ca="1" si="132"/>
        <v>-0.15707976870993678</v>
      </c>
      <c r="AB146" s="2"/>
    </row>
    <row r="147" spans="1:28" x14ac:dyDescent="0.2">
      <c r="A147" s="61"/>
      <c r="B147" s="3">
        <f t="shared" si="129"/>
        <v>6</v>
      </c>
      <c r="C147" s="5"/>
      <c r="D147" s="5">
        <f t="shared" ref="D147:AA147" ca="1" si="133">(D122-D53*SUMPRODUCT(D$48:D$67,D$117:D$136)/20)/SQRT(1-(SUMPRODUCT(D$48:D$67,D$117:D$136)/20)^2)</f>
        <v>0.19383471950708647</v>
      </c>
      <c r="E147" s="5">
        <f t="shared" ca="1" si="133"/>
        <v>0.60049501064600785</v>
      </c>
      <c r="F147" s="5">
        <f t="shared" ca="1" si="133"/>
        <v>1.1282075236421458</v>
      </c>
      <c r="G147" s="5">
        <f t="shared" ca="1" si="133"/>
        <v>-0.16123683846184475</v>
      </c>
      <c r="H147" s="5">
        <f t="shared" ca="1" si="133"/>
        <v>-0.23103658395457882</v>
      </c>
      <c r="I147" s="5">
        <f t="shared" ca="1" si="133"/>
        <v>-1.1306398963420006</v>
      </c>
      <c r="J147" s="5">
        <f t="shared" ca="1" si="133"/>
        <v>0.71896935664887984</v>
      </c>
      <c r="K147" s="5">
        <f t="shared" ca="1" si="133"/>
        <v>1.4097113800016543</v>
      </c>
      <c r="L147" s="5">
        <f t="shared" ca="1" si="133"/>
        <v>-0.21706600166798262</v>
      </c>
      <c r="M147" s="5">
        <f t="shared" ca="1" si="133"/>
        <v>0.69178000090205205</v>
      </c>
      <c r="N147" s="5">
        <f t="shared" ca="1" si="133"/>
        <v>-0.19288263903677619</v>
      </c>
      <c r="O147" s="5">
        <f t="shared" ca="1" si="133"/>
        <v>-0.77957308004156811</v>
      </c>
      <c r="P147" s="5">
        <f t="shared" ca="1" si="133"/>
        <v>0.90955389043860924</v>
      </c>
      <c r="Q147" s="5">
        <f t="shared" ca="1" si="133"/>
        <v>0.73420814463515616</v>
      </c>
      <c r="R147" s="5">
        <f t="shared" ca="1" si="133"/>
        <v>-0.14165372878512444</v>
      </c>
      <c r="S147" s="5">
        <f t="shared" ca="1" si="133"/>
        <v>0.31840474665315255</v>
      </c>
      <c r="T147" s="5">
        <f t="shared" ca="1" si="133"/>
        <v>-0.13406616040519709</v>
      </c>
      <c r="U147" s="5">
        <f t="shared" ca="1" si="133"/>
        <v>-0.33052913397961386</v>
      </c>
      <c r="V147" s="5">
        <f t="shared" ca="1" si="133"/>
        <v>-0.11184823037928848</v>
      </c>
      <c r="W147" s="5">
        <f t="shared" ca="1" si="133"/>
        <v>0.41239606955416563</v>
      </c>
      <c r="X147" s="5">
        <f t="shared" ca="1" si="133"/>
        <v>-5.7682026457462544E-2</v>
      </c>
      <c r="Y147" s="5">
        <f t="shared" ca="1" si="133"/>
        <v>0.20232499465480877</v>
      </c>
      <c r="Z147" s="5">
        <f t="shared" ca="1" si="133"/>
        <v>0.25114396439808551</v>
      </c>
      <c r="AA147" s="5">
        <f t="shared" ca="1" si="133"/>
        <v>-0.56723996431839774</v>
      </c>
      <c r="AB147" s="2"/>
    </row>
    <row r="148" spans="1:28" x14ac:dyDescent="0.2">
      <c r="A148" s="61"/>
      <c r="B148" s="3">
        <f t="shared" si="129"/>
        <v>7</v>
      </c>
      <c r="C148" s="5"/>
      <c r="D148" s="5">
        <f t="shared" ref="D148:AA148" ca="1" si="134">(D123-D54*SUMPRODUCT(D$48:D$67,D$117:D$136)/20)/SQRT(1-(SUMPRODUCT(D$48:D$67,D$117:D$136)/20)^2)</f>
        <v>0.49803745894876406</v>
      </c>
      <c r="E148" s="5">
        <f t="shared" ca="1" si="134"/>
        <v>0.87783132561364585</v>
      </c>
      <c r="F148" s="5">
        <f t="shared" ca="1" si="134"/>
        <v>-0.32492089127194401</v>
      </c>
      <c r="G148" s="5">
        <f t="shared" ca="1" si="134"/>
        <v>-1.7012087613019988</v>
      </c>
      <c r="H148" s="5">
        <f t="shared" ca="1" si="134"/>
        <v>-1.0469943704802214</v>
      </c>
      <c r="I148" s="5">
        <f t="shared" ca="1" si="134"/>
        <v>0.39341344627080288</v>
      </c>
      <c r="J148" s="5">
        <f t="shared" ca="1" si="134"/>
        <v>1.6409076107141725</v>
      </c>
      <c r="K148" s="5">
        <f t="shared" ca="1" si="134"/>
        <v>-1.1740990852843638</v>
      </c>
      <c r="L148" s="5">
        <f t="shared" ca="1" si="134"/>
        <v>1.5629228900802248</v>
      </c>
      <c r="M148" s="5">
        <f t="shared" ca="1" si="134"/>
        <v>-0.30177661048334714</v>
      </c>
      <c r="N148" s="5">
        <f t="shared" ca="1" si="134"/>
        <v>0.60924420498951337</v>
      </c>
      <c r="O148" s="5">
        <f t="shared" ca="1" si="134"/>
        <v>-1.0025669514296518</v>
      </c>
      <c r="P148" s="5">
        <f t="shared" ca="1" si="134"/>
        <v>0.22982784342127779</v>
      </c>
      <c r="Q148" s="5">
        <f t="shared" ca="1" si="134"/>
        <v>-4.4378853875505574E-2</v>
      </c>
      <c r="R148" s="5">
        <f t="shared" ca="1" si="134"/>
        <v>-0.18699822295964263</v>
      </c>
      <c r="S148" s="5">
        <f t="shared" ca="1" si="134"/>
        <v>-5.4363727320830488E-2</v>
      </c>
      <c r="T148" s="5">
        <f t="shared" ca="1" si="134"/>
        <v>1.1041237978270269</v>
      </c>
      <c r="U148" s="5">
        <f t="shared" ca="1" si="134"/>
        <v>0.19470243898634504</v>
      </c>
      <c r="V148" s="5">
        <f t="shared" ca="1" si="134"/>
        <v>0.26326699483605459</v>
      </c>
      <c r="W148" s="5">
        <f t="shared" ca="1" si="134"/>
        <v>1.5288217974532862E-2</v>
      </c>
      <c r="X148" s="5">
        <f t="shared" ca="1" si="134"/>
        <v>-0.29706295511361019</v>
      </c>
      <c r="Y148" s="5">
        <f t="shared" ca="1" si="134"/>
        <v>0.21569890644027512</v>
      </c>
      <c r="Z148" s="5">
        <f t="shared" ca="1" si="134"/>
        <v>1.0941938988846736</v>
      </c>
      <c r="AA148" s="5">
        <f t="shared" ca="1" si="134"/>
        <v>-1.3998147539215129</v>
      </c>
      <c r="AB148" s="2"/>
    </row>
    <row r="149" spans="1:28" x14ac:dyDescent="0.2">
      <c r="A149" s="61"/>
      <c r="B149" s="3">
        <f t="shared" si="129"/>
        <v>8</v>
      </c>
      <c r="C149" s="5"/>
      <c r="D149" s="5">
        <f t="shared" ref="D149:AA149" ca="1" si="135">(D124-D55*SUMPRODUCT(D$48:D$67,D$117:D$136)/20)/SQRT(1-(SUMPRODUCT(D$48:D$67,D$117:D$136)/20)^2)</f>
        <v>-2.4269828188783409</v>
      </c>
      <c r="E149" s="5">
        <f t="shared" ca="1" si="135"/>
        <v>0.62139172480356841</v>
      </c>
      <c r="F149" s="5">
        <f t="shared" ca="1" si="135"/>
        <v>1.2292921862271864</v>
      </c>
      <c r="G149" s="5">
        <f t="shared" ca="1" si="135"/>
        <v>1.7813189466534061</v>
      </c>
      <c r="H149" s="5">
        <f t="shared" ca="1" si="135"/>
        <v>-1.0872865989520324</v>
      </c>
      <c r="I149" s="5">
        <f t="shared" ca="1" si="135"/>
        <v>0.93057718007342172</v>
      </c>
      <c r="J149" s="5">
        <f t="shared" ca="1" si="135"/>
        <v>0.57469014377130523</v>
      </c>
      <c r="K149" s="5">
        <f t="shared" ca="1" si="135"/>
        <v>-0.66561277712177347</v>
      </c>
      <c r="L149" s="5">
        <f t="shared" ca="1" si="135"/>
        <v>-0.48016967665562743</v>
      </c>
      <c r="M149" s="5">
        <f t="shared" ca="1" si="135"/>
        <v>2.378338028630016</v>
      </c>
      <c r="N149" s="5">
        <f t="shared" ca="1" si="135"/>
        <v>2.4432712541900812</v>
      </c>
      <c r="O149" s="5">
        <f t="shared" ca="1" si="135"/>
        <v>1.9081807427943025</v>
      </c>
      <c r="P149" s="5">
        <f t="shared" ca="1" si="135"/>
        <v>0.28849914321856829</v>
      </c>
      <c r="Q149" s="5">
        <f t="shared" ca="1" si="135"/>
        <v>-1.2751646259752498</v>
      </c>
      <c r="R149" s="5">
        <f t="shared" ca="1" si="135"/>
        <v>1.1574549270431138</v>
      </c>
      <c r="S149" s="5">
        <f t="shared" ca="1" si="135"/>
        <v>0.99336175735004895</v>
      </c>
      <c r="T149" s="5">
        <f t="shared" ca="1" si="135"/>
        <v>1.7326712086051679</v>
      </c>
      <c r="U149" s="5">
        <f t="shared" ca="1" si="135"/>
        <v>0.71695222922157609</v>
      </c>
      <c r="V149" s="5">
        <f t="shared" ca="1" si="135"/>
        <v>0.57345094639118455</v>
      </c>
      <c r="W149" s="5">
        <f t="shared" ca="1" si="135"/>
        <v>-1.861787763850296</v>
      </c>
      <c r="X149" s="5">
        <f t="shared" ca="1" si="135"/>
        <v>-0.9977608279717497</v>
      </c>
      <c r="Y149" s="5">
        <f t="shared" ca="1" si="135"/>
        <v>-0.4472485335805681</v>
      </c>
      <c r="Z149" s="5">
        <f t="shared" ca="1" si="135"/>
        <v>2.6082220473397609E-2</v>
      </c>
      <c r="AA149" s="5">
        <f t="shared" ca="1" si="135"/>
        <v>0.49803297221517573</v>
      </c>
      <c r="AB149" s="2"/>
    </row>
    <row r="150" spans="1:28" x14ac:dyDescent="0.2">
      <c r="A150" s="61"/>
      <c r="B150" s="3">
        <f t="shared" si="129"/>
        <v>9</v>
      </c>
      <c r="C150" s="5"/>
      <c r="D150" s="5">
        <f t="shared" ref="D150:AA150" ca="1" si="136">(D125-D56*SUMPRODUCT(D$48:D$67,D$117:D$136)/20)/SQRT(1-(SUMPRODUCT(D$48:D$67,D$117:D$136)/20)^2)</f>
        <v>0.17459856417048125</v>
      </c>
      <c r="E150" s="5">
        <f t="shared" ca="1" si="136"/>
        <v>1.7691279195809808</v>
      </c>
      <c r="F150" s="5">
        <f t="shared" ca="1" si="136"/>
        <v>-1.4851595388428458</v>
      </c>
      <c r="G150" s="5">
        <f t="shared" ca="1" si="136"/>
        <v>0.18908211504303329</v>
      </c>
      <c r="H150" s="5">
        <f t="shared" ca="1" si="136"/>
        <v>1.0142427068233744</v>
      </c>
      <c r="I150" s="5">
        <f t="shared" ca="1" si="136"/>
        <v>1.796426498619546</v>
      </c>
      <c r="J150" s="5">
        <f t="shared" ca="1" si="136"/>
        <v>1.049224091847474</v>
      </c>
      <c r="K150" s="5">
        <f t="shared" ca="1" si="136"/>
        <v>0.12598184356737055</v>
      </c>
      <c r="L150" s="5">
        <f t="shared" ca="1" si="136"/>
        <v>0.20405563243921324</v>
      </c>
      <c r="M150" s="5">
        <f t="shared" ca="1" si="136"/>
        <v>-0.11608405221788866</v>
      </c>
      <c r="N150" s="5">
        <f t="shared" ca="1" si="136"/>
        <v>1.0357167848324347</v>
      </c>
      <c r="O150" s="5">
        <f t="shared" ca="1" si="136"/>
        <v>0.88528994951411621</v>
      </c>
      <c r="P150" s="5">
        <f t="shared" ca="1" si="136"/>
        <v>0.67458635473137707</v>
      </c>
      <c r="Q150" s="5">
        <f t="shared" ca="1" si="136"/>
        <v>-0.19928426913980116</v>
      </c>
      <c r="R150" s="5">
        <f t="shared" ca="1" si="136"/>
        <v>1.1387882472365276</v>
      </c>
      <c r="S150" s="5">
        <f t="shared" ca="1" si="136"/>
        <v>0.19869436011780212</v>
      </c>
      <c r="T150" s="5">
        <f t="shared" ca="1" si="136"/>
        <v>-0.18969721554420382</v>
      </c>
      <c r="U150" s="5">
        <f t="shared" ca="1" si="136"/>
        <v>0.3672219766803686</v>
      </c>
      <c r="V150" s="5">
        <f t="shared" ca="1" si="136"/>
        <v>0.98434824141788491</v>
      </c>
      <c r="W150" s="5">
        <f t="shared" ca="1" si="136"/>
        <v>1.7294990611968382</v>
      </c>
      <c r="X150" s="5">
        <f t="shared" ca="1" si="136"/>
        <v>7.5214653842978679E-2</v>
      </c>
      <c r="Y150" s="5">
        <f t="shared" ca="1" si="136"/>
        <v>-0.33929483123212073</v>
      </c>
      <c r="Z150" s="5">
        <f t="shared" ca="1" si="136"/>
        <v>-0.21445068859036162</v>
      </c>
      <c r="AA150" s="5">
        <f t="shared" ca="1" si="136"/>
        <v>-0.44602380710488859</v>
      </c>
      <c r="AB150" s="2"/>
    </row>
    <row r="151" spans="1:28" x14ac:dyDescent="0.2">
      <c r="A151" s="61"/>
      <c r="B151" s="3">
        <f t="shared" si="129"/>
        <v>10</v>
      </c>
      <c r="C151" s="5"/>
      <c r="D151" s="5">
        <f t="shared" ref="D151:AA151" ca="1" si="137">(D126-D57*SUMPRODUCT(D$48:D$67,D$117:D$136)/20)/SQRT(1-(SUMPRODUCT(D$48:D$67,D$117:D$136)/20)^2)</f>
        <v>0.45294246059965487</v>
      </c>
      <c r="E151" s="5">
        <f t="shared" ca="1" si="137"/>
        <v>0.3126380157327015</v>
      </c>
      <c r="F151" s="5">
        <f t="shared" ca="1" si="137"/>
        <v>-0.19390187938847131</v>
      </c>
      <c r="G151" s="5">
        <f t="shared" ca="1" si="137"/>
        <v>0.69113360017677961</v>
      </c>
      <c r="H151" s="5">
        <f t="shared" ca="1" si="137"/>
        <v>-1.4070574382432242</v>
      </c>
      <c r="I151" s="5">
        <f t="shared" ca="1" si="137"/>
        <v>1.855670953033435</v>
      </c>
      <c r="J151" s="5">
        <f t="shared" ca="1" si="137"/>
        <v>0.56574148569678795</v>
      </c>
      <c r="K151" s="5">
        <f t="shared" ca="1" si="137"/>
        <v>1.4576202375665683</v>
      </c>
      <c r="L151" s="5">
        <f t="shared" ca="1" si="137"/>
        <v>0.90440052597900522</v>
      </c>
      <c r="M151" s="5">
        <f t="shared" ca="1" si="137"/>
        <v>-0.86043423543170916</v>
      </c>
      <c r="N151" s="5">
        <f t="shared" ca="1" si="137"/>
        <v>-2.1793482262546796E-2</v>
      </c>
      <c r="O151" s="5">
        <f t="shared" ca="1" si="137"/>
        <v>-1.7899886378955903</v>
      </c>
      <c r="P151" s="5">
        <f t="shared" ca="1" si="137"/>
        <v>0.49552021226239151</v>
      </c>
      <c r="Q151" s="5">
        <f t="shared" ca="1" si="137"/>
        <v>0.32999757898149046</v>
      </c>
      <c r="R151" s="5">
        <f t="shared" ca="1" si="137"/>
        <v>-0.74349989732157551</v>
      </c>
      <c r="S151" s="5">
        <f t="shared" ca="1" si="137"/>
        <v>-0.47004191605752077</v>
      </c>
      <c r="T151" s="5">
        <f t="shared" ca="1" si="137"/>
        <v>0.35734746698656794</v>
      </c>
      <c r="U151" s="5">
        <f t="shared" ca="1" si="137"/>
        <v>-1.8502351270474615</v>
      </c>
      <c r="V151" s="5">
        <f t="shared" ca="1" si="137"/>
        <v>0.26114108607732567</v>
      </c>
      <c r="W151" s="5">
        <f t="shared" ca="1" si="137"/>
        <v>0.60850561249478008</v>
      </c>
      <c r="X151" s="5">
        <f t="shared" ca="1" si="137"/>
        <v>2.2234721190465905</v>
      </c>
      <c r="Y151" s="5">
        <f t="shared" ca="1" si="137"/>
        <v>-6.8578326165255202E-3</v>
      </c>
      <c r="Z151" s="5">
        <f t="shared" ca="1" si="137"/>
        <v>1.5764852946906958</v>
      </c>
      <c r="AA151" s="5">
        <f t="shared" ca="1" si="137"/>
        <v>0.93543983905377615</v>
      </c>
      <c r="AB151" s="2"/>
    </row>
    <row r="152" spans="1:28" x14ac:dyDescent="0.2">
      <c r="A152" s="61"/>
      <c r="B152" s="3">
        <f t="shared" si="129"/>
        <v>11</v>
      </c>
      <c r="C152" s="5"/>
      <c r="D152" s="5">
        <f t="shared" ref="D152:AA152" ca="1" si="138">(D127-D58*SUMPRODUCT(D$48:D$67,D$117:D$136)/20)/SQRT(1-(SUMPRODUCT(D$48:D$67,D$117:D$136)/20)^2)</f>
        <v>-0.38191551784782563</v>
      </c>
      <c r="E152" s="5">
        <f t="shared" ca="1" si="138"/>
        <v>-0.40474487765605688</v>
      </c>
      <c r="F152" s="5">
        <f t="shared" ca="1" si="138"/>
        <v>-0.53859274306334814</v>
      </c>
      <c r="G152" s="5">
        <f t="shared" ca="1" si="138"/>
        <v>-1.2846809075428267</v>
      </c>
      <c r="H152" s="5">
        <f t="shared" ca="1" si="138"/>
        <v>-1.2245882712364717</v>
      </c>
      <c r="I152" s="5">
        <f t="shared" ca="1" si="138"/>
        <v>-9.4971276252680162E-2</v>
      </c>
      <c r="J152" s="5">
        <f t="shared" ca="1" si="138"/>
        <v>-5.4790098584597081E-2</v>
      </c>
      <c r="K152" s="5">
        <f t="shared" ca="1" si="138"/>
        <v>1.019782599170123</v>
      </c>
      <c r="L152" s="5">
        <f t="shared" ca="1" si="138"/>
        <v>-1.6917449063126777</v>
      </c>
      <c r="M152" s="5">
        <f t="shared" ca="1" si="138"/>
        <v>-0.7052634272859678</v>
      </c>
      <c r="N152" s="5">
        <f t="shared" ca="1" si="138"/>
        <v>0.28900977085919183</v>
      </c>
      <c r="O152" s="5">
        <f t="shared" ca="1" si="138"/>
        <v>0.63195122107603552</v>
      </c>
      <c r="P152" s="5">
        <f t="shared" ca="1" si="138"/>
        <v>1.7895375312640296</v>
      </c>
      <c r="Q152" s="5">
        <f t="shared" ca="1" si="138"/>
        <v>0.858639766243256</v>
      </c>
      <c r="R152" s="5">
        <f t="shared" ca="1" si="138"/>
        <v>1.9215938736236884</v>
      </c>
      <c r="S152" s="5">
        <f t="shared" ca="1" si="138"/>
        <v>-0.64118201023854371</v>
      </c>
      <c r="T152" s="5">
        <f t="shared" ca="1" si="138"/>
        <v>0.33801360556738358</v>
      </c>
      <c r="U152" s="5">
        <f t="shared" ca="1" si="138"/>
        <v>5.4502611203728429E-2</v>
      </c>
      <c r="V152" s="5">
        <f t="shared" ca="1" si="138"/>
        <v>-2.7391023175006728E-2</v>
      </c>
      <c r="W152" s="5">
        <f t="shared" ca="1" si="138"/>
        <v>0.68277648136718827</v>
      </c>
      <c r="X152" s="5">
        <f t="shared" ca="1" si="138"/>
        <v>1.2837272180252497</v>
      </c>
      <c r="Y152" s="5">
        <f t="shared" ca="1" si="138"/>
        <v>-0.4228678487643448</v>
      </c>
      <c r="Z152" s="5">
        <f t="shared" ca="1" si="138"/>
        <v>-1.5740767209732001</v>
      </c>
      <c r="AA152" s="5">
        <f t="shared" ca="1" si="138"/>
        <v>-0.98268849882433162</v>
      </c>
      <c r="AB152" s="2"/>
    </row>
    <row r="153" spans="1:28" x14ac:dyDescent="0.2">
      <c r="A153" s="61"/>
      <c r="B153" s="3">
        <f t="shared" si="129"/>
        <v>12</v>
      </c>
      <c r="C153" s="5"/>
      <c r="D153" s="5">
        <f t="shared" ref="D153:AA153" ca="1" si="139">(D128-D59*SUMPRODUCT(D$48:D$67,D$117:D$136)/20)/SQRT(1-(SUMPRODUCT(D$48:D$67,D$117:D$136)/20)^2)</f>
        <v>1.14440103114521</v>
      </c>
      <c r="E153" s="5">
        <f t="shared" ca="1" si="139"/>
        <v>1.9205797176553281</v>
      </c>
      <c r="F153" s="5">
        <f t="shared" ca="1" si="139"/>
        <v>0.95610323140921116</v>
      </c>
      <c r="G153" s="5">
        <f t="shared" ca="1" si="139"/>
        <v>-1.1886115707156686</v>
      </c>
      <c r="H153" s="5">
        <f t="shared" ca="1" si="139"/>
        <v>0.75177014760515648</v>
      </c>
      <c r="I153" s="5">
        <f t="shared" ca="1" si="139"/>
        <v>0.21430761895694844</v>
      </c>
      <c r="J153" s="5">
        <f t="shared" ca="1" si="139"/>
        <v>-2.1799274374283173</v>
      </c>
      <c r="K153" s="5">
        <f t="shared" ca="1" si="139"/>
        <v>-1.3908540059920442</v>
      </c>
      <c r="L153" s="5">
        <f t="shared" ca="1" si="139"/>
        <v>-1.0922289259045332</v>
      </c>
      <c r="M153" s="5">
        <f t="shared" ca="1" si="139"/>
        <v>1.1681685551775629</v>
      </c>
      <c r="N153" s="5">
        <f t="shared" ca="1" si="139"/>
        <v>-1.4064909726860484</v>
      </c>
      <c r="O153" s="5">
        <f t="shared" ca="1" si="139"/>
        <v>0.35844233221336713</v>
      </c>
      <c r="P153" s="5">
        <f t="shared" ca="1" si="139"/>
        <v>-0.23349855208786113</v>
      </c>
      <c r="Q153" s="5">
        <f t="shared" ca="1" si="139"/>
        <v>-0.88850747661257856</v>
      </c>
      <c r="R153" s="5">
        <f t="shared" ca="1" si="139"/>
        <v>0.66290861176395999</v>
      </c>
      <c r="S153" s="5">
        <f t="shared" ca="1" si="139"/>
        <v>-1.2316773960300329</v>
      </c>
      <c r="T153" s="5">
        <f t="shared" ca="1" si="139"/>
        <v>1.3355609630828806</v>
      </c>
      <c r="U153" s="5">
        <f t="shared" ca="1" si="139"/>
        <v>-0.25625975637554482</v>
      </c>
      <c r="V153" s="5">
        <f t="shared" ca="1" si="139"/>
        <v>2.6966627160345356</v>
      </c>
      <c r="W153" s="5">
        <f t="shared" ca="1" si="139"/>
        <v>1.5275073422103269</v>
      </c>
      <c r="X153" s="5">
        <f t="shared" ca="1" si="139"/>
        <v>0.28272507437191063</v>
      </c>
      <c r="Y153" s="5">
        <f t="shared" ca="1" si="139"/>
        <v>0.57644837456106301</v>
      </c>
      <c r="Z153" s="5">
        <f t="shared" ca="1" si="139"/>
        <v>1.093304346550269</v>
      </c>
      <c r="AA153" s="5">
        <f t="shared" ca="1" si="139"/>
        <v>1.2358358327543046E-2</v>
      </c>
      <c r="AB153" s="2"/>
    </row>
    <row r="154" spans="1:28" x14ac:dyDescent="0.2">
      <c r="A154" s="61"/>
      <c r="B154" s="3">
        <f t="shared" si="129"/>
        <v>13</v>
      </c>
      <c r="C154" s="5"/>
      <c r="D154" s="5">
        <f t="shared" ref="D154:AA154" ca="1" si="140">(D129-D60*SUMPRODUCT(D$48:D$67,D$117:D$136)/20)/SQRT(1-(SUMPRODUCT(D$48:D$67,D$117:D$136)/20)^2)</f>
        <v>-0.84325565185934204</v>
      </c>
      <c r="E154" s="5">
        <f t="shared" ca="1" si="140"/>
        <v>-0.97839020259007059</v>
      </c>
      <c r="F154" s="5">
        <f t="shared" ca="1" si="140"/>
        <v>-1.4660418703347333</v>
      </c>
      <c r="G154" s="5">
        <f t="shared" ca="1" si="140"/>
        <v>-0.4017727270730766</v>
      </c>
      <c r="H154" s="5">
        <f t="shared" ca="1" si="140"/>
        <v>-1.4700436916774164</v>
      </c>
      <c r="I154" s="5">
        <f t="shared" ca="1" si="140"/>
        <v>-0.46345061145043237</v>
      </c>
      <c r="J154" s="5">
        <f t="shared" ca="1" si="140"/>
        <v>-7.9104616116466547E-2</v>
      </c>
      <c r="K154" s="5">
        <f t="shared" ca="1" si="140"/>
        <v>0.64892425107362384</v>
      </c>
      <c r="L154" s="5">
        <f t="shared" ca="1" si="140"/>
        <v>-1.2275770591349107</v>
      </c>
      <c r="M154" s="5">
        <f t="shared" ca="1" si="140"/>
        <v>-0.72841000015065682</v>
      </c>
      <c r="N154" s="5">
        <f t="shared" ca="1" si="140"/>
        <v>0.6225290927694771</v>
      </c>
      <c r="O154" s="5">
        <f t="shared" ca="1" si="140"/>
        <v>-0.10753638381035695</v>
      </c>
      <c r="P154" s="5">
        <f t="shared" ca="1" si="140"/>
        <v>-0.35864156491474786</v>
      </c>
      <c r="Q154" s="5">
        <f t="shared" ca="1" si="140"/>
        <v>-1.9134814888874025</v>
      </c>
      <c r="R154" s="5">
        <f t="shared" ca="1" si="140"/>
        <v>0.90050776638520291</v>
      </c>
      <c r="S154" s="5">
        <f t="shared" ca="1" si="140"/>
        <v>1.856350575042802</v>
      </c>
      <c r="T154" s="5">
        <f t="shared" ca="1" si="140"/>
        <v>9.5782573085869863E-2</v>
      </c>
      <c r="U154" s="5">
        <f t="shared" ca="1" si="140"/>
        <v>-1.8170361628371412</v>
      </c>
      <c r="V154" s="5">
        <f t="shared" ca="1" si="140"/>
        <v>-0.43111472143145674</v>
      </c>
      <c r="W154" s="5">
        <f t="shared" ca="1" si="140"/>
        <v>2.1655731578985708E-2</v>
      </c>
      <c r="X154" s="5">
        <f t="shared" ca="1" si="140"/>
        <v>-0.24721572338719922</v>
      </c>
      <c r="Y154" s="5">
        <f t="shared" ca="1" si="140"/>
        <v>0.48141708702824759</v>
      </c>
      <c r="Z154" s="5">
        <f t="shared" ca="1" si="140"/>
        <v>-1.1589455330817846</v>
      </c>
      <c r="AA154" s="5">
        <f t="shared" ca="1" si="140"/>
        <v>2.2593524324630585</v>
      </c>
      <c r="AB154" s="2"/>
    </row>
    <row r="155" spans="1:28" x14ac:dyDescent="0.2">
      <c r="A155" s="61"/>
      <c r="B155" s="3">
        <f t="shared" si="129"/>
        <v>14</v>
      </c>
      <c r="C155" s="5"/>
      <c r="D155" s="5">
        <f t="shared" ref="D155:AA155" ca="1" si="141">(D130-D61*SUMPRODUCT(D$48:D$67,D$117:D$136)/20)/SQRT(1-(SUMPRODUCT(D$48:D$67,D$117:D$136)/20)^2)</f>
        <v>-1.1813408704218695</v>
      </c>
      <c r="E155" s="5">
        <f t="shared" ca="1" si="141"/>
        <v>-0.36453457799327638</v>
      </c>
      <c r="F155" s="5">
        <f t="shared" ca="1" si="141"/>
        <v>-0.3348205738484395</v>
      </c>
      <c r="G155" s="5">
        <f t="shared" ca="1" si="141"/>
        <v>9.2799258385285611E-5</v>
      </c>
      <c r="H155" s="5">
        <f t="shared" ca="1" si="141"/>
        <v>-0.43558107842114541</v>
      </c>
      <c r="I155" s="5">
        <f t="shared" ca="1" si="141"/>
        <v>-0.21965524292370134</v>
      </c>
      <c r="J155" s="5">
        <f t="shared" ca="1" si="141"/>
        <v>0.45516860442303475</v>
      </c>
      <c r="K155" s="5">
        <f t="shared" ca="1" si="141"/>
        <v>-0.54987987399041205</v>
      </c>
      <c r="L155" s="5">
        <f t="shared" ca="1" si="141"/>
        <v>-0.92525155932270953</v>
      </c>
      <c r="M155" s="5">
        <f t="shared" ca="1" si="141"/>
        <v>-0.46882062090843207</v>
      </c>
      <c r="N155" s="5">
        <f t="shared" ca="1" si="141"/>
        <v>-0.11295906549107917</v>
      </c>
      <c r="O155" s="5">
        <f t="shared" ca="1" si="141"/>
        <v>0.21854585487603312</v>
      </c>
      <c r="P155" s="5">
        <f t="shared" ca="1" si="141"/>
        <v>2.196428593284268</v>
      </c>
      <c r="Q155" s="5">
        <f t="shared" ca="1" si="141"/>
        <v>1.2358729425691162</v>
      </c>
      <c r="R155" s="5">
        <f t="shared" ca="1" si="141"/>
        <v>-1.2704609845557766</v>
      </c>
      <c r="S155" s="5">
        <f t="shared" ca="1" si="141"/>
        <v>1.238836907272137</v>
      </c>
      <c r="T155" s="5">
        <f t="shared" ca="1" si="141"/>
        <v>0.87607600643180639</v>
      </c>
      <c r="U155" s="5">
        <f t="shared" ca="1" si="141"/>
        <v>0.27845409510207947</v>
      </c>
      <c r="V155" s="5">
        <f t="shared" ca="1" si="141"/>
        <v>-0.6033085314069605</v>
      </c>
      <c r="W155" s="5">
        <f t="shared" ca="1" si="141"/>
        <v>-0.33002024715150474</v>
      </c>
      <c r="X155" s="5">
        <f t="shared" ca="1" si="141"/>
        <v>-0.20615803265685415</v>
      </c>
      <c r="Y155" s="5">
        <f t="shared" ca="1" si="141"/>
        <v>2.9591818375711982</v>
      </c>
      <c r="Z155" s="5">
        <f t="shared" ca="1" si="141"/>
        <v>0.83105183752872402</v>
      </c>
      <c r="AA155" s="5">
        <f t="shared" ca="1" si="141"/>
        <v>0.54914371945790608</v>
      </c>
      <c r="AB155" s="2"/>
    </row>
    <row r="156" spans="1:28" x14ac:dyDescent="0.2">
      <c r="A156" s="61"/>
      <c r="B156" s="3">
        <f t="shared" si="129"/>
        <v>15</v>
      </c>
      <c r="C156" s="5"/>
      <c r="D156" s="5">
        <f t="shared" ref="D156:AA156" ca="1" si="142">(D131-D62*SUMPRODUCT(D$48:D$67,D$117:D$136)/20)/SQRT(1-(SUMPRODUCT(D$48:D$67,D$117:D$136)/20)^2)</f>
        <v>0.16229641789431792</v>
      </c>
      <c r="E156" s="5">
        <f t="shared" ca="1" si="142"/>
        <v>0.55906742942981724</v>
      </c>
      <c r="F156" s="5">
        <f t="shared" ca="1" si="142"/>
        <v>1.1838576814838895</v>
      </c>
      <c r="G156" s="5">
        <f t="shared" ca="1" si="142"/>
        <v>0.41079521672922897</v>
      </c>
      <c r="H156" s="5">
        <f t="shared" ca="1" si="142"/>
        <v>0.49416567438193026</v>
      </c>
      <c r="I156" s="5">
        <f t="shared" ca="1" si="142"/>
        <v>-0.84395518381693257</v>
      </c>
      <c r="J156" s="5">
        <f t="shared" ca="1" si="142"/>
        <v>0.26604568461395234</v>
      </c>
      <c r="K156" s="5">
        <f t="shared" ca="1" si="142"/>
        <v>0.59391467155036481</v>
      </c>
      <c r="L156" s="5">
        <f t="shared" ca="1" si="142"/>
        <v>4.4852212001517282E-2</v>
      </c>
      <c r="M156" s="5">
        <f t="shared" ca="1" si="142"/>
        <v>-0.63848944433398414</v>
      </c>
      <c r="N156" s="5">
        <f t="shared" ca="1" si="142"/>
        <v>0.29464117960687691</v>
      </c>
      <c r="O156" s="5">
        <f t="shared" ca="1" si="142"/>
        <v>-0.41352670920989892</v>
      </c>
      <c r="P156" s="5">
        <f t="shared" ca="1" si="142"/>
        <v>-0.35519517068402034</v>
      </c>
      <c r="Q156" s="5">
        <f t="shared" ca="1" si="142"/>
        <v>0.98428164141232943</v>
      </c>
      <c r="R156" s="5">
        <f t="shared" ca="1" si="142"/>
        <v>-0.44573199900408206</v>
      </c>
      <c r="S156" s="5">
        <f t="shared" ca="1" si="142"/>
        <v>-1.3189308744112056</v>
      </c>
      <c r="T156" s="5">
        <f t="shared" ca="1" si="142"/>
        <v>1.7095161265159249</v>
      </c>
      <c r="U156" s="5">
        <f t="shared" ca="1" si="142"/>
        <v>1.527351383879157</v>
      </c>
      <c r="V156" s="5">
        <f t="shared" ca="1" si="142"/>
        <v>-0.85417632158077528</v>
      </c>
      <c r="W156" s="5">
        <f t="shared" ca="1" si="142"/>
        <v>-0.30520690230003439</v>
      </c>
      <c r="X156" s="5">
        <f t="shared" ca="1" si="142"/>
        <v>1.4601056194883832</v>
      </c>
      <c r="Y156" s="5">
        <f t="shared" ca="1" si="142"/>
        <v>0.31258568360164052</v>
      </c>
      <c r="Z156" s="5">
        <f t="shared" ca="1" si="142"/>
        <v>-0.70771274776332527</v>
      </c>
      <c r="AA156" s="5">
        <f t="shared" ca="1" si="142"/>
        <v>0.15707976870993678</v>
      </c>
      <c r="AB156" s="2"/>
    </row>
    <row r="157" spans="1:28" x14ac:dyDescent="0.2">
      <c r="A157" s="61"/>
      <c r="B157" s="3">
        <f t="shared" si="129"/>
        <v>16</v>
      </c>
      <c r="C157" s="5"/>
      <c r="D157" s="5">
        <f t="shared" ref="D157:AA157" ca="1" si="143">(D132-D63*SUMPRODUCT(D$48:D$67,D$117:D$136)/20)/SQRT(1-(SUMPRODUCT(D$48:D$67,D$117:D$136)/20)^2)</f>
        <v>-0.19383471950708647</v>
      </c>
      <c r="E157" s="5">
        <f t="shared" ca="1" si="143"/>
        <v>-0.60049501064600785</v>
      </c>
      <c r="F157" s="5">
        <f t="shared" ca="1" si="143"/>
        <v>-1.1282075236421458</v>
      </c>
      <c r="G157" s="5">
        <f t="shared" ca="1" si="143"/>
        <v>0.16123683846184475</v>
      </c>
      <c r="H157" s="5">
        <f t="shared" ca="1" si="143"/>
        <v>0.23103658395457882</v>
      </c>
      <c r="I157" s="5">
        <f t="shared" ca="1" si="143"/>
        <v>1.1306398963420006</v>
      </c>
      <c r="J157" s="5">
        <f t="shared" ca="1" si="143"/>
        <v>-0.71896935664888006</v>
      </c>
      <c r="K157" s="5">
        <f t="shared" ca="1" si="143"/>
        <v>-1.4097113800016543</v>
      </c>
      <c r="L157" s="5">
        <f t="shared" ca="1" si="143"/>
        <v>0.21706600166798257</v>
      </c>
      <c r="M157" s="5">
        <f t="shared" ca="1" si="143"/>
        <v>-0.69178000090205205</v>
      </c>
      <c r="N157" s="5">
        <f t="shared" ca="1" si="143"/>
        <v>0.19288263903677622</v>
      </c>
      <c r="O157" s="5">
        <f t="shared" ca="1" si="143"/>
        <v>0.77957308004156811</v>
      </c>
      <c r="P157" s="5">
        <f t="shared" ca="1" si="143"/>
        <v>-0.90955389043860924</v>
      </c>
      <c r="Q157" s="5">
        <f t="shared" ca="1" si="143"/>
        <v>-0.73420814463515616</v>
      </c>
      <c r="R157" s="5">
        <f t="shared" ca="1" si="143"/>
        <v>0.14165372878512444</v>
      </c>
      <c r="S157" s="5">
        <f t="shared" ca="1" si="143"/>
        <v>-0.31840474665315255</v>
      </c>
      <c r="T157" s="5">
        <f t="shared" ca="1" si="143"/>
        <v>0.13406616040519709</v>
      </c>
      <c r="U157" s="5">
        <f t="shared" ca="1" si="143"/>
        <v>0.33052913397961386</v>
      </c>
      <c r="V157" s="5">
        <f t="shared" ca="1" si="143"/>
        <v>0.11184823037928837</v>
      </c>
      <c r="W157" s="5">
        <f t="shared" ca="1" si="143"/>
        <v>-0.41239606955416563</v>
      </c>
      <c r="X157" s="5">
        <f t="shared" ca="1" si="143"/>
        <v>5.7682026457462544E-2</v>
      </c>
      <c r="Y157" s="5">
        <f t="shared" ca="1" si="143"/>
        <v>-0.20232499465480877</v>
      </c>
      <c r="Z157" s="5">
        <f t="shared" ca="1" si="143"/>
        <v>-0.25114396439808551</v>
      </c>
      <c r="AA157" s="5">
        <f t="shared" ca="1" si="143"/>
        <v>0.56723996431839774</v>
      </c>
      <c r="AB157" s="2"/>
    </row>
    <row r="158" spans="1:28" x14ac:dyDescent="0.2">
      <c r="A158" s="61"/>
      <c r="B158" s="3">
        <f t="shared" si="129"/>
        <v>17</v>
      </c>
      <c r="C158" s="5"/>
      <c r="D158" s="5">
        <f t="shared" ref="D158:AA158" ca="1" si="144">(D133-D64*SUMPRODUCT(D$48:D$67,D$117:D$136)/20)/SQRT(1-(SUMPRODUCT(D$48:D$67,D$117:D$136)/20)^2)</f>
        <v>-0.49803745894876406</v>
      </c>
      <c r="E158" s="5">
        <f t="shared" ca="1" si="144"/>
        <v>-0.87783132561364585</v>
      </c>
      <c r="F158" s="5">
        <f t="shared" ca="1" si="144"/>
        <v>0.32492089127194401</v>
      </c>
      <c r="G158" s="5">
        <f t="shared" ca="1" si="144"/>
        <v>1.7012087613019988</v>
      </c>
      <c r="H158" s="5">
        <f t="shared" ca="1" si="144"/>
        <v>1.0469943704802214</v>
      </c>
      <c r="I158" s="5">
        <f t="shared" ca="1" si="144"/>
        <v>-0.39341344627080288</v>
      </c>
      <c r="J158" s="5">
        <f t="shared" ca="1" si="144"/>
        <v>-1.6409076107141725</v>
      </c>
      <c r="K158" s="5">
        <f t="shared" ca="1" si="144"/>
        <v>1.1740990852843638</v>
      </c>
      <c r="L158" s="5">
        <f t="shared" ca="1" si="144"/>
        <v>-1.5629228900802248</v>
      </c>
      <c r="M158" s="5">
        <f t="shared" ca="1" si="144"/>
        <v>0.30177661048334714</v>
      </c>
      <c r="N158" s="5">
        <f t="shared" ca="1" si="144"/>
        <v>-0.60924420498951337</v>
      </c>
      <c r="O158" s="5">
        <f t="shared" ca="1" si="144"/>
        <v>1.0025669514296518</v>
      </c>
      <c r="P158" s="5">
        <f t="shared" ca="1" si="144"/>
        <v>-0.22982784342127779</v>
      </c>
      <c r="Q158" s="5">
        <f t="shared" ca="1" si="144"/>
        <v>4.4378853875505574E-2</v>
      </c>
      <c r="R158" s="5">
        <f t="shared" ca="1" si="144"/>
        <v>0.18699822295964263</v>
      </c>
      <c r="S158" s="5">
        <f t="shared" ca="1" si="144"/>
        <v>5.4363727320830488E-2</v>
      </c>
      <c r="T158" s="5">
        <f t="shared" ca="1" si="144"/>
        <v>-1.1041237978270269</v>
      </c>
      <c r="U158" s="5">
        <f t="shared" ca="1" si="144"/>
        <v>-0.19470243898634504</v>
      </c>
      <c r="V158" s="5">
        <f t="shared" ca="1" si="144"/>
        <v>-0.2632669948360547</v>
      </c>
      <c r="W158" s="5">
        <f t="shared" ca="1" si="144"/>
        <v>-1.5288217974532862E-2</v>
      </c>
      <c r="X158" s="5">
        <f t="shared" ca="1" si="144"/>
        <v>0.29706295511361019</v>
      </c>
      <c r="Y158" s="5">
        <f t="shared" ca="1" si="144"/>
        <v>-0.21569890644027512</v>
      </c>
      <c r="Z158" s="5">
        <f t="shared" ca="1" si="144"/>
        <v>-1.0941938988846736</v>
      </c>
      <c r="AA158" s="5">
        <f t="shared" ca="1" si="144"/>
        <v>1.3998147539215129</v>
      </c>
      <c r="AB158" s="2"/>
    </row>
    <row r="159" spans="1:28" x14ac:dyDescent="0.2">
      <c r="A159" s="61"/>
      <c r="B159" s="3">
        <f t="shared" si="129"/>
        <v>18</v>
      </c>
      <c r="C159" s="5"/>
      <c r="D159" s="5">
        <f t="shared" ref="D159:AA159" ca="1" si="145">(D134-D65*SUMPRODUCT(D$48:D$67,D$117:D$136)/20)/SQRT(1-(SUMPRODUCT(D$48:D$67,D$117:D$136)/20)^2)</f>
        <v>2.4269828188783409</v>
      </c>
      <c r="E159" s="5">
        <f t="shared" ca="1" si="145"/>
        <v>-0.62139172480356841</v>
      </c>
      <c r="F159" s="5">
        <f t="shared" ca="1" si="145"/>
        <v>-1.2292921862271864</v>
      </c>
      <c r="G159" s="5">
        <f t="shared" ca="1" si="145"/>
        <v>-1.7813189466534061</v>
      </c>
      <c r="H159" s="5">
        <f t="shared" ca="1" si="145"/>
        <v>1.0872865989520324</v>
      </c>
      <c r="I159" s="5">
        <f t="shared" ca="1" si="145"/>
        <v>-0.93057718007342172</v>
      </c>
      <c r="J159" s="5">
        <f t="shared" ca="1" si="145"/>
        <v>-0.57469014377130523</v>
      </c>
      <c r="K159" s="5">
        <f t="shared" ca="1" si="145"/>
        <v>0.66561277712177347</v>
      </c>
      <c r="L159" s="5">
        <f t="shared" ca="1" si="145"/>
        <v>0.48016967665562726</v>
      </c>
      <c r="M159" s="5">
        <f t="shared" ca="1" si="145"/>
        <v>-2.378338028630016</v>
      </c>
      <c r="N159" s="5">
        <f t="shared" ca="1" si="145"/>
        <v>-2.4432712541900812</v>
      </c>
      <c r="O159" s="5">
        <f t="shared" ca="1" si="145"/>
        <v>-1.9081807427943025</v>
      </c>
      <c r="P159" s="5">
        <f t="shared" ca="1" si="145"/>
        <v>-0.28849914321856829</v>
      </c>
      <c r="Q159" s="5">
        <f t="shared" ca="1" si="145"/>
        <v>1.2751646259752503</v>
      </c>
      <c r="R159" s="5">
        <f t="shared" ca="1" si="145"/>
        <v>-1.1574549270431138</v>
      </c>
      <c r="S159" s="5">
        <f t="shared" ca="1" si="145"/>
        <v>-0.99336175735004895</v>
      </c>
      <c r="T159" s="5">
        <f t="shared" ca="1" si="145"/>
        <v>-1.7326712086051679</v>
      </c>
      <c r="U159" s="5">
        <f t="shared" ca="1" si="145"/>
        <v>-0.71695222922157609</v>
      </c>
      <c r="V159" s="5">
        <f t="shared" ca="1" si="145"/>
        <v>-0.57345094639118455</v>
      </c>
      <c r="W159" s="5">
        <f t="shared" ca="1" si="145"/>
        <v>1.861787763850296</v>
      </c>
      <c r="X159" s="5">
        <f t="shared" ca="1" si="145"/>
        <v>0.9977608279717497</v>
      </c>
      <c r="Y159" s="5">
        <f t="shared" ca="1" si="145"/>
        <v>0.4472485335805681</v>
      </c>
      <c r="Z159" s="5">
        <f t="shared" ca="1" si="145"/>
        <v>-2.6082220473397609E-2</v>
      </c>
      <c r="AA159" s="5">
        <f t="shared" ca="1" si="145"/>
        <v>-0.49803297221517573</v>
      </c>
      <c r="AB159" s="2"/>
    </row>
    <row r="160" spans="1:28" x14ac:dyDescent="0.2">
      <c r="A160" s="61"/>
      <c r="B160" s="3">
        <f t="shared" si="129"/>
        <v>19</v>
      </c>
      <c r="C160" s="5"/>
      <c r="D160" s="5">
        <f t="shared" ref="D160:AA160" ca="1" si="146">(D135-D66*SUMPRODUCT(D$48:D$67,D$117:D$136)/20)/SQRT(1-(SUMPRODUCT(D$48:D$67,D$117:D$136)/20)^2)</f>
        <v>-0.17459856417048125</v>
      </c>
      <c r="E160" s="5">
        <f t="shared" ca="1" si="146"/>
        <v>-1.7691279195809808</v>
      </c>
      <c r="F160" s="5">
        <f t="shared" ca="1" si="146"/>
        <v>1.4851595388428458</v>
      </c>
      <c r="G160" s="5">
        <f t="shared" ca="1" si="146"/>
        <v>-0.18908211504303329</v>
      </c>
      <c r="H160" s="5">
        <f t="shared" ca="1" si="146"/>
        <v>-1.0142427068233744</v>
      </c>
      <c r="I160" s="5">
        <f t="shared" ca="1" si="146"/>
        <v>-1.796426498619546</v>
      </c>
      <c r="J160" s="5">
        <f t="shared" ca="1" si="146"/>
        <v>-1.049224091847474</v>
      </c>
      <c r="K160" s="5">
        <f t="shared" ca="1" si="146"/>
        <v>-0.12598184356737055</v>
      </c>
      <c r="L160" s="5">
        <f t="shared" ca="1" si="146"/>
        <v>-0.20405563243921285</v>
      </c>
      <c r="M160" s="5">
        <f t="shared" ca="1" si="146"/>
        <v>0.11608405221788866</v>
      </c>
      <c r="N160" s="5">
        <f t="shared" ca="1" si="146"/>
        <v>-1.0357167848324347</v>
      </c>
      <c r="O160" s="5">
        <f t="shared" ca="1" si="146"/>
        <v>-0.88528994951411621</v>
      </c>
      <c r="P160" s="5">
        <f t="shared" ca="1" si="146"/>
        <v>-0.67458635473137707</v>
      </c>
      <c r="Q160" s="5">
        <f t="shared" ca="1" si="146"/>
        <v>0.19928426913980116</v>
      </c>
      <c r="R160" s="5">
        <f t="shared" ca="1" si="146"/>
        <v>-1.1387882472365276</v>
      </c>
      <c r="S160" s="5">
        <f t="shared" ca="1" si="146"/>
        <v>-0.19869436011780212</v>
      </c>
      <c r="T160" s="5">
        <f t="shared" ca="1" si="146"/>
        <v>0.18969721554420382</v>
      </c>
      <c r="U160" s="5">
        <f t="shared" ca="1" si="146"/>
        <v>-0.3672219766803686</v>
      </c>
      <c r="V160" s="5">
        <f t="shared" ca="1" si="146"/>
        <v>-0.98434824141788468</v>
      </c>
      <c r="W160" s="5">
        <f t="shared" ca="1" si="146"/>
        <v>-1.7294990611968382</v>
      </c>
      <c r="X160" s="5">
        <f t="shared" ca="1" si="146"/>
        <v>-7.5214653842978679E-2</v>
      </c>
      <c r="Y160" s="5">
        <f t="shared" ca="1" si="146"/>
        <v>0.33929483123212073</v>
      </c>
      <c r="Z160" s="5">
        <f t="shared" ca="1" si="146"/>
        <v>0.21445068859036162</v>
      </c>
      <c r="AA160" s="5">
        <f t="shared" ca="1" si="146"/>
        <v>0.44602380710488859</v>
      </c>
      <c r="AB160" s="2"/>
    </row>
    <row r="161" spans="1:28" x14ac:dyDescent="0.2">
      <c r="A161" s="61"/>
      <c r="B161" s="3">
        <f t="shared" si="129"/>
        <v>20</v>
      </c>
      <c r="C161" s="5"/>
      <c r="D161" s="5">
        <f t="shared" ref="D161:AA161" ca="1" si="147">(D136-D67*SUMPRODUCT(D$48:D$67,D$117:D$136)/20)/SQRT(1-(SUMPRODUCT(D$48:D$67,D$117:D$136)/20)^2)</f>
        <v>-0.45294246059965487</v>
      </c>
      <c r="E161" s="5">
        <f t="shared" ca="1" si="147"/>
        <v>-0.31263801573270167</v>
      </c>
      <c r="F161" s="5">
        <f t="shared" ca="1" si="147"/>
        <v>0.19390187938847131</v>
      </c>
      <c r="G161" s="5">
        <f t="shared" ca="1" si="147"/>
        <v>-0.69113360017677961</v>
      </c>
      <c r="H161" s="5">
        <f t="shared" ca="1" si="147"/>
        <v>1.4070574382432246</v>
      </c>
      <c r="I161" s="5">
        <f t="shared" ca="1" si="147"/>
        <v>-1.855670953033435</v>
      </c>
      <c r="J161" s="5">
        <f t="shared" ca="1" si="147"/>
        <v>-0.56574148569678806</v>
      </c>
      <c r="K161" s="5">
        <f t="shared" ca="1" si="147"/>
        <v>-1.4576202375665683</v>
      </c>
      <c r="L161" s="5">
        <f t="shared" ca="1" si="147"/>
        <v>-0.90440052597900544</v>
      </c>
      <c r="M161" s="5">
        <f t="shared" ca="1" si="147"/>
        <v>0.86043423543170916</v>
      </c>
      <c r="N161" s="5">
        <f t="shared" ca="1" si="147"/>
        <v>2.1793482262546824E-2</v>
      </c>
      <c r="O161" s="5">
        <f t="shared" ca="1" si="147"/>
        <v>1.7899886378955907</v>
      </c>
      <c r="P161" s="5">
        <f t="shared" ca="1" si="147"/>
        <v>-0.49552021226239151</v>
      </c>
      <c r="Q161" s="5">
        <f t="shared" ca="1" si="147"/>
        <v>-0.32999757898149046</v>
      </c>
      <c r="R161" s="5">
        <f t="shared" ca="1" si="147"/>
        <v>0.74349989732157551</v>
      </c>
      <c r="S161" s="5">
        <f t="shared" ca="1" si="147"/>
        <v>0.47004191605752077</v>
      </c>
      <c r="T161" s="5">
        <f t="shared" ca="1" si="147"/>
        <v>-0.35734746698656794</v>
      </c>
      <c r="U161" s="5">
        <f t="shared" ca="1" si="147"/>
        <v>1.8502351270474615</v>
      </c>
      <c r="V161" s="5">
        <f t="shared" ca="1" si="147"/>
        <v>-0.26114108607732578</v>
      </c>
      <c r="W161" s="5">
        <f t="shared" ca="1" si="147"/>
        <v>-0.60850561249478008</v>
      </c>
      <c r="X161" s="5">
        <f t="shared" ca="1" si="147"/>
        <v>-2.2234721190465905</v>
      </c>
      <c r="Y161" s="5">
        <f t="shared" ca="1" si="147"/>
        <v>6.8578326165255202E-3</v>
      </c>
      <c r="Z161" s="5">
        <f t="shared" ca="1" si="147"/>
        <v>-1.5764852946906958</v>
      </c>
      <c r="AA161" s="5">
        <f t="shared" ca="1" si="147"/>
        <v>-0.93543983905377615</v>
      </c>
      <c r="AB161" s="2"/>
    </row>
    <row r="162" spans="1:28" x14ac:dyDescent="0.2">
      <c r="A162" s="2"/>
      <c r="B162" s="2"/>
      <c r="C162" s="4">
        <v>0</v>
      </c>
      <c r="D162" s="4">
        <f>C162+1</f>
        <v>1</v>
      </c>
      <c r="E162" s="4">
        <f t="shared" ref="E162:AA162" si="148">D162+1</f>
        <v>2</v>
      </c>
      <c r="F162" s="4">
        <f t="shared" si="148"/>
        <v>3</v>
      </c>
      <c r="G162" s="4">
        <f t="shared" si="148"/>
        <v>4</v>
      </c>
      <c r="H162" s="4">
        <f t="shared" si="148"/>
        <v>5</v>
      </c>
      <c r="I162" s="4">
        <f t="shared" si="148"/>
        <v>6</v>
      </c>
      <c r="J162" s="4">
        <f t="shared" si="148"/>
        <v>7</v>
      </c>
      <c r="K162" s="4">
        <f t="shared" si="148"/>
        <v>8</v>
      </c>
      <c r="L162" s="4">
        <f t="shared" si="148"/>
        <v>9</v>
      </c>
      <c r="M162" s="4">
        <f t="shared" si="148"/>
        <v>10</v>
      </c>
      <c r="N162" s="4">
        <f t="shared" si="148"/>
        <v>11</v>
      </c>
      <c r="O162" s="4">
        <f t="shared" si="148"/>
        <v>12</v>
      </c>
      <c r="P162" s="4">
        <f t="shared" si="148"/>
        <v>13</v>
      </c>
      <c r="Q162" s="4">
        <f t="shared" si="148"/>
        <v>14</v>
      </c>
      <c r="R162" s="4">
        <f t="shared" si="148"/>
        <v>15</v>
      </c>
      <c r="S162" s="4">
        <f t="shared" si="148"/>
        <v>16</v>
      </c>
      <c r="T162" s="4">
        <f t="shared" si="148"/>
        <v>17</v>
      </c>
      <c r="U162" s="4">
        <f t="shared" si="148"/>
        <v>18</v>
      </c>
      <c r="V162" s="4">
        <f t="shared" si="148"/>
        <v>19</v>
      </c>
      <c r="W162" s="4">
        <f t="shared" si="148"/>
        <v>20</v>
      </c>
      <c r="X162" s="4">
        <f t="shared" si="148"/>
        <v>21</v>
      </c>
      <c r="Y162" s="4">
        <f t="shared" si="148"/>
        <v>22</v>
      </c>
      <c r="Z162" s="4">
        <f t="shared" si="148"/>
        <v>23</v>
      </c>
      <c r="AA162" s="4">
        <f t="shared" si="148"/>
        <v>24</v>
      </c>
      <c r="AB162" s="2"/>
    </row>
    <row r="163" spans="1:28" ht="15" x14ac:dyDescent="0.25">
      <c r="A163" s="57" t="s">
        <v>7</v>
      </c>
      <c r="B163" s="58"/>
      <c r="C163" s="10"/>
      <c r="D163" s="11">
        <f ca="1">AVERAGE(D142:D161)</f>
        <v>0</v>
      </c>
      <c r="E163" s="11">
        <f t="shared" ref="E163:AA163" ca="1" si="149">AVERAGE(E142:E161)</f>
        <v>0</v>
      </c>
      <c r="F163" s="11">
        <f t="shared" ca="1" si="149"/>
        <v>0</v>
      </c>
      <c r="G163" s="11">
        <f t="shared" ca="1" si="149"/>
        <v>0</v>
      </c>
      <c r="H163" s="11">
        <f t="shared" ca="1" si="149"/>
        <v>0</v>
      </c>
      <c r="I163" s="11">
        <f t="shared" ca="1" si="149"/>
        <v>0</v>
      </c>
      <c r="J163" s="11">
        <f t="shared" ca="1" si="149"/>
        <v>-8.3266726846886741E-17</v>
      </c>
      <c r="K163" s="11">
        <f t="shared" ca="1" si="149"/>
        <v>0</v>
      </c>
      <c r="L163" s="11">
        <f t="shared" ca="1" si="149"/>
        <v>4.9960036108132046E-17</v>
      </c>
      <c r="M163" s="11">
        <f t="shared" ca="1" si="149"/>
        <v>0</v>
      </c>
      <c r="N163" s="11">
        <f t="shared" ca="1" si="149"/>
        <v>-1.7867651802561114E-17</v>
      </c>
      <c r="O163" s="11">
        <f t="shared" ca="1" si="149"/>
        <v>0</v>
      </c>
      <c r="P163" s="11">
        <f t="shared" ca="1" si="149"/>
        <v>0</v>
      </c>
      <c r="Q163" s="11">
        <f t="shared" ca="1" si="149"/>
        <v>0</v>
      </c>
      <c r="R163" s="11">
        <f t="shared" ca="1" si="149"/>
        <v>0</v>
      </c>
      <c r="S163" s="11">
        <f t="shared" ca="1" si="149"/>
        <v>0</v>
      </c>
      <c r="T163" s="11">
        <f t="shared" ca="1" si="149"/>
        <v>-3.3306690738754695E-17</v>
      </c>
      <c r="U163" s="11">
        <f t="shared" ca="1" si="149"/>
        <v>0</v>
      </c>
      <c r="V163" s="11">
        <f t="shared" ca="1" si="149"/>
        <v>-2.7755575615628914E-17</v>
      </c>
      <c r="W163" s="11">
        <f t="shared" ca="1" si="149"/>
        <v>0</v>
      </c>
      <c r="X163" s="11">
        <f t="shared" ca="1" si="149"/>
        <v>0</v>
      </c>
      <c r="Y163" s="11">
        <f t="shared" ca="1" si="149"/>
        <v>7.37257477290143E-19</v>
      </c>
      <c r="Z163" s="11">
        <f t="shared" ca="1" si="149"/>
        <v>0</v>
      </c>
      <c r="AA163" s="12">
        <f t="shared" ca="1" si="149"/>
        <v>0</v>
      </c>
      <c r="AB163" s="2"/>
    </row>
    <row r="164" spans="1:28" ht="15" x14ac:dyDescent="0.25">
      <c r="A164" s="59" t="s">
        <v>8</v>
      </c>
      <c r="B164" s="59"/>
      <c r="C164" s="7"/>
      <c r="D164" s="8">
        <f ca="1">STDEVP(D142:D161)</f>
        <v>1</v>
      </c>
      <c r="E164" s="8">
        <f t="shared" ref="E164:AA164" ca="1" si="150">STDEVP(E142:E161)</f>
        <v>1</v>
      </c>
      <c r="F164" s="8">
        <f t="shared" ca="1" si="150"/>
        <v>0.99999999999999978</v>
      </c>
      <c r="G164" s="8">
        <f t="shared" ca="1" si="150"/>
        <v>1</v>
      </c>
      <c r="H164" s="8">
        <f t="shared" ca="1" si="150"/>
        <v>1</v>
      </c>
      <c r="I164" s="8">
        <f t="shared" ca="1" si="150"/>
        <v>1</v>
      </c>
      <c r="J164" s="8">
        <f t="shared" ca="1" si="150"/>
        <v>1</v>
      </c>
      <c r="K164" s="8">
        <f t="shared" ca="1" si="150"/>
        <v>1.0000000000000004</v>
      </c>
      <c r="L164" s="8">
        <f t="shared" ca="1" si="150"/>
        <v>1</v>
      </c>
      <c r="M164" s="8">
        <f t="shared" ca="1" si="150"/>
        <v>0.99999999999999978</v>
      </c>
      <c r="N164" s="8">
        <f t="shared" ca="1" si="150"/>
        <v>1</v>
      </c>
      <c r="O164" s="8">
        <f t="shared" ca="1" si="150"/>
        <v>1</v>
      </c>
      <c r="P164" s="8">
        <f t="shared" ca="1" si="150"/>
        <v>1.0000000000000004</v>
      </c>
      <c r="Q164" s="8">
        <f t="shared" ca="1" si="150"/>
        <v>1</v>
      </c>
      <c r="R164" s="8">
        <f t="shared" ca="1" si="150"/>
        <v>1</v>
      </c>
      <c r="S164" s="8">
        <f t="shared" ca="1" si="150"/>
        <v>1</v>
      </c>
      <c r="T164" s="8">
        <f t="shared" ca="1" si="150"/>
        <v>1</v>
      </c>
      <c r="U164" s="8">
        <f t="shared" ca="1" si="150"/>
        <v>1</v>
      </c>
      <c r="V164" s="8">
        <f t="shared" ca="1" si="150"/>
        <v>1</v>
      </c>
      <c r="W164" s="8">
        <f t="shared" ca="1" si="150"/>
        <v>0.99999999999999978</v>
      </c>
      <c r="X164" s="8">
        <f t="shared" ca="1" si="150"/>
        <v>1</v>
      </c>
      <c r="Y164" s="8">
        <f t="shared" ca="1" si="150"/>
        <v>0.99999999999999978</v>
      </c>
      <c r="Z164" s="8">
        <f t="shared" ca="1" si="150"/>
        <v>1</v>
      </c>
      <c r="AA164" s="9">
        <f t="shared" ca="1" si="150"/>
        <v>1</v>
      </c>
      <c r="AB164" s="2"/>
    </row>
    <row r="165" spans="1:28" ht="15" x14ac:dyDescent="0.25">
      <c r="A165" s="57" t="s">
        <v>9</v>
      </c>
      <c r="B165" s="62"/>
      <c r="C165" s="7"/>
      <c r="D165" s="8">
        <f ca="1">COVAR(D48:D67,D142:D161)</f>
        <v>-6.1062266354383615E-17</v>
      </c>
      <c r="E165" s="8">
        <f t="shared" ref="E165:AA165" ca="1" si="151">COVAR(E48:E67,E142:E161)</f>
        <v>-1.3877787807814457E-17</v>
      </c>
      <c r="F165" s="8">
        <f t="shared" ca="1" si="151"/>
        <v>-8.3266726846886737E-18</v>
      </c>
      <c r="G165" s="8">
        <f t="shared" ca="1" si="151"/>
        <v>-3.8857805861880476E-17</v>
      </c>
      <c r="H165" s="8">
        <f t="shared" ca="1" si="151"/>
        <v>5.5511151231257827E-17</v>
      </c>
      <c r="I165" s="8">
        <f t="shared" ca="1" si="151"/>
        <v>5.1347814888913492E-17</v>
      </c>
      <c r="J165" s="8">
        <f t="shared" ca="1" si="151"/>
        <v>6.8825153909379817E-17</v>
      </c>
      <c r="K165" s="8">
        <f t="shared" ca="1" si="151"/>
        <v>1.1102230246251566E-17</v>
      </c>
      <c r="L165" s="8">
        <f t="shared" ca="1" si="151"/>
        <v>-1.7763568394002506E-16</v>
      </c>
      <c r="M165" s="8">
        <f t="shared" ca="1" si="151"/>
        <v>-2.2204460492503131E-16</v>
      </c>
      <c r="N165" s="8">
        <f t="shared" ca="1" si="151"/>
        <v>-6.1495947223377816E-17</v>
      </c>
      <c r="O165" s="8">
        <f t="shared" ca="1" si="151"/>
        <v>0</v>
      </c>
      <c r="P165" s="8">
        <f t="shared" ca="1" si="151"/>
        <v>-8.3266726846886741E-17</v>
      </c>
      <c r="Q165" s="8">
        <f t="shared" ca="1" si="151"/>
        <v>1.1449174941446926E-17</v>
      </c>
      <c r="R165" s="8">
        <f t="shared" ca="1" si="151"/>
        <v>1.6653345369377347E-17</v>
      </c>
      <c r="S165" s="8">
        <f t="shared" ca="1" si="151"/>
        <v>-2.4980018054066023E-17</v>
      </c>
      <c r="T165" s="8">
        <f t="shared" ca="1" si="151"/>
        <v>-4.4408920985006264E-17</v>
      </c>
      <c r="U165" s="8">
        <f t="shared" ca="1" si="151"/>
        <v>1.1102230246251566E-17</v>
      </c>
      <c r="V165" s="8">
        <f t="shared" ca="1" si="151"/>
        <v>1.3322676295501878E-16</v>
      </c>
      <c r="W165" s="8">
        <f t="shared" ca="1" si="151"/>
        <v>1.6653345369377347E-17</v>
      </c>
      <c r="X165" s="8">
        <f t="shared" ca="1" si="151"/>
        <v>-2.0816681711721684E-18</v>
      </c>
      <c r="Y165" s="8">
        <f t="shared" ca="1" si="151"/>
        <v>-3.1689061097406326E-16</v>
      </c>
      <c r="Z165" s="8">
        <f t="shared" ca="1" si="151"/>
        <v>-3.3306690738754695E-17</v>
      </c>
      <c r="AA165" s="8">
        <f t="shared" ca="1" si="151"/>
        <v>4.4408920985006264E-17</v>
      </c>
      <c r="AB165" s="2"/>
    </row>
    <row r="166" spans="1:28" x14ac:dyDescent="0.2">
      <c r="A166" s="2"/>
      <c r="B166" s="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2"/>
    </row>
    <row r="168" spans="1:28" ht="23.25" x14ac:dyDescent="0.35">
      <c r="A168" s="63" t="s">
        <v>18</v>
      </c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5"/>
    </row>
    <row r="169" spans="1:28" x14ac:dyDescent="0.2">
      <c r="A169" s="1"/>
      <c r="B169" s="1"/>
      <c r="C169" s="4">
        <v>0</v>
      </c>
      <c r="D169" s="4">
        <f t="shared" ref="D169:AA169" si="152">C169+1</f>
        <v>1</v>
      </c>
      <c r="E169" s="4">
        <f t="shared" si="152"/>
        <v>2</v>
      </c>
      <c r="F169" s="4">
        <f t="shared" si="152"/>
        <v>3</v>
      </c>
      <c r="G169" s="4">
        <f t="shared" si="152"/>
        <v>4</v>
      </c>
      <c r="H169" s="4">
        <f t="shared" si="152"/>
        <v>5</v>
      </c>
      <c r="I169" s="4">
        <f t="shared" si="152"/>
        <v>6</v>
      </c>
      <c r="J169" s="4">
        <f t="shared" si="152"/>
        <v>7</v>
      </c>
      <c r="K169" s="4">
        <f t="shared" si="152"/>
        <v>8</v>
      </c>
      <c r="L169" s="4">
        <f t="shared" si="152"/>
        <v>9</v>
      </c>
      <c r="M169" s="4">
        <f t="shared" si="152"/>
        <v>10</v>
      </c>
      <c r="N169" s="4">
        <f t="shared" si="152"/>
        <v>11</v>
      </c>
      <c r="O169" s="4">
        <f t="shared" si="152"/>
        <v>12</v>
      </c>
      <c r="P169" s="4">
        <f t="shared" si="152"/>
        <v>13</v>
      </c>
      <c r="Q169" s="4">
        <f t="shared" si="152"/>
        <v>14</v>
      </c>
      <c r="R169" s="4">
        <f t="shared" si="152"/>
        <v>15</v>
      </c>
      <c r="S169" s="4">
        <f t="shared" si="152"/>
        <v>16</v>
      </c>
      <c r="T169" s="4">
        <f t="shared" si="152"/>
        <v>17</v>
      </c>
      <c r="U169" s="4">
        <f t="shared" si="152"/>
        <v>18</v>
      </c>
      <c r="V169" s="4">
        <f t="shared" si="152"/>
        <v>19</v>
      </c>
      <c r="W169" s="4">
        <f t="shared" si="152"/>
        <v>20</v>
      </c>
      <c r="X169" s="4">
        <f t="shared" si="152"/>
        <v>21</v>
      </c>
      <c r="Y169" s="4">
        <f t="shared" si="152"/>
        <v>22</v>
      </c>
      <c r="Z169" s="4">
        <f t="shared" si="152"/>
        <v>23</v>
      </c>
      <c r="AA169" s="4">
        <f t="shared" si="152"/>
        <v>24</v>
      </c>
      <c r="AB169" s="2"/>
    </row>
    <row r="170" spans="1:28" x14ac:dyDescent="0.2">
      <c r="A170" s="60" t="s">
        <v>23</v>
      </c>
      <c r="B170" s="3">
        <v>1</v>
      </c>
      <c r="C170" s="5"/>
      <c r="D170" s="5">
        <f t="shared" ref="D170:S179" ca="1" si="153">RAND()</f>
        <v>4.2923706062238387E-2</v>
      </c>
      <c r="E170" s="5">
        <f t="shared" ca="1" si="153"/>
        <v>0.61009672439751783</v>
      </c>
      <c r="F170" s="5">
        <f t="shared" ca="1" si="153"/>
        <v>0.79351526965596197</v>
      </c>
      <c r="G170" s="5">
        <f t="shared" ca="1" si="153"/>
        <v>0.96376010541284696</v>
      </c>
      <c r="H170" s="5">
        <f t="shared" ca="1" si="153"/>
        <v>0.35096101843819283</v>
      </c>
      <c r="I170" s="5">
        <f t="shared" ca="1" si="153"/>
        <v>0.51359148231018736</v>
      </c>
      <c r="J170" s="5">
        <f t="shared" ca="1" si="153"/>
        <v>0.96271558745645458</v>
      </c>
      <c r="K170" s="5">
        <f t="shared" ca="1" si="153"/>
        <v>0.91290961789487324</v>
      </c>
      <c r="L170" s="5">
        <f t="shared" ca="1" si="153"/>
        <v>0.31459239055183963</v>
      </c>
      <c r="M170" s="5">
        <f t="shared" ca="1" si="153"/>
        <v>0.68080809536534048</v>
      </c>
      <c r="N170" s="5">
        <f t="shared" ca="1" si="153"/>
        <v>0.99193009796265685</v>
      </c>
      <c r="O170" s="5">
        <f t="shared" ca="1" si="153"/>
        <v>0.13944909225561608</v>
      </c>
      <c r="P170" s="5">
        <f t="shared" ca="1" si="153"/>
        <v>0.80673681117598939</v>
      </c>
      <c r="Q170" s="5">
        <f t="shared" ca="1" si="153"/>
        <v>0.94728831187210516</v>
      </c>
      <c r="R170" s="5">
        <f t="shared" ca="1" si="153"/>
        <v>0.60514976906567486</v>
      </c>
      <c r="S170" s="5">
        <f t="shared" ca="1" si="153"/>
        <v>6.3661997419070748E-2</v>
      </c>
      <c r="T170" s="5">
        <f t="shared" ref="T170:AA179" ca="1" si="154">RAND()</f>
        <v>8.0063989660309032E-2</v>
      </c>
      <c r="U170" s="5">
        <f t="shared" ca="1" si="154"/>
        <v>0.3698978265089482</v>
      </c>
      <c r="V170" s="5">
        <f t="shared" ca="1" si="154"/>
        <v>0.44024565200488064</v>
      </c>
      <c r="W170" s="5">
        <f t="shared" ca="1" si="154"/>
        <v>0.24812071912082556</v>
      </c>
      <c r="X170" s="5">
        <f t="shared" ca="1" si="154"/>
        <v>0.64135761121002144</v>
      </c>
      <c r="Y170" s="5">
        <f t="shared" ca="1" si="154"/>
        <v>0.18106948440903736</v>
      </c>
      <c r="Z170" s="5">
        <f t="shared" ca="1" si="154"/>
        <v>0.44374003543755558</v>
      </c>
      <c r="AA170" s="5">
        <f t="shared" ca="1" si="154"/>
        <v>0.59885883718694377</v>
      </c>
      <c r="AB170" s="2"/>
    </row>
    <row r="171" spans="1:28" x14ac:dyDescent="0.2">
      <c r="A171" s="61"/>
      <c r="B171" s="3">
        <f>B170+1</f>
        <v>2</v>
      </c>
      <c r="C171" s="5"/>
      <c r="D171" s="5">
        <f t="shared" ca="1" si="153"/>
        <v>0.90626443289797509</v>
      </c>
      <c r="E171" s="5">
        <f t="shared" ca="1" si="153"/>
        <v>0.91449568716761176</v>
      </c>
      <c r="F171" s="5">
        <f t="shared" ca="1" si="153"/>
        <v>0.28324738609110667</v>
      </c>
      <c r="G171" s="5">
        <f t="shared" ca="1" si="153"/>
        <v>0.46304589003727736</v>
      </c>
      <c r="H171" s="5">
        <f t="shared" ca="1" si="153"/>
        <v>0.13980697501421435</v>
      </c>
      <c r="I171" s="5">
        <f t="shared" ca="1" si="153"/>
        <v>0.36024736752775532</v>
      </c>
      <c r="J171" s="5">
        <f t="shared" ca="1" si="153"/>
        <v>0.92037181368846488</v>
      </c>
      <c r="K171" s="5">
        <f t="shared" ca="1" si="153"/>
        <v>0.2957562851589941</v>
      </c>
      <c r="L171" s="5">
        <f t="shared" ca="1" si="153"/>
        <v>0.59626322794164632</v>
      </c>
      <c r="M171" s="5">
        <f t="shared" ca="1" si="153"/>
        <v>0.38193325922967392</v>
      </c>
      <c r="N171" s="5">
        <f t="shared" ca="1" si="153"/>
        <v>0.45915116424717084</v>
      </c>
      <c r="O171" s="5">
        <f t="shared" ca="1" si="153"/>
        <v>0.78522263199094433</v>
      </c>
      <c r="P171" s="5">
        <f t="shared" ca="1" si="153"/>
        <v>0.29509028624483347</v>
      </c>
      <c r="Q171" s="5">
        <f t="shared" ca="1" si="153"/>
        <v>0.52424885596884629</v>
      </c>
      <c r="R171" s="5">
        <f t="shared" ca="1" si="153"/>
        <v>0.54165655202673935</v>
      </c>
      <c r="S171" s="5">
        <f t="shared" ca="1" si="153"/>
        <v>0.52360883199388741</v>
      </c>
      <c r="T171" s="5">
        <f t="shared" ca="1" si="154"/>
        <v>7.8378441658577103E-2</v>
      </c>
      <c r="U171" s="5">
        <f t="shared" ca="1" si="154"/>
        <v>0.81326267689541842</v>
      </c>
      <c r="V171" s="5">
        <f t="shared" ca="1" si="154"/>
        <v>0.90068913023902286</v>
      </c>
      <c r="W171" s="5">
        <f t="shared" ca="1" si="154"/>
        <v>0.91924455305306763</v>
      </c>
      <c r="X171" s="5">
        <f t="shared" ca="1" si="154"/>
        <v>9.9064983712915389E-4</v>
      </c>
      <c r="Y171" s="5">
        <f t="shared" ca="1" si="154"/>
        <v>0.78416954958455687</v>
      </c>
      <c r="Z171" s="5">
        <f t="shared" ca="1" si="154"/>
        <v>0.27638312565464962</v>
      </c>
      <c r="AA171" s="5">
        <f t="shared" ca="1" si="154"/>
        <v>1.6041245034722373E-2</v>
      </c>
      <c r="AB171" s="2"/>
    </row>
    <row r="172" spans="1:28" x14ac:dyDescent="0.2">
      <c r="A172" s="61"/>
      <c r="B172" s="3">
        <f t="shared" ref="B172:B189" si="155">B171+1</f>
        <v>3</v>
      </c>
      <c r="C172" s="5"/>
      <c r="D172" s="5">
        <f t="shared" ca="1" si="153"/>
        <v>0.19417441746889641</v>
      </c>
      <c r="E172" s="5">
        <f t="shared" ca="1" si="153"/>
        <v>0.24558683651772384</v>
      </c>
      <c r="F172" s="5">
        <f t="shared" ca="1" si="153"/>
        <v>0.90571248366408574</v>
      </c>
      <c r="G172" s="5">
        <f t="shared" ca="1" si="153"/>
        <v>0.72828295559766676</v>
      </c>
      <c r="H172" s="5">
        <f t="shared" ca="1" si="153"/>
        <v>0.43631770415191917</v>
      </c>
      <c r="I172" s="5">
        <f t="shared" ca="1" si="153"/>
        <v>0.57212956654855018</v>
      </c>
      <c r="J172" s="5">
        <f t="shared" ca="1" si="153"/>
        <v>0.85252631904169007</v>
      </c>
      <c r="K172" s="5">
        <f t="shared" ca="1" si="153"/>
        <v>0.19569782982724504</v>
      </c>
      <c r="L172" s="5">
        <f t="shared" ca="1" si="153"/>
        <v>0.59124069220020925</v>
      </c>
      <c r="M172" s="5">
        <f t="shared" ca="1" si="153"/>
        <v>0.47761063791509295</v>
      </c>
      <c r="N172" s="5">
        <f t="shared" ca="1" si="153"/>
        <v>0.3937743695018161</v>
      </c>
      <c r="O172" s="5">
        <f t="shared" ca="1" si="153"/>
        <v>7.6822892907031815E-2</v>
      </c>
      <c r="P172" s="5">
        <f t="shared" ca="1" si="153"/>
        <v>0.46987709471219352</v>
      </c>
      <c r="Q172" s="5">
        <f t="shared" ca="1" si="153"/>
        <v>0.27695609116658249</v>
      </c>
      <c r="R172" s="5">
        <f t="shared" ca="1" si="153"/>
        <v>0.90984036891704501</v>
      </c>
      <c r="S172" s="5">
        <f t="shared" ca="1" si="153"/>
        <v>0.45361686361206321</v>
      </c>
      <c r="T172" s="5">
        <f t="shared" ca="1" si="154"/>
        <v>1.5416344330856591E-2</v>
      </c>
      <c r="U172" s="5">
        <f t="shared" ca="1" si="154"/>
        <v>0.61649706707196927</v>
      </c>
      <c r="V172" s="5">
        <f t="shared" ca="1" si="154"/>
        <v>0.99763434836316067</v>
      </c>
      <c r="W172" s="5">
        <f t="shared" ca="1" si="154"/>
        <v>0.8437419142277246</v>
      </c>
      <c r="X172" s="5">
        <f t="shared" ca="1" si="154"/>
        <v>0.81988055461183074</v>
      </c>
      <c r="Y172" s="5">
        <f t="shared" ca="1" si="154"/>
        <v>0.15974573149830718</v>
      </c>
      <c r="Z172" s="5">
        <f t="shared" ca="1" si="154"/>
        <v>0.44417214700016494</v>
      </c>
      <c r="AA172" s="5">
        <f t="shared" ca="1" si="154"/>
        <v>0.21666796063513238</v>
      </c>
      <c r="AB172" s="2"/>
    </row>
    <row r="173" spans="1:28" x14ac:dyDescent="0.2">
      <c r="A173" s="61"/>
      <c r="B173" s="3">
        <f t="shared" si="155"/>
        <v>4</v>
      </c>
      <c r="C173" s="5"/>
      <c r="D173" s="5">
        <f t="shared" ca="1" si="153"/>
        <v>0.56314528576218659</v>
      </c>
      <c r="E173" s="5">
        <f t="shared" ca="1" si="153"/>
        <v>0.14112502537263261</v>
      </c>
      <c r="F173" s="5">
        <f t="shared" ca="1" si="153"/>
        <v>0.78784351290821442</v>
      </c>
      <c r="G173" s="5">
        <f t="shared" ca="1" si="153"/>
        <v>4.4597523883858292E-2</v>
      </c>
      <c r="H173" s="5">
        <f t="shared" ca="1" si="153"/>
        <v>0.13845064654529093</v>
      </c>
      <c r="I173" s="5">
        <f t="shared" ca="1" si="153"/>
        <v>0.16558428669464742</v>
      </c>
      <c r="J173" s="5">
        <f t="shared" ca="1" si="153"/>
        <v>0.97534981968017154</v>
      </c>
      <c r="K173" s="5">
        <f t="shared" ca="1" si="153"/>
        <v>0.6788869478758377</v>
      </c>
      <c r="L173" s="5">
        <f t="shared" ca="1" si="153"/>
        <v>0.83503636692475991</v>
      </c>
      <c r="M173" s="5">
        <f t="shared" ca="1" si="153"/>
        <v>0.88450825452800286</v>
      </c>
      <c r="N173" s="5">
        <f t="shared" ca="1" si="153"/>
        <v>0.82409549538548021</v>
      </c>
      <c r="O173" s="5">
        <f t="shared" ca="1" si="153"/>
        <v>0.47763295674915551</v>
      </c>
      <c r="P173" s="5">
        <f t="shared" ca="1" si="153"/>
        <v>0.64265755960769266</v>
      </c>
      <c r="Q173" s="5">
        <f t="shared" ca="1" si="153"/>
        <v>0.62667139172783104</v>
      </c>
      <c r="R173" s="5">
        <f t="shared" ca="1" si="153"/>
        <v>0.35809725264225756</v>
      </c>
      <c r="S173" s="5">
        <f t="shared" ca="1" si="153"/>
        <v>0.80831193860923078</v>
      </c>
      <c r="T173" s="5">
        <f t="shared" ca="1" si="154"/>
        <v>0.52118442774431406</v>
      </c>
      <c r="U173" s="5">
        <f t="shared" ca="1" si="154"/>
        <v>0.30814640704235918</v>
      </c>
      <c r="V173" s="5">
        <f t="shared" ca="1" si="154"/>
        <v>0.3486398604023575</v>
      </c>
      <c r="W173" s="5">
        <f t="shared" ca="1" si="154"/>
        <v>0.47879620113349641</v>
      </c>
      <c r="X173" s="5">
        <f t="shared" ca="1" si="154"/>
        <v>0.1853346506319512</v>
      </c>
      <c r="Y173" s="5">
        <f t="shared" ca="1" si="154"/>
        <v>0.23179113297648679</v>
      </c>
      <c r="Z173" s="5">
        <f t="shared" ca="1" si="154"/>
        <v>0.4102336099545888</v>
      </c>
      <c r="AA173" s="5">
        <f t="shared" ca="1" si="154"/>
        <v>0.58600258396222626</v>
      </c>
      <c r="AB173" s="2"/>
    </row>
    <row r="174" spans="1:28" x14ac:dyDescent="0.2">
      <c r="A174" s="61"/>
      <c r="B174" s="3">
        <f t="shared" si="155"/>
        <v>5</v>
      </c>
      <c r="C174" s="5"/>
      <c r="D174" s="5">
        <f t="shared" ca="1" si="153"/>
        <v>0.15919446411992333</v>
      </c>
      <c r="E174" s="5">
        <f t="shared" ca="1" si="153"/>
        <v>0.27186896973155539</v>
      </c>
      <c r="F174" s="5">
        <f t="shared" ca="1" si="153"/>
        <v>0.28313277727736852</v>
      </c>
      <c r="G174" s="5">
        <f t="shared" ca="1" si="153"/>
        <v>0.54569919548504153</v>
      </c>
      <c r="H174" s="5">
        <f t="shared" ca="1" si="153"/>
        <v>0.61813469997463244</v>
      </c>
      <c r="I174" s="5">
        <f t="shared" ca="1" si="153"/>
        <v>0.92154961095713583</v>
      </c>
      <c r="J174" s="5">
        <f t="shared" ca="1" si="153"/>
        <v>0.79840786075574377</v>
      </c>
      <c r="K174" s="5">
        <f t="shared" ca="1" si="153"/>
        <v>0.41148981939697538</v>
      </c>
      <c r="L174" s="5">
        <f t="shared" ca="1" si="153"/>
        <v>7.9899141157965259E-3</v>
      </c>
      <c r="M174" s="5">
        <f t="shared" ca="1" si="153"/>
        <v>0.67159715699033895</v>
      </c>
      <c r="N174" s="5">
        <f t="shared" ca="1" si="153"/>
        <v>0.25861764934394849</v>
      </c>
      <c r="O174" s="5">
        <f t="shared" ca="1" si="153"/>
        <v>0.42121806386669614</v>
      </c>
      <c r="P174" s="5">
        <f t="shared" ca="1" si="153"/>
        <v>0.98540928817476758</v>
      </c>
      <c r="Q174" s="5">
        <f t="shared" ca="1" si="153"/>
        <v>0.58101512022575952</v>
      </c>
      <c r="R174" s="5">
        <f t="shared" ca="1" si="153"/>
        <v>0.25909048425818182</v>
      </c>
      <c r="S174" s="5">
        <f t="shared" ca="1" si="153"/>
        <v>0.77554296369637676</v>
      </c>
      <c r="T174" s="5">
        <f t="shared" ca="1" si="154"/>
        <v>0.52874912725146317</v>
      </c>
      <c r="U174" s="5">
        <f t="shared" ca="1" si="154"/>
        <v>0.72340909668186781</v>
      </c>
      <c r="V174" s="5">
        <f t="shared" ca="1" si="154"/>
        <v>0.60042943143302463</v>
      </c>
      <c r="W174" s="5">
        <f t="shared" ca="1" si="154"/>
        <v>0.8218520220662735</v>
      </c>
      <c r="X174" s="5">
        <f t="shared" ca="1" si="154"/>
        <v>0.7987984796694525</v>
      </c>
      <c r="Y174" s="5">
        <f t="shared" ca="1" si="154"/>
        <v>0.26922159579210347</v>
      </c>
      <c r="Z174" s="5">
        <f t="shared" ca="1" si="154"/>
        <v>8.5402649732979286E-2</v>
      </c>
      <c r="AA174" s="5">
        <f t="shared" ca="1" si="154"/>
        <v>0.55093198665220822</v>
      </c>
      <c r="AB174" s="2"/>
    </row>
    <row r="175" spans="1:28" x14ac:dyDescent="0.2">
      <c r="A175" s="61"/>
      <c r="B175" s="3">
        <f t="shared" si="155"/>
        <v>6</v>
      </c>
      <c r="C175" s="5"/>
      <c r="D175" s="5">
        <f t="shared" ca="1" si="153"/>
        <v>0.19841107543531056</v>
      </c>
      <c r="E175" s="5">
        <f t="shared" ca="1" si="153"/>
        <v>0.22751328802733883</v>
      </c>
      <c r="F175" s="5">
        <f t="shared" ca="1" si="153"/>
        <v>0.16925573618073153</v>
      </c>
      <c r="G175" s="5">
        <f t="shared" ca="1" si="153"/>
        <v>0.49320140727519002</v>
      </c>
      <c r="H175" s="5">
        <f t="shared" ca="1" si="153"/>
        <v>0.9819298325121808</v>
      </c>
      <c r="I175" s="5">
        <f t="shared" ca="1" si="153"/>
        <v>1.6586170663370092E-2</v>
      </c>
      <c r="J175" s="5">
        <f t="shared" ca="1" si="153"/>
        <v>0.55131101341851119</v>
      </c>
      <c r="K175" s="5">
        <f t="shared" ca="1" si="153"/>
        <v>0.57508540246777662</v>
      </c>
      <c r="L175" s="5">
        <f t="shared" ca="1" si="153"/>
        <v>0.9138732608847161</v>
      </c>
      <c r="M175" s="5">
        <f t="shared" ca="1" si="153"/>
        <v>2.0121234594202342E-2</v>
      </c>
      <c r="N175" s="5">
        <f t="shared" ca="1" si="153"/>
        <v>0.45340432610671255</v>
      </c>
      <c r="O175" s="5">
        <f t="shared" ca="1" si="153"/>
        <v>0.30604363184040928</v>
      </c>
      <c r="P175" s="5">
        <f t="shared" ca="1" si="153"/>
        <v>0.22593061073956777</v>
      </c>
      <c r="Q175" s="5">
        <f t="shared" ca="1" si="153"/>
        <v>8.1760114183849986E-2</v>
      </c>
      <c r="R175" s="5">
        <f t="shared" ca="1" si="153"/>
        <v>0.66301943714677525</v>
      </c>
      <c r="S175" s="5">
        <f t="shared" ca="1" si="153"/>
        <v>0.17187335156892414</v>
      </c>
      <c r="T175" s="5">
        <f t="shared" ca="1" si="154"/>
        <v>0.85603712056913495</v>
      </c>
      <c r="U175" s="5">
        <f t="shared" ca="1" si="154"/>
        <v>0.83684814336279589</v>
      </c>
      <c r="V175" s="5">
        <f t="shared" ca="1" si="154"/>
        <v>0.1554168753636066</v>
      </c>
      <c r="W175" s="5">
        <f t="shared" ca="1" si="154"/>
        <v>0.19297202426513038</v>
      </c>
      <c r="X175" s="5">
        <f t="shared" ca="1" si="154"/>
        <v>0.75514564591550315</v>
      </c>
      <c r="Y175" s="5">
        <f t="shared" ca="1" si="154"/>
        <v>0.50002317281842557</v>
      </c>
      <c r="Z175" s="5">
        <f t="shared" ca="1" si="154"/>
        <v>0.67772387382055399</v>
      </c>
      <c r="AA175" s="5">
        <f t="shared" ca="1" si="154"/>
        <v>0.59233322751959205</v>
      </c>
      <c r="AB175" s="2"/>
    </row>
    <row r="176" spans="1:28" x14ac:dyDescent="0.2">
      <c r="A176" s="61"/>
      <c r="B176" s="3">
        <f t="shared" si="155"/>
        <v>7</v>
      </c>
      <c r="C176" s="5"/>
      <c r="D176" s="5">
        <f t="shared" ca="1" si="153"/>
        <v>9.0150907538955938E-2</v>
      </c>
      <c r="E176" s="5">
        <f t="shared" ca="1" si="153"/>
        <v>0.58166834688831193</v>
      </c>
      <c r="F176" s="5">
        <f t="shared" ca="1" si="153"/>
        <v>0.86252474678607938</v>
      </c>
      <c r="G176" s="5">
        <f t="shared" ca="1" si="153"/>
        <v>0.40602667485350163</v>
      </c>
      <c r="H176" s="5">
        <f t="shared" ca="1" si="153"/>
        <v>2.2810267703821108E-3</v>
      </c>
      <c r="I176" s="5">
        <f t="shared" ca="1" si="153"/>
        <v>0.14487399625197972</v>
      </c>
      <c r="J176" s="5">
        <f t="shared" ca="1" si="153"/>
        <v>0.39172883173359319</v>
      </c>
      <c r="K176" s="5">
        <f t="shared" ca="1" si="153"/>
        <v>0.93952038485578893</v>
      </c>
      <c r="L176" s="5">
        <f t="shared" ca="1" si="153"/>
        <v>0.10935731649784619</v>
      </c>
      <c r="M176" s="5">
        <f t="shared" ca="1" si="153"/>
        <v>0.70796653119550967</v>
      </c>
      <c r="N176" s="5">
        <f t="shared" ca="1" si="153"/>
        <v>0.86846346303954569</v>
      </c>
      <c r="O176" s="5">
        <f t="shared" ca="1" si="153"/>
        <v>0.82201088458184568</v>
      </c>
      <c r="P176" s="5">
        <f t="shared" ca="1" si="153"/>
        <v>0.42463329144362283</v>
      </c>
      <c r="Q176" s="5">
        <f t="shared" ca="1" si="153"/>
        <v>0.56509391966379552</v>
      </c>
      <c r="R176" s="5">
        <f t="shared" ca="1" si="153"/>
        <v>0.90764419773022698</v>
      </c>
      <c r="S176" s="5">
        <f t="shared" ca="1" si="153"/>
        <v>0.60965324297578793</v>
      </c>
      <c r="T176" s="5">
        <f t="shared" ca="1" si="154"/>
        <v>0.31507412650308186</v>
      </c>
      <c r="U176" s="5">
        <f t="shared" ca="1" si="154"/>
        <v>0.87878971218357382</v>
      </c>
      <c r="V176" s="5">
        <f t="shared" ca="1" si="154"/>
        <v>9.2995961582878151E-2</v>
      </c>
      <c r="W176" s="5">
        <f t="shared" ca="1" si="154"/>
        <v>0.37040938649284094</v>
      </c>
      <c r="X176" s="5">
        <f t="shared" ca="1" si="154"/>
        <v>0.38292032949594224</v>
      </c>
      <c r="Y176" s="5">
        <f t="shared" ca="1" si="154"/>
        <v>0.14347512042835708</v>
      </c>
      <c r="Z176" s="5">
        <f t="shared" ca="1" si="154"/>
        <v>0.11009404002965206</v>
      </c>
      <c r="AA176" s="5">
        <f t="shared" ca="1" si="154"/>
        <v>0.26446259380389947</v>
      </c>
      <c r="AB176" s="2"/>
    </row>
    <row r="177" spans="1:28" x14ac:dyDescent="0.2">
      <c r="A177" s="61"/>
      <c r="B177" s="3">
        <f t="shared" si="155"/>
        <v>8</v>
      </c>
      <c r="C177" s="5"/>
      <c r="D177" s="5">
        <f t="shared" ca="1" si="153"/>
        <v>0.80670389512788543</v>
      </c>
      <c r="E177" s="5">
        <f t="shared" ca="1" si="153"/>
        <v>0.65659114434641674</v>
      </c>
      <c r="F177" s="5">
        <f t="shared" ca="1" si="153"/>
        <v>0.4721343909251946</v>
      </c>
      <c r="G177" s="5">
        <f t="shared" ca="1" si="153"/>
        <v>0.49472190396005422</v>
      </c>
      <c r="H177" s="5">
        <f t="shared" ca="1" si="153"/>
        <v>0.66983337484121253</v>
      </c>
      <c r="I177" s="5">
        <f t="shared" ca="1" si="153"/>
        <v>0.78637140647991988</v>
      </c>
      <c r="J177" s="5">
        <f t="shared" ca="1" si="153"/>
        <v>0.29688971110073048</v>
      </c>
      <c r="K177" s="5">
        <f t="shared" ca="1" si="153"/>
        <v>0.70873889386660238</v>
      </c>
      <c r="L177" s="5">
        <f t="shared" ca="1" si="153"/>
        <v>0.63233782988328302</v>
      </c>
      <c r="M177" s="5">
        <f t="shared" ca="1" si="153"/>
        <v>0.8390156242152419</v>
      </c>
      <c r="N177" s="5">
        <f t="shared" ca="1" si="153"/>
        <v>0.95605709684370332</v>
      </c>
      <c r="O177" s="5">
        <f t="shared" ca="1" si="153"/>
        <v>0.86481765810509303</v>
      </c>
      <c r="P177" s="5">
        <f t="shared" ca="1" si="153"/>
        <v>0.6899074211143662</v>
      </c>
      <c r="Q177" s="5">
        <f t="shared" ca="1" si="153"/>
        <v>0.21626767980821571</v>
      </c>
      <c r="R177" s="5">
        <f t="shared" ca="1" si="153"/>
        <v>0.53466039922700348</v>
      </c>
      <c r="S177" s="5">
        <f t="shared" ca="1" si="153"/>
        <v>0.20912722182054244</v>
      </c>
      <c r="T177" s="5">
        <f t="shared" ca="1" si="154"/>
        <v>0.14151965769276409</v>
      </c>
      <c r="U177" s="5">
        <f t="shared" ca="1" si="154"/>
        <v>0.55723821439752041</v>
      </c>
      <c r="V177" s="5">
        <f t="shared" ca="1" si="154"/>
        <v>0.23644022153814648</v>
      </c>
      <c r="W177" s="5">
        <f t="shared" ca="1" si="154"/>
        <v>0.13271589985005194</v>
      </c>
      <c r="X177" s="5">
        <f t="shared" ca="1" si="154"/>
        <v>0.92184248302639948</v>
      </c>
      <c r="Y177" s="5">
        <f t="shared" ca="1" si="154"/>
        <v>0.57367070874747128</v>
      </c>
      <c r="Z177" s="5">
        <f t="shared" ca="1" si="154"/>
        <v>0.26722138062643386</v>
      </c>
      <c r="AA177" s="5">
        <f t="shared" ca="1" si="154"/>
        <v>0.88715974752954474</v>
      </c>
      <c r="AB177" s="2"/>
    </row>
    <row r="178" spans="1:28" x14ac:dyDescent="0.2">
      <c r="A178" s="61"/>
      <c r="B178" s="3">
        <f t="shared" si="155"/>
        <v>9</v>
      </c>
      <c r="C178" s="5"/>
      <c r="D178" s="5">
        <f t="shared" ca="1" si="153"/>
        <v>0.78912266301886025</v>
      </c>
      <c r="E178" s="5">
        <f t="shared" ca="1" si="153"/>
        <v>0.3770825701664029</v>
      </c>
      <c r="F178" s="5">
        <f t="shared" ca="1" si="153"/>
        <v>0.31933947015555419</v>
      </c>
      <c r="G178" s="5">
        <f t="shared" ca="1" si="153"/>
        <v>0.84278718520455032</v>
      </c>
      <c r="H178" s="5">
        <f t="shared" ca="1" si="153"/>
        <v>0.2458394929408011</v>
      </c>
      <c r="I178" s="5">
        <f t="shared" ca="1" si="153"/>
        <v>0.52056829223890433</v>
      </c>
      <c r="J178" s="5">
        <f t="shared" ca="1" si="153"/>
        <v>8.370585748650794E-2</v>
      </c>
      <c r="K178" s="5">
        <f t="shared" ca="1" si="153"/>
        <v>0.5876350725709073</v>
      </c>
      <c r="L178" s="5">
        <f t="shared" ca="1" si="153"/>
        <v>0.1345708733251848</v>
      </c>
      <c r="M178" s="5">
        <f t="shared" ca="1" si="153"/>
        <v>0.55160248334223017</v>
      </c>
      <c r="N178" s="5">
        <f t="shared" ca="1" si="153"/>
        <v>7.6257758527643604E-2</v>
      </c>
      <c r="O178" s="5">
        <f t="shared" ca="1" si="153"/>
        <v>0.39347767178316984</v>
      </c>
      <c r="P178" s="5">
        <f t="shared" ca="1" si="153"/>
        <v>0.97605669866344902</v>
      </c>
      <c r="Q178" s="5">
        <f t="shared" ca="1" si="153"/>
        <v>0.92270249150322914</v>
      </c>
      <c r="R178" s="5">
        <f t="shared" ca="1" si="153"/>
        <v>0.72649617870129357</v>
      </c>
      <c r="S178" s="5">
        <f t="shared" ca="1" si="153"/>
        <v>0.49864283064592851</v>
      </c>
      <c r="T178" s="5">
        <f t="shared" ca="1" si="154"/>
        <v>5.9663296945147604E-2</v>
      </c>
      <c r="U178" s="5">
        <f t="shared" ca="1" si="154"/>
        <v>0.4156491854377582</v>
      </c>
      <c r="V178" s="5">
        <f t="shared" ca="1" si="154"/>
        <v>0.60104143129859799</v>
      </c>
      <c r="W178" s="5">
        <f t="shared" ca="1" si="154"/>
        <v>0.10891296515560922</v>
      </c>
      <c r="X178" s="5">
        <f t="shared" ca="1" si="154"/>
        <v>0.19059669922646139</v>
      </c>
      <c r="Y178" s="5">
        <f t="shared" ca="1" si="154"/>
        <v>0.48662978882648578</v>
      </c>
      <c r="Z178" s="5">
        <f t="shared" ca="1" si="154"/>
        <v>0.2335582982984642</v>
      </c>
      <c r="AA178" s="5">
        <f t="shared" ca="1" si="154"/>
        <v>0.61897726758154303</v>
      </c>
      <c r="AB178" s="2"/>
    </row>
    <row r="179" spans="1:28" x14ac:dyDescent="0.2">
      <c r="A179" s="61"/>
      <c r="B179" s="3">
        <f t="shared" si="155"/>
        <v>10</v>
      </c>
      <c r="C179" s="5"/>
      <c r="D179" s="5">
        <f t="shared" ca="1" si="153"/>
        <v>0.78434308782343409</v>
      </c>
      <c r="E179" s="5">
        <f t="shared" ca="1" si="153"/>
        <v>0.12246899978829218</v>
      </c>
      <c r="F179" s="5">
        <f t="shared" ca="1" si="153"/>
        <v>0.83259095848056963</v>
      </c>
      <c r="G179" s="5">
        <f t="shared" ca="1" si="153"/>
        <v>1.1331744346934847E-2</v>
      </c>
      <c r="H179" s="5">
        <f t="shared" ca="1" si="153"/>
        <v>0.77660773386661175</v>
      </c>
      <c r="I179" s="5">
        <f t="shared" ca="1" si="153"/>
        <v>2.8241020014426299E-2</v>
      </c>
      <c r="J179" s="5">
        <f t="shared" ca="1" si="153"/>
        <v>0.84020930216412948</v>
      </c>
      <c r="K179" s="5">
        <f t="shared" ca="1" si="153"/>
        <v>0.1299300895745753</v>
      </c>
      <c r="L179" s="5">
        <f t="shared" ca="1" si="153"/>
        <v>0.29634016363459004</v>
      </c>
      <c r="M179" s="5">
        <f t="shared" ca="1" si="153"/>
        <v>0.55411461232953541</v>
      </c>
      <c r="N179" s="5">
        <f t="shared" ca="1" si="153"/>
        <v>0.5855219566143538</v>
      </c>
      <c r="O179" s="5">
        <f t="shared" ca="1" si="153"/>
        <v>0.36804047940679341</v>
      </c>
      <c r="P179" s="5">
        <f t="shared" ca="1" si="153"/>
        <v>0.89278051008662862</v>
      </c>
      <c r="Q179" s="5">
        <f t="shared" ca="1" si="153"/>
        <v>0.67156631907987541</v>
      </c>
      <c r="R179" s="5">
        <f t="shared" ca="1" si="153"/>
        <v>0.54098563170490976</v>
      </c>
      <c r="S179" s="5">
        <f t="shared" ca="1" si="153"/>
        <v>0.4815188311620171</v>
      </c>
      <c r="T179" s="5">
        <f t="shared" ca="1" si="154"/>
        <v>0.51412174796780719</v>
      </c>
      <c r="U179" s="5">
        <f t="shared" ca="1" si="154"/>
        <v>0.24240053866179145</v>
      </c>
      <c r="V179" s="5">
        <f t="shared" ca="1" si="154"/>
        <v>0.85944328971475525</v>
      </c>
      <c r="W179" s="5">
        <f t="shared" ca="1" si="154"/>
        <v>0.51789134008743409</v>
      </c>
      <c r="X179" s="5">
        <f t="shared" ca="1" si="154"/>
        <v>0.9001203131704385</v>
      </c>
      <c r="Y179" s="5">
        <f t="shared" ca="1" si="154"/>
        <v>0.5873551338229609</v>
      </c>
      <c r="Z179" s="5">
        <f t="shared" ca="1" si="154"/>
        <v>0.40370925293796045</v>
      </c>
      <c r="AA179" s="5">
        <f t="shared" ca="1" si="154"/>
        <v>0.35124172566957101</v>
      </c>
      <c r="AB179" s="2"/>
    </row>
    <row r="180" spans="1:28" x14ac:dyDescent="0.2">
      <c r="A180" s="61"/>
      <c r="B180" s="3">
        <f t="shared" si="155"/>
        <v>11</v>
      </c>
      <c r="C180" s="5"/>
      <c r="D180" s="5">
        <f t="shared" ref="D180:AA180" ca="1" si="156">0.5-(D170-0.5)</f>
        <v>0.95707629393776161</v>
      </c>
      <c r="E180" s="5">
        <f t="shared" ca="1" si="156"/>
        <v>0.38990327560248217</v>
      </c>
      <c r="F180" s="5">
        <f t="shared" ca="1" si="156"/>
        <v>0.20648473034403803</v>
      </c>
      <c r="G180" s="5">
        <f t="shared" ca="1" si="156"/>
        <v>3.6239894587153043E-2</v>
      </c>
      <c r="H180" s="5">
        <f t="shared" ca="1" si="156"/>
        <v>0.64903898156180717</v>
      </c>
      <c r="I180" s="5">
        <f t="shared" ca="1" si="156"/>
        <v>0.48640851768981264</v>
      </c>
      <c r="J180" s="5">
        <f t="shared" ca="1" si="156"/>
        <v>3.728441254354542E-2</v>
      </c>
      <c r="K180" s="5">
        <f t="shared" ca="1" si="156"/>
        <v>8.7090382105126762E-2</v>
      </c>
      <c r="L180" s="5">
        <f t="shared" ca="1" si="156"/>
        <v>0.68540760944816037</v>
      </c>
      <c r="M180" s="5">
        <f t="shared" ca="1" si="156"/>
        <v>0.31919190463465952</v>
      </c>
      <c r="N180" s="5">
        <f t="shared" ca="1" si="156"/>
        <v>8.0699020373431463E-3</v>
      </c>
      <c r="O180" s="5">
        <f t="shared" ca="1" si="156"/>
        <v>0.86055090774438392</v>
      </c>
      <c r="P180" s="5">
        <f t="shared" ca="1" si="156"/>
        <v>0.19326318882401061</v>
      </c>
      <c r="Q180" s="5">
        <f t="shared" ca="1" si="156"/>
        <v>5.271168812789484E-2</v>
      </c>
      <c r="R180" s="5">
        <f t="shared" ca="1" si="156"/>
        <v>0.39485023093432514</v>
      </c>
      <c r="S180" s="5">
        <f t="shared" ca="1" si="156"/>
        <v>0.93633800258092925</v>
      </c>
      <c r="T180" s="5">
        <f t="shared" ca="1" si="156"/>
        <v>0.91993601033969097</v>
      </c>
      <c r="U180" s="5">
        <f t="shared" ca="1" si="156"/>
        <v>0.6301021734910518</v>
      </c>
      <c r="V180" s="5">
        <f t="shared" ca="1" si="156"/>
        <v>0.55975434799511936</v>
      </c>
      <c r="W180" s="5">
        <f t="shared" ca="1" si="156"/>
        <v>0.75187928087917444</v>
      </c>
      <c r="X180" s="5">
        <f t="shared" ca="1" si="156"/>
        <v>0.35864238878997856</v>
      </c>
      <c r="Y180" s="5">
        <f t="shared" ca="1" si="156"/>
        <v>0.81893051559096264</v>
      </c>
      <c r="Z180" s="5">
        <f t="shared" ca="1" si="156"/>
        <v>0.55625996456244442</v>
      </c>
      <c r="AA180" s="5">
        <f t="shared" ca="1" si="156"/>
        <v>0.40114116281305623</v>
      </c>
      <c r="AB180" s="2"/>
    </row>
    <row r="181" spans="1:28" x14ac:dyDescent="0.2">
      <c r="A181" s="61"/>
      <c r="B181" s="3">
        <f t="shared" si="155"/>
        <v>12</v>
      </c>
      <c r="C181" s="5"/>
      <c r="D181" s="5">
        <f t="shared" ref="D181:AA181" ca="1" si="157">0.5-(D171-0.5)</f>
        <v>9.3735567102024908E-2</v>
      </c>
      <c r="E181" s="5">
        <f t="shared" ca="1" si="157"/>
        <v>8.5504312832388241E-2</v>
      </c>
      <c r="F181" s="5">
        <f t="shared" ca="1" si="157"/>
        <v>0.71675261390889333</v>
      </c>
      <c r="G181" s="5">
        <f t="shared" ca="1" si="157"/>
        <v>0.53695410996272264</v>
      </c>
      <c r="H181" s="5">
        <f t="shared" ca="1" si="157"/>
        <v>0.86019302498578565</v>
      </c>
      <c r="I181" s="5">
        <f t="shared" ca="1" si="157"/>
        <v>0.63975263247224468</v>
      </c>
      <c r="J181" s="5">
        <f t="shared" ca="1" si="157"/>
        <v>7.9628186311535121E-2</v>
      </c>
      <c r="K181" s="5">
        <f t="shared" ca="1" si="157"/>
        <v>0.7042437148410059</v>
      </c>
      <c r="L181" s="5">
        <f t="shared" ca="1" si="157"/>
        <v>0.40373677205835368</v>
      </c>
      <c r="M181" s="5">
        <f t="shared" ca="1" si="157"/>
        <v>0.61806674077032608</v>
      </c>
      <c r="N181" s="5">
        <f t="shared" ca="1" si="157"/>
        <v>0.54084883575282916</v>
      </c>
      <c r="O181" s="5">
        <f t="shared" ca="1" si="157"/>
        <v>0.21477736800905567</v>
      </c>
      <c r="P181" s="5">
        <f t="shared" ca="1" si="157"/>
        <v>0.70490971375516653</v>
      </c>
      <c r="Q181" s="5">
        <f t="shared" ca="1" si="157"/>
        <v>0.47575114403115371</v>
      </c>
      <c r="R181" s="5">
        <f t="shared" ca="1" si="157"/>
        <v>0.45834344797326065</v>
      </c>
      <c r="S181" s="5">
        <f t="shared" ca="1" si="157"/>
        <v>0.47639116800611259</v>
      </c>
      <c r="T181" s="5">
        <f t="shared" ca="1" si="157"/>
        <v>0.9216215583414229</v>
      </c>
      <c r="U181" s="5">
        <f t="shared" ca="1" si="157"/>
        <v>0.18673732310458158</v>
      </c>
      <c r="V181" s="5">
        <f t="shared" ca="1" si="157"/>
        <v>9.9310869760977138E-2</v>
      </c>
      <c r="W181" s="5">
        <f t="shared" ca="1" si="157"/>
        <v>8.0755446946932374E-2</v>
      </c>
      <c r="X181" s="5">
        <f t="shared" ca="1" si="157"/>
        <v>0.99900935016287085</v>
      </c>
      <c r="Y181" s="5">
        <f t="shared" ca="1" si="157"/>
        <v>0.21583045041544313</v>
      </c>
      <c r="Z181" s="5">
        <f t="shared" ca="1" si="157"/>
        <v>0.72361687434535038</v>
      </c>
      <c r="AA181" s="5">
        <f t="shared" ca="1" si="157"/>
        <v>0.98395875496527763</v>
      </c>
      <c r="AB181" s="2"/>
    </row>
    <row r="182" spans="1:28" x14ac:dyDescent="0.2">
      <c r="A182" s="61"/>
      <c r="B182" s="3">
        <f t="shared" si="155"/>
        <v>13</v>
      </c>
      <c r="C182" s="5"/>
      <c r="D182" s="5">
        <f t="shared" ref="D182:AA182" ca="1" si="158">0.5-(D172-0.5)</f>
        <v>0.80582558253110359</v>
      </c>
      <c r="E182" s="5">
        <f t="shared" ca="1" si="158"/>
        <v>0.75441316348227616</v>
      </c>
      <c r="F182" s="5">
        <f t="shared" ca="1" si="158"/>
        <v>9.4287516335914257E-2</v>
      </c>
      <c r="G182" s="5">
        <f t="shared" ca="1" si="158"/>
        <v>0.27171704440233324</v>
      </c>
      <c r="H182" s="5">
        <f t="shared" ca="1" si="158"/>
        <v>0.56368229584808083</v>
      </c>
      <c r="I182" s="5">
        <f t="shared" ca="1" si="158"/>
        <v>0.42787043345144982</v>
      </c>
      <c r="J182" s="5">
        <f t="shared" ca="1" si="158"/>
        <v>0.14747368095830993</v>
      </c>
      <c r="K182" s="5">
        <f t="shared" ca="1" si="158"/>
        <v>0.80430217017275496</v>
      </c>
      <c r="L182" s="5">
        <f t="shared" ca="1" si="158"/>
        <v>0.40875930779979075</v>
      </c>
      <c r="M182" s="5">
        <f t="shared" ca="1" si="158"/>
        <v>0.52238936208490705</v>
      </c>
      <c r="N182" s="5">
        <f t="shared" ca="1" si="158"/>
        <v>0.6062256304981839</v>
      </c>
      <c r="O182" s="5">
        <f t="shared" ca="1" si="158"/>
        <v>0.92317710709296819</v>
      </c>
      <c r="P182" s="5">
        <f t="shared" ca="1" si="158"/>
        <v>0.53012290528780648</v>
      </c>
      <c r="Q182" s="5">
        <f t="shared" ca="1" si="158"/>
        <v>0.72304390883341751</v>
      </c>
      <c r="R182" s="5">
        <f t="shared" ca="1" si="158"/>
        <v>9.0159631082954994E-2</v>
      </c>
      <c r="S182" s="5">
        <f t="shared" ca="1" si="158"/>
        <v>0.54638313638793679</v>
      </c>
      <c r="T182" s="5">
        <f t="shared" ca="1" si="158"/>
        <v>0.98458365566914341</v>
      </c>
      <c r="U182" s="5">
        <f t="shared" ca="1" si="158"/>
        <v>0.38350293292803073</v>
      </c>
      <c r="V182" s="5">
        <f t="shared" ca="1" si="158"/>
        <v>2.3656516368393277E-3</v>
      </c>
      <c r="W182" s="5">
        <f t="shared" ca="1" si="158"/>
        <v>0.1562580857722754</v>
      </c>
      <c r="X182" s="5">
        <f t="shared" ca="1" si="158"/>
        <v>0.18011944538816926</v>
      </c>
      <c r="Y182" s="5">
        <f t="shared" ca="1" si="158"/>
        <v>0.84025426850169282</v>
      </c>
      <c r="Z182" s="5">
        <f t="shared" ca="1" si="158"/>
        <v>0.55582785299983506</v>
      </c>
      <c r="AA182" s="5">
        <f t="shared" ca="1" si="158"/>
        <v>0.78333203936486762</v>
      </c>
      <c r="AB182" s="2"/>
    </row>
    <row r="183" spans="1:28" x14ac:dyDescent="0.2">
      <c r="A183" s="61"/>
      <c r="B183" s="3">
        <f t="shared" si="155"/>
        <v>14</v>
      </c>
      <c r="C183" s="5"/>
      <c r="D183" s="5">
        <f t="shared" ref="D183:AA183" ca="1" si="159">0.5-(D173-0.5)</f>
        <v>0.43685471423781341</v>
      </c>
      <c r="E183" s="5">
        <f t="shared" ca="1" si="159"/>
        <v>0.85887497462736739</v>
      </c>
      <c r="F183" s="5">
        <f t="shared" ca="1" si="159"/>
        <v>0.21215648709178558</v>
      </c>
      <c r="G183" s="5">
        <f t="shared" ca="1" si="159"/>
        <v>0.95540247611614171</v>
      </c>
      <c r="H183" s="5">
        <f t="shared" ca="1" si="159"/>
        <v>0.86154935345470907</v>
      </c>
      <c r="I183" s="5">
        <f t="shared" ca="1" si="159"/>
        <v>0.83441571330535258</v>
      </c>
      <c r="J183" s="5">
        <f t="shared" ca="1" si="159"/>
        <v>2.4650180319828463E-2</v>
      </c>
      <c r="K183" s="5">
        <f t="shared" ca="1" si="159"/>
        <v>0.3211130521241623</v>
      </c>
      <c r="L183" s="5">
        <f t="shared" ca="1" si="159"/>
        <v>0.16496363307524009</v>
      </c>
      <c r="M183" s="5">
        <f t="shared" ca="1" si="159"/>
        <v>0.11549174547199714</v>
      </c>
      <c r="N183" s="5">
        <f t="shared" ca="1" si="159"/>
        <v>0.17590450461451979</v>
      </c>
      <c r="O183" s="5">
        <f t="shared" ca="1" si="159"/>
        <v>0.52236704325084449</v>
      </c>
      <c r="P183" s="5">
        <f t="shared" ca="1" si="159"/>
        <v>0.35734244039230734</v>
      </c>
      <c r="Q183" s="5">
        <f t="shared" ca="1" si="159"/>
        <v>0.37332860827216896</v>
      </c>
      <c r="R183" s="5">
        <f t="shared" ca="1" si="159"/>
        <v>0.64190274735774244</v>
      </c>
      <c r="S183" s="5">
        <f t="shared" ca="1" si="159"/>
        <v>0.19168806139076922</v>
      </c>
      <c r="T183" s="5">
        <f t="shared" ca="1" si="159"/>
        <v>0.47881557225568594</v>
      </c>
      <c r="U183" s="5">
        <f t="shared" ca="1" si="159"/>
        <v>0.69185359295764082</v>
      </c>
      <c r="V183" s="5">
        <f t="shared" ca="1" si="159"/>
        <v>0.6513601395976425</v>
      </c>
      <c r="W183" s="5">
        <f t="shared" ca="1" si="159"/>
        <v>0.52120379886650359</v>
      </c>
      <c r="X183" s="5">
        <f t="shared" ca="1" si="159"/>
        <v>0.8146653493680488</v>
      </c>
      <c r="Y183" s="5">
        <f t="shared" ca="1" si="159"/>
        <v>0.76820886702351321</v>
      </c>
      <c r="Z183" s="5">
        <f t="shared" ca="1" si="159"/>
        <v>0.5897663900454112</v>
      </c>
      <c r="AA183" s="5">
        <f t="shared" ca="1" si="159"/>
        <v>0.41399741603777374</v>
      </c>
      <c r="AB183" s="2"/>
    </row>
    <row r="184" spans="1:28" x14ac:dyDescent="0.2">
      <c r="A184" s="61"/>
      <c r="B184" s="3">
        <f t="shared" si="155"/>
        <v>15</v>
      </c>
      <c r="C184" s="5"/>
      <c r="D184" s="5">
        <f t="shared" ref="D184:AA184" ca="1" si="160">0.5-(D174-0.5)</f>
        <v>0.84080553588007667</v>
      </c>
      <c r="E184" s="5">
        <f t="shared" ca="1" si="160"/>
        <v>0.72813103026844461</v>
      </c>
      <c r="F184" s="5">
        <f t="shared" ca="1" si="160"/>
        <v>0.71686722272263148</v>
      </c>
      <c r="G184" s="5">
        <f t="shared" ca="1" si="160"/>
        <v>0.45430080451495847</v>
      </c>
      <c r="H184" s="5">
        <f t="shared" ca="1" si="160"/>
        <v>0.38186530002536756</v>
      </c>
      <c r="I184" s="5">
        <f t="shared" ca="1" si="160"/>
        <v>7.8450389042864166E-2</v>
      </c>
      <c r="J184" s="5">
        <f t="shared" ca="1" si="160"/>
        <v>0.20159213924425623</v>
      </c>
      <c r="K184" s="5">
        <f t="shared" ca="1" si="160"/>
        <v>0.58851018060302462</v>
      </c>
      <c r="L184" s="5">
        <f t="shared" ca="1" si="160"/>
        <v>0.99201008588420347</v>
      </c>
      <c r="M184" s="5">
        <f t="shared" ca="1" si="160"/>
        <v>0.32840284300966105</v>
      </c>
      <c r="N184" s="5">
        <f t="shared" ca="1" si="160"/>
        <v>0.74138235065605151</v>
      </c>
      <c r="O184" s="5">
        <f t="shared" ca="1" si="160"/>
        <v>0.57878193613330386</v>
      </c>
      <c r="P184" s="5">
        <f t="shared" ca="1" si="160"/>
        <v>1.4590711825232416E-2</v>
      </c>
      <c r="Q184" s="5">
        <f t="shared" ca="1" si="160"/>
        <v>0.41898487977424048</v>
      </c>
      <c r="R184" s="5">
        <f t="shared" ca="1" si="160"/>
        <v>0.74090951574181818</v>
      </c>
      <c r="S184" s="5">
        <f t="shared" ca="1" si="160"/>
        <v>0.22445703630362324</v>
      </c>
      <c r="T184" s="5">
        <f t="shared" ca="1" si="160"/>
        <v>0.47125087274853683</v>
      </c>
      <c r="U184" s="5">
        <f t="shared" ca="1" si="160"/>
        <v>0.27659090331813219</v>
      </c>
      <c r="V184" s="5">
        <f t="shared" ca="1" si="160"/>
        <v>0.39957056856697537</v>
      </c>
      <c r="W184" s="5">
        <f t="shared" ca="1" si="160"/>
        <v>0.1781479779337265</v>
      </c>
      <c r="X184" s="5">
        <f t="shared" ca="1" si="160"/>
        <v>0.2012015203305475</v>
      </c>
      <c r="Y184" s="5">
        <f t="shared" ca="1" si="160"/>
        <v>0.73077840420789653</v>
      </c>
      <c r="Z184" s="5">
        <f t="shared" ca="1" si="160"/>
        <v>0.91459735026702071</v>
      </c>
      <c r="AA184" s="5">
        <f t="shared" ca="1" si="160"/>
        <v>0.44906801334779178</v>
      </c>
      <c r="AB184" s="2"/>
    </row>
    <row r="185" spans="1:28" x14ac:dyDescent="0.2">
      <c r="A185" s="61"/>
      <c r="B185" s="3">
        <f t="shared" si="155"/>
        <v>16</v>
      </c>
      <c r="C185" s="5"/>
      <c r="D185" s="5">
        <f t="shared" ref="D185:AA185" ca="1" si="161">0.5-(D175-0.5)</f>
        <v>0.80158892456468944</v>
      </c>
      <c r="E185" s="5">
        <f t="shared" ca="1" si="161"/>
        <v>0.77248671197266117</v>
      </c>
      <c r="F185" s="5">
        <f t="shared" ca="1" si="161"/>
        <v>0.83074426381926847</v>
      </c>
      <c r="G185" s="5">
        <f t="shared" ca="1" si="161"/>
        <v>0.50679859272480998</v>
      </c>
      <c r="H185" s="5">
        <f t="shared" ca="1" si="161"/>
        <v>1.80701674878192E-2</v>
      </c>
      <c r="I185" s="5">
        <f t="shared" ca="1" si="161"/>
        <v>0.98341382933662991</v>
      </c>
      <c r="J185" s="5">
        <f t="shared" ca="1" si="161"/>
        <v>0.44868898658148881</v>
      </c>
      <c r="K185" s="5">
        <f t="shared" ca="1" si="161"/>
        <v>0.42491459753222338</v>
      </c>
      <c r="L185" s="5">
        <f t="shared" ca="1" si="161"/>
        <v>8.6126739115283901E-2</v>
      </c>
      <c r="M185" s="5">
        <f t="shared" ca="1" si="161"/>
        <v>0.97987876540579766</v>
      </c>
      <c r="N185" s="5">
        <f t="shared" ca="1" si="161"/>
        <v>0.54659567389328745</v>
      </c>
      <c r="O185" s="5">
        <f t="shared" ca="1" si="161"/>
        <v>0.69395636815959072</v>
      </c>
      <c r="P185" s="5">
        <f t="shared" ca="1" si="161"/>
        <v>0.77406938926043223</v>
      </c>
      <c r="Q185" s="5">
        <f t="shared" ca="1" si="161"/>
        <v>0.91823988581615001</v>
      </c>
      <c r="R185" s="5">
        <f t="shared" ca="1" si="161"/>
        <v>0.33698056285322475</v>
      </c>
      <c r="S185" s="5">
        <f t="shared" ca="1" si="161"/>
        <v>0.82812664843107586</v>
      </c>
      <c r="T185" s="5">
        <f t="shared" ca="1" si="161"/>
        <v>0.14396287943086505</v>
      </c>
      <c r="U185" s="5">
        <f t="shared" ca="1" si="161"/>
        <v>0.16315185663720411</v>
      </c>
      <c r="V185" s="5">
        <f t="shared" ca="1" si="161"/>
        <v>0.8445831246363934</v>
      </c>
      <c r="W185" s="5">
        <f t="shared" ca="1" si="161"/>
        <v>0.80702797573486962</v>
      </c>
      <c r="X185" s="5">
        <f t="shared" ca="1" si="161"/>
        <v>0.24485435408449685</v>
      </c>
      <c r="Y185" s="5">
        <f t="shared" ca="1" si="161"/>
        <v>0.49997682718157443</v>
      </c>
      <c r="Z185" s="5">
        <f t="shared" ca="1" si="161"/>
        <v>0.32227612617944601</v>
      </c>
      <c r="AA185" s="5">
        <f t="shared" ca="1" si="161"/>
        <v>0.40766677248040795</v>
      </c>
      <c r="AB185" s="2"/>
    </row>
    <row r="186" spans="1:28" x14ac:dyDescent="0.2">
      <c r="A186" s="61"/>
      <c r="B186" s="3">
        <f t="shared" si="155"/>
        <v>17</v>
      </c>
      <c r="C186" s="5"/>
      <c r="D186" s="5">
        <f t="shared" ref="D186:AA186" ca="1" si="162">0.5-(D176-0.5)</f>
        <v>0.90984909246104406</v>
      </c>
      <c r="E186" s="5">
        <f t="shared" ca="1" si="162"/>
        <v>0.41833165311168807</v>
      </c>
      <c r="F186" s="5">
        <f t="shared" ca="1" si="162"/>
        <v>0.13747525321392062</v>
      </c>
      <c r="G186" s="5">
        <f t="shared" ca="1" si="162"/>
        <v>0.59397332514649837</v>
      </c>
      <c r="H186" s="5">
        <f t="shared" ca="1" si="162"/>
        <v>0.99771897322961789</v>
      </c>
      <c r="I186" s="5">
        <f t="shared" ca="1" si="162"/>
        <v>0.85512600374802028</v>
      </c>
      <c r="J186" s="5">
        <f t="shared" ca="1" si="162"/>
        <v>0.60827116826640681</v>
      </c>
      <c r="K186" s="5">
        <f t="shared" ca="1" si="162"/>
        <v>6.0479615144211074E-2</v>
      </c>
      <c r="L186" s="5">
        <f t="shared" ca="1" si="162"/>
        <v>0.89064268350215381</v>
      </c>
      <c r="M186" s="5">
        <f t="shared" ca="1" si="162"/>
        <v>0.29203346880449033</v>
      </c>
      <c r="N186" s="5">
        <f t="shared" ca="1" si="162"/>
        <v>0.13153653696045431</v>
      </c>
      <c r="O186" s="5">
        <f t="shared" ca="1" si="162"/>
        <v>0.17798911541815432</v>
      </c>
      <c r="P186" s="5">
        <f t="shared" ca="1" si="162"/>
        <v>0.57536670855637717</v>
      </c>
      <c r="Q186" s="5">
        <f t="shared" ca="1" si="162"/>
        <v>0.43490608033620448</v>
      </c>
      <c r="R186" s="5">
        <f t="shared" ca="1" si="162"/>
        <v>9.2355802269773024E-2</v>
      </c>
      <c r="S186" s="5">
        <f t="shared" ca="1" si="162"/>
        <v>0.39034675702421207</v>
      </c>
      <c r="T186" s="5">
        <f t="shared" ca="1" si="162"/>
        <v>0.68492587349691814</v>
      </c>
      <c r="U186" s="5">
        <f t="shared" ca="1" si="162"/>
        <v>0.12121028781642618</v>
      </c>
      <c r="V186" s="5">
        <f t="shared" ca="1" si="162"/>
        <v>0.90700403841712185</v>
      </c>
      <c r="W186" s="5">
        <f t="shared" ca="1" si="162"/>
        <v>0.62959061350715906</v>
      </c>
      <c r="X186" s="5">
        <f t="shared" ca="1" si="162"/>
        <v>0.61707967050405776</v>
      </c>
      <c r="Y186" s="5">
        <f t="shared" ca="1" si="162"/>
        <v>0.85652487957164292</v>
      </c>
      <c r="Z186" s="5">
        <f t="shared" ca="1" si="162"/>
        <v>0.88990595997034794</v>
      </c>
      <c r="AA186" s="5">
        <f t="shared" ca="1" si="162"/>
        <v>0.73553740619610053</v>
      </c>
      <c r="AB186" s="2"/>
    </row>
    <row r="187" spans="1:28" x14ac:dyDescent="0.2">
      <c r="A187" s="61"/>
      <c r="B187" s="3">
        <f t="shared" si="155"/>
        <v>18</v>
      </c>
      <c r="C187" s="5"/>
      <c r="D187" s="5">
        <f t="shared" ref="D187:AA187" ca="1" si="163">0.5-(D177-0.5)</f>
        <v>0.19329610487211457</v>
      </c>
      <c r="E187" s="5">
        <f t="shared" ca="1" si="163"/>
        <v>0.34340885565358326</v>
      </c>
      <c r="F187" s="5">
        <f t="shared" ca="1" si="163"/>
        <v>0.5278656090748054</v>
      </c>
      <c r="G187" s="5">
        <f t="shared" ca="1" si="163"/>
        <v>0.50527809603994578</v>
      </c>
      <c r="H187" s="5">
        <f t="shared" ca="1" si="163"/>
        <v>0.33016662515878747</v>
      </c>
      <c r="I187" s="5">
        <f t="shared" ca="1" si="163"/>
        <v>0.21362859352008012</v>
      </c>
      <c r="J187" s="5">
        <f t="shared" ca="1" si="163"/>
        <v>0.70311028889926952</v>
      </c>
      <c r="K187" s="5">
        <f t="shared" ca="1" si="163"/>
        <v>0.29126110613339762</v>
      </c>
      <c r="L187" s="5">
        <f t="shared" ca="1" si="163"/>
        <v>0.36766217011671698</v>
      </c>
      <c r="M187" s="5">
        <f t="shared" ca="1" si="163"/>
        <v>0.1609843757847581</v>
      </c>
      <c r="N187" s="5">
        <f t="shared" ca="1" si="163"/>
        <v>4.3942903156296675E-2</v>
      </c>
      <c r="O187" s="5">
        <f t="shared" ca="1" si="163"/>
        <v>0.13518234189490697</v>
      </c>
      <c r="P187" s="5">
        <f t="shared" ca="1" si="163"/>
        <v>0.3100925788856338</v>
      </c>
      <c r="Q187" s="5">
        <f t="shared" ca="1" si="163"/>
        <v>0.78373232019178429</v>
      </c>
      <c r="R187" s="5">
        <f t="shared" ca="1" si="163"/>
        <v>0.46533960077299652</v>
      </c>
      <c r="S187" s="5">
        <f t="shared" ca="1" si="163"/>
        <v>0.79087277817945756</v>
      </c>
      <c r="T187" s="5">
        <f t="shared" ca="1" si="163"/>
        <v>0.85848034230723591</v>
      </c>
      <c r="U187" s="5">
        <f t="shared" ca="1" si="163"/>
        <v>0.44276178560247959</v>
      </c>
      <c r="V187" s="5">
        <f t="shared" ca="1" si="163"/>
        <v>0.76355977846185352</v>
      </c>
      <c r="W187" s="5">
        <f t="shared" ca="1" si="163"/>
        <v>0.86728410014994806</v>
      </c>
      <c r="X187" s="5">
        <f t="shared" ca="1" si="163"/>
        <v>7.8157516973600516E-2</v>
      </c>
      <c r="Y187" s="5">
        <f t="shared" ca="1" si="163"/>
        <v>0.42632929125252872</v>
      </c>
      <c r="Z187" s="5">
        <f t="shared" ca="1" si="163"/>
        <v>0.73277861937356614</v>
      </c>
      <c r="AA187" s="5">
        <f t="shared" ca="1" si="163"/>
        <v>0.11284025247045526</v>
      </c>
      <c r="AB187" s="2"/>
    </row>
    <row r="188" spans="1:28" x14ac:dyDescent="0.2">
      <c r="A188" s="61"/>
      <c r="B188" s="3">
        <f t="shared" si="155"/>
        <v>19</v>
      </c>
      <c r="C188" s="5"/>
      <c r="D188" s="5">
        <f t="shared" ref="D188:AA188" ca="1" si="164">0.5-(D178-0.5)</f>
        <v>0.21087733698113975</v>
      </c>
      <c r="E188" s="5">
        <f t="shared" ca="1" si="164"/>
        <v>0.6229174298335971</v>
      </c>
      <c r="F188" s="5">
        <f t="shared" ca="1" si="164"/>
        <v>0.68066052984444581</v>
      </c>
      <c r="G188" s="5">
        <f t="shared" ca="1" si="164"/>
        <v>0.15721281479544968</v>
      </c>
      <c r="H188" s="5">
        <f t="shared" ca="1" si="164"/>
        <v>0.7541605070591989</v>
      </c>
      <c r="I188" s="5">
        <f t="shared" ca="1" si="164"/>
        <v>0.47943170776109567</v>
      </c>
      <c r="J188" s="5">
        <f t="shared" ca="1" si="164"/>
        <v>0.91629414251349206</v>
      </c>
      <c r="K188" s="5">
        <f t="shared" ca="1" si="164"/>
        <v>0.4123649274290927</v>
      </c>
      <c r="L188" s="5">
        <f t="shared" ca="1" si="164"/>
        <v>0.8654291266748152</v>
      </c>
      <c r="M188" s="5">
        <f t="shared" ca="1" si="164"/>
        <v>0.44839751665776983</v>
      </c>
      <c r="N188" s="5">
        <f t="shared" ca="1" si="164"/>
        <v>0.9237422414723564</v>
      </c>
      <c r="O188" s="5">
        <f t="shared" ca="1" si="164"/>
        <v>0.60652232821683016</v>
      </c>
      <c r="P188" s="5">
        <f t="shared" ca="1" si="164"/>
        <v>2.3943301336550982E-2</v>
      </c>
      <c r="Q188" s="5">
        <f t="shared" ca="1" si="164"/>
        <v>7.7297508496770861E-2</v>
      </c>
      <c r="R188" s="5">
        <f t="shared" ca="1" si="164"/>
        <v>0.27350382129870643</v>
      </c>
      <c r="S188" s="5">
        <f t="shared" ca="1" si="164"/>
        <v>0.50135716935407149</v>
      </c>
      <c r="T188" s="5">
        <f t="shared" ca="1" si="164"/>
        <v>0.9403367030548524</v>
      </c>
      <c r="U188" s="5">
        <f t="shared" ca="1" si="164"/>
        <v>0.5843508145622418</v>
      </c>
      <c r="V188" s="5">
        <f t="shared" ca="1" si="164"/>
        <v>0.39895856870140201</v>
      </c>
      <c r="W188" s="5">
        <f t="shared" ca="1" si="164"/>
        <v>0.89108703484439078</v>
      </c>
      <c r="X188" s="5">
        <f t="shared" ca="1" si="164"/>
        <v>0.80940330077353861</v>
      </c>
      <c r="Y188" s="5">
        <f t="shared" ca="1" si="164"/>
        <v>0.51337021117351422</v>
      </c>
      <c r="Z188" s="5">
        <f t="shared" ca="1" si="164"/>
        <v>0.7664417017015358</v>
      </c>
      <c r="AA188" s="5">
        <f t="shared" ca="1" si="164"/>
        <v>0.38102273241845697</v>
      </c>
      <c r="AB188" s="2"/>
    </row>
    <row r="189" spans="1:28" x14ac:dyDescent="0.2">
      <c r="A189" s="61"/>
      <c r="B189" s="3">
        <f t="shared" si="155"/>
        <v>20</v>
      </c>
      <c r="C189" s="5"/>
      <c r="D189" s="5">
        <f t="shared" ref="D189:AA189" ca="1" si="165">0.5-(D179-0.5)</f>
        <v>0.21565691217656591</v>
      </c>
      <c r="E189" s="5">
        <f t="shared" ca="1" si="165"/>
        <v>0.87753100021170782</v>
      </c>
      <c r="F189" s="5">
        <f t="shared" ca="1" si="165"/>
        <v>0.16740904151943037</v>
      </c>
      <c r="G189" s="5">
        <f t="shared" ca="1" si="165"/>
        <v>0.98866825565306515</v>
      </c>
      <c r="H189" s="5">
        <f t="shared" ca="1" si="165"/>
        <v>0.22339226613338825</v>
      </c>
      <c r="I189" s="5">
        <f t="shared" ca="1" si="165"/>
        <v>0.9717589799855737</v>
      </c>
      <c r="J189" s="5">
        <f t="shared" ca="1" si="165"/>
        <v>0.15979069783587052</v>
      </c>
      <c r="K189" s="5">
        <f t="shared" ca="1" si="165"/>
        <v>0.8700699104254247</v>
      </c>
      <c r="L189" s="5">
        <f t="shared" ca="1" si="165"/>
        <v>0.70365983636540996</v>
      </c>
      <c r="M189" s="5">
        <f t="shared" ca="1" si="165"/>
        <v>0.44588538767046459</v>
      </c>
      <c r="N189" s="5">
        <f t="shared" ca="1" si="165"/>
        <v>0.4144780433856462</v>
      </c>
      <c r="O189" s="5">
        <f t="shared" ca="1" si="165"/>
        <v>0.63195952059320659</v>
      </c>
      <c r="P189" s="5">
        <f t="shared" ca="1" si="165"/>
        <v>0.10721948991337138</v>
      </c>
      <c r="Q189" s="5">
        <f t="shared" ca="1" si="165"/>
        <v>0.32843368092012459</v>
      </c>
      <c r="R189" s="5">
        <f t="shared" ca="1" si="165"/>
        <v>0.45901436829509024</v>
      </c>
      <c r="S189" s="5">
        <f t="shared" ca="1" si="165"/>
        <v>0.5184811688379829</v>
      </c>
      <c r="T189" s="5">
        <f t="shared" ca="1" si="165"/>
        <v>0.48587825203219281</v>
      </c>
      <c r="U189" s="5">
        <f t="shared" ca="1" si="165"/>
        <v>0.75759946133820855</v>
      </c>
      <c r="V189" s="5">
        <f t="shared" ca="1" si="165"/>
        <v>0.14055671028524475</v>
      </c>
      <c r="W189" s="5">
        <f t="shared" ca="1" si="165"/>
        <v>0.48210865991256591</v>
      </c>
      <c r="X189" s="5">
        <f t="shared" ca="1" si="165"/>
        <v>9.9879686829561498E-2</v>
      </c>
      <c r="Y189" s="5">
        <f t="shared" ca="1" si="165"/>
        <v>0.4126448661770391</v>
      </c>
      <c r="Z189" s="5">
        <f t="shared" ca="1" si="165"/>
        <v>0.59629074706203955</v>
      </c>
      <c r="AA189" s="5">
        <f t="shared" ca="1" si="165"/>
        <v>0.64875827433042899</v>
      </c>
      <c r="AB189" s="2"/>
    </row>
    <row r="190" spans="1:28" x14ac:dyDescent="0.2">
      <c r="A190" s="2"/>
      <c r="B190" s="3"/>
      <c r="C190" s="4">
        <v>0</v>
      </c>
      <c r="D190" s="4">
        <f t="shared" ref="D190:AA190" si="166">C190+1</f>
        <v>1</v>
      </c>
      <c r="E190" s="4">
        <f t="shared" si="166"/>
        <v>2</v>
      </c>
      <c r="F190" s="4">
        <f t="shared" si="166"/>
        <v>3</v>
      </c>
      <c r="G190" s="4">
        <f t="shared" si="166"/>
        <v>4</v>
      </c>
      <c r="H190" s="4">
        <f t="shared" si="166"/>
        <v>5</v>
      </c>
      <c r="I190" s="4">
        <f t="shared" si="166"/>
        <v>6</v>
      </c>
      <c r="J190" s="4">
        <f t="shared" si="166"/>
        <v>7</v>
      </c>
      <c r="K190" s="4">
        <f t="shared" si="166"/>
        <v>8</v>
      </c>
      <c r="L190" s="4">
        <f t="shared" si="166"/>
        <v>9</v>
      </c>
      <c r="M190" s="4">
        <f t="shared" si="166"/>
        <v>10</v>
      </c>
      <c r="N190" s="4">
        <f t="shared" si="166"/>
        <v>11</v>
      </c>
      <c r="O190" s="4">
        <f t="shared" si="166"/>
        <v>12</v>
      </c>
      <c r="P190" s="4">
        <f t="shared" si="166"/>
        <v>13</v>
      </c>
      <c r="Q190" s="4">
        <f t="shared" si="166"/>
        <v>14</v>
      </c>
      <c r="R190" s="4">
        <f t="shared" si="166"/>
        <v>15</v>
      </c>
      <c r="S190" s="4">
        <f t="shared" si="166"/>
        <v>16</v>
      </c>
      <c r="T190" s="4">
        <f t="shared" si="166"/>
        <v>17</v>
      </c>
      <c r="U190" s="4">
        <f t="shared" si="166"/>
        <v>18</v>
      </c>
      <c r="V190" s="4">
        <f t="shared" si="166"/>
        <v>19</v>
      </c>
      <c r="W190" s="4">
        <f t="shared" si="166"/>
        <v>20</v>
      </c>
      <c r="X190" s="4">
        <f t="shared" si="166"/>
        <v>21</v>
      </c>
      <c r="Y190" s="4">
        <f t="shared" si="166"/>
        <v>22</v>
      </c>
      <c r="Z190" s="4">
        <f t="shared" si="166"/>
        <v>23</v>
      </c>
      <c r="AA190" s="4">
        <f t="shared" si="166"/>
        <v>24</v>
      </c>
      <c r="AB190" s="2"/>
    </row>
    <row r="191" spans="1:28" x14ac:dyDescent="0.2">
      <c r="A191" s="60" t="s">
        <v>24</v>
      </c>
      <c r="B191" s="3">
        <v>1</v>
      </c>
      <c r="C191" s="5"/>
      <c r="D191" s="5">
        <f ca="1">NORMINV(D170,0,1)</f>
        <v>-1.7177215750598875</v>
      </c>
      <c r="E191" s="5">
        <f t="shared" ref="E191:AA191" ca="1" si="167">NORMINV(E170,0,1)</f>
        <v>0.27957114028404778</v>
      </c>
      <c r="F191" s="5">
        <f t="shared" ca="1" si="167"/>
        <v>0.81867921086560602</v>
      </c>
      <c r="G191" s="5">
        <f t="shared" ca="1" si="167"/>
        <v>1.7960926124132643</v>
      </c>
      <c r="H191" s="5">
        <f t="shared" ca="1" si="167"/>
        <v>-0.38272721037240975</v>
      </c>
      <c r="I191" s="5">
        <f t="shared" ca="1" si="167"/>
        <v>3.4075387041549686E-2</v>
      </c>
      <c r="J191" s="5">
        <f t="shared" ca="1" si="167"/>
        <v>1.7831073815264131</v>
      </c>
      <c r="K191" s="5">
        <f t="shared" ca="1" si="167"/>
        <v>1.3588921579421196</v>
      </c>
      <c r="L191" s="5">
        <f t="shared" ca="1" si="167"/>
        <v>-0.48287459529983329</v>
      </c>
      <c r="M191" s="5">
        <f t="shared" ca="1" si="167"/>
        <v>0.46995970130122378</v>
      </c>
      <c r="N191" s="5">
        <f t="shared" ca="1" si="167"/>
        <v>2.4057387026936903</v>
      </c>
      <c r="O191" s="5">
        <f t="shared" ca="1" si="167"/>
        <v>-1.0827977949687235</v>
      </c>
      <c r="P191" s="5">
        <f t="shared" ca="1" si="167"/>
        <v>0.8659339615008157</v>
      </c>
      <c r="Q191" s="5">
        <f t="shared" ca="1" si="167"/>
        <v>1.6191110288640018</v>
      </c>
      <c r="R191" s="5">
        <f t="shared" ca="1" si="167"/>
        <v>0.26669960006660409</v>
      </c>
      <c r="S191" s="5">
        <f t="shared" ca="1" si="167"/>
        <v>-1.5247398626722755</v>
      </c>
      <c r="T191" s="5">
        <f t="shared" ca="1" si="167"/>
        <v>-1.4046412654005429</v>
      </c>
      <c r="U191" s="5">
        <f t="shared" ca="1" si="167"/>
        <v>-0.33212396735917449</v>
      </c>
      <c r="V191" s="5">
        <f t="shared" ca="1" si="167"/>
        <v>-0.15034642924875036</v>
      </c>
      <c r="W191" s="5">
        <f t="shared" ca="1" si="167"/>
        <v>-0.68041545439195328</v>
      </c>
      <c r="X191" s="5">
        <f t="shared" ca="1" si="167"/>
        <v>0.36208999815830573</v>
      </c>
      <c r="Y191" s="5">
        <f t="shared" ca="1" si="167"/>
        <v>-0.91129688205768422</v>
      </c>
      <c r="Z191" s="5">
        <f t="shared" ca="1" si="167"/>
        <v>-0.1414935300762572</v>
      </c>
      <c r="AA191" s="5">
        <f t="shared" ca="1" si="167"/>
        <v>0.25039444428214291</v>
      </c>
      <c r="AB191" s="2"/>
    </row>
    <row r="192" spans="1:28" x14ac:dyDescent="0.2">
      <c r="A192" s="61"/>
      <c r="B192" s="3">
        <f>B191+1</f>
        <v>2</v>
      </c>
      <c r="C192" s="5"/>
      <c r="D192" s="5">
        <f t="shared" ref="D192:AA192" ca="1" si="168">NORMINV(D171,0,1)</f>
        <v>1.3180971328020643</v>
      </c>
      <c r="E192" s="5">
        <f t="shared" ca="1" si="168"/>
        <v>1.3689700865426155</v>
      </c>
      <c r="F192" s="5">
        <f t="shared" ca="1" si="168"/>
        <v>-0.57322143588718255</v>
      </c>
      <c r="G192" s="5">
        <f t="shared" ca="1" si="168"/>
        <v>-9.2763082913999845E-2</v>
      </c>
      <c r="H192" s="5">
        <f t="shared" ca="1" si="168"/>
        <v>-1.0811869764605913</v>
      </c>
      <c r="I192" s="5">
        <f t="shared" ca="1" si="168"/>
        <v>-0.35779766908950073</v>
      </c>
      <c r="J192" s="5">
        <f t="shared" ca="1" si="168"/>
        <v>1.4075769639488542</v>
      </c>
      <c r="K192" s="5">
        <f t="shared" ca="1" si="168"/>
        <v>-0.53664541065460158</v>
      </c>
      <c r="L192" s="5">
        <f t="shared" ca="1" si="168"/>
        <v>0.24368661046158854</v>
      </c>
      <c r="M192" s="5">
        <f t="shared" ca="1" si="168"/>
        <v>-0.30040727067847889</v>
      </c>
      <c r="N192" s="5">
        <f t="shared" ca="1" si="168"/>
        <v>-0.1025724256871086</v>
      </c>
      <c r="O192" s="5">
        <f t="shared" ca="1" si="168"/>
        <v>0.78995382388711888</v>
      </c>
      <c r="P192" s="5">
        <f t="shared" ca="1" si="168"/>
        <v>-0.53857437568078392</v>
      </c>
      <c r="Q192" s="5">
        <f t="shared" ca="1" si="168"/>
        <v>6.0820344102654599E-2</v>
      </c>
      <c r="R192" s="5">
        <f t="shared" ca="1" si="168"/>
        <v>0.10460796283721337</v>
      </c>
      <c r="S192" s="5">
        <f t="shared" ca="1" si="168"/>
        <v>5.9213149778589783E-2</v>
      </c>
      <c r="T192" s="5">
        <f t="shared" ca="1" si="168"/>
        <v>-1.4160636030966529</v>
      </c>
      <c r="U192" s="5">
        <f t="shared" ca="1" si="168"/>
        <v>0.88998368564511943</v>
      </c>
      <c r="V192" s="5">
        <f t="shared" ca="1" si="168"/>
        <v>1.2854881944790304</v>
      </c>
      <c r="W192" s="5">
        <f t="shared" ca="1" si="168"/>
        <v>1.4000080966688679</v>
      </c>
      <c r="X192" s="5">
        <f t="shared" ca="1" si="168"/>
        <v>-3.093021220144756</v>
      </c>
      <c r="Y192" s="5">
        <f t="shared" ca="1" si="168"/>
        <v>0.78635267475148873</v>
      </c>
      <c r="Z192" s="5">
        <f t="shared" ca="1" si="168"/>
        <v>-0.59362007446181708</v>
      </c>
      <c r="AA192" s="5">
        <f t="shared" ca="1" si="168"/>
        <v>-2.1433813416413634</v>
      </c>
      <c r="AB192" s="2"/>
    </row>
    <row r="193" spans="1:28" x14ac:dyDescent="0.2">
      <c r="A193" s="61"/>
      <c r="B193" s="3">
        <f t="shared" ref="B193:B210" si="169">B192+1</f>
        <v>3</v>
      </c>
      <c r="C193" s="5"/>
      <c r="D193" s="5">
        <f t="shared" ref="D193:AA193" ca="1" si="170">NORMINV(D172,0,1)</f>
        <v>-0.8626156280679449</v>
      </c>
      <c r="E193" s="5">
        <f t="shared" ca="1" si="170"/>
        <v>-0.68844328631365981</v>
      </c>
      <c r="F193" s="5">
        <f t="shared" ca="1" si="170"/>
        <v>1.3148062313871836</v>
      </c>
      <c r="G193" s="5">
        <f t="shared" ca="1" si="170"/>
        <v>0.60762820657274186</v>
      </c>
      <c r="H193" s="5">
        <f t="shared" ca="1" si="170"/>
        <v>-0.16031187075503112</v>
      </c>
      <c r="I193" s="5">
        <f t="shared" ca="1" si="170"/>
        <v>0.18179849341217375</v>
      </c>
      <c r="J193" s="5">
        <f t="shared" ca="1" si="170"/>
        <v>1.0473300918789898</v>
      </c>
      <c r="K193" s="5">
        <f t="shared" ca="1" si="170"/>
        <v>-0.85708907288705827</v>
      </c>
      <c r="L193" s="5">
        <f t="shared" ca="1" si="170"/>
        <v>0.23073765845359209</v>
      </c>
      <c r="M193" s="5">
        <f t="shared" ca="1" si="170"/>
        <v>-5.6151301318273304E-2</v>
      </c>
      <c r="N193" s="5">
        <f t="shared" ca="1" si="170"/>
        <v>-0.26949506545040108</v>
      </c>
      <c r="O193" s="5">
        <f t="shared" ca="1" si="170"/>
        <v>-1.426771440297208</v>
      </c>
      <c r="P193" s="5">
        <f t="shared" ca="1" si="170"/>
        <v>-7.5578817519507013E-2</v>
      </c>
      <c r="Q193" s="5">
        <f t="shared" ca="1" si="170"/>
        <v>-0.59190802106338791</v>
      </c>
      <c r="R193" s="5">
        <f t="shared" ca="1" si="170"/>
        <v>1.3397726740029912</v>
      </c>
      <c r="S193" s="5">
        <f t="shared" ca="1" si="170"/>
        <v>-0.11652846592227405</v>
      </c>
      <c r="T193" s="5">
        <f t="shared" ca="1" si="170"/>
        <v>-2.1592253452458783</v>
      </c>
      <c r="U193" s="5">
        <f t="shared" ca="1" si="170"/>
        <v>0.29629360949697398</v>
      </c>
      <c r="V193" s="5">
        <f t="shared" ca="1" si="170"/>
        <v>2.8247803836084264</v>
      </c>
      <c r="W193" s="5">
        <f t="shared" ca="1" si="170"/>
        <v>1.0099564163081418</v>
      </c>
      <c r="X193" s="5">
        <f t="shared" ca="1" si="170"/>
        <v>0.91490997920658912</v>
      </c>
      <c r="Y193" s="5">
        <f t="shared" ca="1" si="170"/>
        <v>-0.99550345857679645</v>
      </c>
      <c r="Z193" s="5">
        <f t="shared" ca="1" si="170"/>
        <v>-0.14039957452885776</v>
      </c>
      <c r="AA193" s="5">
        <f t="shared" ca="1" si="170"/>
        <v>-0.78349596665807564</v>
      </c>
      <c r="AB193" s="2"/>
    </row>
    <row r="194" spans="1:28" x14ac:dyDescent="0.2">
      <c r="A194" s="61"/>
      <c r="B194" s="3">
        <f t="shared" si="169"/>
        <v>4</v>
      </c>
      <c r="C194" s="5"/>
      <c r="D194" s="5">
        <f t="shared" ref="D194:AA194" ca="1" si="171">NORMINV(D173,0,1)</f>
        <v>0.15894852593600364</v>
      </c>
      <c r="E194" s="5">
        <f t="shared" ca="1" si="171"/>
        <v>-1.0752785185462828</v>
      </c>
      <c r="F194" s="5">
        <f t="shared" ca="1" si="171"/>
        <v>0.7989610899749916</v>
      </c>
      <c r="G194" s="5">
        <f t="shared" ca="1" si="171"/>
        <v>-1.6996592009163223</v>
      </c>
      <c r="H194" s="5">
        <f t="shared" ca="1" si="171"/>
        <v>-1.0873066897706722</v>
      </c>
      <c r="I194" s="5">
        <f t="shared" ca="1" si="171"/>
        <v>-0.9717627859016208</v>
      </c>
      <c r="J194" s="5">
        <f t="shared" ca="1" si="171"/>
        <v>1.9659848502123216</v>
      </c>
      <c r="K194" s="5">
        <f t="shared" ca="1" si="171"/>
        <v>0.46458859074380859</v>
      </c>
      <c r="L194" s="5">
        <f t="shared" ca="1" si="171"/>
        <v>0.97426039069789494</v>
      </c>
      <c r="M194" s="5">
        <f t="shared" ca="1" si="171"/>
        <v>1.1978292669232959</v>
      </c>
      <c r="N194" s="5">
        <f t="shared" ca="1" si="171"/>
        <v>0.93108613664682371</v>
      </c>
      <c r="O194" s="5">
        <f t="shared" ca="1" si="171"/>
        <v>-5.6095268119871401E-2</v>
      </c>
      <c r="P194" s="5">
        <f t="shared" ca="1" si="171"/>
        <v>0.36557145186784806</v>
      </c>
      <c r="Q194" s="5">
        <f t="shared" ca="1" si="171"/>
        <v>0.3230502103642684</v>
      </c>
      <c r="R194" s="5">
        <f t="shared" ca="1" si="171"/>
        <v>-0.36354941652460815</v>
      </c>
      <c r="S194" s="5">
        <f t="shared" ca="1" si="171"/>
        <v>0.87169255516792754</v>
      </c>
      <c r="T194" s="5">
        <f t="shared" ca="1" si="171"/>
        <v>5.3126465867923231E-2</v>
      </c>
      <c r="U194" s="5">
        <f t="shared" ca="1" si="171"/>
        <v>-0.50111127227793195</v>
      </c>
      <c r="V194" s="5">
        <f t="shared" ca="1" si="171"/>
        <v>-0.38899516803309286</v>
      </c>
      <c r="W194" s="5">
        <f t="shared" ca="1" si="171"/>
        <v>-5.3175090704744396E-2</v>
      </c>
      <c r="X194" s="5">
        <f t="shared" ca="1" si="171"/>
        <v>-0.89522036338699296</v>
      </c>
      <c r="Y194" s="5">
        <f t="shared" ca="1" si="171"/>
        <v>-0.73296091878217418</v>
      </c>
      <c r="Z194" s="5">
        <f t="shared" ca="1" si="171"/>
        <v>-0.22694408690526854</v>
      </c>
      <c r="AA194" s="5">
        <f t="shared" ca="1" si="171"/>
        <v>0.21727398207230494</v>
      </c>
      <c r="AB194" s="2"/>
    </row>
    <row r="195" spans="1:28" x14ac:dyDescent="0.2">
      <c r="A195" s="61"/>
      <c r="B195" s="3">
        <f t="shared" si="169"/>
        <v>5</v>
      </c>
      <c r="C195" s="5"/>
      <c r="D195" s="5">
        <f t="shared" ref="D195:AA195" ca="1" si="172">NORMINV(D174,0,1)</f>
        <v>-0.99777406653550893</v>
      </c>
      <c r="E195" s="5">
        <f t="shared" ca="1" si="172"/>
        <v>-0.60717024073456882</v>
      </c>
      <c r="F195" s="5">
        <f t="shared" ca="1" si="172"/>
        <v>-0.57356004680648975</v>
      </c>
      <c r="G195" s="5">
        <f t="shared" ca="1" si="172"/>
        <v>0.11480257369921361</v>
      </c>
      <c r="H195" s="5">
        <f t="shared" ca="1" si="172"/>
        <v>0.30058548647564881</v>
      </c>
      <c r="I195" s="5">
        <f t="shared" ca="1" si="172"/>
        <v>1.4155722594332492</v>
      </c>
      <c r="J195" s="5">
        <f t="shared" ca="1" si="172"/>
        <v>0.83594778466547681</v>
      </c>
      <c r="K195" s="5">
        <f t="shared" ca="1" si="172"/>
        <v>-0.22371427347787506</v>
      </c>
      <c r="L195" s="5">
        <f t="shared" ca="1" si="172"/>
        <v>-2.4093759325805091</v>
      </c>
      <c r="M195" s="5">
        <f t="shared" ca="1" si="172"/>
        <v>0.44432768780174037</v>
      </c>
      <c r="N195" s="5">
        <f t="shared" ca="1" si="172"/>
        <v>-0.64761298186259453</v>
      </c>
      <c r="O195" s="5">
        <f t="shared" ca="1" si="172"/>
        <v>-0.19877835574614619</v>
      </c>
      <c r="P195" s="5">
        <f t="shared" ca="1" si="172"/>
        <v>2.1810269439258279</v>
      </c>
      <c r="Q195" s="5">
        <f t="shared" ca="1" si="172"/>
        <v>0.20449108295248108</v>
      </c>
      <c r="R195" s="5">
        <f t="shared" ca="1" si="172"/>
        <v>-0.64615192789601084</v>
      </c>
      <c r="S195" s="5">
        <f t="shared" ca="1" si="172"/>
        <v>0.75722667337974747</v>
      </c>
      <c r="T195" s="5">
        <f t="shared" ca="1" si="172"/>
        <v>7.2125861275504993E-2</v>
      </c>
      <c r="U195" s="5">
        <f t="shared" ca="1" si="172"/>
        <v>0.59299902219987011</v>
      </c>
      <c r="V195" s="5">
        <f t="shared" ca="1" si="172"/>
        <v>0.25445879020154361</v>
      </c>
      <c r="W195" s="5">
        <f t="shared" ca="1" si="172"/>
        <v>0.92244605593341455</v>
      </c>
      <c r="X195" s="5">
        <f t="shared" ca="1" si="172"/>
        <v>0.83733722504064845</v>
      </c>
      <c r="Y195" s="5">
        <f t="shared" ca="1" si="172"/>
        <v>-0.61516888854761487</v>
      </c>
      <c r="Z195" s="5">
        <f t="shared" ca="1" si="172"/>
        <v>-1.3696208120665325</v>
      </c>
      <c r="AA195" s="5">
        <f t="shared" ca="1" si="172"/>
        <v>0.12801635932334307</v>
      </c>
      <c r="AB195" s="2"/>
    </row>
    <row r="196" spans="1:28" x14ac:dyDescent="0.2">
      <c r="A196" s="61"/>
      <c r="B196" s="3">
        <f t="shared" si="169"/>
        <v>6</v>
      </c>
      <c r="C196" s="5"/>
      <c r="D196" s="5">
        <f t="shared" ref="D196:AA196" ca="1" si="173">NORMINV(D175,0,1)</f>
        <v>-0.84731036493543799</v>
      </c>
      <c r="E196" s="5">
        <f t="shared" ca="1" si="173"/>
        <v>-0.74706127213798867</v>
      </c>
      <c r="F196" s="5">
        <f t="shared" ca="1" si="173"/>
        <v>-0.95711052387253059</v>
      </c>
      <c r="G196" s="5">
        <f t="shared" ca="1" si="173"/>
        <v>-1.7042369686794453E-2</v>
      </c>
      <c r="H196" s="5">
        <f t="shared" ca="1" si="173"/>
        <v>2.0953449994150377</v>
      </c>
      <c r="I196" s="5">
        <f t="shared" ca="1" si="173"/>
        <v>-2.1299911826432272</v>
      </c>
      <c r="J196" s="5">
        <f t="shared" ca="1" si="173"/>
        <v>0.12897431443703491</v>
      </c>
      <c r="K196" s="5">
        <f t="shared" ca="1" si="173"/>
        <v>0.18933636567134782</v>
      </c>
      <c r="L196" s="5">
        <f t="shared" ca="1" si="173"/>
        <v>1.3649986375776264</v>
      </c>
      <c r="M196" s="5">
        <f t="shared" ca="1" si="173"/>
        <v>-2.0512514153499422</v>
      </c>
      <c r="N196" s="5">
        <f t="shared" ca="1" si="173"/>
        <v>-0.11706486463099489</v>
      </c>
      <c r="O196" s="5">
        <f t="shared" ca="1" si="173"/>
        <v>-0.50709628193472822</v>
      </c>
      <c r="P196" s="5">
        <f t="shared" ca="1" si="173"/>
        <v>-0.75231571171748701</v>
      </c>
      <c r="Q196" s="5">
        <f t="shared" ca="1" si="173"/>
        <v>-1.3933293196777934</v>
      </c>
      <c r="R196" s="5">
        <f t="shared" ca="1" si="173"/>
        <v>0.42071784926292716</v>
      </c>
      <c r="S196" s="5">
        <f t="shared" ca="1" si="173"/>
        <v>-0.94678822492506343</v>
      </c>
      <c r="T196" s="5">
        <f t="shared" ca="1" si="173"/>
        <v>1.0626829425085951</v>
      </c>
      <c r="U196" s="5">
        <f t="shared" ca="1" si="173"/>
        <v>0.98158627208341986</v>
      </c>
      <c r="V196" s="5">
        <f t="shared" ca="1" si="173"/>
        <v>-1.0134741218848475</v>
      </c>
      <c r="W196" s="5">
        <f t="shared" ca="1" si="173"/>
        <v>-0.86699627892393671</v>
      </c>
      <c r="X196" s="5">
        <f t="shared" ca="1" si="173"/>
        <v>0.69077220051578903</v>
      </c>
      <c r="Y196" s="5">
        <f t="shared" ca="1" si="173"/>
        <v>5.808564190107511E-5</v>
      </c>
      <c r="Z196" s="5">
        <f t="shared" ca="1" si="173"/>
        <v>0.46134339982904482</v>
      </c>
      <c r="AA196" s="5">
        <f t="shared" ca="1" si="173"/>
        <v>0.23355103483279055</v>
      </c>
      <c r="AB196" s="2"/>
    </row>
    <row r="197" spans="1:28" x14ac:dyDescent="0.2">
      <c r="A197" s="61"/>
      <c r="B197" s="3">
        <f t="shared" si="169"/>
        <v>7</v>
      </c>
      <c r="C197" s="5"/>
      <c r="D197" s="5">
        <f t="shared" ref="D197:AA197" ca="1" si="174">NORMINV(D176,0,1)</f>
        <v>-1.33982632475359</v>
      </c>
      <c r="E197" s="5">
        <f t="shared" ca="1" si="174"/>
        <v>0.20616336163774376</v>
      </c>
      <c r="F197" s="5">
        <f t="shared" ca="1" si="174"/>
        <v>1.0917329304393821</v>
      </c>
      <c r="G197" s="5">
        <f t="shared" ca="1" si="174"/>
        <v>-0.23777791375465002</v>
      </c>
      <c r="H197" s="5">
        <f t="shared" ca="1" si="174"/>
        <v>-2.8364330961841371</v>
      </c>
      <c r="I197" s="5">
        <f t="shared" ca="1" si="174"/>
        <v>-1.0586746151792976</v>
      </c>
      <c r="J197" s="5">
        <f t="shared" ca="1" si="174"/>
        <v>-0.27481592390716775</v>
      </c>
      <c r="K197" s="5">
        <f t="shared" ca="1" si="174"/>
        <v>1.550759914287422</v>
      </c>
      <c r="L197" s="5">
        <f t="shared" ca="1" si="174"/>
        <v>-1.2299531935786334</v>
      </c>
      <c r="M197" s="5">
        <f t="shared" ca="1" si="174"/>
        <v>0.54745389431528868</v>
      </c>
      <c r="N197" s="5">
        <f t="shared" ca="1" si="174"/>
        <v>1.1191572164958732</v>
      </c>
      <c r="O197" s="5">
        <f t="shared" ca="1" si="174"/>
        <v>0.92305560059820346</v>
      </c>
      <c r="P197" s="5">
        <f t="shared" ca="1" si="174"/>
        <v>-0.19005429710849825</v>
      </c>
      <c r="Q197" s="5">
        <f t="shared" ca="1" si="174"/>
        <v>0.16389708656333801</v>
      </c>
      <c r="R197" s="5">
        <f t="shared" ca="1" si="174"/>
        <v>1.3263868129140255</v>
      </c>
      <c r="S197" s="5">
        <f t="shared" ca="1" si="174"/>
        <v>0.27841538063106797</v>
      </c>
      <c r="T197" s="5">
        <f t="shared" ca="1" si="174"/>
        <v>-0.48151819257632139</v>
      </c>
      <c r="U197" s="5">
        <f t="shared" ca="1" si="174"/>
        <v>1.1689579450771137</v>
      </c>
      <c r="V197" s="5">
        <f t="shared" ca="1" si="174"/>
        <v>-1.3225294085901953</v>
      </c>
      <c r="W197" s="5">
        <f t="shared" ca="1" si="174"/>
        <v>-0.33076927199954076</v>
      </c>
      <c r="X197" s="5">
        <f t="shared" ca="1" si="174"/>
        <v>-0.29781985596065425</v>
      </c>
      <c r="Y197" s="5">
        <f t="shared" ca="1" si="174"/>
        <v>-1.0648358013790742</v>
      </c>
      <c r="Z197" s="5">
        <f t="shared" ca="1" si="174"/>
        <v>-1.2260281550334764</v>
      </c>
      <c r="AA197" s="5">
        <f t="shared" ca="1" si="174"/>
        <v>-0.62964757789889692</v>
      </c>
      <c r="AB197" s="2"/>
    </row>
    <row r="198" spans="1:28" x14ac:dyDescent="0.2">
      <c r="A198" s="61"/>
      <c r="B198" s="3">
        <f t="shared" si="169"/>
        <v>8</v>
      </c>
      <c r="C198" s="5"/>
      <c r="D198" s="5">
        <f t="shared" ref="D198:AA198" ca="1" si="175">NORMINV(D177,0,1)</f>
        <v>0.86581392838128712</v>
      </c>
      <c r="E198" s="5">
        <f t="shared" ca="1" si="175"/>
        <v>0.40317741752571185</v>
      </c>
      <c r="F198" s="5">
        <f t="shared" ca="1" si="175"/>
        <v>-6.9905617627486968E-2</v>
      </c>
      <c r="G198" s="5">
        <f t="shared" ca="1" si="175"/>
        <v>-1.3230610760809435E-2</v>
      </c>
      <c r="H198" s="5">
        <f t="shared" ca="1" si="175"/>
        <v>0.43945311073983212</v>
      </c>
      <c r="I198" s="5">
        <f t="shared" ca="1" si="175"/>
        <v>0.79389392425845395</v>
      </c>
      <c r="J198" s="5">
        <f t="shared" ca="1" si="175"/>
        <v>-0.5333671939809308</v>
      </c>
      <c r="K198" s="5">
        <f t="shared" ca="1" si="175"/>
        <v>0.54970429241437235</v>
      </c>
      <c r="L198" s="5">
        <f t="shared" ca="1" si="175"/>
        <v>0.3380515507582314</v>
      </c>
      <c r="M198" s="5">
        <f t="shared" ca="1" si="175"/>
        <v>0.99042025018933266</v>
      </c>
      <c r="N198" s="5">
        <f t="shared" ca="1" si="175"/>
        <v>1.7066570948717965</v>
      </c>
      <c r="O198" s="5">
        <f t="shared" ca="1" si="175"/>
        <v>1.1022231182096318</v>
      </c>
      <c r="P198" s="5">
        <f t="shared" ca="1" si="175"/>
        <v>0.49558794778994592</v>
      </c>
      <c r="Q198" s="5">
        <f t="shared" ca="1" si="175"/>
        <v>-0.7848605066991462</v>
      </c>
      <c r="R198" s="5">
        <f t="shared" ca="1" si="175"/>
        <v>8.69903261820512E-2</v>
      </c>
      <c r="S198" s="5">
        <f t="shared" ca="1" si="175"/>
        <v>-0.80945331881564897</v>
      </c>
      <c r="T198" s="5">
        <f t="shared" ca="1" si="175"/>
        <v>-1.0735167769144722</v>
      </c>
      <c r="U198" s="5">
        <f t="shared" ca="1" si="175"/>
        <v>0.14397074478752622</v>
      </c>
      <c r="V198" s="5">
        <f t="shared" ca="1" si="175"/>
        <v>-0.71780027615922681</v>
      </c>
      <c r="W198" s="5">
        <f t="shared" ca="1" si="175"/>
        <v>-1.1136443322964895</v>
      </c>
      <c r="X198" s="5">
        <f t="shared" ca="1" si="175"/>
        <v>1.4175744843789302</v>
      </c>
      <c r="Y198" s="5">
        <f t="shared" ca="1" si="175"/>
        <v>0.18572734587514519</v>
      </c>
      <c r="Z198" s="5">
        <f t="shared" ca="1" si="175"/>
        <v>-0.62123842429832299</v>
      </c>
      <c r="AA198" s="5">
        <f t="shared" ca="1" si="175"/>
        <v>1.2115609115333656</v>
      </c>
      <c r="AB198" s="2"/>
    </row>
    <row r="199" spans="1:28" x14ac:dyDescent="0.2">
      <c r="A199" s="61"/>
      <c r="B199" s="3">
        <f t="shared" si="169"/>
        <v>9</v>
      </c>
      <c r="C199" s="5"/>
      <c r="D199" s="5">
        <f t="shared" ref="D199:AA199" ca="1" si="176">NORMINV(D178,0,1)</f>
        <v>0.80338079140542518</v>
      </c>
      <c r="E199" s="5">
        <f t="shared" ca="1" si="176"/>
        <v>-0.31315205754849007</v>
      </c>
      <c r="F199" s="5">
        <f t="shared" ca="1" si="176"/>
        <v>-0.46954666113170884</v>
      </c>
      <c r="G199" s="5">
        <f t="shared" ca="1" si="176"/>
        <v>1.0059790880845769</v>
      </c>
      <c r="H199" s="5">
        <f t="shared" ca="1" si="176"/>
        <v>-0.68764083591826008</v>
      </c>
      <c r="I199" s="5">
        <f t="shared" ca="1" si="176"/>
        <v>5.1579925063510161E-2</v>
      </c>
      <c r="J199" s="5">
        <f t="shared" ca="1" si="176"/>
        <v>-1.3805683677356098</v>
      </c>
      <c r="K199" s="5">
        <f t="shared" ca="1" si="176"/>
        <v>0.22146568214115578</v>
      </c>
      <c r="L199" s="5">
        <f t="shared" ca="1" si="176"/>
        <v>-1.1050411781858438</v>
      </c>
      <c r="M199" s="5">
        <f t="shared" ca="1" si="176"/>
        <v>0.12971105819082654</v>
      </c>
      <c r="N199" s="5">
        <f t="shared" ca="1" si="176"/>
        <v>-1.4307024280851479</v>
      </c>
      <c r="O199" s="5">
        <f t="shared" ca="1" si="176"/>
        <v>-0.27026635989008635</v>
      </c>
      <c r="P199" s="5">
        <f t="shared" ca="1" si="176"/>
        <v>1.9783733607144005</v>
      </c>
      <c r="Q199" s="5">
        <f t="shared" ca="1" si="176"/>
        <v>1.4234870380973026</v>
      </c>
      <c r="R199" s="5">
        <f t="shared" ca="1" si="176"/>
        <v>0.60225014299194712</v>
      </c>
      <c r="S199" s="5">
        <f t="shared" ca="1" si="176"/>
        <v>-3.4019256381700468E-3</v>
      </c>
      <c r="T199" s="5">
        <f t="shared" ca="1" si="176"/>
        <v>-1.5576063440783632</v>
      </c>
      <c r="U199" s="5">
        <f t="shared" ca="1" si="176"/>
        <v>-0.21303665683718054</v>
      </c>
      <c r="V199" s="5">
        <f t="shared" ca="1" si="176"/>
        <v>0.25604364375347982</v>
      </c>
      <c r="W199" s="5">
        <f t="shared" ca="1" si="176"/>
        <v>-1.2323297518976826</v>
      </c>
      <c r="X199" s="5">
        <f t="shared" ca="1" si="176"/>
        <v>-0.8756995345612999</v>
      </c>
      <c r="Y199" s="5">
        <f t="shared" ca="1" si="176"/>
        <v>-3.3520425671632791E-2</v>
      </c>
      <c r="Z199" s="5">
        <f t="shared" ca="1" si="176"/>
        <v>-0.72717853026880763</v>
      </c>
      <c r="AA199" s="5">
        <f t="shared" ca="1" si="176"/>
        <v>0.30279582563568563</v>
      </c>
      <c r="AB199" s="2"/>
    </row>
    <row r="200" spans="1:28" x14ac:dyDescent="0.2">
      <c r="A200" s="61"/>
      <c r="B200" s="3">
        <f t="shared" si="169"/>
        <v>10</v>
      </c>
      <c r="C200" s="5"/>
      <c r="D200" s="5">
        <f t="shared" ref="D200:AA200" ca="1" si="177">NORMINV(D179,0,1)</f>
        <v>0.78694540823958414</v>
      </c>
      <c r="E200" s="5">
        <f t="shared" ca="1" si="177"/>
        <v>-1.1627326270963223</v>
      </c>
      <c r="F200" s="5">
        <f t="shared" ca="1" si="177"/>
        <v>0.96445455300851035</v>
      </c>
      <c r="G200" s="5">
        <f t="shared" ca="1" si="177"/>
        <v>-2.2790601712687115</v>
      </c>
      <c r="H200" s="5">
        <f t="shared" ca="1" si="177"/>
        <v>0.76078661188926455</v>
      </c>
      <c r="I200" s="5">
        <f t="shared" ca="1" si="177"/>
        <v>-1.9072977606782269</v>
      </c>
      <c r="J200" s="5">
        <f t="shared" ca="1" si="177"/>
        <v>0.99531847367966142</v>
      </c>
      <c r="K200" s="5">
        <f t="shared" ca="1" si="177"/>
        <v>-1.1267216658310555</v>
      </c>
      <c r="L200" s="5">
        <f t="shared" ca="1" si="177"/>
        <v>-0.53495593639536698</v>
      </c>
      <c r="M200" s="5">
        <f t="shared" ca="1" si="177"/>
        <v>0.13606388779804138</v>
      </c>
      <c r="N200" s="5">
        <f t="shared" ca="1" si="177"/>
        <v>0.21604061765644808</v>
      </c>
      <c r="O200" s="5">
        <f t="shared" ca="1" si="177"/>
        <v>-0.33704767802722807</v>
      </c>
      <c r="P200" s="5">
        <f t="shared" ca="1" si="177"/>
        <v>1.2414515662019994</v>
      </c>
      <c r="Q200" s="5">
        <f t="shared" ca="1" si="177"/>
        <v>0.44424237044442699</v>
      </c>
      <c r="R200" s="5">
        <f t="shared" ca="1" si="177"/>
        <v>0.10291713696736704</v>
      </c>
      <c r="S200" s="5">
        <f t="shared" ca="1" si="177"/>
        <v>-4.6342002217415398E-2</v>
      </c>
      <c r="T200" s="5">
        <f t="shared" ca="1" si="177"/>
        <v>3.5405368360876613E-2</v>
      </c>
      <c r="U200" s="5">
        <f t="shared" ca="1" si="177"/>
        <v>-0.69860154594915314</v>
      </c>
      <c r="V200" s="5">
        <f t="shared" ca="1" si="177"/>
        <v>1.0778215050305862</v>
      </c>
      <c r="W200" s="5">
        <f t="shared" ca="1" si="177"/>
        <v>4.4861982577918742E-2</v>
      </c>
      <c r="X200" s="5">
        <f t="shared" ca="1" si="177"/>
        <v>1.282237418574008</v>
      </c>
      <c r="Y200" s="5">
        <f t="shared" ca="1" si="177"/>
        <v>0.2207466160027273</v>
      </c>
      <c r="Z200" s="5">
        <f t="shared" ca="1" si="177"/>
        <v>-0.24375767012289912</v>
      </c>
      <c r="AA200" s="5">
        <f t="shared" ca="1" si="177"/>
        <v>-0.38197022338074998</v>
      </c>
      <c r="AB200" s="2"/>
    </row>
    <row r="201" spans="1:28" x14ac:dyDescent="0.2">
      <c r="A201" s="61"/>
      <c r="B201" s="3">
        <f t="shared" si="169"/>
        <v>11</v>
      </c>
      <c r="C201" s="5"/>
      <c r="D201" s="5">
        <f t="shared" ref="D201:AA201" ca="1" si="178">NORMINV(D180,0,1)</f>
        <v>1.7177215750598875</v>
      </c>
      <c r="E201" s="5">
        <f t="shared" ca="1" si="178"/>
        <v>-0.27957114028404778</v>
      </c>
      <c r="F201" s="5">
        <f t="shared" ca="1" si="178"/>
        <v>-0.81867921086560602</v>
      </c>
      <c r="G201" s="5">
        <f t="shared" ca="1" si="178"/>
        <v>-1.7960926124132643</v>
      </c>
      <c r="H201" s="5">
        <f t="shared" ca="1" si="178"/>
        <v>0.38272721037240975</v>
      </c>
      <c r="I201" s="5">
        <f t="shared" ca="1" si="178"/>
        <v>-3.4075387041549686E-2</v>
      </c>
      <c r="J201" s="5">
        <f t="shared" ca="1" si="178"/>
        <v>-1.7831073815264131</v>
      </c>
      <c r="K201" s="5">
        <f t="shared" ca="1" si="178"/>
        <v>-1.3588921579421196</v>
      </c>
      <c r="L201" s="5">
        <f t="shared" ca="1" si="178"/>
        <v>0.48287459529983329</v>
      </c>
      <c r="M201" s="5">
        <f t="shared" ca="1" si="178"/>
        <v>-0.46995970130122378</v>
      </c>
      <c r="N201" s="5">
        <f t="shared" ca="1" si="178"/>
        <v>-2.4057387026936903</v>
      </c>
      <c r="O201" s="5">
        <f t="shared" ca="1" si="178"/>
        <v>1.0827977949687235</v>
      </c>
      <c r="P201" s="5">
        <f t="shared" ca="1" si="178"/>
        <v>-0.8659339615008157</v>
      </c>
      <c r="Q201" s="5">
        <f t="shared" ca="1" si="178"/>
        <v>-1.6191110288640018</v>
      </c>
      <c r="R201" s="5">
        <f t="shared" ca="1" si="178"/>
        <v>-0.26669960006660409</v>
      </c>
      <c r="S201" s="5">
        <f t="shared" ca="1" si="178"/>
        <v>1.5247398626722757</v>
      </c>
      <c r="T201" s="5">
        <f t="shared" ca="1" si="178"/>
        <v>1.4046412654005429</v>
      </c>
      <c r="U201" s="5">
        <f t="shared" ca="1" si="178"/>
        <v>0.33212396735917449</v>
      </c>
      <c r="V201" s="5">
        <f t="shared" ca="1" si="178"/>
        <v>0.15034642924875036</v>
      </c>
      <c r="W201" s="5">
        <f t="shared" ca="1" si="178"/>
        <v>0.68041545439195328</v>
      </c>
      <c r="X201" s="5">
        <f t="shared" ca="1" si="178"/>
        <v>-0.36208999815830573</v>
      </c>
      <c r="Y201" s="5">
        <f t="shared" ca="1" si="178"/>
        <v>0.91129688205768422</v>
      </c>
      <c r="Z201" s="5">
        <f t="shared" ca="1" si="178"/>
        <v>0.1414935300762572</v>
      </c>
      <c r="AA201" s="5">
        <f t="shared" ca="1" si="178"/>
        <v>-0.25039444428214291</v>
      </c>
      <c r="AB201" s="2"/>
    </row>
    <row r="202" spans="1:28" x14ac:dyDescent="0.2">
      <c r="A202" s="61"/>
      <c r="B202" s="3">
        <f t="shared" si="169"/>
        <v>12</v>
      </c>
      <c r="C202" s="5"/>
      <c r="D202" s="5">
        <f t="shared" ref="D202:AA202" ca="1" si="179">NORMINV(D181,0,1)</f>
        <v>-1.3180971328020643</v>
      </c>
      <c r="E202" s="5">
        <f t="shared" ca="1" si="179"/>
        <v>-1.3689700865426155</v>
      </c>
      <c r="F202" s="5">
        <f t="shared" ca="1" si="179"/>
        <v>0.57322143588718255</v>
      </c>
      <c r="G202" s="5">
        <f t="shared" ca="1" si="179"/>
        <v>9.2763082913999845E-2</v>
      </c>
      <c r="H202" s="5">
        <f t="shared" ca="1" si="179"/>
        <v>1.0811869764605913</v>
      </c>
      <c r="I202" s="5">
        <f t="shared" ca="1" si="179"/>
        <v>0.35779766908950073</v>
      </c>
      <c r="J202" s="5">
        <f t="shared" ca="1" si="179"/>
        <v>-1.4075769639488542</v>
      </c>
      <c r="K202" s="5">
        <f t="shared" ca="1" si="179"/>
        <v>0.53664541065460158</v>
      </c>
      <c r="L202" s="5">
        <f t="shared" ca="1" si="179"/>
        <v>-0.24368661046158854</v>
      </c>
      <c r="M202" s="5">
        <f t="shared" ca="1" si="179"/>
        <v>0.30040727067847889</v>
      </c>
      <c r="N202" s="5">
        <f t="shared" ca="1" si="179"/>
        <v>0.1025724256871086</v>
      </c>
      <c r="O202" s="5">
        <f t="shared" ca="1" si="179"/>
        <v>-0.78995382388711888</v>
      </c>
      <c r="P202" s="5">
        <f t="shared" ca="1" si="179"/>
        <v>0.53857437568078392</v>
      </c>
      <c r="Q202" s="5">
        <f t="shared" ca="1" si="179"/>
        <v>-6.0820344102654599E-2</v>
      </c>
      <c r="R202" s="5">
        <f t="shared" ca="1" si="179"/>
        <v>-0.10460796283721337</v>
      </c>
      <c r="S202" s="5">
        <f t="shared" ca="1" si="179"/>
        <v>-5.9213149778589783E-2</v>
      </c>
      <c r="T202" s="5">
        <f t="shared" ca="1" si="179"/>
        <v>1.4160636030966529</v>
      </c>
      <c r="U202" s="5">
        <f t="shared" ca="1" si="179"/>
        <v>-0.88998368564511943</v>
      </c>
      <c r="V202" s="5">
        <f t="shared" ca="1" si="179"/>
        <v>-1.2854881944790304</v>
      </c>
      <c r="W202" s="5">
        <f t="shared" ca="1" si="179"/>
        <v>-1.4000080966688679</v>
      </c>
      <c r="X202" s="5">
        <f t="shared" ca="1" si="179"/>
        <v>3.093021220144756</v>
      </c>
      <c r="Y202" s="5">
        <f t="shared" ca="1" si="179"/>
        <v>-0.78635267475148873</v>
      </c>
      <c r="Z202" s="5">
        <f t="shared" ca="1" si="179"/>
        <v>0.59362007446181708</v>
      </c>
      <c r="AA202" s="5">
        <f t="shared" ca="1" si="179"/>
        <v>2.1433813416413634</v>
      </c>
      <c r="AB202" s="2"/>
    </row>
    <row r="203" spans="1:28" x14ac:dyDescent="0.2">
      <c r="A203" s="61"/>
      <c r="B203" s="3">
        <f t="shared" si="169"/>
        <v>13</v>
      </c>
      <c r="C203" s="5"/>
      <c r="D203" s="5">
        <f t="shared" ref="D203:AA203" ca="1" si="180">NORMINV(D182,0,1)</f>
        <v>0.8626156280679449</v>
      </c>
      <c r="E203" s="5">
        <f t="shared" ca="1" si="180"/>
        <v>0.68844328631365981</v>
      </c>
      <c r="F203" s="5">
        <f t="shared" ca="1" si="180"/>
        <v>-1.3148062313871836</v>
      </c>
      <c r="G203" s="5">
        <f t="shared" ca="1" si="180"/>
        <v>-0.60762820657274186</v>
      </c>
      <c r="H203" s="5">
        <f t="shared" ca="1" si="180"/>
        <v>0.16031187075503112</v>
      </c>
      <c r="I203" s="5">
        <f t="shared" ca="1" si="180"/>
        <v>-0.18179849341217375</v>
      </c>
      <c r="J203" s="5">
        <f t="shared" ca="1" si="180"/>
        <v>-1.0473300918789898</v>
      </c>
      <c r="K203" s="5">
        <f t="shared" ca="1" si="180"/>
        <v>0.85708907288705827</v>
      </c>
      <c r="L203" s="5">
        <f t="shared" ca="1" si="180"/>
        <v>-0.23073765845359209</v>
      </c>
      <c r="M203" s="5">
        <f t="shared" ca="1" si="180"/>
        <v>5.6151301318273304E-2</v>
      </c>
      <c r="N203" s="5">
        <f t="shared" ca="1" si="180"/>
        <v>0.26949506545040108</v>
      </c>
      <c r="O203" s="5">
        <f t="shared" ca="1" si="180"/>
        <v>1.426771440297208</v>
      </c>
      <c r="P203" s="5">
        <f t="shared" ca="1" si="180"/>
        <v>7.5578817519507013E-2</v>
      </c>
      <c r="Q203" s="5">
        <f t="shared" ca="1" si="180"/>
        <v>0.59190802106338791</v>
      </c>
      <c r="R203" s="5">
        <f t="shared" ca="1" si="180"/>
        <v>-1.3397726740029912</v>
      </c>
      <c r="S203" s="5">
        <f t="shared" ca="1" si="180"/>
        <v>0.11652846592227405</v>
      </c>
      <c r="T203" s="5">
        <f t="shared" ca="1" si="180"/>
        <v>2.1592253452458783</v>
      </c>
      <c r="U203" s="5">
        <f t="shared" ca="1" si="180"/>
        <v>-0.29629360949697398</v>
      </c>
      <c r="V203" s="5">
        <f t="shared" ca="1" si="180"/>
        <v>-2.8247803836084264</v>
      </c>
      <c r="W203" s="5">
        <f t="shared" ca="1" si="180"/>
        <v>-1.0099564163081418</v>
      </c>
      <c r="X203" s="5">
        <f t="shared" ca="1" si="180"/>
        <v>-0.91490997920658912</v>
      </c>
      <c r="Y203" s="5">
        <f t="shared" ca="1" si="180"/>
        <v>0.99550345857679645</v>
      </c>
      <c r="Z203" s="5">
        <f t="shared" ca="1" si="180"/>
        <v>0.14039957452885776</v>
      </c>
      <c r="AA203" s="5">
        <f t="shared" ca="1" si="180"/>
        <v>0.78349596665807564</v>
      </c>
      <c r="AB203" s="2"/>
    </row>
    <row r="204" spans="1:28" x14ac:dyDescent="0.2">
      <c r="A204" s="61"/>
      <c r="B204" s="3">
        <f t="shared" si="169"/>
        <v>14</v>
      </c>
      <c r="C204" s="5"/>
      <c r="D204" s="5">
        <f t="shared" ref="D204:AA204" ca="1" si="181">NORMINV(D183,0,1)</f>
        <v>-0.15894852593600364</v>
      </c>
      <c r="E204" s="5">
        <f t="shared" ca="1" si="181"/>
        <v>1.0752785185462828</v>
      </c>
      <c r="F204" s="5">
        <f t="shared" ca="1" si="181"/>
        <v>-0.7989610899749916</v>
      </c>
      <c r="G204" s="5">
        <f t="shared" ca="1" si="181"/>
        <v>1.6996592009163223</v>
      </c>
      <c r="H204" s="5">
        <f t="shared" ca="1" si="181"/>
        <v>1.0873066897706722</v>
      </c>
      <c r="I204" s="5">
        <f t="shared" ca="1" si="181"/>
        <v>0.9717627859016208</v>
      </c>
      <c r="J204" s="5">
        <f t="shared" ca="1" si="181"/>
        <v>-1.9659848502123216</v>
      </c>
      <c r="K204" s="5">
        <f t="shared" ca="1" si="181"/>
        <v>-0.46458859074380859</v>
      </c>
      <c r="L204" s="5">
        <f t="shared" ca="1" si="181"/>
        <v>-0.97426039069789494</v>
      </c>
      <c r="M204" s="5">
        <f t="shared" ca="1" si="181"/>
        <v>-1.1978292669232959</v>
      </c>
      <c r="N204" s="5">
        <f t="shared" ca="1" si="181"/>
        <v>-0.93108613664682371</v>
      </c>
      <c r="O204" s="5">
        <f t="shared" ca="1" si="181"/>
        <v>5.6095268119871401E-2</v>
      </c>
      <c r="P204" s="5">
        <f t="shared" ca="1" si="181"/>
        <v>-0.36557145186784806</v>
      </c>
      <c r="Q204" s="5">
        <f t="shared" ca="1" si="181"/>
        <v>-0.3230502103642684</v>
      </c>
      <c r="R204" s="5">
        <f t="shared" ca="1" si="181"/>
        <v>0.36354941652460815</v>
      </c>
      <c r="S204" s="5">
        <f t="shared" ca="1" si="181"/>
        <v>-0.87169255516792754</v>
      </c>
      <c r="T204" s="5">
        <f t="shared" ca="1" si="181"/>
        <v>-5.3126465867923231E-2</v>
      </c>
      <c r="U204" s="5">
        <f t="shared" ca="1" si="181"/>
        <v>0.50111127227793195</v>
      </c>
      <c r="V204" s="5">
        <f t="shared" ca="1" si="181"/>
        <v>0.38899516803309286</v>
      </c>
      <c r="W204" s="5">
        <f t="shared" ca="1" si="181"/>
        <v>5.3175090704744396E-2</v>
      </c>
      <c r="X204" s="5">
        <f t="shared" ca="1" si="181"/>
        <v>0.89522036338699296</v>
      </c>
      <c r="Y204" s="5">
        <f t="shared" ca="1" si="181"/>
        <v>0.73296091878217418</v>
      </c>
      <c r="Z204" s="5">
        <f t="shared" ca="1" si="181"/>
        <v>0.22694408690526854</v>
      </c>
      <c r="AA204" s="5">
        <f t="shared" ca="1" si="181"/>
        <v>-0.21727398207230494</v>
      </c>
      <c r="AB204" s="2"/>
    </row>
    <row r="205" spans="1:28" x14ac:dyDescent="0.2">
      <c r="A205" s="61"/>
      <c r="B205" s="3">
        <f t="shared" si="169"/>
        <v>15</v>
      </c>
      <c r="C205" s="5"/>
      <c r="D205" s="5">
        <f t="shared" ref="D205:AA205" ca="1" si="182">NORMINV(D184,0,1)</f>
        <v>0.99777406653550893</v>
      </c>
      <c r="E205" s="5">
        <f t="shared" ca="1" si="182"/>
        <v>0.60717024073456882</v>
      </c>
      <c r="F205" s="5">
        <f t="shared" ca="1" si="182"/>
        <v>0.57356004680648975</v>
      </c>
      <c r="G205" s="5">
        <f t="shared" ca="1" si="182"/>
        <v>-0.11480257369921361</v>
      </c>
      <c r="H205" s="5">
        <f t="shared" ca="1" si="182"/>
        <v>-0.30058548647564881</v>
      </c>
      <c r="I205" s="5">
        <f t="shared" ca="1" si="182"/>
        <v>-1.4155722594332492</v>
      </c>
      <c r="J205" s="5">
        <f t="shared" ca="1" si="182"/>
        <v>-0.83594778466547681</v>
      </c>
      <c r="K205" s="5">
        <f t="shared" ca="1" si="182"/>
        <v>0.22371427347787506</v>
      </c>
      <c r="L205" s="5">
        <f t="shared" ca="1" si="182"/>
        <v>2.4093759325805091</v>
      </c>
      <c r="M205" s="5">
        <f t="shared" ca="1" si="182"/>
        <v>-0.44432768780174037</v>
      </c>
      <c r="N205" s="5">
        <f t="shared" ca="1" si="182"/>
        <v>0.64761298186259453</v>
      </c>
      <c r="O205" s="5">
        <f t="shared" ca="1" si="182"/>
        <v>0.19877835574614619</v>
      </c>
      <c r="P205" s="5">
        <f t="shared" ca="1" si="182"/>
        <v>-2.1810269439258279</v>
      </c>
      <c r="Q205" s="5">
        <f t="shared" ca="1" si="182"/>
        <v>-0.20449108295248108</v>
      </c>
      <c r="R205" s="5">
        <f t="shared" ca="1" si="182"/>
        <v>0.64615192789601084</v>
      </c>
      <c r="S205" s="5">
        <f t="shared" ca="1" si="182"/>
        <v>-0.75722667337974747</v>
      </c>
      <c r="T205" s="5">
        <f t="shared" ca="1" si="182"/>
        <v>-7.2125861275504993E-2</v>
      </c>
      <c r="U205" s="5">
        <f t="shared" ca="1" si="182"/>
        <v>-0.59299902219987011</v>
      </c>
      <c r="V205" s="5">
        <f t="shared" ca="1" si="182"/>
        <v>-0.25445879020154361</v>
      </c>
      <c r="W205" s="5">
        <f t="shared" ca="1" si="182"/>
        <v>-0.92244605593341455</v>
      </c>
      <c r="X205" s="5">
        <f t="shared" ca="1" si="182"/>
        <v>-0.83733722504064845</v>
      </c>
      <c r="Y205" s="5">
        <f t="shared" ca="1" si="182"/>
        <v>0.61516888854761487</v>
      </c>
      <c r="Z205" s="5">
        <f t="shared" ca="1" si="182"/>
        <v>1.3696208120665325</v>
      </c>
      <c r="AA205" s="5">
        <f t="shared" ca="1" si="182"/>
        <v>-0.12801635932334307</v>
      </c>
      <c r="AB205" s="2"/>
    </row>
    <row r="206" spans="1:28" x14ac:dyDescent="0.2">
      <c r="A206" s="61"/>
      <c r="B206" s="3">
        <f t="shared" si="169"/>
        <v>16</v>
      </c>
      <c r="C206" s="5"/>
      <c r="D206" s="5">
        <f t="shared" ref="D206:AA206" ca="1" si="183">NORMINV(D185,0,1)</f>
        <v>0.84731036493543799</v>
      </c>
      <c r="E206" s="5">
        <f t="shared" ca="1" si="183"/>
        <v>0.74706127213798867</v>
      </c>
      <c r="F206" s="5">
        <f t="shared" ca="1" si="183"/>
        <v>0.95711052387253059</v>
      </c>
      <c r="G206" s="5">
        <f t="shared" ca="1" si="183"/>
        <v>1.7042369686794453E-2</v>
      </c>
      <c r="H206" s="5">
        <f t="shared" ca="1" si="183"/>
        <v>-2.0953449994150377</v>
      </c>
      <c r="I206" s="5">
        <f t="shared" ca="1" si="183"/>
        <v>2.1299911826432272</v>
      </c>
      <c r="J206" s="5">
        <f t="shared" ca="1" si="183"/>
        <v>-0.12897431443703491</v>
      </c>
      <c r="K206" s="5">
        <f t="shared" ca="1" si="183"/>
        <v>-0.18933636567134782</v>
      </c>
      <c r="L206" s="5">
        <f t="shared" ca="1" si="183"/>
        <v>-1.3649986375776264</v>
      </c>
      <c r="M206" s="5">
        <f t="shared" ca="1" si="183"/>
        <v>2.0512514153499422</v>
      </c>
      <c r="N206" s="5">
        <f t="shared" ca="1" si="183"/>
        <v>0.11706486463099489</v>
      </c>
      <c r="O206" s="5">
        <f t="shared" ca="1" si="183"/>
        <v>0.50709628193472822</v>
      </c>
      <c r="P206" s="5">
        <f t="shared" ca="1" si="183"/>
        <v>0.75231571171748701</v>
      </c>
      <c r="Q206" s="5">
        <f t="shared" ca="1" si="183"/>
        <v>1.3933293196777934</v>
      </c>
      <c r="R206" s="5">
        <f t="shared" ca="1" si="183"/>
        <v>-0.42071784926292716</v>
      </c>
      <c r="S206" s="5">
        <f t="shared" ca="1" si="183"/>
        <v>0.94678822492506343</v>
      </c>
      <c r="T206" s="5">
        <f t="shared" ca="1" si="183"/>
        <v>-1.0626829425085951</v>
      </c>
      <c r="U206" s="5">
        <f t="shared" ca="1" si="183"/>
        <v>-0.98158627208341986</v>
      </c>
      <c r="V206" s="5">
        <f t="shared" ca="1" si="183"/>
        <v>1.0134741218848475</v>
      </c>
      <c r="W206" s="5">
        <f t="shared" ca="1" si="183"/>
        <v>0.86699627892393671</v>
      </c>
      <c r="X206" s="5">
        <f t="shared" ca="1" si="183"/>
        <v>-0.69077220051578903</v>
      </c>
      <c r="Y206" s="5">
        <f t="shared" ca="1" si="183"/>
        <v>-5.808564190107511E-5</v>
      </c>
      <c r="Z206" s="5">
        <f t="shared" ca="1" si="183"/>
        <v>-0.46134339982904482</v>
      </c>
      <c r="AA206" s="5">
        <f t="shared" ca="1" si="183"/>
        <v>-0.23355103483279055</v>
      </c>
      <c r="AB206" s="2"/>
    </row>
    <row r="207" spans="1:28" x14ac:dyDescent="0.2">
      <c r="A207" s="61"/>
      <c r="B207" s="3">
        <f t="shared" si="169"/>
        <v>17</v>
      </c>
      <c r="C207" s="5"/>
      <c r="D207" s="5">
        <f t="shared" ref="D207:AA207" ca="1" si="184">NORMINV(D186,0,1)</f>
        <v>1.33982632475359</v>
      </c>
      <c r="E207" s="5">
        <f t="shared" ca="1" si="184"/>
        <v>-0.20616336163774376</v>
      </c>
      <c r="F207" s="5">
        <f t="shared" ca="1" si="184"/>
        <v>-1.0917329304393821</v>
      </c>
      <c r="G207" s="5">
        <f t="shared" ca="1" si="184"/>
        <v>0.23777791375465002</v>
      </c>
      <c r="H207" s="5">
        <f t="shared" ca="1" si="184"/>
        <v>2.8364330961841371</v>
      </c>
      <c r="I207" s="5">
        <f t="shared" ca="1" si="184"/>
        <v>1.0586746151792976</v>
      </c>
      <c r="J207" s="5">
        <f t="shared" ca="1" si="184"/>
        <v>0.27481592390716775</v>
      </c>
      <c r="K207" s="5">
        <f t="shared" ca="1" si="184"/>
        <v>-1.550759914287422</v>
      </c>
      <c r="L207" s="5">
        <f t="shared" ca="1" si="184"/>
        <v>1.2299531935786334</v>
      </c>
      <c r="M207" s="5">
        <f t="shared" ca="1" si="184"/>
        <v>-0.54745389431528868</v>
      </c>
      <c r="N207" s="5">
        <f t="shared" ca="1" si="184"/>
        <v>-1.1191572164958732</v>
      </c>
      <c r="O207" s="5">
        <f t="shared" ca="1" si="184"/>
        <v>-0.92305560059820346</v>
      </c>
      <c r="P207" s="5">
        <f t="shared" ca="1" si="184"/>
        <v>0.19005429710849825</v>
      </c>
      <c r="Q207" s="5">
        <f t="shared" ca="1" si="184"/>
        <v>-0.16389708656333801</v>
      </c>
      <c r="R207" s="5">
        <f t="shared" ca="1" si="184"/>
        <v>-1.3263868129140255</v>
      </c>
      <c r="S207" s="5">
        <f t="shared" ca="1" si="184"/>
        <v>-0.27841538063106797</v>
      </c>
      <c r="T207" s="5">
        <f t="shared" ca="1" si="184"/>
        <v>0.48151819257632139</v>
      </c>
      <c r="U207" s="5">
        <f t="shared" ca="1" si="184"/>
        <v>-1.1689579450771137</v>
      </c>
      <c r="V207" s="5">
        <f t="shared" ca="1" si="184"/>
        <v>1.3225294085901953</v>
      </c>
      <c r="W207" s="5">
        <f t="shared" ca="1" si="184"/>
        <v>0.33076927199954076</v>
      </c>
      <c r="X207" s="5">
        <f t="shared" ca="1" si="184"/>
        <v>0.29781985596065425</v>
      </c>
      <c r="Y207" s="5">
        <f t="shared" ca="1" si="184"/>
        <v>1.0648358013790742</v>
      </c>
      <c r="Z207" s="5">
        <f t="shared" ca="1" si="184"/>
        <v>1.2260281550334764</v>
      </c>
      <c r="AA207" s="5">
        <f t="shared" ca="1" si="184"/>
        <v>0.62964757789889692</v>
      </c>
      <c r="AB207" s="2"/>
    </row>
    <row r="208" spans="1:28" x14ac:dyDescent="0.2">
      <c r="A208" s="61"/>
      <c r="B208" s="3">
        <f t="shared" si="169"/>
        <v>18</v>
      </c>
      <c r="C208" s="5"/>
      <c r="D208" s="5">
        <f t="shared" ref="D208:AA208" ca="1" si="185">NORMINV(D187,0,1)</f>
        <v>-0.86581392838128712</v>
      </c>
      <c r="E208" s="5">
        <f t="shared" ca="1" si="185"/>
        <v>-0.40317741752571185</v>
      </c>
      <c r="F208" s="5">
        <f t="shared" ca="1" si="185"/>
        <v>6.9905617627486968E-2</v>
      </c>
      <c r="G208" s="5">
        <f t="shared" ca="1" si="185"/>
        <v>1.3230610760809435E-2</v>
      </c>
      <c r="H208" s="5">
        <f t="shared" ca="1" si="185"/>
        <v>-0.43945311073983212</v>
      </c>
      <c r="I208" s="5">
        <f t="shared" ca="1" si="185"/>
        <v>-0.79389392425845395</v>
      </c>
      <c r="J208" s="5">
        <f t="shared" ca="1" si="185"/>
        <v>0.5333671939809308</v>
      </c>
      <c r="K208" s="5">
        <f t="shared" ca="1" si="185"/>
        <v>-0.54970429241437235</v>
      </c>
      <c r="L208" s="5">
        <f t="shared" ca="1" si="185"/>
        <v>-0.3380515507582314</v>
      </c>
      <c r="M208" s="5">
        <f t="shared" ca="1" si="185"/>
        <v>-0.99042025018933266</v>
      </c>
      <c r="N208" s="5">
        <f t="shared" ca="1" si="185"/>
        <v>-1.7066570948717965</v>
      </c>
      <c r="O208" s="5">
        <f t="shared" ca="1" si="185"/>
        <v>-1.1022231182096318</v>
      </c>
      <c r="P208" s="5">
        <f t="shared" ca="1" si="185"/>
        <v>-0.49558794778994592</v>
      </c>
      <c r="Q208" s="5">
        <f t="shared" ca="1" si="185"/>
        <v>0.7848605066991462</v>
      </c>
      <c r="R208" s="5">
        <f t="shared" ca="1" si="185"/>
        <v>-8.69903261820512E-2</v>
      </c>
      <c r="S208" s="5">
        <f t="shared" ca="1" si="185"/>
        <v>0.80945331881564897</v>
      </c>
      <c r="T208" s="5">
        <f t="shared" ca="1" si="185"/>
        <v>1.0735167769144722</v>
      </c>
      <c r="U208" s="5">
        <f t="shared" ca="1" si="185"/>
        <v>-0.14397074478752622</v>
      </c>
      <c r="V208" s="5">
        <f t="shared" ca="1" si="185"/>
        <v>0.71780027615922681</v>
      </c>
      <c r="W208" s="5">
        <f t="shared" ca="1" si="185"/>
        <v>1.1136443322964895</v>
      </c>
      <c r="X208" s="5">
        <f t="shared" ca="1" si="185"/>
        <v>-1.4175744843789302</v>
      </c>
      <c r="Y208" s="5">
        <f t="shared" ca="1" si="185"/>
        <v>-0.18572734587514519</v>
      </c>
      <c r="Z208" s="5">
        <f t="shared" ca="1" si="185"/>
        <v>0.62123842429832299</v>
      </c>
      <c r="AA208" s="5">
        <f t="shared" ca="1" si="185"/>
        <v>-1.2115609115333656</v>
      </c>
      <c r="AB208" s="2"/>
    </row>
    <row r="209" spans="1:28" x14ac:dyDescent="0.2">
      <c r="A209" s="61"/>
      <c r="B209" s="3">
        <f t="shared" si="169"/>
        <v>19</v>
      </c>
      <c r="C209" s="5"/>
      <c r="D209" s="5">
        <f t="shared" ref="D209:AA209" ca="1" si="186">NORMINV(D188,0,1)</f>
        <v>-0.80338079140542518</v>
      </c>
      <c r="E209" s="5">
        <f t="shared" ca="1" si="186"/>
        <v>0.31315205754849007</v>
      </c>
      <c r="F209" s="5">
        <f t="shared" ca="1" si="186"/>
        <v>0.46954666113170884</v>
      </c>
      <c r="G209" s="5">
        <f t="shared" ca="1" si="186"/>
        <v>-1.0059790880845769</v>
      </c>
      <c r="H209" s="5">
        <f t="shared" ca="1" si="186"/>
        <v>0.68764083591826008</v>
      </c>
      <c r="I209" s="5">
        <f t="shared" ca="1" si="186"/>
        <v>-5.1579925063510161E-2</v>
      </c>
      <c r="J209" s="5">
        <f t="shared" ca="1" si="186"/>
        <v>1.3805683677356098</v>
      </c>
      <c r="K209" s="5">
        <f t="shared" ca="1" si="186"/>
        <v>-0.22146568214115578</v>
      </c>
      <c r="L209" s="5">
        <f t="shared" ca="1" si="186"/>
        <v>1.1050411781858438</v>
      </c>
      <c r="M209" s="5">
        <f t="shared" ca="1" si="186"/>
        <v>-0.12971105819082654</v>
      </c>
      <c r="N209" s="5">
        <f t="shared" ca="1" si="186"/>
        <v>1.4307024280851479</v>
      </c>
      <c r="O209" s="5">
        <f t="shared" ca="1" si="186"/>
        <v>0.27026635989008635</v>
      </c>
      <c r="P209" s="5">
        <f t="shared" ca="1" si="186"/>
        <v>-1.9783733607144005</v>
      </c>
      <c r="Q209" s="5">
        <f t="shared" ca="1" si="186"/>
        <v>-1.4234870380973026</v>
      </c>
      <c r="R209" s="5">
        <f t="shared" ca="1" si="186"/>
        <v>-0.60225014299194712</v>
      </c>
      <c r="S209" s="5">
        <f t="shared" ca="1" si="186"/>
        <v>3.4019256381700468E-3</v>
      </c>
      <c r="T209" s="5">
        <f t="shared" ca="1" si="186"/>
        <v>1.5576063440783632</v>
      </c>
      <c r="U209" s="5">
        <f t="shared" ca="1" si="186"/>
        <v>0.21303665683718054</v>
      </c>
      <c r="V209" s="5">
        <f t="shared" ca="1" si="186"/>
        <v>-0.25604364375347982</v>
      </c>
      <c r="W209" s="5">
        <f t="shared" ca="1" si="186"/>
        <v>1.2323297518976826</v>
      </c>
      <c r="X209" s="5">
        <f t="shared" ca="1" si="186"/>
        <v>0.8756995345612999</v>
      </c>
      <c r="Y209" s="5">
        <f t="shared" ca="1" si="186"/>
        <v>3.3520425671632791E-2</v>
      </c>
      <c r="Z209" s="5">
        <f t="shared" ca="1" si="186"/>
        <v>0.72717853026880763</v>
      </c>
      <c r="AA209" s="5">
        <f t="shared" ca="1" si="186"/>
        <v>-0.30279582563568563</v>
      </c>
      <c r="AB209" s="2"/>
    </row>
    <row r="210" spans="1:28" x14ac:dyDescent="0.2">
      <c r="A210" s="61"/>
      <c r="B210" s="3">
        <f t="shared" si="169"/>
        <v>20</v>
      </c>
      <c r="C210" s="5"/>
      <c r="D210" s="5">
        <f t="shared" ref="D210:AA210" ca="1" si="187">NORMINV(D189,0,1)</f>
        <v>-0.78694540823958414</v>
      </c>
      <c r="E210" s="5">
        <f t="shared" ca="1" si="187"/>
        <v>1.1627326270963223</v>
      </c>
      <c r="F210" s="5">
        <f t="shared" ca="1" si="187"/>
        <v>-0.96445455300851035</v>
      </c>
      <c r="G210" s="5">
        <f t="shared" ca="1" si="187"/>
        <v>2.2790601712687115</v>
      </c>
      <c r="H210" s="5">
        <f t="shared" ca="1" si="187"/>
        <v>-0.76078661188926455</v>
      </c>
      <c r="I210" s="5">
        <f t="shared" ca="1" si="187"/>
        <v>1.9072977606782269</v>
      </c>
      <c r="J210" s="5">
        <f t="shared" ca="1" si="187"/>
        <v>-0.99531847367966142</v>
      </c>
      <c r="K210" s="5">
        <f t="shared" ca="1" si="187"/>
        <v>1.1267216658310555</v>
      </c>
      <c r="L210" s="5">
        <f t="shared" ca="1" si="187"/>
        <v>0.53495593639536698</v>
      </c>
      <c r="M210" s="5">
        <f t="shared" ca="1" si="187"/>
        <v>-0.13606388779804138</v>
      </c>
      <c r="N210" s="5">
        <f t="shared" ca="1" si="187"/>
        <v>-0.21604061765644808</v>
      </c>
      <c r="O210" s="5">
        <f t="shared" ca="1" si="187"/>
        <v>0.33704767802722807</v>
      </c>
      <c r="P210" s="5">
        <f t="shared" ca="1" si="187"/>
        <v>-1.2414515662019994</v>
      </c>
      <c r="Q210" s="5">
        <f t="shared" ca="1" si="187"/>
        <v>-0.44424237044442699</v>
      </c>
      <c r="R210" s="5">
        <f t="shared" ca="1" si="187"/>
        <v>-0.10291713696736704</v>
      </c>
      <c r="S210" s="5">
        <f t="shared" ca="1" si="187"/>
        <v>4.6342002217415398E-2</v>
      </c>
      <c r="T210" s="5">
        <f t="shared" ca="1" si="187"/>
        <v>-3.5405368360876613E-2</v>
      </c>
      <c r="U210" s="5">
        <f t="shared" ca="1" si="187"/>
        <v>0.69860154594915314</v>
      </c>
      <c r="V210" s="5">
        <f t="shared" ca="1" si="187"/>
        <v>-1.0778215050305862</v>
      </c>
      <c r="W210" s="5">
        <f t="shared" ca="1" si="187"/>
        <v>-4.4861982577918742E-2</v>
      </c>
      <c r="X210" s="5">
        <f t="shared" ca="1" si="187"/>
        <v>-1.282237418574008</v>
      </c>
      <c r="Y210" s="5">
        <f t="shared" ca="1" si="187"/>
        <v>-0.2207466160027273</v>
      </c>
      <c r="Z210" s="5">
        <f t="shared" ca="1" si="187"/>
        <v>0.24375767012289912</v>
      </c>
      <c r="AA210" s="5">
        <f t="shared" ca="1" si="187"/>
        <v>0.38197022338074998</v>
      </c>
      <c r="AB210" s="2"/>
    </row>
    <row r="211" spans="1:28" x14ac:dyDescent="0.2">
      <c r="A211" s="2"/>
      <c r="B211" s="2"/>
      <c r="C211" s="4">
        <v>0</v>
      </c>
      <c r="D211" s="4">
        <f t="shared" ref="D211:AA211" si="188">C211+1</f>
        <v>1</v>
      </c>
      <c r="E211" s="4">
        <f t="shared" si="188"/>
        <v>2</v>
      </c>
      <c r="F211" s="4">
        <f t="shared" si="188"/>
        <v>3</v>
      </c>
      <c r="G211" s="4">
        <f t="shared" si="188"/>
        <v>4</v>
      </c>
      <c r="H211" s="4">
        <f t="shared" si="188"/>
        <v>5</v>
      </c>
      <c r="I211" s="4">
        <f t="shared" si="188"/>
        <v>6</v>
      </c>
      <c r="J211" s="4">
        <f t="shared" si="188"/>
        <v>7</v>
      </c>
      <c r="K211" s="4">
        <f t="shared" si="188"/>
        <v>8</v>
      </c>
      <c r="L211" s="4">
        <f t="shared" si="188"/>
        <v>9</v>
      </c>
      <c r="M211" s="4">
        <f t="shared" si="188"/>
        <v>10</v>
      </c>
      <c r="N211" s="4">
        <f t="shared" si="188"/>
        <v>11</v>
      </c>
      <c r="O211" s="4">
        <f t="shared" si="188"/>
        <v>12</v>
      </c>
      <c r="P211" s="4">
        <f t="shared" si="188"/>
        <v>13</v>
      </c>
      <c r="Q211" s="4">
        <f t="shared" si="188"/>
        <v>14</v>
      </c>
      <c r="R211" s="4">
        <f t="shared" si="188"/>
        <v>15</v>
      </c>
      <c r="S211" s="4">
        <f t="shared" si="188"/>
        <v>16</v>
      </c>
      <c r="T211" s="4">
        <f t="shared" si="188"/>
        <v>17</v>
      </c>
      <c r="U211" s="4">
        <f t="shared" si="188"/>
        <v>18</v>
      </c>
      <c r="V211" s="4">
        <f t="shared" si="188"/>
        <v>19</v>
      </c>
      <c r="W211" s="4">
        <f t="shared" si="188"/>
        <v>20</v>
      </c>
      <c r="X211" s="4">
        <f t="shared" si="188"/>
        <v>21</v>
      </c>
      <c r="Y211" s="4">
        <f t="shared" si="188"/>
        <v>22</v>
      </c>
      <c r="Z211" s="4">
        <f t="shared" si="188"/>
        <v>23</v>
      </c>
      <c r="AA211" s="4">
        <f t="shared" si="188"/>
        <v>24</v>
      </c>
      <c r="AB211" s="2"/>
    </row>
    <row r="212" spans="1:28" x14ac:dyDescent="0.2">
      <c r="A212" s="60" t="s">
        <v>25</v>
      </c>
      <c r="B212" s="3">
        <v>1</v>
      </c>
      <c r="C212" s="5"/>
      <c r="D212" s="5">
        <f ca="1">0+1*(D191-AVERAGE(D$191:D$210))/STDEVP(D$191:D$210)</f>
        <v>-1.6392534457541486</v>
      </c>
      <c r="E212" s="5">
        <f t="shared" ref="E212:AA212" ca="1" si="189">0+1*(E191-AVERAGE(E$191:E$210))/STDEVP(E$191:E$210)</f>
        <v>0.35608408440930162</v>
      </c>
      <c r="F212" s="5">
        <f t="shared" ca="1" si="189"/>
        <v>0.98143514571478396</v>
      </c>
      <c r="G212" s="5">
        <f t="shared" ca="1" si="189"/>
        <v>1.5894687285466114</v>
      </c>
      <c r="H212" s="5">
        <f t="shared" ca="1" si="189"/>
        <v>-0.29982731887429054</v>
      </c>
      <c r="I212" s="5">
        <f t="shared" ca="1" si="189"/>
        <v>2.9841630819966276E-2</v>
      </c>
      <c r="J212" s="5">
        <f t="shared" ca="1" si="189"/>
        <v>1.5019233821816624</v>
      </c>
      <c r="K212" s="5">
        <f t="shared" ca="1" si="189"/>
        <v>1.6018595274330383</v>
      </c>
      <c r="L212" s="5">
        <f t="shared" ca="1" si="189"/>
        <v>-0.43901962153454382</v>
      </c>
      <c r="M212" s="5">
        <f t="shared" ca="1" si="189"/>
        <v>0.54374802183608861</v>
      </c>
      <c r="N212" s="5">
        <f t="shared" ca="1" si="189"/>
        <v>2.0759555517320618</v>
      </c>
      <c r="O212" s="5">
        <f t="shared" ca="1" si="189"/>
        <v>-1.3550295591025872</v>
      </c>
      <c r="P212" s="5">
        <f t="shared" ca="1" si="189"/>
        <v>0.78272945328692656</v>
      </c>
      <c r="Q212" s="5">
        <f t="shared" ca="1" si="189"/>
        <v>1.8182328692414647</v>
      </c>
      <c r="R212" s="5">
        <f t="shared" ca="1" si="189"/>
        <v>0.38721664369341185</v>
      </c>
      <c r="S212" s="5">
        <f t="shared" ca="1" si="189"/>
        <v>-2.0931172749736771</v>
      </c>
      <c r="T212" s="5">
        <f t="shared" ca="1" si="189"/>
        <v>-1.2049344689273118</v>
      </c>
      <c r="U212" s="5">
        <f t="shared" ca="1" si="189"/>
        <v>-0.49636808510244423</v>
      </c>
      <c r="V212" s="5">
        <f t="shared" ca="1" si="189"/>
        <v>-0.1253355121985974</v>
      </c>
      <c r="W212" s="5">
        <f t="shared" ca="1" si="189"/>
        <v>-0.76462383166202919</v>
      </c>
      <c r="X212" s="5">
        <f t="shared" ca="1" si="189"/>
        <v>0.2775156231494541</v>
      </c>
      <c r="Y212" s="5">
        <f t="shared" ca="1" si="189"/>
        <v>-1.3474875966829716</v>
      </c>
      <c r="Z212" s="5">
        <f t="shared" ca="1" si="189"/>
        <v>-0.19991007969705046</v>
      </c>
      <c r="AA212" s="5">
        <f t="shared" ca="1" si="189"/>
        <v>0.28930980310137494</v>
      </c>
      <c r="AB212" s="2"/>
    </row>
    <row r="213" spans="1:28" x14ac:dyDescent="0.2">
      <c r="A213" s="61"/>
      <c r="B213" s="3">
        <f>B212+1</f>
        <v>2</v>
      </c>
      <c r="C213" s="5"/>
      <c r="D213" s="5">
        <f t="shared" ref="D213:AA213" ca="1" si="190">0+1*(D192-AVERAGE(D$191:D$210))/STDEVP(D$191:D$210)</f>
        <v>1.257884454708043</v>
      </c>
      <c r="E213" s="5">
        <f t="shared" ca="1" si="190"/>
        <v>1.7436294009280628</v>
      </c>
      <c r="F213" s="5">
        <f t="shared" ca="1" si="190"/>
        <v>-0.68717961319910381</v>
      </c>
      <c r="G213" s="5">
        <f t="shared" ca="1" si="190"/>
        <v>-8.2091546079726158E-2</v>
      </c>
      <c r="H213" s="5">
        <f t="shared" ca="1" si="190"/>
        <v>-0.84699855032138749</v>
      </c>
      <c r="I213" s="5">
        <f t="shared" ca="1" si="190"/>
        <v>-0.3133424702174053</v>
      </c>
      <c r="J213" s="5">
        <f t="shared" ca="1" si="190"/>
        <v>1.185611576889624</v>
      </c>
      <c r="K213" s="5">
        <f t="shared" ca="1" si="190"/>
        <v>-0.63259660370113335</v>
      </c>
      <c r="L213" s="5">
        <f t="shared" ca="1" si="190"/>
        <v>0.22155483957786781</v>
      </c>
      <c r="M213" s="5">
        <f t="shared" ca="1" si="190"/>
        <v>-0.34757418290191594</v>
      </c>
      <c r="N213" s="5">
        <f t="shared" ca="1" si="190"/>
        <v>-8.8511606152968561E-2</v>
      </c>
      <c r="O213" s="5">
        <f t="shared" ca="1" si="190"/>
        <v>0.98856017870269508</v>
      </c>
      <c r="P213" s="5">
        <f t="shared" ca="1" si="190"/>
        <v>-0.48682468337462326</v>
      </c>
      <c r="Q213" s="5">
        <f t="shared" ca="1" si="190"/>
        <v>6.8300163975543865E-2</v>
      </c>
      <c r="R213" s="5">
        <f t="shared" ca="1" si="190"/>
        <v>0.15187853398848436</v>
      </c>
      <c r="S213" s="5">
        <f t="shared" ca="1" si="190"/>
        <v>8.1286040813513816E-2</v>
      </c>
      <c r="T213" s="5">
        <f t="shared" ca="1" si="190"/>
        <v>-1.2147328201111967</v>
      </c>
      <c r="U213" s="5">
        <f t="shared" ca="1" si="190"/>
        <v>1.3301042418849107</v>
      </c>
      <c r="V213" s="5">
        <f t="shared" ca="1" si="190"/>
        <v>1.0716404911333712</v>
      </c>
      <c r="W213" s="5">
        <f t="shared" ca="1" si="190"/>
        <v>1.5732734292307309</v>
      </c>
      <c r="X213" s="5">
        <f t="shared" ca="1" si="190"/>
        <v>-2.3705755908443544</v>
      </c>
      <c r="Y213" s="5">
        <f t="shared" ca="1" si="190"/>
        <v>1.1627390554146966</v>
      </c>
      <c r="Z213" s="5">
        <f t="shared" ca="1" si="190"/>
        <v>-0.83870008990145339</v>
      </c>
      <c r="AA213" s="5">
        <f t="shared" ca="1" si="190"/>
        <v>-2.4764975744537581</v>
      </c>
      <c r="AB213" s="2"/>
    </row>
    <row r="214" spans="1:28" x14ac:dyDescent="0.2">
      <c r="A214" s="61"/>
      <c r="B214" s="3">
        <f t="shared" ref="B214:B231" si="191">B213+1</f>
        <v>3</v>
      </c>
      <c r="C214" s="5"/>
      <c r="D214" s="5">
        <f t="shared" ref="D214:AA214" ca="1" si="192">0+1*(D193-AVERAGE(D$191:D$210))/STDEVP(D$191:D$210)</f>
        <v>-0.82321003659889269</v>
      </c>
      <c r="E214" s="5">
        <f t="shared" ca="1" si="192"/>
        <v>-0.87685623425100734</v>
      </c>
      <c r="F214" s="5">
        <f t="shared" ca="1" si="192"/>
        <v>1.5761937376226074</v>
      </c>
      <c r="G214" s="5">
        <f t="shared" ca="1" si="192"/>
        <v>0.5377261875335918</v>
      </c>
      <c r="H214" s="5">
        <f t="shared" ca="1" si="192"/>
        <v>-0.12558782623642734</v>
      </c>
      <c r="I214" s="5">
        <f t="shared" ca="1" si="192"/>
        <v>0.1592106207749602</v>
      </c>
      <c r="J214" s="5">
        <f t="shared" ca="1" si="192"/>
        <v>0.88217320513191011</v>
      </c>
      <c r="K214" s="5">
        <f t="shared" ca="1" si="192"/>
        <v>-1.0103349918083513</v>
      </c>
      <c r="L214" s="5">
        <f t="shared" ca="1" si="192"/>
        <v>0.20978191951714345</v>
      </c>
      <c r="M214" s="5">
        <f t="shared" ca="1" si="192"/>
        <v>-6.4967610905351816E-2</v>
      </c>
      <c r="N214" s="5">
        <f t="shared" ca="1" si="192"/>
        <v>-0.23255217894600605</v>
      </c>
      <c r="O214" s="5">
        <f t="shared" ca="1" si="192"/>
        <v>-1.7854833881906202</v>
      </c>
      <c r="P214" s="5">
        <f t="shared" ca="1" si="192"/>
        <v>-6.8316718303304921E-2</v>
      </c>
      <c r="Q214" s="5">
        <f t="shared" ca="1" si="192"/>
        <v>-0.66470217315499458</v>
      </c>
      <c r="R214" s="5">
        <f t="shared" ca="1" si="192"/>
        <v>1.9451933111636763</v>
      </c>
      <c r="S214" s="5">
        <f t="shared" ca="1" si="192"/>
        <v>-0.1599667923816315</v>
      </c>
      <c r="T214" s="5">
        <f t="shared" ca="1" si="192"/>
        <v>-1.8522345233295809</v>
      </c>
      <c r="U214" s="5">
        <f t="shared" ca="1" si="192"/>
        <v>0.44281866419792337</v>
      </c>
      <c r="V214" s="5">
        <f t="shared" ca="1" si="192"/>
        <v>2.3548633512428783</v>
      </c>
      <c r="W214" s="5">
        <f t="shared" ca="1" si="192"/>
        <v>1.134948860823987</v>
      </c>
      <c r="X214" s="5">
        <f t="shared" ca="1" si="192"/>
        <v>0.70121189289013386</v>
      </c>
      <c r="Y214" s="5">
        <f t="shared" ca="1" si="192"/>
        <v>-1.4719995089397468</v>
      </c>
      <c r="Z214" s="5">
        <f t="shared" ca="1" si="192"/>
        <v>-0.19836447729001611</v>
      </c>
      <c r="AA214" s="5">
        <f t="shared" ca="1" si="192"/>
        <v>-0.90526395062166576</v>
      </c>
      <c r="AB214" s="2"/>
    </row>
    <row r="215" spans="1:28" x14ac:dyDescent="0.2">
      <c r="A215" s="61"/>
      <c r="B215" s="3">
        <f t="shared" si="191"/>
        <v>4</v>
      </c>
      <c r="C215" s="5"/>
      <c r="D215" s="5">
        <f t="shared" ref="D215:AA215" ca="1" si="193">0+1*(D194-AVERAGE(D$191:D$210))/STDEVP(D$191:D$210)</f>
        <v>0.15168751596372795</v>
      </c>
      <c r="E215" s="5">
        <f t="shared" ca="1" si="193"/>
        <v>-1.3695604144709741</v>
      </c>
      <c r="F215" s="5">
        <f t="shared" ca="1" si="193"/>
        <v>0.95779700199174911</v>
      </c>
      <c r="G215" s="5">
        <f t="shared" ca="1" si="193"/>
        <v>-1.5041290913240577</v>
      </c>
      <c r="H215" s="5">
        <f t="shared" ca="1" si="193"/>
        <v>-0.85179271489687058</v>
      </c>
      <c r="I215" s="5">
        <f t="shared" ca="1" si="193"/>
        <v>-0.85102441436977083</v>
      </c>
      <c r="J215" s="5">
        <f t="shared" ca="1" si="193"/>
        <v>1.655962308350222</v>
      </c>
      <c r="K215" s="5">
        <f t="shared" ca="1" si="193"/>
        <v>0.5476561595194348</v>
      </c>
      <c r="L215" s="5">
        <f t="shared" ca="1" si="193"/>
        <v>0.88577745063332869</v>
      </c>
      <c r="M215" s="5">
        <f t="shared" ca="1" si="193"/>
        <v>1.3859003071615459</v>
      </c>
      <c r="N215" s="5">
        <f t="shared" ca="1" si="193"/>
        <v>0.80345111143969317</v>
      </c>
      <c r="O215" s="5">
        <f t="shared" ca="1" si="193"/>
        <v>-7.0198468062456956E-2</v>
      </c>
      <c r="P215" s="5">
        <f t="shared" ca="1" si="193"/>
        <v>0.33044499393682591</v>
      </c>
      <c r="Q215" s="5">
        <f t="shared" ca="1" si="193"/>
        <v>0.36277963674412089</v>
      </c>
      <c r="R215" s="5">
        <f t="shared" ca="1" si="193"/>
        <v>-0.52783125602063607</v>
      </c>
      <c r="S215" s="5">
        <f t="shared" ca="1" si="193"/>
        <v>1.1966334653900894</v>
      </c>
      <c r="T215" s="5">
        <f t="shared" ca="1" si="193"/>
        <v>4.5573137792087402E-2</v>
      </c>
      <c r="U215" s="5">
        <f t="shared" ca="1" si="193"/>
        <v>-0.74892409789520609</v>
      </c>
      <c r="V215" s="5">
        <f t="shared" ca="1" si="193"/>
        <v>-0.32428378160908267</v>
      </c>
      <c r="W215" s="5">
        <f t="shared" ca="1" si="193"/>
        <v>-5.9756052484098966E-2</v>
      </c>
      <c r="X215" s="5">
        <f t="shared" ca="1" si="193"/>
        <v>-0.68612123578405271</v>
      </c>
      <c r="Y215" s="5">
        <f t="shared" ca="1" si="193"/>
        <v>-1.0837914255585228</v>
      </c>
      <c r="Z215" s="5">
        <f t="shared" ca="1" si="193"/>
        <v>-0.32063947005601967</v>
      </c>
      <c r="AA215" s="5">
        <f t="shared" ca="1" si="193"/>
        <v>0.25104188374707115</v>
      </c>
      <c r="AB215" s="2"/>
    </row>
    <row r="216" spans="1:28" x14ac:dyDescent="0.2">
      <c r="A216" s="61"/>
      <c r="B216" s="3">
        <f t="shared" si="191"/>
        <v>5</v>
      </c>
      <c r="C216" s="5"/>
      <c r="D216" s="5">
        <f t="shared" ref="D216:AA216" ca="1" si="194">0+1*(D195-AVERAGE(D$191:D$210))/STDEVP(D$191:D$210)</f>
        <v>-0.95219423240663281</v>
      </c>
      <c r="E216" s="5">
        <f t="shared" ca="1" si="194"/>
        <v>-0.77334040642706736</v>
      </c>
      <c r="F216" s="5">
        <f t="shared" ca="1" si="194"/>
        <v>-0.68758554100638192</v>
      </c>
      <c r="G216" s="5">
        <f t="shared" ca="1" si="194"/>
        <v>0.10159559679185511</v>
      </c>
      <c r="H216" s="5">
        <f t="shared" ca="1" si="194"/>
        <v>0.23547774514078548</v>
      </c>
      <c r="I216" s="5">
        <f t="shared" ca="1" si="194"/>
        <v>1.239692001545976</v>
      </c>
      <c r="J216" s="5">
        <f t="shared" ca="1" si="194"/>
        <v>0.70412446108391746</v>
      </c>
      <c r="K216" s="5">
        <f t="shared" ca="1" si="194"/>
        <v>-0.26371396604126868</v>
      </c>
      <c r="L216" s="5">
        <f t="shared" ca="1" si="194"/>
        <v>-2.1905548984185685</v>
      </c>
      <c r="M216" s="5">
        <f t="shared" ca="1" si="194"/>
        <v>0.51409152874225461</v>
      </c>
      <c r="N216" s="5">
        <f t="shared" ca="1" si="194"/>
        <v>-0.55883698573169005</v>
      </c>
      <c r="O216" s="5">
        <f t="shared" ca="1" si="194"/>
        <v>-0.24875424478825972</v>
      </c>
      <c r="P216" s="5">
        <f t="shared" ca="1" si="194"/>
        <v>1.9714598379584531</v>
      </c>
      <c r="Q216" s="5">
        <f t="shared" ca="1" si="194"/>
        <v>0.22963984671999577</v>
      </c>
      <c r="R216" s="5">
        <f t="shared" ca="1" si="194"/>
        <v>-0.93813706797249419</v>
      </c>
      <c r="S216" s="5">
        <f t="shared" ca="1" si="194"/>
        <v>1.0394981268110708</v>
      </c>
      <c r="T216" s="5">
        <f t="shared" ca="1" si="194"/>
        <v>6.1871268125633046E-2</v>
      </c>
      <c r="U216" s="5">
        <f t="shared" ca="1" si="194"/>
        <v>0.88625277921798384</v>
      </c>
      <c r="V216" s="5">
        <f t="shared" ca="1" si="194"/>
        <v>0.21212823585307058</v>
      </c>
      <c r="W216" s="5">
        <f t="shared" ca="1" si="194"/>
        <v>1.0366081975895745</v>
      </c>
      <c r="X216" s="5">
        <f t="shared" ca="1" si="194"/>
        <v>0.64175802417993399</v>
      </c>
      <c r="Y216" s="5">
        <f t="shared" ca="1" si="194"/>
        <v>-0.90961843884668281</v>
      </c>
      <c r="Z216" s="5">
        <f t="shared" ca="1" si="194"/>
        <v>-1.935077918738729</v>
      </c>
      <c r="AA216" s="5">
        <f t="shared" ca="1" si="194"/>
        <v>0.14791217838626991</v>
      </c>
      <c r="AB216" s="2"/>
    </row>
    <row r="217" spans="1:28" x14ac:dyDescent="0.2">
      <c r="A217" s="61"/>
      <c r="B217" s="3">
        <f t="shared" si="191"/>
        <v>6</v>
      </c>
      <c r="C217" s="5"/>
      <c r="D217" s="5">
        <f t="shared" ref="D217:AA217" ca="1" si="195">0+1*(D196-AVERAGE(D$191:D$210))/STDEVP(D$191:D$210)</f>
        <v>-0.808603941121946</v>
      </c>
      <c r="E217" s="5">
        <f t="shared" ca="1" si="195"/>
        <v>-0.95151677249886224</v>
      </c>
      <c r="F217" s="5">
        <f t="shared" ca="1" si="195"/>
        <v>-1.1473870277819869</v>
      </c>
      <c r="G217" s="5">
        <f t="shared" ca="1" si="195"/>
        <v>-1.5081802291416429E-2</v>
      </c>
      <c r="H217" s="5">
        <f t="shared" ca="1" si="195"/>
        <v>1.6414868247281318</v>
      </c>
      <c r="I217" s="5">
        <f t="shared" ca="1" si="195"/>
        <v>-1.8653466927526892</v>
      </c>
      <c r="J217" s="5">
        <f t="shared" ca="1" si="195"/>
        <v>0.10863593553631602</v>
      </c>
      <c r="K217" s="5">
        <f t="shared" ca="1" si="195"/>
        <v>0.22318935278829716</v>
      </c>
      <c r="L217" s="5">
        <f t="shared" ca="1" si="195"/>
        <v>1.2410286047299628</v>
      </c>
      <c r="M217" s="5">
        <f t="shared" ca="1" si="195"/>
        <v>-2.3733181723811425</v>
      </c>
      <c r="N217" s="5">
        <f t="shared" ca="1" si="195"/>
        <v>-0.10101739452059634</v>
      </c>
      <c r="O217" s="5">
        <f t="shared" ca="1" si="195"/>
        <v>-0.63458796695501551</v>
      </c>
      <c r="P217" s="5">
        <f t="shared" ca="1" si="195"/>
        <v>-0.68002837619533529</v>
      </c>
      <c r="Q217" s="5">
        <f t="shared" ca="1" si="195"/>
        <v>-1.5646840281814955</v>
      </c>
      <c r="R217" s="5">
        <f t="shared" ca="1" si="195"/>
        <v>0.61083313770555869</v>
      </c>
      <c r="S217" s="5">
        <f t="shared" ca="1" si="195"/>
        <v>-1.2997225545471716</v>
      </c>
      <c r="T217" s="5">
        <f t="shared" ca="1" si="195"/>
        <v>0.9115945391256709</v>
      </c>
      <c r="U217" s="5">
        <f t="shared" ca="1" si="195"/>
        <v>1.4670067388120247</v>
      </c>
      <c r="V217" s="5">
        <f t="shared" ca="1" si="195"/>
        <v>-0.84487738618851771</v>
      </c>
      <c r="W217" s="5">
        <f t="shared" ca="1" si="195"/>
        <v>-0.97429594308665335</v>
      </c>
      <c r="X217" s="5">
        <f t="shared" ca="1" si="195"/>
        <v>0.52942660293159371</v>
      </c>
      <c r="Y217" s="5">
        <f t="shared" ca="1" si="195"/>
        <v>8.5888236367406105E-5</v>
      </c>
      <c r="Z217" s="5">
        <f t="shared" ca="1" si="195"/>
        <v>0.65181210602228401</v>
      </c>
      <c r="AA217" s="5">
        <f t="shared" ca="1" si="195"/>
        <v>0.26984865457102997</v>
      </c>
      <c r="AB217" s="2"/>
    </row>
    <row r="218" spans="1:28" x14ac:dyDescent="0.2">
      <c r="A218" s="61"/>
      <c r="B218" s="3">
        <f t="shared" si="191"/>
        <v>7</v>
      </c>
      <c r="C218" s="5"/>
      <c r="D218" s="5">
        <f t="shared" ref="D218:AA218" ca="1" si="196">0+1*(D197-AVERAGE(D$191:D$210))/STDEVP(D$191:D$210)</f>
        <v>-1.2786210241830755</v>
      </c>
      <c r="E218" s="5">
        <f t="shared" ca="1" si="196"/>
        <v>0.2625860873655726</v>
      </c>
      <c r="F218" s="5">
        <f t="shared" ca="1" si="196"/>
        <v>1.3087727811416165</v>
      </c>
      <c r="G218" s="5">
        <f t="shared" ca="1" si="196"/>
        <v>-0.21042375857459891</v>
      </c>
      <c r="H218" s="5">
        <f t="shared" ca="1" si="196"/>
        <v>-2.2220529592543947</v>
      </c>
      <c r="I218" s="5">
        <f t="shared" ca="1" si="196"/>
        <v>-0.92713773100003782</v>
      </c>
      <c r="J218" s="5">
        <f t="shared" ca="1" si="196"/>
        <v>-0.23147930752140047</v>
      </c>
      <c r="K218" s="5">
        <f t="shared" ca="1" si="196"/>
        <v>1.8280328788006415</v>
      </c>
      <c r="L218" s="5">
        <f t="shared" ca="1" si="196"/>
        <v>-1.118248072700547</v>
      </c>
      <c r="M218" s="5">
        <f t="shared" ca="1" si="196"/>
        <v>0.63340956949328586</v>
      </c>
      <c r="N218" s="5">
        <f t="shared" ca="1" si="196"/>
        <v>0.96574105668425325</v>
      </c>
      <c r="O218" s="5">
        <f t="shared" ca="1" si="196"/>
        <v>1.1551257578446452</v>
      </c>
      <c r="P218" s="5">
        <f t="shared" ca="1" si="196"/>
        <v>-0.17179265704365818</v>
      </c>
      <c r="Q218" s="5">
        <f t="shared" ca="1" si="196"/>
        <v>0.18405351124774885</v>
      </c>
      <c r="R218" s="5">
        <f t="shared" ca="1" si="196"/>
        <v>1.9257586055903606</v>
      </c>
      <c r="S218" s="5">
        <f t="shared" ca="1" si="196"/>
        <v>0.38220030648107772</v>
      </c>
      <c r="T218" s="5">
        <f t="shared" ca="1" si="196"/>
        <v>-0.41305768379611263</v>
      </c>
      <c r="U218" s="5">
        <f t="shared" ca="1" si="196"/>
        <v>1.7470386776866462</v>
      </c>
      <c r="V218" s="5">
        <f t="shared" ca="1" si="196"/>
        <v>-1.1025197050014941</v>
      </c>
      <c r="W218" s="5">
        <f t="shared" ca="1" si="196"/>
        <v>-0.3717053551912089</v>
      </c>
      <c r="X218" s="5">
        <f t="shared" ca="1" si="196"/>
        <v>-0.22825723807225184</v>
      </c>
      <c r="Y218" s="5">
        <f t="shared" ca="1" si="196"/>
        <v>-1.5745176606139752</v>
      </c>
      <c r="Z218" s="5">
        <f t="shared" ca="1" si="196"/>
        <v>-1.7322020734904076</v>
      </c>
      <c r="AA218" s="5">
        <f t="shared" ca="1" si="196"/>
        <v>-0.72750502634925518</v>
      </c>
      <c r="AB218" s="2"/>
    </row>
    <row r="219" spans="1:28" x14ac:dyDescent="0.2">
      <c r="A219" s="61"/>
      <c r="B219" s="3">
        <f t="shared" si="191"/>
        <v>8</v>
      </c>
      <c r="C219" s="5"/>
      <c r="D219" s="5">
        <f t="shared" ref="D219:AA219" ca="1" si="197">0+1*(D198-AVERAGE(D$191:D$210))/STDEVP(D$191:D$210)</f>
        <v>0.82626223369842555</v>
      </c>
      <c r="E219" s="5">
        <f t="shared" ca="1" si="197"/>
        <v>0.51351888978342297</v>
      </c>
      <c r="F219" s="5">
        <f t="shared" ca="1" si="197"/>
        <v>-8.3803068542529863E-2</v>
      </c>
      <c r="G219" s="5">
        <f t="shared" ca="1" si="197"/>
        <v>-1.1708551061642116E-2</v>
      </c>
      <c r="H219" s="5">
        <f t="shared" ca="1" si="197"/>
        <v>0.34426621466470192</v>
      </c>
      <c r="I219" s="5">
        <f t="shared" ca="1" si="197"/>
        <v>0.69525518137321285</v>
      </c>
      <c r="J219" s="5">
        <f t="shared" ca="1" si="197"/>
        <v>-0.44925878734393881</v>
      </c>
      <c r="K219" s="5">
        <f t="shared" ca="1" si="197"/>
        <v>0.6479903890300508</v>
      </c>
      <c r="L219" s="5">
        <f t="shared" ca="1" si="197"/>
        <v>0.30734949677957435</v>
      </c>
      <c r="M219" s="5">
        <f t="shared" ca="1" si="197"/>
        <v>1.1459260237329869</v>
      </c>
      <c r="N219" s="5">
        <f t="shared" ca="1" si="197"/>
        <v>1.4727053553384688</v>
      </c>
      <c r="O219" s="5">
        <f t="shared" ca="1" si="197"/>
        <v>1.3793387027939201</v>
      </c>
      <c r="P219" s="5">
        <f t="shared" ca="1" si="197"/>
        <v>0.44796866813826758</v>
      </c>
      <c r="Q219" s="5">
        <f t="shared" ca="1" si="197"/>
        <v>-0.88138438044681189</v>
      </c>
      <c r="R219" s="5">
        <f t="shared" ca="1" si="197"/>
        <v>0.12629978496254554</v>
      </c>
      <c r="S219" s="5">
        <f t="shared" ca="1" si="197"/>
        <v>-1.111193303445478</v>
      </c>
      <c r="T219" s="5">
        <f t="shared" ca="1" si="197"/>
        <v>-0.92088805828094766</v>
      </c>
      <c r="U219" s="5">
        <f t="shared" ca="1" si="197"/>
        <v>0.21516809963815167</v>
      </c>
      <c r="V219" s="5">
        <f t="shared" ca="1" si="197"/>
        <v>-0.59839043546462634</v>
      </c>
      <c r="W219" s="5">
        <f t="shared" ca="1" si="197"/>
        <v>-1.2514692177740079</v>
      </c>
      <c r="X219" s="5">
        <f t="shared" ca="1" si="197"/>
        <v>1.086467641730305</v>
      </c>
      <c r="Y219" s="5">
        <f t="shared" ca="1" si="197"/>
        <v>0.27462542653115851</v>
      </c>
      <c r="Z219" s="5">
        <f t="shared" ca="1" si="197"/>
        <v>-0.87772086006628924</v>
      </c>
      <c r="AA219" s="5">
        <f t="shared" ca="1" si="197"/>
        <v>1.3998571324772708</v>
      </c>
      <c r="AB219" s="2"/>
    </row>
    <row r="220" spans="1:28" x14ac:dyDescent="0.2">
      <c r="A220" s="61"/>
      <c r="B220" s="3">
        <f t="shared" si="191"/>
        <v>9</v>
      </c>
      <c r="C220" s="5"/>
      <c r="D220" s="5">
        <f t="shared" ref="D220:AA220" ca="1" si="198">0+1*(D199-AVERAGE(D$191:D$210))/STDEVP(D$191:D$210)</f>
        <v>0.76668113720241493</v>
      </c>
      <c r="E220" s="5">
        <f t="shared" ca="1" si="198"/>
        <v>-0.39885541683504605</v>
      </c>
      <c r="F220" s="5">
        <f t="shared" ca="1" si="198"/>
        <v>-0.56289397565188504</v>
      </c>
      <c r="G220" s="5">
        <f t="shared" ca="1" si="198"/>
        <v>0.8902504754105427</v>
      </c>
      <c r="H220" s="5">
        <f t="shared" ca="1" si="198"/>
        <v>-0.53869571484408518</v>
      </c>
      <c r="I220" s="5">
        <f t="shared" ca="1" si="198"/>
        <v>4.5171286817371821E-2</v>
      </c>
      <c r="J220" s="5">
        <f t="shared" ca="1" si="198"/>
        <v>-1.1628620540101606</v>
      </c>
      <c r="K220" s="5">
        <f t="shared" ca="1" si="198"/>
        <v>0.26106333079035821</v>
      </c>
      <c r="L220" s="5">
        <f t="shared" ca="1" si="198"/>
        <v>-1.0046806449322496</v>
      </c>
      <c r="M220" s="5">
        <f t="shared" ca="1" si="198"/>
        <v>0.15007697703918865</v>
      </c>
      <c r="N220" s="5">
        <f t="shared" ca="1" si="198"/>
        <v>-1.2345790692623144</v>
      </c>
      <c r="O220" s="5">
        <f t="shared" ca="1" si="198"/>
        <v>-0.33821541582720255</v>
      </c>
      <c r="P220" s="5">
        <f t="shared" ca="1" si="198"/>
        <v>1.7882785153102505</v>
      </c>
      <c r="Q220" s="5">
        <f t="shared" ca="1" si="198"/>
        <v>1.5985506092337862</v>
      </c>
      <c r="R220" s="5">
        <f t="shared" ca="1" si="198"/>
        <v>0.87439680815037113</v>
      </c>
      <c r="S220" s="5">
        <f t="shared" ca="1" si="198"/>
        <v>-4.6700617566001615E-3</v>
      </c>
      <c r="T220" s="5">
        <f t="shared" ca="1" si="198"/>
        <v>-1.3361515279594811</v>
      </c>
      <c r="U220" s="5">
        <f t="shared" ca="1" si="198"/>
        <v>-0.31838893847892841</v>
      </c>
      <c r="V220" s="5">
        <f t="shared" ca="1" si="198"/>
        <v>0.21344944070432145</v>
      </c>
      <c r="W220" s="5">
        <f t="shared" ca="1" si="198"/>
        <v>-1.3848431729246555</v>
      </c>
      <c r="X220" s="5">
        <f t="shared" ca="1" si="198"/>
        <v>-0.67115994162097115</v>
      </c>
      <c r="Y220" s="5">
        <f t="shared" ca="1" si="198"/>
        <v>-4.9564920847824823E-2</v>
      </c>
      <c r="Z220" s="5">
        <f t="shared" ca="1" si="198"/>
        <v>-1.0273990468799161</v>
      </c>
      <c r="AA220" s="5">
        <f t="shared" ca="1" si="198"/>
        <v>0.34985520923087771</v>
      </c>
      <c r="AB220" s="2"/>
    </row>
    <row r="221" spans="1:28" x14ac:dyDescent="0.2">
      <c r="A221" s="61"/>
      <c r="B221" s="3">
        <f t="shared" si="191"/>
        <v>10</v>
      </c>
      <c r="C221" s="5"/>
      <c r="D221" s="5">
        <f t="shared" ref="D221:AA221" ca="1" si="199">0+1*(D200-AVERAGE(D$191:D$210))/STDEVP(D$191:D$210)</f>
        <v>0.75099654729094734</v>
      </c>
      <c r="E221" s="5">
        <f t="shared" ca="1" si="199"/>
        <v>-1.4809489366883706</v>
      </c>
      <c r="F221" s="5">
        <f t="shared" ca="1" si="199"/>
        <v>1.1561910724059894</v>
      </c>
      <c r="G221" s="5">
        <f t="shared" ca="1" si="199"/>
        <v>-2.0168753257330354</v>
      </c>
      <c r="H221" s="5">
        <f t="shared" ca="1" si="199"/>
        <v>0.59599789065496078</v>
      </c>
      <c r="I221" s="5">
        <f t="shared" ca="1" si="199"/>
        <v>-1.6703222055411044</v>
      </c>
      <c r="J221" s="5">
        <f t="shared" ca="1" si="199"/>
        <v>0.83836346808073781</v>
      </c>
      <c r="K221" s="5">
        <f t="shared" ca="1" si="199"/>
        <v>-1.3281773867250295</v>
      </c>
      <c r="L221" s="5">
        <f t="shared" ca="1" si="199"/>
        <v>-0.48637090254897614</v>
      </c>
      <c r="M221" s="5">
        <f t="shared" ca="1" si="199"/>
        <v>0.15742726371785584</v>
      </c>
      <c r="N221" s="5">
        <f t="shared" ca="1" si="199"/>
        <v>0.18642536661248993</v>
      </c>
      <c r="O221" s="5">
        <f t="shared" ca="1" si="199"/>
        <v>-0.42178656871662507</v>
      </c>
      <c r="P221" s="5">
        <f t="shared" ca="1" si="199"/>
        <v>1.1221649096789401</v>
      </c>
      <c r="Q221" s="5">
        <f t="shared" ca="1" si="199"/>
        <v>0.49887627559335612</v>
      </c>
      <c r="R221" s="5">
        <f t="shared" ca="1" si="199"/>
        <v>0.14942365247299508</v>
      </c>
      <c r="S221" s="5">
        <f t="shared" ca="1" si="199"/>
        <v>-6.3616914447385597E-2</v>
      </c>
      <c r="T221" s="5">
        <f t="shared" ca="1" si="199"/>
        <v>3.037156160361237E-2</v>
      </c>
      <c r="U221" s="5">
        <f t="shared" ca="1" si="199"/>
        <v>-1.044078554070089</v>
      </c>
      <c r="V221" s="5">
        <f t="shared" ca="1" si="199"/>
        <v>0.89852024465552427</v>
      </c>
      <c r="W221" s="5">
        <f t="shared" ca="1" si="199"/>
        <v>5.0414112132913809E-2</v>
      </c>
      <c r="X221" s="5">
        <f t="shared" ca="1" si="199"/>
        <v>0.98274163343650156</v>
      </c>
      <c r="Y221" s="5">
        <f t="shared" ca="1" si="199"/>
        <v>0.32640661120421266</v>
      </c>
      <c r="Z221" s="5">
        <f t="shared" ca="1" si="199"/>
        <v>-0.34439465348538223</v>
      </c>
      <c r="AA221" s="5">
        <f t="shared" ca="1" si="199"/>
        <v>-0.44133459284086007</v>
      </c>
      <c r="AB221" s="2"/>
    </row>
    <row r="222" spans="1:28" x14ac:dyDescent="0.2">
      <c r="A222" s="61"/>
      <c r="B222" s="3">
        <f t="shared" si="191"/>
        <v>11</v>
      </c>
      <c r="C222" s="5"/>
      <c r="D222" s="5">
        <f t="shared" ref="D222:AA222" ca="1" si="200">0+1*(D201-AVERAGE(D$191:D$210))/STDEVP(D$191:D$210)</f>
        <v>1.6392534457541486</v>
      </c>
      <c r="E222" s="5">
        <f t="shared" ca="1" si="200"/>
        <v>-0.35608408440930162</v>
      </c>
      <c r="F222" s="5">
        <f t="shared" ca="1" si="200"/>
        <v>-0.98143514571478396</v>
      </c>
      <c r="G222" s="5">
        <f t="shared" ca="1" si="200"/>
        <v>-1.5894687285466114</v>
      </c>
      <c r="H222" s="5">
        <f t="shared" ca="1" si="200"/>
        <v>0.29982731887429054</v>
      </c>
      <c r="I222" s="5">
        <f t="shared" ca="1" si="200"/>
        <v>-2.9841630819966276E-2</v>
      </c>
      <c r="J222" s="5">
        <f t="shared" ca="1" si="200"/>
        <v>-1.5019233821816624</v>
      </c>
      <c r="K222" s="5">
        <f t="shared" ca="1" si="200"/>
        <v>-1.6018595274330383</v>
      </c>
      <c r="L222" s="5">
        <f t="shared" ca="1" si="200"/>
        <v>0.43901962153454382</v>
      </c>
      <c r="M222" s="5">
        <f t="shared" ca="1" si="200"/>
        <v>-0.54374802183608861</v>
      </c>
      <c r="N222" s="5">
        <f t="shared" ca="1" si="200"/>
        <v>-2.0759555517320618</v>
      </c>
      <c r="O222" s="5">
        <f t="shared" ca="1" si="200"/>
        <v>1.3550295591025872</v>
      </c>
      <c r="P222" s="5">
        <f t="shared" ca="1" si="200"/>
        <v>-0.78272945328692656</v>
      </c>
      <c r="Q222" s="5">
        <f t="shared" ca="1" si="200"/>
        <v>-1.8182328692414647</v>
      </c>
      <c r="R222" s="5">
        <f t="shared" ca="1" si="200"/>
        <v>-0.38721664369341185</v>
      </c>
      <c r="S222" s="5">
        <f t="shared" ca="1" si="200"/>
        <v>2.0931172749736775</v>
      </c>
      <c r="T222" s="5">
        <f t="shared" ca="1" si="200"/>
        <v>1.2049344689273118</v>
      </c>
      <c r="U222" s="5">
        <f t="shared" ca="1" si="200"/>
        <v>0.49636808510244423</v>
      </c>
      <c r="V222" s="5">
        <f t="shared" ca="1" si="200"/>
        <v>0.1253355121985974</v>
      </c>
      <c r="W222" s="5">
        <f t="shared" ca="1" si="200"/>
        <v>0.76462383166202919</v>
      </c>
      <c r="X222" s="5">
        <f t="shared" ca="1" si="200"/>
        <v>-0.2775156231494541</v>
      </c>
      <c r="Y222" s="5">
        <f t="shared" ca="1" si="200"/>
        <v>1.3474875966829716</v>
      </c>
      <c r="Z222" s="5">
        <f t="shared" ca="1" si="200"/>
        <v>0.19991007969705055</v>
      </c>
      <c r="AA222" s="5">
        <f t="shared" ca="1" si="200"/>
        <v>-0.28930980310137494</v>
      </c>
      <c r="AB222" s="2"/>
    </row>
    <row r="223" spans="1:28" x14ac:dyDescent="0.2">
      <c r="A223" s="61"/>
      <c r="B223" s="3">
        <f t="shared" si="191"/>
        <v>12</v>
      </c>
      <c r="C223" s="5"/>
      <c r="D223" s="5">
        <f t="shared" ref="D223:AA223" ca="1" si="201">0+1*(D202-AVERAGE(D$191:D$210))/STDEVP(D$191:D$210)</f>
        <v>-1.257884454708043</v>
      </c>
      <c r="E223" s="5">
        <f t="shared" ca="1" si="201"/>
        <v>-1.7436294009280628</v>
      </c>
      <c r="F223" s="5">
        <f t="shared" ca="1" si="201"/>
        <v>0.68717961319910381</v>
      </c>
      <c r="G223" s="5">
        <f t="shared" ca="1" si="201"/>
        <v>8.2091546079726158E-2</v>
      </c>
      <c r="H223" s="5">
        <f t="shared" ca="1" si="201"/>
        <v>0.84699855032138749</v>
      </c>
      <c r="I223" s="5">
        <f t="shared" ca="1" si="201"/>
        <v>0.3133424702174053</v>
      </c>
      <c r="J223" s="5">
        <f t="shared" ca="1" si="201"/>
        <v>-1.185611576889624</v>
      </c>
      <c r="K223" s="5">
        <f t="shared" ca="1" si="201"/>
        <v>0.63259660370113335</v>
      </c>
      <c r="L223" s="5">
        <f t="shared" ca="1" si="201"/>
        <v>-0.22155483957786781</v>
      </c>
      <c r="M223" s="5">
        <f t="shared" ca="1" si="201"/>
        <v>0.34757418290191594</v>
      </c>
      <c r="N223" s="5">
        <f t="shared" ca="1" si="201"/>
        <v>8.8511606152968561E-2</v>
      </c>
      <c r="O223" s="5">
        <f t="shared" ca="1" si="201"/>
        <v>-0.98856017870269508</v>
      </c>
      <c r="P223" s="5">
        <f t="shared" ca="1" si="201"/>
        <v>0.48682468337462326</v>
      </c>
      <c r="Q223" s="5">
        <f t="shared" ca="1" si="201"/>
        <v>-6.8300163975543865E-2</v>
      </c>
      <c r="R223" s="5">
        <f t="shared" ca="1" si="201"/>
        <v>-0.15187853398848436</v>
      </c>
      <c r="S223" s="5">
        <f t="shared" ca="1" si="201"/>
        <v>-8.1286040813513816E-2</v>
      </c>
      <c r="T223" s="5">
        <f t="shared" ca="1" si="201"/>
        <v>1.2147328201111967</v>
      </c>
      <c r="U223" s="5">
        <f t="shared" ca="1" si="201"/>
        <v>-1.3301042418849107</v>
      </c>
      <c r="V223" s="5">
        <f t="shared" ca="1" si="201"/>
        <v>-1.0716404911333712</v>
      </c>
      <c r="W223" s="5">
        <f t="shared" ca="1" si="201"/>
        <v>-1.5732734292307309</v>
      </c>
      <c r="X223" s="5">
        <f t="shared" ca="1" si="201"/>
        <v>2.3705755908443544</v>
      </c>
      <c r="Y223" s="5">
        <f t="shared" ca="1" si="201"/>
        <v>-1.1627390554146966</v>
      </c>
      <c r="Z223" s="5">
        <f t="shared" ca="1" si="201"/>
        <v>0.83870008990145339</v>
      </c>
      <c r="AA223" s="5">
        <f t="shared" ca="1" si="201"/>
        <v>2.4764975744537581</v>
      </c>
      <c r="AB223" s="2"/>
    </row>
    <row r="224" spans="1:28" x14ac:dyDescent="0.2">
      <c r="A224" s="61"/>
      <c r="B224" s="3">
        <f t="shared" si="191"/>
        <v>13</v>
      </c>
      <c r="C224" s="5"/>
      <c r="D224" s="5">
        <f t="shared" ref="D224:AA224" ca="1" si="202">0+1*(D203-AVERAGE(D$191:D$210))/STDEVP(D$191:D$210)</f>
        <v>0.82321003659889269</v>
      </c>
      <c r="E224" s="5">
        <f t="shared" ca="1" si="202"/>
        <v>0.87685623425100734</v>
      </c>
      <c r="F224" s="5">
        <f t="shared" ca="1" si="202"/>
        <v>-1.5761937376226074</v>
      </c>
      <c r="G224" s="5">
        <f t="shared" ca="1" si="202"/>
        <v>-0.5377261875335918</v>
      </c>
      <c r="H224" s="5">
        <f t="shared" ca="1" si="202"/>
        <v>0.12558782623642734</v>
      </c>
      <c r="I224" s="5">
        <f t="shared" ca="1" si="202"/>
        <v>-0.1592106207749602</v>
      </c>
      <c r="J224" s="5">
        <f t="shared" ca="1" si="202"/>
        <v>-0.88217320513191011</v>
      </c>
      <c r="K224" s="5">
        <f t="shared" ca="1" si="202"/>
        <v>1.0103349918083513</v>
      </c>
      <c r="L224" s="5">
        <f t="shared" ca="1" si="202"/>
        <v>-0.20978191951714345</v>
      </c>
      <c r="M224" s="5">
        <f t="shared" ca="1" si="202"/>
        <v>6.4967610905351816E-2</v>
      </c>
      <c r="N224" s="5">
        <f t="shared" ca="1" si="202"/>
        <v>0.23255217894600605</v>
      </c>
      <c r="O224" s="5">
        <f t="shared" ca="1" si="202"/>
        <v>1.7854833881906202</v>
      </c>
      <c r="P224" s="5">
        <f t="shared" ca="1" si="202"/>
        <v>6.8316718303304921E-2</v>
      </c>
      <c r="Q224" s="5">
        <f t="shared" ca="1" si="202"/>
        <v>0.66470217315499458</v>
      </c>
      <c r="R224" s="5">
        <f t="shared" ca="1" si="202"/>
        <v>-1.9451933111636763</v>
      </c>
      <c r="S224" s="5">
        <f t="shared" ca="1" si="202"/>
        <v>0.1599667923816315</v>
      </c>
      <c r="T224" s="5">
        <f t="shared" ca="1" si="202"/>
        <v>1.8522345233295809</v>
      </c>
      <c r="U224" s="5">
        <f t="shared" ca="1" si="202"/>
        <v>-0.44281866419792337</v>
      </c>
      <c r="V224" s="5">
        <f t="shared" ca="1" si="202"/>
        <v>-2.3548633512428783</v>
      </c>
      <c r="W224" s="5">
        <f t="shared" ca="1" si="202"/>
        <v>-1.134948860823987</v>
      </c>
      <c r="X224" s="5">
        <f t="shared" ca="1" si="202"/>
        <v>-0.70121189289013386</v>
      </c>
      <c r="Y224" s="5">
        <f t="shared" ca="1" si="202"/>
        <v>1.4719995089397468</v>
      </c>
      <c r="Z224" s="5">
        <f t="shared" ca="1" si="202"/>
        <v>0.19836447729001619</v>
      </c>
      <c r="AA224" s="5">
        <f t="shared" ca="1" si="202"/>
        <v>0.90526395062166576</v>
      </c>
      <c r="AB224" s="2"/>
    </row>
    <row r="225" spans="1:28" x14ac:dyDescent="0.2">
      <c r="A225" s="61"/>
      <c r="B225" s="3">
        <f t="shared" si="191"/>
        <v>14</v>
      </c>
      <c r="C225" s="5"/>
      <c r="D225" s="5">
        <f t="shared" ref="D225:AA225" ca="1" si="203">0+1*(D204-AVERAGE(D$191:D$210))/STDEVP(D$191:D$210)</f>
        <v>-0.15168751596372795</v>
      </c>
      <c r="E225" s="5">
        <f t="shared" ca="1" si="203"/>
        <v>1.3695604144709741</v>
      </c>
      <c r="F225" s="5">
        <f t="shared" ca="1" si="203"/>
        <v>-0.95779700199174911</v>
      </c>
      <c r="G225" s="5">
        <f t="shared" ca="1" si="203"/>
        <v>1.5041290913240577</v>
      </c>
      <c r="H225" s="5">
        <f t="shared" ca="1" si="203"/>
        <v>0.85179271489687058</v>
      </c>
      <c r="I225" s="5">
        <f t="shared" ca="1" si="203"/>
        <v>0.85102441436977083</v>
      </c>
      <c r="J225" s="5">
        <f t="shared" ca="1" si="203"/>
        <v>-1.655962308350222</v>
      </c>
      <c r="K225" s="5">
        <f t="shared" ca="1" si="203"/>
        <v>-0.5476561595194348</v>
      </c>
      <c r="L225" s="5">
        <f t="shared" ca="1" si="203"/>
        <v>-0.88577745063332869</v>
      </c>
      <c r="M225" s="5">
        <f t="shared" ca="1" si="203"/>
        <v>-1.3859003071615459</v>
      </c>
      <c r="N225" s="5">
        <f t="shared" ca="1" si="203"/>
        <v>-0.80345111143969317</v>
      </c>
      <c r="O225" s="5">
        <f t="shared" ca="1" si="203"/>
        <v>7.0198468062456956E-2</v>
      </c>
      <c r="P225" s="5">
        <f t="shared" ca="1" si="203"/>
        <v>-0.33044499393682591</v>
      </c>
      <c r="Q225" s="5">
        <f t="shared" ca="1" si="203"/>
        <v>-0.36277963674412089</v>
      </c>
      <c r="R225" s="5">
        <f t="shared" ca="1" si="203"/>
        <v>0.52783125602063607</v>
      </c>
      <c r="S225" s="5">
        <f t="shared" ca="1" si="203"/>
        <v>-1.1966334653900894</v>
      </c>
      <c r="T225" s="5">
        <f t="shared" ca="1" si="203"/>
        <v>-4.5573137792087534E-2</v>
      </c>
      <c r="U225" s="5">
        <f t="shared" ca="1" si="203"/>
        <v>0.74892409789520609</v>
      </c>
      <c r="V225" s="5">
        <f t="shared" ca="1" si="203"/>
        <v>0.32428378160908267</v>
      </c>
      <c r="W225" s="5">
        <f t="shared" ca="1" si="203"/>
        <v>5.975605248409898E-2</v>
      </c>
      <c r="X225" s="5">
        <f t="shared" ca="1" si="203"/>
        <v>0.68612123578405271</v>
      </c>
      <c r="Y225" s="5">
        <f t="shared" ca="1" si="203"/>
        <v>1.0837914255585228</v>
      </c>
      <c r="Z225" s="5">
        <f t="shared" ca="1" si="203"/>
        <v>0.32063947005601973</v>
      </c>
      <c r="AA225" s="5">
        <f t="shared" ca="1" si="203"/>
        <v>-0.25104188374707115</v>
      </c>
      <c r="AB225" s="2"/>
    </row>
    <row r="226" spans="1:28" x14ac:dyDescent="0.2">
      <c r="A226" s="61"/>
      <c r="B226" s="3">
        <f t="shared" si="191"/>
        <v>15</v>
      </c>
      <c r="C226" s="5"/>
      <c r="D226" s="5">
        <f t="shared" ref="D226:AA226" ca="1" si="204">0+1*(D205-AVERAGE(D$191:D$210))/STDEVP(D$191:D$210)</f>
        <v>0.95219423240663281</v>
      </c>
      <c r="E226" s="5">
        <f t="shared" ca="1" si="204"/>
        <v>0.77334040642706736</v>
      </c>
      <c r="F226" s="5">
        <f t="shared" ca="1" si="204"/>
        <v>0.68758554100638192</v>
      </c>
      <c r="G226" s="5">
        <f t="shared" ca="1" si="204"/>
        <v>-0.10159559679185511</v>
      </c>
      <c r="H226" s="5">
        <f t="shared" ca="1" si="204"/>
        <v>-0.23547774514078548</v>
      </c>
      <c r="I226" s="5">
        <f t="shared" ca="1" si="204"/>
        <v>-1.239692001545976</v>
      </c>
      <c r="J226" s="5">
        <f t="shared" ca="1" si="204"/>
        <v>-0.70412446108391746</v>
      </c>
      <c r="K226" s="5">
        <f t="shared" ca="1" si="204"/>
        <v>0.26371396604126868</v>
      </c>
      <c r="L226" s="5">
        <f t="shared" ca="1" si="204"/>
        <v>2.1905548984185685</v>
      </c>
      <c r="M226" s="5">
        <f t="shared" ca="1" si="204"/>
        <v>-0.51409152874225461</v>
      </c>
      <c r="N226" s="5">
        <f t="shared" ca="1" si="204"/>
        <v>0.55883698573169005</v>
      </c>
      <c r="O226" s="5">
        <f t="shared" ca="1" si="204"/>
        <v>0.24875424478825972</v>
      </c>
      <c r="P226" s="5">
        <f t="shared" ca="1" si="204"/>
        <v>-1.9714598379584531</v>
      </c>
      <c r="Q226" s="5">
        <f t="shared" ca="1" si="204"/>
        <v>-0.22963984671999577</v>
      </c>
      <c r="R226" s="5">
        <f t="shared" ca="1" si="204"/>
        <v>0.93813706797249419</v>
      </c>
      <c r="S226" s="5">
        <f t="shared" ca="1" si="204"/>
        <v>-1.0394981268110708</v>
      </c>
      <c r="T226" s="5">
        <f t="shared" ca="1" si="204"/>
        <v>-6.1871268125633191E-2</v>
      </c>
      <c r="U226" s="5">
        <f t="shared" ca="1" si="204"/>
        <v>-0.88625277921798384</v>
      </c>
      <c r="V226" s="5">
        <f t="shared" ca="1" si="204"/>
        <v>-0.21212823585307058</v>
      </c>
      <c r="W226" s="5">
        <f t="shared" ca="1" si="204"/>
        <v>-1.0366081975895745</v>
      </c>
      <c r="X226" s="5">
        <f t="shared" ca="1" si="204"/>
        <v>-0.64175802417993399</v>
      </c>
      <c r="Y226" s="5">
        <f t="shared" ca="1" si="204"/>
        <v>0.90961843884668281</v>
      </c>
      <c r="Z226" s="5">
        <f t="shared" ca="1" si="204"/>
        <v>1.935077918738729</v>
      </c>
      <c r="AA226" s="5">
        <f t="shared" ca="1" si="204"/>
        <v>-0.14791217838626991</v>
      </c>
      <c r="AB226" s="2"/>
    </row>
    <row r="227" spans="1:28" x14ac:dyDescent="0.2">
      <c r="A227" s="61"/>
      <c r="B227" s="3">
        <f t="shared" si="191"/>
        <v>16</v>
      </c>
      <c r="C227" s="5"/>
      <c r="D227" s="5">
        <f t="shared" ref="D227:AA227" ca="1" si="205">0+1*(D206-AVERAGE(D$191:D$210))/STDEVP(D$191:D$210)</f>
        <v>0.808603941121946</v>
      </c>
      <c r="E227" s="5">
        <f t="shared" ca="1" si="205"/>
        <v>0.95151677249886224</v>
      </c>
      <c r="F227" s="5">
        <f t="shared" ca="1" si="205"/>
        <v>1.1473870277819869</v>
      </c>
      <c r="G227" s="5">
        <f t="shared" ca="1" si="205"/>
        <v>1.5081802291416429E-2</v>
      </c>
      <c r="H227" s="5">
        <f t="shared" ca="1" si="205"/>
        <v>-1.6414868247281318</v>
      </c>
      <c r="I227" s="5">
        <f t="shared" ca="1" si="205"/>
        <v>1.8653466927526892</v>
      </c>
      <c r="J227" s="5">
        <f t="shared" ca="1" si="205"/>
        <v>-0.10863593553631602</v>
      </c>
      <c r="K227" s="5">
        <f t="shared" ca="1" si="205"/>
        <v>-0.22318935278829716</v>
      </c>
      <c r="L227" s="5">
        <f t="shared" ca="1" si="205"/>
        <v>-1.2410286047299628</v>
      </c>
      <c r="M227" s="5">
        <f t="shared" ca="1" si="205"/>
        <v>2.3733181723811425</v>
      </c>
      <c r="N227" s="5">
        <f t="shared" ca="1" si="205"/>
        <v>0.10101739452059634</v>
      </c>
      <c r="O227" s="5">
        <f t="shared" ca="1" si="205"/>
        <v>0.63458796695501551</v>
      </c>
      <c r="P227" s="5">
        <f t="shared" ca="1" si="205"/>
        <v>0.68002837619533529</v>
      </c>
      <c r="Q227" s="5">
        <f t="shared" ca="1" si="205"/>
        <v>1.5646840281814955</v>
      </c>
      <c r="R227" s="5">
        <f t="shared" ca="1" si="205"/>
        <v>-0.61083313770555869</v>
      </c>
      <c r="S227" s="5">
        <f t="shared" ca="1" si="205"/>
        <v>1.2997225545471716</v>
      </c>
      <c r="T227" s="5">
        <f t="shared" ca="1" si="205"/>
        <v>-0.9115945391256709</v>
      </c>
      <c r="U227" s="5">
        <f t="shared" ca="1" si="205"/>
        <v>-1.4670067388120247</v>
      </c>
      <c r="V227" s="5">
        <f t="shared" ca="1" si="205"/>
        <v>0.84487738618851771</v>
      </c>
      <c r="W227" s="5">
        <f t="shared" ca="1" si="205"/>
        <v>0.97429594308665335</v>
      </c>
      <c r="X227" s="5">
        <f t="shared" ca="1" si="205"/>
        <v>-0.52942660293159371</v>
      </c>
      <c r="Y227" s="5">
        <f t="shared" ca="1" si="205"/>
        <v>-8.5888236367443035E-5</v>
      </c>
      <c r="Z227" s="5">
        <f t="shared" ca="1" si="205"/>
        <v>-0.65181210602228401</v>
      </c>
      <c r="AA227" s="5">
        <f t="shared" ca="1" si="205"/>
        <v>-0.26984865457102997</v>
      </c>
      <c r="AB227" s="2"/>
    </row>
    <row r="228" spans="1:28" x14ac:dyDescent="0.2">
      <c r="A228" s="61"/>
      <c r="B228" s="3">
        <f t="shared" si="191"/>
        <v>17</v>
      </c>
      <c r="C228" s="5"/>
      <c r="D228" s="5">
        <f t="shared" ref="D228:AA228" ca="1" si="206">0+1*(D207-AVERAGE(D$191:D$210))/STDEVP(D$191:D$210)</f>
        <v>1.2786210241830755</v>
      </c>
      <c r="E228" s="5">
        <f t="shared" ca="1" si="206"/>
        <v>-0.2625860873655726</v>
      </c>
      <c r="F228" s="5">
        <f t="shared" ca="1" si="206"/>
        <v>-1.3087727811416165</v>
      </c>
      <c r="G228" s="5">
        <f t="shared" ca="1" si="206"/>
        <v>0.21042375857459891</v>
      </c>
      <c r="H228" s="5">
        <f t="shared" ca="1" si="206"/>
        <v>2.2220529592543947</v>
      </c>
      <c r="I228" s="5">
        <f t="shared" ca="1" si="206"/>
        <v>0.92713773100003782</v>
      </c>
      <c r="J228" s="5">
        <f t="shared" ca="1" si="206"/>
        <v>0.23147930752140047</v>
      </c>
      <c r="K228" s="5">
        <f t="shared" ca="1" si="206"/>
        <v>-1.8280328788006415</v>
      </c>
      <c r="L228" s="5">
        <f t="shared" ca="1" si="206"/>
        <v>1.118248072700547</v>
      </c>
      <c r="M228" s="5">
        <f t="shared" ca="1" si="206"/>
        <v>-0.63340956949328586</v>
      </c>
      <c r="N228" s="5">
        <f t="shared" ca="1" si="206"/>
        <v>-0.96574105668425325</v>
      </c>
      <c r="O228" s="5">
        <f t="shared" ca="1" si="206"/>
        <v>-1.1551257578446452</v>
      </c>
      <c r="P228" s="5">
        <f t="shared" ca="1" si="206"/>
        <v>0.17179265704365818</v>
      </c>
      <c r="Q228" s="5">
        <f t="shared" ca="1" si="206"/>
        <v>-0.18405351124774885</v>
      </c>
      <c r="R228" s="5">
        <f t="shared" ca="1" si="206"/>
        <v>-1.9257586055903606</v>
      </c>
      <c r="S228" s="5">
        <f t="shared" ca="1" si="206"/>
        <v>-0.38220030648107772</v>
      </c>
      <c r="T228" s="5">
        <f t="shared" ca="1" si="206"/>
        <v>0.41305768379611257</v>
      </c>
      <c r="U228" s="5">
        <f t="shared" ca="1" si="206"/>
        <v>-1.7470386776866462</v>
      </c>
      <c r="V228" s="5">
        <f t="shared" ca="1" si="206"/>
        <v>1.1025197050014941</v>
      </c>
      <c r="W228" s="5">
        <f t="shared" ca="1" si="206"/>
        <v>0.3717053551912089</v>
      </c>
      <c r="X228" s="5">
        <f t="shared" ca="1" si="206"/>
        <v>0.22825723807225184</v>
      </c>
      <c r="Y228" s="5">
        <f t="shared" ca="1" si="206"/>
        <v>1.5745176606139752</v>
      </c>
      <c r="Z228" s="5">
        <f t="shared" ca="1" si="206"/>
        <v>1.7322020734904076</v>
      </c>
      <c r="AA228" s="5">
        <f t="shared" ca="1" si="206"/>
        <v>0.72750502634925518</v>
      </c>
      <c r="AB228" s="2"/>
    </row>
    <row r="229" spans="1:28" x14ac:dyDescent="0.2">
      <c r="A229" s="61"/>
      <c r="B229" s="3">
        <f t="shared" si="191"/>
        <v>18</v>
      </c>
      <c r="C229" s="5"/>
      <c r="D229" s="5">
        <f t="shared" ref="D229:AA229" ca="1" si="207">0+1*(D208-AVERAGE(D$191:D$210))/STDEVP(D$191:D$210)</f>
        <v>-0.82626223369842555</v>
      </c>
      <c r="E229" s="5">
        <f t="shared" ca="1" si="207"/>
        <v>-0.51351888978342297</v>
      </c>
      <c r="F229" s="5">
        <f t="shared" ca="1" si="207"/>
        <v>8.3803068542529863E-2</v>
      </c>
      <c r="G229" s="5">
        <f t="shared" ca="1" si="207"/>
        <v>1.1708551061642116E-2</v>
      </c>
      <c r="H229" s="5">
        <f t="shared" ca="1" si="207"/>
        <v>-0.34426621466470192</v>
      </c>
      <c r="I229" s="5">
        <f t="shared" ca="1" si="207"/>
        <v>-0.69525518137321285</v>
      </c>
      <c r="J229" s="5">
        <f t="shared" ca="1" si="207"/>
        <v>0.44925878734393881</v>
      </c>
      <c r="K229" s="5">
        <f t="shared" ca="1" si="207"/>
        <v>-0.6479903890300508</v>
      </c>
      <c r="L229" s="5">
        <f t="shared" ca="1" si="207"/>
        <v>-0.30734949677957435</v>
      </c>
      <c r="M229" s="5">
        <f t="shared" ca="1" si="207"/>
        <v>-1.1459260237329869</v>
      </c>
      <c r="N229" s="5">
        <f t="shared" ca="1" si="207"/>
        <v>-1.4727053553384688</v>
      </c>
      <c r="O229" s="5">
        <f t="shared" ca="1" si="207"/>
        <v>-1.3793387027939201</v>
      </c>
      <c r="P229" s="5">
        <f t="shared" ca="1" si="207"/>
        <v>-0.44796866813826758</v>
      </c>
      <c r="Q229" s="5">
        <f t="shared" ca="1" si="207"/>
        <v>0.88138438044681189</v>
      </c>
      <c r="R229" s="5">
        <f t="shared" ca="1" si="207"/>
        <v>-0.12629978496254554</v>
      </c>
      <c r="S229" s="5">
        <f t="shared" ca="1" si="207"/>
        <v>1.111193303445478</v>
      </c>
      <c r="T229" s="5">
        <f t="shared" ca="1" si="207"/>
        <v>0.92088805828094766</v>
      </c>
      <c r="U229" s="5">
        <f t="shared" ca="1" si="207"/>
        <v>-0.21516809963815167</v>
      </c>
      <c r="V229" s="5">
        <f t="shared" ca="1" si="207"/>
        <v>0.59839043546462634</v>
      </c>
      <c r="W229" s="5">
        <f t="shared" ca="1" si="207"/>
        <v>1.2514692177740079</v>
      </c>
      <c r="X229" s="5">
        <f t="shared" ca="1" si="207"/>
        <v>-1.086467641730305</v>
      </c>
      <c r="Y229" s="5">
        <f t="shared" ca="1" si="207"/>
        <v>-0.27462542653115851</v>
      </c>
      <c r="Z229" s="5">
        <f t="shared" ca="1" si="207"/>
        <v>0.87772086006628924</v>
      </c>
      <c r="AA229" s="5">
        <f t="shared" ca="1" si="207"/>
        <v>-1.3998571324772708</v>
      </c>
      <c r="AB229" s="2"/>
    </row>
    <row r="230" spans="1:28" x14ac:dyDescent="0.2">
      <c r="A230" s="61"/>
      <c r="B230" s="3">
        <f t="shared" si="191"/>
        <v>19</v>
      </c>
      <c r="C230" s="5"/>
      <c r="D230" s="5">
        <f t="shared" ref="D230:AA230" ca="1" si="208">0+1*(D209-AVERAGE(D$191:D$210))/STDEVP(D$191:D$210)</f>
        <v>-0.76668113720241493</v>
      </c>
      <c r="E230" s="5">
        <f t="shared" ca="1" si="208"/>
        <v>0.39885541683504605</v>
      </c>
      <c r="F230" s="5">
        <f t="shared" ca="1" si="208"/>
        <v>0.56289397565188504</v>
      </c>
      <c r="G230" s="5">
        <f t="shared" ca="1" si="208"/>
        <v>-0.8902504754105427</v>
      </c>
      <c r="H230" s="5">
        <f t="shared" ca="1" si="208"/>
        <v>0.53869571484408518</v>
      </c>
      <c r="I230" s="5">
        <f t="shared" ca="1" si="208"/>
        <v>-4.5171286817371821E-2</v>
      </c>
      <c r="J230" s="5">
        <f t="shared" ca="1" si="208"/>
        <v>1.1628620540101606</v>
      </c>
      <c r="K230" s="5">
        <f t="shared" ca="1" si="208"/>
        <v>-0.26106333079035821</v>
      </c>
      <c r="L230" s="5">
        <f t="shared" ca="1" si="208"/>
        <v>1.0046806449322496</v>
      </c>
      <c r="M230" s="5">
        <f t="shared" ca="1" si="208"/>
        <v>-0.15007697703918865</v>
      </c>
      <c r="N230" s="5">
        <f t="shared" ca="1" si="208"/>
        <v>1.2345790692623144</v>
      </c>
      <c r="O230" s="5">
        <f t="shared" ca="1" si="208"/>
        <v>0.33821541582720255</v>
      </c>
      <c r="P230" s="5">
        <f t="shared" ca="1" si="208"/>
        <v>-1.7882785153102505</v>
      </c>
      <c r="Q230" s="5">
        <f t="shared" ca="1" si="208"/>
        <v>-1.5985506092337862</v>
      </c>
      <c r="R230" s="5">
        <f t="shared" ca="1" si="208"/>
        <v>-0.87439680815037113</v>
      </c>
      <c r="S230" s="5">
        <f t="shared" ca="1" si="208"/>
        <v>4.6700617566001615E-3</v>
      </c>
      <c r="T230" s="5">
        <f t="shared" ca="1" si="208"/>
        <v>1.3361515279594811</v>
      </c>
      <c r="U230" s="5">
        <f t="shared" ca="1" si="208"/>
        <v>0.31838893847892841</v>
      </c>
      <c r="V230" s="5">
        <f t="shared" ca="1" si="208"/>
        <v>-0.21344944070432145</v>
      </c>
      <c r="W230" s="5">
        <f t="shared" ca="1" si="208"/>
        <v>1.3848431729246555</v>
      </c>
      <c r="X230" s="5">
        <f t="shared" ca="1" si="208"/>
        <v>0.67115994162097115</v>
      </c>
      <c r="Y230" s="5">
        <f t="shared" ca="1" si="208"/>
        <v>4.9564920847824781E-2</v>
      </c>
      <c r="Z230" s="5">
        <f t="shared" ca="1" si="208"/>
        <v>1.0273990468799161</v>
      </c>
      <c r="AA230" s="5">
        <f t="shared" ca="1" si="208"/>
        <v>-0.34985520923087771</v>
      </c>
      <c r="AB230" s="2"/>
    </row>
    <row r="231" spans="1:28" x14ac:dyDescent="0.2">
      <c r="A231" s="61"/>
      <c r="B231" s="3">
        <f t="shared" si="191"/>
        <v>20</v>
      </c>
      <c r="C231" s="5"/>
      <c r="D231" s="5">
        <f t="shared" ref="D231:AA231" ca="1" si="209">0+1*(D210-AVERAGE(D$191:D$210))/STDEVP(D$191:D$210)</f>
        <v>-0.75099654729094734</v>
      </c>
      <c r="E231" s="5">
        <f t="shared" ca="1" si="209"/>
        <v>1.4809489366883706</v>
      </c>
      <c r="F231" s="5">
        <f t="shared" ca="1" si="209"/>
        <v>-1.1561910724059894</v>
      </c>
      <c r="G231" s="5">
        <f t="shared" ca="1" si="209"/>
        <v>2.0168753257330354</v>
      </c>
      <c r="H231" s="5">
        <f t="shared" ca="1" si="209"/>
        <v>-0.59599789065496078</v>
      </c>
      <c r="I231" s="5">
        <f t="shared" ca="1" si="209"/>
        <v>1.6703222055411044</v>
      </c>
      <c r="J231" s="5">
        <f t="shared" ca="1" si="209"/>
        <v>-0.83836346808073781</v>
      </c>
      <c r="K231" s="5">
        <f t="shared" ca="1" si="209"/>
        <v>1.3281773867250295</v>
      </c>
      <c r="L231" s="5">
        <f t="shared" ca="1" si="209"/>
        <v>0.48637090254897614</v>
      </c>
      <c r="M231" s="5">
        <f t="shared" ca="1" si="209"/>
        <v>-0.15742726371785584</v>
      </c>
      <c r="N231" s="5">
        <f t="shared" ca="1" si="209"/>
        <v>-0.18642536661248993</v>
      </c>
      <c r="O231" s="5">
        <f t="shared" ca="1" si="209"/>
        <v>0.42178656871662507</v>
      </c>
      <c r="P231" s="5">
        <f t="shared" ca="1" si="209"/>
        <v>-1.1221649096789401</v>
      </c>
      <c r="Q231" s="5">
        <f t="shared" ca="1" si="209"/>
        <v>-0.49887627559335612</v>
      </c>
      <c r="R231" s="5">
        <f t="shared" ca="1" si="209"/>
        <v>-0.14942365247299508</v>
      </c>
      <c r="S231" s="5">
        <f t="shared" ca="1" si="209"/>
        <v>6.3616914447385597E-2</v>
      </c>
      <c r="T231" s="5">
        <f t="shared" ca="1" si="209"/>
        <v>-3.0371561603612502E-2</v>
      </c>
      <c r="U231" s="5">
        <f t="shared" ca="1" si="209"/>
        <v>1.044078554070089</v>
      </c>
      <c r="V231" s="5">
        <f t="shared" ca="1" si="209"/>
        <v>-0.89852024465552427</v>
      </c>
      <c r="W231" s="5">
        <f t="shared" ca="1" si="209"/>
        <v>-5.0414112132913788E-2</v>
      </c>
      <c r="X231" s="5">
        <f t="shared" ca="1" si="209"/>
        <v>-0.98274163343650156</v>
      </c>
      <c r="Y231" s="5">
        <f t="shared" ca="1" si="209"/>
        <v>-0.32640661120421266</v>
      </c>
      <c r="Z231" s="5">
        <f t="shared" ca="1" si="209"/>
        <v>0.34439465348538228</v>
      </c>
      <c r="AA231" s="5">
        <f t="shared" ca="1" si="209"/>
        <v>0.44133459284086007</v>
      </c>
      <c r="AB231" s="2"/>
    </row>
    <row r="232" spans="1:28" x14ac:dyDescent="0.2">
      <c r="A232" s="2"/>
      <c r="B232" s="2"/>
      <c r="C232" s="4">
        <v>0</v>
      </c>
      <c r="D232" s="4">
        <f t="shared" ref="D232:AA232" si="210">C232+1</f>
        <v>1</v>
      </c>
      <c r="E232" s="4">
        <f t="shared" si="210"/>
        <v>2</v>
      </c>
      <c r="F232" s="4">
        <f t="shared" si="210"/>
        <v>3</v>
      </c>
      <c r="G232" s="4">
        <f t="shared" si="210"/>
        <v>4</v>
      </c>
      <c r="H232" s="4">
        <f t="shared" si="210"/>
        <v>5</v>
      </c>
      <c r="I232" s="4">
        <f t="shared" si="210"/>
        <v>6</v>
      </c>
      <c r="J232" s="4">
        <f t="shared" si="210"/>
        <v>7</v>
      </c>
      <c r="K232" s="4">
        <f t="shared" si="210"/>
        <v>8</v>
      </c>
      <c r="L232" s="4">
        <f t="shared" si="210"/>
        <v>9</v>
      </c>
      <c r="M232" s="4">
        <f t="shared" si="210"/>
        <v>10</v>
      </c>
      <c r="N232" s="4">
        <f t="shared" si="210"/>
        <v>11</v>
      </c>
      <c r="O232" s="4">
        <f t="shared" si="210"/>
        <v>12</v>
      </c>
      <c r="P232" s="4">
        <f t="shared" si="210"/>
        <v>13</v>
      </c>
      <c r="Q232" s="4">
        <f t="shared" si="210"/>
        <v>14</v>
      </c>
      <c r="R232" s="4">
        <f t="shared" si="210"/>
        <v>15</v>
      </c>
      <c r="S232" s="4">
        <f t="shared" si="210"/>
        <v>16</v>
      </c>
      <c r="T232" s="4">
        <f t="shared" si="210"/>
        <v>17</v>
      </c>
      <c r="U232" s="4">
        <f t="shared" si="210"/>
        <v>18</v>
      </c>
      <c r="V232" s="4">
        <f t="shared" si="210"/>
        <v>19</v>
      </c>
      <c r="W232" s="4">
        <f t="shared" si="210"/>
        <v>20</v>
      </c>
      <c r="X232" s="4">
        <f t="shared" si="210"/>
        <v>21</v>
      </c>
      <c r="Y232" s="4">
        <f t="shared" si="210"/>
        <v>22</v>
      </c>
      <c r="Z232" s="4">
        <f t="shared" si="210"/>
        <v>23</v>
      </c>
      <c r="AA232" s="4">
        <f t="shared" si="210"/>
        <v>24</v>
      </c>
      <c r="AB232" s="2"/>
    </row>
    <row r="233" spans="1:28" ht="15" x14ac:dyDescent="0.25">
      <c r="A233" s="57" t="s">
        <v>7</v>
      </c>
      <c r="B233" s="58"/>
      <c r="C233" s="10"/>
      <c r="D233" s="11">
        <f ca="1">AVERAGE(D212:D231)</f>
        <v>0</v>
      </c>
      <c r="E233" s="11">
        <f t="shared" ref="E233:AA233" ca="1" si="211">AVERAGE(E212:E231)</f>
        <v>0</v>
      </c>
      <c r="F233" s="11">
        <f t="shared" ca="1" si="211"/>
        <v>0</v>
      </c>
      <c r="G233" s="11">
        <f t="shared" ca="1" si="211"/>
        <v>0</v>
      </c>
      <c r="H233" s="11">
        <f t="shared" ca="1" si="211"/>
        <v>0</v>
      </c>
      <c r="I233" s="11">
        <f t="shared" ca="1" si="211"/>
        <v>0</v>
      </c>
      <c r="J233" s="11">
        <f t="shared" ca="1" si="211"/>
        <v>0</v>
      </c>
      <c r="K233" s="11">
        <f t="shared" ca="1" si="211"/>
        <v>0</v>
      </c>
      <c r="L233" s="11">
        <f t="shared" ca="1" si="211"/>
        <v>0</v>
      </c>
      <c r="M233" s="11">
        <f t="shared" ca="1" si="211"/>
        <v>0</v>
      </c>
      <c r="N233" s="11">
        <f t="shared" ca="1" si="211"/>
        <v>1.3877787807814457E-17</v>
      </c>
      <c r="O233" s="11">
        <f t="shared" ca="1" si="211"/>
        <v>0</v>
      </c>
      <c r="P233" s="11">
        <f t="shared" ca="1" si="211"/>
        <v>0</v>
      </c>
      <c r="Q233" s="11">
        <f t="shared" ca="1" si="211"/>
        <v>0</v>
      </c>
      <c r="R233" s="11">
        <f t="shared" ca="1" si="211"/>
        <v>-1.8041124150158794E-17</v>
      </c>
      <c r="S233" s="11">
        <f t="shared" ca="1" si="211"/>
        <v>1.3183898417423733E-17</v>
      </c>
      <c r="T233" s="11">
        <f t="shared" ca="1" si="211"/>
        <v>-1.0356299151581539E-16</v>
      </c>
      <c r="U233" s="11">
        <f t="shared" ca="1" si="211"/>
        <v>0</v>
      </c>
      <c r="V233" s="11">
        <f t="shared" ca="1" si="211"/>
        <v>0</v>
      </c>
      <c r="W233" s="11">
        <f t="shared" ca="1" si="211"/>
        <v>1.1796119636642288E-17</v>
      </c>
      <c r="X233" s="11">
        <f t="shared" ca="1" si="211"/>
        <v>0</v>
      </c>
      <c r="Y233" s="11">
        <f t="shared" ca="1" si="211"/>
        <v>3.6082248300317589E-17</v>
      </c>
      <c r="Z233" s="11">
        <f t="shared" ca="1" si="211"/>
        <v>4.163336342344337E-17</v>
      </c>
      <c r="AA233" s="12">
        <f t="shared" ca="1" si="211"/>
        <v>0</v>
      </c>
      <c r="AB233" s="2"/>
    </row>
    <row r="234" spans="1:28" ht="15" x14ac:dyDescent="0.25">
      <c r="A234" s="59" t="s">
        <v>8</v>
      </c>
      <c r="B234" s="59"/>
      <c r="C234" s="7"/>
      <c r="D234" s="8">
        <f ca="1">STDEVP(D212:D231)</f>
        <v>1</v>
      </c>
      <c r="E234" s="8">
        <f t="shared" ref="E234:AA234" ca="1" si="212">STDEVP(E212:E231)</f>
        <v>1</v>
      </c>
      <c r="F234" s="8">
        <f t="shared" ca="1" si="212"/>
        <v>1</v>
      </c>
      <c r="G234" s="8">
        <f t="shared" ca="1" si="212"/>
        <v>0.99999999999999978</v>
      </c>
      <c r="H234" s="8">
        <f t="shared" ca="1" si="212"/>
        <v>1</v>
      </c>
      <c r="I234" s="8">
        <f t="shared" ca="1" si="212"/>
        <v>0.99999999999999978</v>
      </c>
      <c r="J234" s="8">
        <f t="shared" ca="1" si="212"/>
        <v>1</v>
      </c>
      <c r="K234" s="8">
        <f t="shared" ca="1" si="212"/>
        <v>1</v>
      </c>
      <c r="L234" s="8">
        <f t="shared" ca="1" si="212"/>
        <v>1</v>
      </c>
      <c r="M234" s="8">
        <f t="shared" ca="1" si="212"/>
        <v>1</v>
      </c>
      <c r="N234" s="8">
        <f t="shared" ca="1" si="212"/>
        <v>1</v>
      </c>
      <c r="O234" s="8">
        <f t="shared" ca="1" si="212"/>
        <v>1</v>
      </c>
      <c r="P234" s="8">
        <f t="shared" ca="1" si="212"/>
        <v>1</v>
      </c>
      <c r="Q234" s="8">
        <f t="shared" ca="1" si="212"/>
        <v>1</v>
      </c>
      <c r="R234" s="8">
        <f t="shared" ca="1" si="212"/>
        <v>1</v>
      </c>
      <c r="S234" s="8">
        <f t="shared" ca="1" si="212"/>
        <v>1</v>
      </c>
      <c r="T234" s="8">
        <f t="shared" ca="1" si="212"/>
        <v>1</v>
      </c>
      <c r="U234" s="8">
        <f t="shared" ca="1" si="212"/>
        <v>1</v>
      </c>
      <c r="V234" s="8">
        <f t="shared" ca="1" si="212"/>
        <v>1</v>
      </c>
      <c r="W234" s="8">
        <f t="shared" ca="1" si="212"/>
        <v>1</v>
      </c>
      <c r="X234" s="8">
        <f t="shared" ca="1" si="212"/>
        <v>1</v>
      </c>
      <c r="Y234" s="8">
        <f t="shared" ca="1" si="212"/>
        <v>1</v>
      </c>
      <c r="Z234" s="8">
        <f t="shared" ca="1" si="212"/>
        <v>1</v>
      </c>
      <c r="AA234" s="9">
        <f t="shared" ca="1" si="212"/>
        <v>1</v>
      </c>
      <c r="AB234" s="2"/>
    </row>
    <row r="235" spans="1:28" ht="15" x14ac:dyDescent="0.25">
      <c r="A235" s="57" t="s">
        <v>21</v>
      </c>
      <c r="B235" s="62"/>
      <c r="C235" s="7"/>
      <c r="D235" s="8">
        <f ca="1">COVAR(D48:D67,D211:D230)</f>
        <v>0.13086679779364521</v>
      </c>
      <c r="E235" s="8">
        <f t="shared" ref="E235:AA235" ca="1" si="213">COVAR(E48:E67,E211:E230)</f>
        <v>-0.10634279838139182</v>
      </c>
      <c r="F235" s="8">
        <f t="shared" ca="1" si="213"/>
        <v>0.34572778685440236</v>
      </c>
      <c r="G235" s="8">
        <f t="shared" ca="1" si="213"/>
        <v>-5.351681676799782E-2</v>
      </c>
      <c r="H235" s="8">
        <f t="shared" ca="1" si="213"/>
        <v>0.37271166539770439</v>
      </c>
      <c r="I235" s="8">
        <f t="shared" ca="1" si="213"/>
        <v>-1.1013626158195193</v>
      </c>
      <c r="J235" s="8">
        <f t="shared" ca="1" si="213"/>
        <v>-0.63944691271308651</v>
      </c>
      <c r="K235" s="8">
        <f t="shared" ca="1" si="213"/>
        <v>0.16134944988408201</v>
      </c>
      <c r="L235" s="8">
        <f t="shared" ca="1" si="213"/>
        <v>0.3092130282405588</v>
      </c>
      <c r="M235" s="8">
        <f t="shared" ca="1" si="213"/>
        <v>-0.91526546912970852</v>
      </c>
      <c r="N235" s="8">
        <f t="shared" ca="1" si="213"/>
        <v>-5.069269596310938E-2</v>
      </c>
      <c r="O235" s="8">
        <f t="shared" ca="1" si="213"/>
        <v>1.4350552408724479E-2</v>
      </c>
      <c r="P235" s="8">
        <f t="shared" ca="1" si="213"/>
        <v>0.11575624642068187</v>
      </c>
      <c r="Q235" s="8">
        <f t="shared" ca="1" si="213"/>
        <v>-1.1657511621056309</v>
      </c>
      <c r="R235" s="8">
        <f t="shared" ca="1" si="213"/>
        <v>-1.3251919140974022E-2</v>
      </c>
      <c r="S235" s="8">
        <f t="shared" ca="1" si="213"/>
        <v>1.7587813173465705</v>
      </c>
      <c r="T235" s="8">
        <f t="shared" ca="1" si="213"/>
        <v>-0.73154821788738345</v>
      </c>
      <c r="U235" s="8">
        <f t="shared" ca="1" si="213"/>
        <v>-1.7954583374523776</v>
      </c>
      <c r="V235" s="8">
        <f t="shared" ca="1" si="213"/>
        <v>-1.8242643414523976</v>
      </c>
      <c r="W235" s="8">
        <f t="shared" ca="1" si="213"/>
        <v>-0.14620302994826723</v>
      </c>
      <c r="X235" s="8">
        <f t="shared" ca="1" si="213"/>
        <v>-0.41575893415670617</v>
      </c>
      <c r="Y235" s="8">
        <f t="shared" ca="1" si="213"/>
        <v>-0.51894002862724065</v>
      </c>
      <c r="Z235" s="8">
        <f t="shared" ca="1" si="213"/>
        <v>0.8521725645243281</v>
      </c>
      <c r="AA235" s="8">
        <f t="shared" ca="1" si="213"/>
        <v>-1.8181857568640538</v>
      </c>
      <c r="AB235" s="2"/>
    </row>
    <row r="236" spans="1:28" ht="15" x14ac:dyDescent="0.25">
      <c r="A236" s="57" t="s">
        <v>22</v>
      </c>
      <c r="B236" s="62"/>
      <c r="C236" s="7"/>
      <c r="D236" s="8">
        <f ca="1">COVAR(D143:D162,D212:D231)</f>
        <v>0.44280991603899056</v>
      </c>
      <c r="E236" s="8">
        <f t="shared" ref="E236:AA236" ca="1" si="214">COVAR(E143:E162,E212:E231)</f>
        <v>0.28960402158244114</v>
      </c>
      <c r="F236" s="8">
        <f t="shared" ca="1" si="214"/>
        <v>-0.31580432002154391</v>
      </c>
      <c r="G236" s="8">
        <f t="shared" ca="1" si="214"/>
        <v>0.80509018284905276</v>
      </c>
      <c r="H236" s="8">
        <f t="shared" ca="1" si="214"/>
        <v>-7.5829907115093187E-2</v>
      </c>
      <c r="I236" s="8">
        <f t="shared" ca="1" si="214"/>
        <v>0.25899408194039858</v>
      </c>
      <c r="J236" s="8">
        <f t="shared" ca="1" si="214"/>
        <v>-0.10092428626549901</v>
      </c>
      <c r="K236" s="8">
        <f t="shared" ca="1" si="214"/>
        <v>0.50047167480658472</v>
      </c>
      <c r="L236" s="8">
        <f t="shared" ca="1" si="214"/>
        <v>0.46530730033564449</v>
      </c>
      <c r="M236" s="8">
        <f t="shared" ca="1" si="214"/>
        <v>0.14395656586305272</v>
      </c>
      <c r="N236" s="8">
        <f t="shared" ca="1" si="214"/>
        <v>0.56715394787753259</v>
      </c>
      <c r="O236" s="8">
        <f t="shared" ca="1" si="214"/>
        <v>0.82114765427647762</v>
      </c>
      <c r="P236" s="8">
        <f t="shared" ca="1" si="214"/>
        <v>-0.32387787383178368</v>
      </c>
      <c r="Q236" s="8">
        <f t="shared" ca="1" si="214"/>
        <v>-3.6083405665292154E-2</v>
      </c>
      <c r="R236" s="8">
        <f t="shared" ca="1" si="214"/>
        <v>0.26068117377947192</v>
      </c>
      <c r="S236" s="8">
        <f t="shared" ca="1" si="214"/>
        <v>1.3954864263765377E-2</v>
      </c>
      <c r="T236" s="8">
        <f t="shared" ca="1" si="214"/>
        <v>0.29971233734794878</v>
      </c>
      <c r="U236" s="8">
        <f t="shared" ca="1" si="214"/>
        <v>1.4591817966938312</v>
      </c>
      <c r="V236" s="8">
        <f t="shared" ca="1" si="214"/>
        <v>-0.80162264222910584</v>
      </c>
      <c r="W236" s="8">
        <f t="shared" ca="1" si="214"/>
        <v>-8.9917936334242721E-2</v>
      </c>
      <c r="X236" s="8">
        <f t="shared" ca="1" si="214"/>
        <v>-1.0583267241609209</v>
      </c>
      <c r="Y236" s="8">
        <f t="shared" ca="1" si="214"/>
        <v>0.16795419424391533</v>
      </c>
      <c r="Z236" s="8">
        <f t="shared" ca="1" si="214"/>
        <v>0.21666700447025428</v>
      </c>
      <c r="AA236" s="8">
        <f t="shared" ca="1" si="214"/>
        <v>1.0441191740491875</v>
      </c>
      <c r="AB236" s="2"/>
    </row>
    <row r="237" spans="1:28" x14ac:dyDescent="0.2">
      <c r="A237" s="2"/>
      <c r="B237" s="2"/>
      <c r="C237" s="4">
        <v>0</v>
      </c>
      <c r="D237" s="4">
        <f t="shared" ref="D237:AA237" si="215">C237+1</f>
        <v>1</v>
      </c>
      <c r="E237" s="4">
        <f t="shared" si="215"/>
        <v>2</v>
      </c>
      <c r="F237" s="4">
        <f t="shared" si="215"/>
        <v>3</v>
      </c>
      <c r="G237" s="4">
        <f t="shared" si="215"/>
        <v>4</v>
      </c>
      <c r="H237" s="4">
        <f t="shared" si="215"/>
        <v>5</v>
      </c>
      <c r="I237" s="4">
        <f t="shared" si="215"/>
        <v>6</v>
      </c>
      <c r="J237" s="4">
        <f t="shared" si="215"/>
        <v>7</v>
      </c>
      <c r="K237" s="4">
        <f t="shared" si="215"/>
        <v>8</v>
      </c>
      <c r="L237" s="4">
        <f t="shared" si="215"/>
        <v>9</v>
      </c>
      <c r="M237" s="4">
        <f t="shared" si="215"/>
        <v>10</v>
      </c>
      <c r="N237" s="4">
        <f t="shared" si="215"/>
        <v>11</v>
      </c>
      <c r="O237" s="4">
        <f t="shared" si="215"/>
        <v>12</v>
      </c>
      <c r="P237" s="4">
        <f t="shared" si="215"/>
        <v>13</v>
      </c>
      <c r="Q237" s="4">
        <f t="shared" si="215"/>
        <v>14</v>
      </c>
      <c r="R237" s="4">
        <f t="shared" si="215"/>
        <v>15</v>
      </c>
      <c r="S237" s="4">
        <f t="shared" si="215"/>
        <v>16</v>
      </c>
      <c r="T237" s="4">
        <f t="shared" si="215"/>
        <v>17</v>
      </c>
      <c r="U237" s="4">
        <f t="shared" si="215"/>
        <v>18</v>
      </c>
      <c r="V237" s="4">
        <f t="shared" si="215"/>
        <v>19</v>
      </c>
      <c r="W237" s="4">
        <f t="shared" si="215"/>
        <v>20</v>
      </c>
      <c r="X237" s="4">
        <f t="shared" si="215"/>
        <v>21</v>
      </c>
      <c r="Y237" s="4">
        <f t="shared" si="215"/>
        <v>22</v>
      </c>
      <c r="Z237" s="4">
        <f t="shared" si="215"/>
        <v>23</v>
      </c>
      <c r="AA237" s="4">
        <f t="shared" si="215"/>
        <v>24</v>
      </c>
      <c r="AB237" s="2"/>
    </row>
    <row r="238" spans="1:28" x14ac:dyDescent="0.2">
      <c r="A238" s="60" t="s">
        <v>26</v>
      </c>
      <c r="B238" s="3">
        <v>1</v>
      </c>
      <c r="C238" s="5"/>
      <c r="D238" s="5">
        <f ca="1">(D212-D48*COVAR(D$48:D$67,D$212:D$231)-D142*COVAR(D$142:D$161,D$212:D$231))/SQRT(1-COVAR(D$48:D$67,D$212:D$231)^2-COVAR(D$142:D$161,D$212:D$231)^2)</f>
        <v>-1.7710823214150111</v>
      </c>
      <c r="E238" s="5">
        <f t="shared" ref="E238:AA238" ca="1" si="216">(E212-E48*COVAR(E$48:E$67,E$212:E$231)-E142*COVAR(E$142:E$161,E$212:E$231))/SQRT(1-COVAR(E$48:E$67,E$212:E$231)^2-COVAR(E$142:E$161,E$212:E$231)^2)</f>
        <v>0.64219532204408114</v>
      </c>
      <c r="F238" s="5">
        <f t="shared" ca="1" si="216"/>
        <v>0.77520175799104263</v>
      </c>
      <c r="G238" s="5">
        <f t="shared" ca="1" si="216"/>
        <v>1.5525751352287469</v>
      </c>
      <c r="H238" s="5">
        <f t="shared" ca="1" si="216"/>
        <v>0.26781949733736143</v>
      </c>
      <c r="I238" s="5">
        <f t="shared" ca="1" si="216"/>
        <v>0.44342142162101356</v>
      </c>
      <c r="J238" s="5">
        <f t="shared" ca="1" si="216"/>
        <v>1.2486212329829447</v>
      </c>
      <c r="K238" s="5">
        <f t="shared" ca="1" si="216"/>
        <v>1.3262009981434066</v>
      </c>
      <c r="L238" s="5">
        <f t="shared" ca="1" si="216"/>
        <v>6.8274898614450616E-2</v>
      </c>
      <c r="M238" s="5">
        <f t="shared" ca="1" si="216"/>
        <v>0.39050206910378438</v>
      </c>
      <c r="N238" s="5">
        <f t="shared" ca="1" si="216"/>
        <v>2.3664377251095194</v>
      </c>
      <c r="O238" s="5">
        <f t="shared" ca="1" si="216"/>
        <v>-1.2613085658692662</v>
      </c>
      <c r="P238" s="5">
        <f t="shared" ca="1" si="216"/>
        <v>0.71486662767757125</v>
      </c>
      <c r="Q238" s="5">
        <f t="shared" ca="1" si="216"/>
        <v>1.3064286103901939</v>
      </c>
      <c r="R238" s="5">
        <f t="shared" ca="1" si="216"/>
        <v>-0.21334796564610145</v>
      </c>
      <c r="S238" s="5">
        <f t="shared" ca="1" si="216"/>
        <v>-0.86530761972159354</v>
      </c>
      <c r="T238" s="5">
        <f t="shared" ca="1" si="216"/>
        <v>-0.68407645554380059</v>
      </c>
      <c r="U238" s="5">
        <f t="shared" ca="1" si="216"/>
        <v>-0.84503247606839671</v>
      </c>
      <c r="V238" s="5">
        <f t="shared" ca="1" si="216"/>
        <v>7.1601207282616847E-2</v>
      </c>
      <c r="W238" s="5">
        <f t="shared" ca="1" si="216"/>
        <v>-0.9088893068584506</v>
      </c>
      <c r="X238" s="5">
        <f t="shared" ca="1" si="216"/>
        <v>0.30482514677355566</v>
      </c>
      <c r="Y238" s="5">
        <f t="shared" ca="1" si="216"/>
        <v>-1.4887523242168366</v>
      </c>
      <c r="Z238" s="5">
        <f t="shared" ca="1" si="216"/>
        <v>0.8090257119180545</v>
      </c>
      <c r="AA238" s="5">
        <f t="shared" ca="1" si="216"/>
        <v>0.4171995311130412</v>
      </c>
      <c r="AB238" s="2"/>
    </row>
    <row r="239" spans="1:28" x14ac:dyDescent="0.2">
      <c r="A239" s="61"/>
      <c r="B239" s="3">
        <f>B238+1</f>
        <v>2</v>
      </c>
      <c r="C239" s="5"/>
      <c r="D239" s="5">
        <f t="shared" ref="D239:AA239" ca="1" si="217">(D213-D49*COVAR(D$48:D$67,D$212:D$231)-D143*COVAR(D$142:D$161,D$212:D$231))/SQRT(1-COVAR(D$48:D$67,D$212:D$231)^2-COVAR(D$142:D$161,D$212:D$231)^2)</f>
        <v>7.2343812624094242E-2</v>
      </c>
      <c r="E239" s="5">
        <f t="shared" ca="1" si="217"/>
        <v>0.78231905948279801</v>
      </c>
      <c r="F239" s="5">
        <f t="shared" ca="1" si="217"/>
        <v>0.14080060810959277</v>
      </c>
      <c r="G239" s="5">
        <f t="shared" ca="1" si="217"/>
        <v>-0.43927558377974213</v>
      </c>
      <c r="H239" s="5">
        <f t="shared" ca="1" si="217"/>
        <v>-0.26549387451419471</v>
      </c>
      <c r="I239" s="5">
        <f t="shared" ca="1" si="217"/>
        <v>-0.49778735973301436</v>
      </c>
      <c r="J239" s="5">
        <f t="shared" ca="1" si="217"/>
        <v>1.1183939371779463</v>
      </c>
      <c r="K239" s="5">
        <f t="shared" ca="1" si="217"/>
        <v>-0.1387446932875728</v>
      </c>
      <c r="L239" s="5">
        <f t="shared" ca="1" si="217"/>
        <v>0.68181944148958729</v>
      </c>
      <c r="M239" s="5">
        <f t="shared" ca="1" si="217"/>
        <v>-4.8054579649856953E-2</v>
      </c>
      <c r="N239" s="5">
        <f t="shared" ca="1" si="217"/>
        <v>-0.43208903160320206</v>
      </c>
      <c r="O239" s="5">
        <f t="shared" ca="1" si="217"/>
        <v>0.83200521735888078</v>
      </c>
      <c r="P239" s="5">
        <f t="shared" ca="1" si="217"/>
        <v>-0.32035480219694368</v>
      </c>
      <c r="Q239" s="5">
        <f t="shared" ca="1" si="217"/>
        <v>4.9545419700625169E-2</v>
      </c>
      <c r="R239" s="5">
        <f t="shared" ca="1" si="217"/>
        <v>-0.102595904731541</v>
      </c>
      <c r="S239" s="5">
        <f t="shared" ca="1" si="217"/>
        <v>-0.43049087440050127</v>
      </c>
      <c r="T239" s="5">
        <f t="shared" ca="1" si="217"/>
        <v>-2.0879143035831107</v>
      </c>
      <c r="U239" s="5">
        <f t="shared" ca="1" si="217"/>
        <v>1.3243544013901063</v>
      </c>
      <c r="V239" s="5">
        <f t="shared" ca="1" si="217"/>
        <v>0.54975312040711721</v>
      </c>
      <c r="W239" s="5">
        <f t="shared" ca="1" si="217"/>
        <v>0.86371904607457961</v>
      </c>
      <c r="X239" s="5">
        <f t="shared" ca="1" si="217"/>
        <v>-2.5277437867773638</v>
      </c>
      <c r="Y239" s="5">
        <f t="shared" ca="1" si="217"/>
        <v>1.4092463660657824</v>
      </c>
      <c r="Z239" s="5">
        <f t="shared" ca="1" si="217"/>
        <v>-0.91988019854985514</v>
      </c>
      <c r="AA239" s="5">
        <f t="shared" ca="1" si="217"/>
        <v>-2.6292307106714317</v>
      </c>
      <c r="AB239" s="2"/>
    </row>
    <row r="240" spans="1:28" x14ac:dyDescent="0.2">
      <c r="A240" s="61"/>
      <c r="B240" s="3">
        <f t="shared" ref="B240:B257" si="218">B239+1</f>
        <v>3</v>
      </c>
      <c r="C240" s="5"/>
      <c r="D240" s="5">
        <f t="shared" ref="D240:AA240" ca="1" si="219">(D214-D50*COVAR(D$48:D$67,D$212:D$231)-D144*COVAR(D$142:D$161,D$212:D$231))/SQRT(1-COVAR(D$48:D$67,D$212:D$231)^2-COVAR(D$142:D$161,D$212:D$231)^2)</f>
        <v>-0.15152635763163935</v>
      </c>
      <c r="E240" s="5">
        <f t="shared" ca="1" si="219"/>
        <v>-0.53152057884670101</v>
      </c>
      <c r="F240" s="5">
        <f t="shared" ca="1" si="219"/>
        <v>1.0613495861147406</v>
      </c>
      <c r="G240" s="5">
        <f t="shared" ca="1" si="219"/>
        <v>0.74352272723654111</v>
      </c>
      <c r="H240" s="5">
        <f t="shared" ca="1" si="219"/>
        <v>0.43127450863180111</v>
      </c>
      <c r="I240" s="5">
        <f t="shared" ca="1" si="219"/>
        <v>-0.21294109965359323</v>
      </c>
      <c r="J240" s="5">
        <f t="shared" ca="1" si="219"/>
        <v>0.59057721173770084</v>
      </c>
      <c r="K240" s="5">
        <f t="shared" ca="1" si="219"/>
        <v>-1.7796937706692741</v>
      </c>
      <c r="L240" s="5">
        <f t="shared" ca="1" si="219"/>
        <v>0.5117936201428952</v>
      </c>
      <c r="M240" s="5">
        <f t="shared" ca="1" si="219"/>
        <v>-0.26733482167716394</v>
      </c>
      <c r="N240" s="5">
        <f t="shared" ca="1" si="219"/>
        <v>-7.2487763384851037E-2</v>
      </c>
      <c r="O240" s="5">
        <f t="shared" ca="1" si="219"/>
        <v>-1.3981342711803983</v>
      </c>
      <c r="P240" s="5">
        <f t="shared" ca="1" si="219"/>
        <v>2.5437861819906468E-2</v>
      </c>
      <c r="Q240" s="5">
        <f t="shared" ca="1" si="219"/>
        <v>0.26964064178169989</v>
      </c>
      <c r="R240" s="5">
        <f t="shared" ca="1" si="219"/>
        <v>1.7591839709005885</v>
      </c>
      <c r="S240" s="5">
        <f t="shared" ca="1" si="219"/>
        <v>-0.36265112118720438</v>
      </c>
      <c r="T240" s="5">
        <f t="shared" ca="1" si="219"/>
        <v>-0.59733876665321739</v>
      </c>
      <c r="U240" s="5">
        <f t="shared" ca="1" si="219"/>
        <v>0.39903159205199185</v>
      </c>
      <c r="V240" s="5">
        <f t="shared" ca="1" si="219"/>
        <v>2.5425657050262997</v>
      </c>
      <c r="W240" s="5">
        <f t="shared" ca="1" si="219"/>
        <v>0.59552342363711486</v>
      </c>
      <c r="X240" s="5">
        <f t="shared" ca="1" si="219"/>
        <v>0.27305109179528242</v>
      </c>
      <c r="Y240" s="5">
        <f t="shared" ca="1" si="219"/>
        <v>-1.3325906218987589</v>
      </c>
      <c r="Z240" s="5">
        <f t="shared" ca="1" si="219"/>
        <v>0.8881633586085107</v>
      </c>
      <c r="AA240" s="5">
        <f t="shared" ca="1" si="219"/>
        <v>0.14691558411328021</v>
      </c>
      <c r="AB240" s="2"/>
    </row>
    <row r="241" spans="1:28" x14ac:dyDescent="0.2">
      <c r="A241" s="61"/>
      <c r="B241" s="3">
        <f t="shared" si="218"/>
        <v>4</v>
      </c>
      <c r="C241" s="5"/>
      <c r="D241" s="5">
        <f t="shared" ref="D241:AA241" ca="1" si="220">(D215-D51*COVAR(D$48:D$67,D$212:D$231)-D145*COVAR(D$142:D$161,D$212:D$231))/SQRT(1-COVAR(D$48:D$67,D$212:D$231)^2-COVAR(D$142:D$161,D$212:D$231)^2)</f>
        <v>1.2770573349867036</v>
      </c>
      <c r="E241" s="5">
        <f t="shared" ca="1" si="220"/>
        <v>-1.4808013136964213</v>
      </c>
      <c r="F241" s="5">
        <f t="shared" ca="1" si="220"/>
        <v>0.99285023287773289</v>
      </c>
      <c r="G241" s="5">
        <f t="shared" ca="1" si="220"/>
        <v>-1.3124330758602722</v>
      </c>
      <c r="H241" s="5">
        <f t="shared" ca="1" si="220"/>
        <v>-1.1492536241891371</v>
      </c>
      <c r="I241" s="5">
        <f t="shared" ca="1" si="220"/>
        <v>-0.82870987871856983</v>
      </c>
      <c r="J241" s="5">
        <f t="shared" ca="1" si="220"/>
        <v>1.8710664926377598</v>
      </c>
      <c r="K241" s="5">
        <f t="shared" ca="1" si="220"/>
        <v>1.2926289042862087</v>
      </c>
      <c r="L241" s="5">
        <f t="shared" ca="1" si="220"/>
        <v>1.4568516029063479</v>
      </c>
      <c r="M241" s="5">
        <f t="shared" ca="1" si="220"/>
        <v>1.2914443265080842</v>
      </c>
      <c r="N241" s="5">
        <f t="shared" ca="1" si="220"/>
        <v>0.94280768831286754</v>
      </c>
      <c r="O241" s="5">
        <f t="shared" ca="1" si="220"/>
        <v>0.28762667970023481</v>
      </c>
      <c r="P241" s="5">
        <f t="shared" ca="1" si="220"/>
        <v>0.28611936018488554</v>
      </c>
      <c r="Q241" s="5">
        <f t="shared" ca="1" si="220"/>
        <v>8.9955877267579434E-2</v>
      </c>
      <c r="R241" s="5">
        <f t="shared" ca="1" si="220"/>
        <v>-0.14338641457370724</v>
      </c>
      <c r="S241" s="5">
        <f t="shared" ca="1" si="220"/>
        <v>0.24055255434321632</v>
      </c>
      <c r="T241" s="5">
        <f t="shared" ca="1" si="220"/>
        <v>0.26692787705563803</v>
      </c>
      <c r="U241" s="5">
        <f t="shared" ca="1" si="220"/>
        <v>-0.79789312315280625</v>
      </c>
      <c r="V241" s="5">
        <f t="shared" ca="1" si="220"/>
        <v>-0.17231308590660774</v>
      </c>
      <c r="W241" s="5">
        <f t="shared" ca="1" si="220"/>
        <v>-0.6291542520480955</v>
      </c>
      <c r="X241" s="5">
        <f t="shared" ca="1" si="220"/>
        <v>-0.71365418176930828</v>
      </c>
      <c r="Y241" s="5">
        <f t="shared" ca="1" si="220"/>
        <v>-0.35885800813128299</v>
      </c>
      <c r="Z241" s="5">
        <f t="shared" ca="1" si="220"/>
        <v>0.19475892060987934</v>
      </c>
      <c r="AA241" s="5">
        <f t="shared" ca="1" si="220"/>
        <v>0.64544262928503526</v>
      </c>
      <c r="AB241" s="2"/>
    </row>
    <row r="242" spans="1:28" x14ac:dyDescent="0.2">
      <c r="A242" s="61"/>
      <c r="B242" s="3">
        <f t="shared" si="218"/>
        <v>5</v>
      </c>
      <c r="C242" s="5"/>
      <c r="D242" s="5">
        <f t="shared" ref="D242:AA242" ca="1" si="221">(D216-D52*COVAR(D$48:D$67,D$212:D$231)-D146*COVAR(D$142:D$161,D$212:D$231))/SQRT(1-COVAR(D$48:D$67,D$212:D$231)^2-COVAR(D$142:D$161,D$212:D$231)^2)</f>
        <v>-0.71222094449727891</v>
      </c>
      <c r="E242" s="5">
        <f t="shared" ca="1" si="221"/>
        <v>-1.3121598463071065</v>
      </c>
      <c r="F242" s="5">
        <f t="shared" ca="1" si="221"/>
        <v>-0.45144936162336236</v>
      </c>
      <c r="G242" s="5">
        <f t="shared" ca="1" si="221"/>
        <v>0.20156716045883866</v>
      </c>
      <c r="H242" s="5">
        <f t="shared" ca="1" si="221"/>
        <v>-0.11490288115376757</v>
      </c>
      <c r="I242" s="5">
        <f t="shared" ca="1" si="221"/>
        <v>1.1796101946732809</v>
      </c>
      <c r="J242" s="5">
        <f t="shared" ca="1" si="221"/>
        <v>0.52156936022643363</v>
      </c>
      <c r="K242" s="5">
        <f t="shared" ca="1" si="221"/>
        <v>-0.63196940460431594</v>
      </c>
      <c r="L242" s="5">
        <f t="shared" ca="1" si="221"/>
        <v>-1.8283885630477519</v>
      </c>
      <c r="M242" s="5">
        <f t="shared" ca="1" si="221"/>
        <v>0.43297144659299525</v>
      </c>
      <c r="N242" s="5">
        <f t="shared" ca="1" si="221"/>
        <v>-1.049935975565123</v>
      </c>
      <c r="O242" s="5">
        <f t="shared" ca="1" si="221"/>
        <v>-0.51658368199205162</v>
      </c>
      <c r="P242" s="5">
        <f t="shared" ca="1" si="221"/>
        <v>1.9980604286084109</v>
      </c>
      <c r="Q242" s="5">
        <f t="shared" ca="1" si="221"/>
        <v>0.42855445777045664</v>
      </c>
      <c r="R242" s="5">
        <f t="shared" ca="1" si="221"/>
        <v>-0.81197491345699935</v>
      </c>
      <c r="S242" s="5">
        <f t="shared" ca="1" si="221"/>
        <v>1.6995091452688804</v>
      </c>
      <c r="T242" s="5">
        <f t="shared" ca="1" si="221"/>
        <v>-0.24292168749865237</v>
      </c>
      <c r="U242" s="5">
        <f t="shared" ca="1" si="221"/>
        <v>1.3422889356413672</v>
      </c>
      <c r="V242" s="5">
        <f t="shared" ca="1" si="221"/>
        <v>0.49519652971560674</v>
      </c>
      <c r="W242" s="5">
        <f t="shared" ca="1" si="221"/>
        <v>1.3382432550378722</v>
      </c>
      <c r="X242" s="5">
        <f t="shared" ca="1" si="221"/>
        <v>0.74793447607583252</v>
      </c>
      <c r="Y242" s="5">
        <f t="shared" ca="1" si="221"/>
        <v>-0.89322474290913212</v>
      </c>
      <c r="Z242" s="5">
        <f t="shared" ca="1" si="221"/>
        <v>-1.5251310459931502</v>
      </c>
      <c r="AA242" s="5">
        <f t="shared" ca="1" si="221"/>
        <v>0.36294986844782706</v>
      </c>
      <c r="AB242" s="2"/>
    </row>
    <row r="243" spans="1:28" x14ac:dyDescent="0.2">
      <c r="A243" s="61"/>
      <c r="B243" s="3">
        <f t="shared" si="218"/>
        <v>6</v>
      </c>
      <c r="C243" s="5"/>
      <c r="D243" s="5">
        <f t="shared" ref="D243:AA243" ca="1" si="222">(D217-D53*COVAR(D$48:D$67,D$212:D$231)-D147*COVAR(D$142:D$161,D$212:D$231))/SQRT(1-COVAR(D$48:D$67,D$212:D$231)^2-COVAR(D$142:D$161,D$212:D$231)^2)</f>
        <v>-1.0799526198382596</v>
      </c>
      <c r="E243" s="5">
        <f t="shared" ca="1" si="222"/>
        <v>-0.68516632097551589</v>
      </c>
      <c r="F243" s="5">
        <f t="shared" ca="1" si="222"/>
        <v>-1.5858249567536025</v>
      </c>
      <c r="G243" s="5">
        <f t="shared" ca="1" si="222"/>
        <v>-4.9452901470892494E-3</v>
      </c>
      <c r="H243" s="5">
        <f t="shared" ca="1" si="222"/>
        <v>1.6453502531899782</v>
      </c>
      <c r="I243" s="5">
        <f t="shared" ca="1" si="222"/>
        <v>-1.420607165222219</v>
      </c>
      <c r="J243" s="5">
        <f t="shared" ca="1" si="222"/>
        <v>0.1480952081605946</v>
      </c>
      <c r="K243" s="5">
        <f t="shared" ca="1" si="222"/>
        <v>0.80315834321386037</v>
      </c>
      <c r="L243" s="5">
        <f t="shared" ca="1" si="222"/>
        <v>1.2429145627101919</v>
      </c>
      <c r="M243" s="5">
        <f t="shared" ca="1" si="222"/>
        <v>-2.622283964772063</v>
      </c>
      <c r="N243" s="5">
        <f t="shared" ca="1" si="222"/>
        <v>0.20734678078329052</v>
      </c>
      <c r="O243" s="5">
        <f t="shared" ca="1" si="222"/>
        <v>-0.23522942905487235</v>
      </c>
      <c r="P243" s="5">
        <f t="shared" ca="1" si="222"/>
        <v>-0.67611654551054567</v>
      </c>
      <c r="Q243" s="5">
        <f t="shared" ca="1" si="222"/>
        <v>-1.3092525481383956</v>
      </c>
      <c r="R243" s="5">
        <f t="shared" ca="1" si="222"/>
        <v>0.58771006550984972</v>
      </c>
      <c r="S243" s="5">
        <f t="shared" ca="1" si="222"/>
        <v>0.21775077030543191</v>
      </c>
      <c r="T243" s="5">
        <f t="shared" ca="1" si="222"/>
        <v>0.57952991372594942</v>
      </c>
      <c r="U243" s="5">
        <f t="shared" ca="1" si="222"/>
        <v>1.4872570223360975</v>
      </c>
      <c r="V243" s="5">
        <f t="shared" ca="1" si="222"/>
        <v>-0.71558373576176904</v>
      </c>
      <c r="W243" s="5">
        <f t="shared" ca="1" si="222"/>
        <v>-1.2894940419707746</v>
      </c>
      <c r="X243" s="5">
        <f t="shared" ca="1" si="222"/>
        <v>0.3343518353692605</v>
      </c>
      <c r="Y243" s="5">
        <f t="shared" ca="1" si="222"/>
        <v>1.4535558794405597E-2</v>
      </c>
      <c r="Z243" s="5">
        <f t="shared" ca="1" si="222"/>
        <v>0.97791048236632827</v>
      </c>
      <c r="AA243" s="5">
        <f t="shared" ca="1" si="222"/>
        <v>0.4125163374925418</v>
      </c>
      <c r="AB243" s="2"/>
    </row>
    <row r="244" spans="1:28" x14ac:dyDescent="0.2">
      <c r="A244" s="61"/>
      <c r="B244" s="3">
        <f t="shared" si="218"/>
        <v>7</v>
      </c>
      <c r="C244" s="5"/>
      <c r="D244" s="5">
        <f t="shared" ref="D244:AA244" ca="1" si="223">(D218-D54*COVAR(D$48:D$67,D$212:D$231)-D148*COVAR(D$142:D$161,D$212:D$231))/SQRT(1-COVAR(D$48:D$67,D$212:D$231)^2-COVAR(D$142:D$161,D$212:D$231)^2)</f>
        <v>-1.1948754480347525</v>
      </c>
      <c r="E244" s="5">
        <f t="shared" ca="1" si="223"/>
        <v>0.73728864064452271</v>
      </c>
      <c r="F244" s="5">
        <f t="shared" ca="1" si="223"/>
        <v>1.5844208095794443</v>
      </c>
      <c r="G244" s="5">
        <f t="shared" ca="1" si="223"/>
        <v>2.3794804053171217E-2</v>
      </c>
      <c r="H244" s="5">
        <f t="shared" ca="1" si="223"/>
        <v>-2.0009066768958199</v>
      </c>
      <c r="I244" s="5">
        <f t="shared" ca="1" si="223"/>
        <v>-1.264348325829711</v>
      </c>
      <c r="J244" s="5">
        <f t="shared" ca="1" si="223"/>
        <v>-0.29597463565669169</v>
      </c>
      <c r="K244" s="5">
        <f t="shared" ca="1" si="223"/>
        <v>1.2309559072818479</v>
      </c>
      <c r="L244" s="5">
        <f t="shared" ca="1" si="223"/>
        <v>-1.1852879920620771</v>
      </c>
      <c r="M244" s="5">
        <f t="shared" ca="1" si="223"/>
        <v>0.69624404226627312</v>
      </c>
      <c r="N244" s="5">
        <f t="shared" ca="1" si="223"/>
        <v>0.76073040551262772</v>
      </c>
      <c r="O244" s="5">
        <f t="shared" ca="1" si="223"/>
        <v>1.7578599772447274</v>
      </c>
      <c r="P244" s="5">
        <f t="shared" ca="1" si="223"/>
        <v>-0.176915511500499</v>
      </c>
      <c r="Q244" s="5">
        <f t="shared" ca="1" si="223"/>
        <v>0.70630257969805654</v>
      </c>
      <c r="R244" s="5">
        <f t="shared" ca="1" si="223"/>
        <v>1.9826214891912017</v>
      </c>
      <c r="S244" s="5">
        <f t="shared" ca="1" si="223"/>
        <v>1.8523530048990715</v>
      </c>
      <c r="T244" s="5">
        <f t="shared" ca="1" si="223"/>
        <v>-0.62749910999834013</v>
      </c>
      <c r="U244" s="5">
        <f t="shared" ca="1" si="223"/>
        <v>1.5587642462230549</v>
      </c>
      <c r="V244" s="5">
        <f t="shared" ca="1" si="223"/>
        <v>-1.0004516579836431</v>
      </c>
      <c r="W244" s="5">
        <f t="shared" ca="1" si="223"/>
        <v>-0.41993476331756191</v>
      </c>
      <c r="X244" s="5">
        <f t="shared" ca="1" si="223"/>
        <v>-0.23158097468803437</v>
      </c>
      <c r="Y244" s="5">
        <f t="shared" ca="1" si="223"/>
        <v>-1.6812068684719552</v>
      </c>
      <c r="Z244" s="5">
        <f t="shared" ca="1" si="223"/>
        <v>-1.7567696820212513</v>
      </c>
      <c r="AA244" s="5">
        <f t="shared" ca="1" si="223"/>
        <v>-0.44113148798963686</v>
      </c>
      <c r="AB244" s="2"/>
    </row>
    <row r="245" spans="1:28" x14ac:dyDescent="0.2">
      <c r="A245" s="61"/>
      <c r="B245" s="3">
        <f t="shared" si="218"/>
        <v>8</v>
      </c>
      <c r="C245" s="5"/>
      <c r="D245" s="5">
        <f t="shared" ref="D245:AA245" ca="1" si="224">(D219-D55*COVAR(D$48:D$67,D$212:D$231)-D149*COVAR(D$142:D$161,D$212:D$231))/SQRT(1-COVAR(D$48:D$67,D$212:D$231)^2-COVAR(D$142:D$161,D$212:D$231)^2)</f>
        <v>0.15850118258910484</v>
      </c>
      <c r="E245" s="5">
        <f t="shared" ca="1" si="224"/>
        <v>1.1172065915914986</v>
      </c>
      <c r="F245" s="5">
        <f t="shared" ca="1" si="224"/>
        <v>-0.2848296207329637</v>
      </c>
      <c r="G245" s="5">
        <f t="shared" ca="1" si="224"/>
        <v>-0.22991829207124198</v>
      </c>
      <c r="H245" s="5">
        <f t="shared" ca="1" si="224"/>
        <v>0.25401652282973708</v>
      </c>
      <c r="I245" s="5">
        <f t="shared" ca="1" si="224"/>
        <v>0.7459433862591085</v>
      </c>
      <c r="J245" s="5">
        <f t="shared" ca="1" si="224"/>
        <v>-0.13262338354927292</v>
      </c>
      <c r="K245" s="5">
        <f t="shared" ca="1" si="224"/>
        <v>0.11544884586252696</v>
      </c>
      <c r="L245" s="5">
        <f t="shared" ca="1" si="224"/>
        <v>0.4209556593238501</v>
      </c>
      <c r="M245" s="5">
        <f t="shared" ca="1" si="224"/>
        <v>0.58385125483897193</v>
      </c>
      <c r="N245" s="5">
        <f t="shared" ca="1" si="224"/>
        <v>0.60972395929971557</v>
      </c>
      <c r="O245" s="5">
        <f t="shared" ca="1" si="224"/>
        <v>0.98223573152132237</v>
      </c>
      <c r="P245" s="5">
        <f t="shared" ca="1" si="224"/>
        <v>0.43911895385978422</v>
      </c>
      <c r="Q245" s="5">
        <f t="shared" ca="1" si="224"/>
        <v>-1.6822982898988943</v>
      </c>
      <c r="R245" s="5">
        <f t="shared" ca="1" si="224"/>
        <v>0.50154089263798896</v>
      </c>
      <c r="S245" s="5">
        <f t="shared" ca="1" si="224"/>
        <v>-1.1246017539552826</v>
      </c>
      <c r="T245" s="5">
        <f t="shared" ca="1" si="224"/>
        <v>-1.2451509152379765</v>
      </c>
      <c r="U245" s="5">
        <f t="shared" ca="1" si="224"/>
        <v>-2.5011267230818988E-3</v>
      </c>
      <c r="V245" s="5">
        <f t="shared" ca="1" si="224"/>
        <v>-0.51536610527948323</v>
      </c>
      <c r="W245" s="5">
        <f t="shared" ca="1" si="224"/>
        <v>-1.6560226658922723</v>
      </c>
      <c r="X245" s="5">
        <f t="shared" ca="1" si="224"/>
        <v>1.1637638183165611</v>
      </c>
      <c r="Y245" s="5">
        <f t="shared" ca="1" si="224"/>
        <v>0.35662437255831331</v>
      </c>
      <c r="Z245" s="5">
        <f t="shared" ca="1" si="224"/>
        <v>-0.61637515164287215</v>
      </c>
      <c r="AA245" s="5">
        <f t="shared" ca="1" si="224"/>
        <v>1.2344439732184846</v>
      </c>
      <c r="AB245" s="2"/>
    </row>
    <row r="246" spans="1:28" x14ac:dyDescent="0.2">
      <c r="A246" s="61"/>
      <c r="B246" s="3">
        <f t="shared" si="218"/>
        <v>9</v>
      </c>
      <c r="C246" s="5"/>
      <c r="D246" s="5">
        <f t="shared" ref="D246:AA246" ca="1" si="225">(D220-D56*COVAR(D$48:D$67,D$212:D$231)-D150*COVAR(D$142:D$161,D$212:D$231))/SQRT(1-COVAR(D$48:D$67,D$212:D$231)^2-COVAR(D$142:D$161,D$212:D$231)^2)</f>
        <v>1.3617625612899635</v>
      </c>
      <c r="E246" s="5">
        <f t="shared" ca="1" si="225"/>
        <v>0.619246297384065</v>
      </c>
      <c r="F246" s="5">
        <f t="shared" ca="1" si="225"/>
        <v>-0.14683734115720748</v>
      </c>
      <c r="G246" s="5">
        <f t="shared" ca="1" si="225"/>
        <v>0.91991456776459612</v>
      </c>
      <c r="H246" s="5">
        <f t="shared" ca="1" si="225"/>
        <v>-0.62150807468207259</v>
      </c>
      <c r="I246" s="5">
        <f t="shared" ca="1" si="225"/>
        <v>0.34585936776673321</v>
      </c>
      <c r="J246" s="5">
        <f t="shared" ca="1" si="225"/>
        <v>-1.5018707281428727</v>
      </c>
      <c r="K246" s="5">
        <f t="shared" ca="1" si="225"/>
        <v>0.8545671747395539</v>
      </c>
      <c r="L246" s="5">
        <f t="shared" ca="1" si="225"/>
        <v>-0.64381991396872318</v>
      </c>
      <c r="M246" s="5">
        <f t="shared" ca="1" si="225"/>
        <v>0.20489735268604109</v>
      </c>
      <c r="N246" s="5">
        <f t="shared" ca="1" si="225"/>
        <v>-1.0371058788476915</v>
      </c>
      <c r="O246" s="5">
        <f t="shared" ca="1" si="225"/>
        <v>-1.0910872846286515</v>
      </c>
      <c r="P246" s="5">
        <f t="shared" ca="1" si="225"/>
        <v>1.8495485148932937</v>
      </c>
      <c r="Q246" s="5">
        <f t="shared" ca="1" si="225"/>
        <v>1.5504684005494314</v>
      </c>
      <c r="R246" s="5">
        <f t="shared" ca="1" si="225"/>
        <v>1.2779505222929675</v>
      </c>
      <c r="S246" s="5">
        <f t="shared" ca="1" si="225"/>
        <v>-1.0524805077786665</v>
      </c>
      <c r="T246" s="5">
        <f t="shared" ca="1" si="225"/>
        <v>-0.78163819522023159</v>
      </c>
      <c r="U246" s="5">
        <f t="shared" ca="1" si="225"/>
        <v>-0.1492884798215913</v>
      </c>
      <c r="V246" s="5">
        <f t="shared" ca="1" si="225"/>
        <v>0.27479579752922173</v>
      </c>
      <c r="W246" s="5">
        <f t="shared" ca="1" si="225"/>
        <v>-1.1369068993732296</v>
      </c>
      <c r="X246" s="5">
        <f t="shared" ca="1" si="225"/>
        <v>-0.25006481144252946</v>
      </c>
      <c r="Y246" s="5">
        <f t="shared" ca="1" si="225"/>
        <v>5.6060580256256182E-2</v>
      </c>
      <c r="Z246" s="5">
        <f t="shared" ca="1" si="225"/>
        <v>-0.89175483066700789</v>
      </c>
      <c r="AA246" s="5">
        <f t="shared" ca="1" si="225"/>
        <v>0.25220601444702068</v>
      </c>
      <c r="AB246" s="2"/>
    </row>
    <row r="247" spans="1:28" x14ac:dyDescent="0.2">
      <c r="A247" s="61"/>
      <c r="B247" s="3">
        <f t="shared" si="218"/>
        <v>10</v>
      </c>
      <c r="C247" s="5"/>
      <c r="D247" s="5">
        <f t="shared" ref="D247:AA247" ca="1" si="226">(D221-D57*COVAR(D$48:D$67,D$212:D$231)-D151*COVAR(D$142:D$161,D$212:D$231))/SQRT(1-COVAR(D$48:D$67,D$212:D$231)^2-COVAR(D$142:D$161,D$212:D$231)^2)</f>
        <v>0.47264631622414094</v>
      </c>
      <c r="E247" s="5">
        <f t="shared" ca="1" si="226"/>
        <v>-1.4607696487569251</v>
      </c>
      <c r="F247" s="5">
        <f t="shared" ca="1" si="226"/>
        <v>1.3911495804859291</v>
      </c>
      <c r="G247" s="5">
        <f t="shared" ca="1" si="226"/>
        <v>-2.0447287313114653</v>
      </c>
      <c r="H247" s="5">
        <f t="shared" ca="1" si="226"/>
        <v>1.0845274485933389</v>
      </c>
      <c r="I247" s="5">
        <f t="shared" ca="1" si="226"/>
        <v>-1.7717926956244785</v>
      </c>
      <c r="J247" s="5">
        <f t="shared" ca="1" si="226"/>
        <v>0.82806783288351815</v>
      </c>
      <c r="K247" s="5">
        <f t="shared" ca="1" si="226"/>
        <v>-0.28359624573926634</v>
      </c>
      <c r="L247" s="5">
        <f t="shared" ca="1" si="226"/>
        <v>-0.51152200770771805</v>
      </c>
      <c r="M247" s="5">
        <f t="shared" ca="1" si="226"/>
        <v>0.41766504675118382</v>
      </c>
      <c r="N247" s="5">
        <f t="shared" ca="1" si="226"/>
        <v>0.38433038953645698</v>
      </c>
      <c r="O247" s="5">
        <f t="shared" ca="1" si="226"/>
        <v>-0.33442143095136428</v>
      </c>
      <c r="P247" s="5">
        <f t="shared" ca="1" si="226"/>
        <v>1.0997698895584269</v>
      </c>
      <c r="Q247" s="5">
        <f t="shared" ca="1" si="226"/>
        <v>0.76108285509280305</v>
      </c>
      <c r="R247" s="5">
        <f t="shared" ca="1" si="226"/>
        <v>-9.205250417185859E-2</v>
      </c>
      <c r="S247" s="5">
        <f t="shared" ca="1" si="226"/>
        <v>0.37031912099854047</v>
      </c>
      <c r="T247" s="5">
        <f t="shared" ca="1" si="226"/>
        <v>-1.3396302101749031</v>
      </c>
      <c r="U247" s="5">
        <f t="shared" ca="1" si="226"/>
        <v>-0.52003227601693847</v>
      </c>
      <c r="V247" s="5">
        <f t="shared" ca="1" si="226"/>
        <v>1.0483389008644737</v>
      </c>
      <c r="W247" s="5">
        <f t="shared" ca="1" si="226"/>
        <v>-0.11145828452497988</v>
      </c>
      <c r="X247" s="5">
        <f t="shared" ca="1" si="226"/>
        <v>0.88995970443379369</v>
      </c>
      <c r="Y247" s="5">
        <f t="shared" ca="1" si="226"/>
        <v>0.37178269341616371</v>
      </c>
      <c r="Z247" s="5">
        <f t="shared" ca="1" si="226"/>
        <v>-0.35890707546051265</v>
      </c>
      <c r="AA247" s="5">
        <f t="shared" ca="1" si="226"/>
        <v>-0.62526068372186561</v>
      </c>
      <c r="AB247" s="2"/>
    </row>
    <row r="248" spans="1:28" x14ac:dyDescent="0.2">
      <c r="A248" s="61"/>
      <c r="B248" s="3">
        <f t="shared" si="218"/>
        <v>11</v>
      </c>
      <c r="C248" s="5"/>
      <c r="D248" s="5">
        <f t="shared" ref="D248:AA248" ca="1" si="227">(D222-D58*COVAR(D$48:D$67,D$212:D$231)-D152*COVAR(D$142:D$161,D$212:D$231))/SQRT(1-COVAR(D$48:D$67,D$212:D$231)^2-COVAR(D$142:D$161,D$212:D$231)^2)</f>
        <v>1.7710823214150111</v>
      </c>
      <c r="E248" s="5">
        <f t="shared" ca="1" si="227"/>
        <v>-0.64219532204408114</v>
      </c>
      <c r="F248" s="5">
        <f t="shared" ca="1" si="227"/>
        <v>-0.77520175799104263</v>
      </c>
      <c r="G248" s="5">
        <f t="shared" ca="1" si="227"/>
        <v>-1.5525751352287473</v>
      </c>
      <c r="H248" s="5">
        <f t="shared" ca="1" si="227"/>
        <v>-0.26781949733736143</v>
      </c>
      <c r="I248" s="5">
        <f t="shared" ca="1" si="227"/>
        <v>-0.44342142162101356</v>
      </c>
      <c r="J248" s="5">
        <f t="shared" ca="1" si="227"/>
        <v>-1.2486212329829447</v>
      </c>
      <c r="K248" s="5">
        <f t="shared" ca="1" si="227"/>
        <v>-1.3262009981434066</v>
      </c>
      <c r="L248" s="5">
        <f t="shared" ca="1" si="227"/>
        <v>-6.8274898614450741E-2</v>
      </c>
      <c r="M248" s="5">
        <f t="shared" ca="1" si="227"/>
        <v>-0.39050206910378438</v>
      </c>
      <c r="N248" s="5">
        <f t="shared" ca="1" si="227"/>
        <v>-2.3664377251095194</v>
      </c>
      <c r="O248" s="5">
        <f t="shared" ca="1" si="227"/>
        <v>1.2613085658692662</v>
      </c>
      <c r="P248" s="5">
        <f t="shared" ca="1" si="227"/>
        <v>-0.71486662767757125</v>
      </c>
      <c r="Q248" s="5">
        <f t="shared" ca="1" si="227"/>
        <v>-1.3064286103901939</v>
      </c>
      <c r="R248" s="5">
        <f t="shared" ca="1" si="227"/>
        <v>0.21334796564610145</v>
      </c>
      <c r="S248" s="5">
        <f t="shared" ca="1" si="227"/>
        <v>0.86530761972159442</v>
      </c>
      <c r="T248" s="5">
        <f t="shared" ca="1" si="227"/>
        <v>0.68407645554380059</v>
      </c>
      <c r="U248" s="5">
        <f t="shared" ca="1" si="227"/>
        <v>0.84503247606839671</v>
      </c>
      <c r="V248" s="5">
        <f t="shared" ca="1" si="227"/>
        <v>-7.1601207282616874E-2</v>
      </c>
      <c r="W248" s="5">
        <f t="shared" ca="1" si="227"/>
        <v>0.9088893068584506</v>
      </c>
      <c r="X248" s="5">
        <f t="shared" ca="1" si="227"/>
        <v>-0.30482514677355566</v>
      </c>
      <c r="Y248" s="5">
        <f t="shared" ca="1" si="227"/>
        <v>1.4887523242168366</v>
      </c>
      <c r="Z248" s="5">
        <f t="shared" ca="1" si="227"/>
        <v>-0.8090257119180545</v>
      </c>
      <c r="AA248" s="5">
        <f t="shared" ca="1" si="227"/>
        <v>-0.4171995311130412</v>
      </c>
      <c r="AB248" s="2"/>
    </row>
    <row r="249" spans="1:28" x14ac:dyDescent="0.2">
      <c r="A249" s="61"/>
      <c r="B249" s="3">
        <f t="shared" si="218"/>
        <v>12</v>
      </c>
      <c r="C249" s="5"/>
      <c r="D249" s="5">
        <f t="shared" ref="D249:AA249" ca="1" si="228">(D223-D59*COVAR(D$48:D$67,D$212:D$231)-D153*COVAR(D$142:D$161,D$212:D$231))/SQRT(1-COVAR(D$48:D$67,D$212:D$231)^2-COVAR(D$142:D$161,D$212:D$231)^2)</f>
        <v>-7.2343812624094242E-2</v>
      </c>
      <c r="E249" s="5">
        <f t="shared" ca="1" si="228"/>
        <v>-0.78231905948279801</v>
      </c>
      <c r="F249" s="5">
        <f t="shared" ca="1" si="228"/>
        <v>-0.14080060810959277</v>
      </c>
      <c r="G249" s="5">
        <f t="shared" ca="1" si="228"/>
        <v>0.43927558377974213</v>
      </c>
      <c r="H249" s="5">
        <f t="shared" ca="1" si="228"/>
        <v>0.26549387451419471</v>
      </c>
      <c r="I249" s="5">
        <f t="shared" ca="1" si="228"/>
        <v>0.49778735973301436</v>
      </c>
      <c r="J249" s="5">
        <f t="shared" ca="1" si="228"/>
        <v>-1.1183939371779463</v>
      </c>
      <c r="K249" s="5">
        <f t="shared" ca="1" si="228"/>
        <v>0.1387446932875728</v>
      </c>
      <c r="L249" s="5">
        <f t="shared" ca="1" si="228"/>
        <v>-0.6818194414895874</v>
      </c>
      <c r="M249" s="5">
        <f t="shared" ca="1" si="228"/>
        <v>4.8054579649856953E-2</v>
      </c>
      <c r="N249" s="5">
        <f t="shared" ca="1" si="228"/>
        <v>0.43208903160320195</v>
      </c>
      <c r="O249" s="5">
        <f t="shared" ca="1" si="228"/>
        <v>-0.83200521735888078</v>
      </c>
      <c r="P249" s="5">
        <f t="shared" ca="1" si="228"/>
        <v>0.32035480219694368</v>
      </c>
      <c r="Q249" s="5">
        <f t="shared" ca="1" si="228"/>
        <v>-4.9545419700625169E-2</v>
      </c>
      <c r="R249" s="5">
        <f t="shared" ca="1" si="228"/>
        <v>0.102595904731541</v>
      </c>
      <c r="S249" s="5">
        <f t="shared" ca="1" si="228"/>
        <v>0.43049087440050127</v>
      </c>
      <c r="T249" s="5">
        <f t="shared" ca="1" si="228"/>
        <v>2.0879143035831107</v>
      </c>
      <c r="U249" s="5">
        <f t="shared" ca="1" si="228"/>
        <v>-1.3243544013901063</v>
      </c>
      <c r="V249" s="5">
        <f t="shared" ca="1" si="228"/>
        <v>-0.54975312040711721</v>
      </c>
      <c r="W249" s="5">
        <f t="shared" ca="1" si="228"/>
        <v>-0.86371904607457961</v>
      </c>
      <c r="X249" s="5">
        <f t="shared" ca="1" si="228"/>
        <v>2.5277437867773638</v>
      </c>
      <c r="Y249" s="5">
        <f t="shared" ca="1" si="228"/>
        <v>-1.4092463660657824</v>
      </c>
      <c r="Z249" s="5">
        <f t="shared" ca="1" si="228"/>
        <v>0.91988019854985514</v>
      </c>
      <c r="AA249" s="5">
        <f t="shared" ca="1" si="228"/>
        <v>2.6292307106714317</v>
      </c>
      <c r="AB249" s="2"/>
    </row>
    <row r="250" spans="1:28" x14ac:dyDescent="0.2">
      <c r="A250" s="61"/>
      <c r="B250" s="3">
        <f t="shared" si="218"/>
        <v>13</v>
      </c>
      <c r="C250" s="5"/>
      <c r="D250" s="5">
        <f t="shared" ref="D250:AA250" ca="1" si="229">(D224-D60*COVAR(D$48:D$67,D$212:D$231)-D154*COVAR(D$142:D$161,D$212:D$231))/SQRT(1-COVAR(D$48:D$67,D$212:D$231)^2-COVAR(D$142:D$161,D$212:D$231)^2)</f>
        <v>0.15152635763163935</v>
      </c>
      <c r="E250" s="5">
        <f t="shared" ca="1" si="229"/>
        <v>0.53152057884670101</v>
      </c>
      <c r="F250" s="5">
        <f t="shared" ca="1" si="229"/>
        <v>-1.0613495861147406</v>
      </c>
      <c r="G250" s="5">
        <f t="shared" ca="1" si="229"/>
        <v>-0.74352272723654111</v>
      </c>
      <c r="H250" s="5">
        <f t="shared" ca="1" si="229"/>
        <v>-0.43127450863180111</v>
      </c>
      <c r="I250" s="5">
        <f t="shared" ca="1" si="229"/>
        <v>0.21294109965359323</v>
      </c>
      <c r="J250" s="5">
        <f t="shared" ca="1" si="229"/>
        <v>-0.59057721173770061</v>
      </c>
      <c r="K250" s="5">
        <f t="shared" ca="1" si="229"/>
        <v>1.7796937706692741</v>
      </c>
      <c r="L250" s="5">
        <f t="shared" ca="1" si="229"/>
        <v>-0.51179362014289531</v>
      </c>
      <c r="M250" s="5">
        <f t="shared" ca="1" si="229"/>
        <v>0.26733482167716394</v>
      </c>
      <c r="N250" s="5">
        <f t="shared" ca="1" si="229"/>
        <v>7.2487763384851037E-2</v>
      </c>
      <c r="O250" s="5">
        <f t="shared" ca="1" si="229"/>
        <v>1.3981342711803983</v>
      </c>
      <c r="P250" s="5">
        <f t="shared" ca="1" si="229"/>
        <v>-2.5437861819906468E-2</v>
      </c>
      <c r="Q250" s="5">
        <f t="shared" ca="1" si="229"/>
        <v>-0.26964064178169989</v>
      </c>
      <c r="R250" s="5">
        <f t="shared" ca="1" si="229"/>
        <v>-1.7591839709005885</v>
      </c>
      <c r="S250" s="5">
        <f t="shared" ca="1" si="229"/>
        <v>0.36265112118720438</v>
      </c>
      <c r="T250" s="5">
        <f t="shared" ca="1" si="229"/>
        <v>0.59733876665321739</v>
      </c>
      <c r="U250" s="5">
        <f t="shared" ca="1" si="229"/>
        <v>-0.39903159205199185</v>
      </c>
      <c r="V250" s="5">
        <f t="shared" ca="1" si="229"/>
        <v>-2.5425657050262997</v>
      </c>
      <c r="W250" s="5">
        <f t="shared" ca="1" si="229"/>
        <v>-0.59552342363711486</v>
      </c>
      <c r="X250" s="5">
        <f t="shared" ca="1" si="229"/>
        <v>-0.27305109179528242</v>
      </c>
      <c r="Y250" s="5">
        <f t="shared" ca="1" si="229"/>
        <v>1.3325906218987589</v>
      </c>
      <c r="Z250" s="5">
        <f t="shared" ca="1" si="229"/>
        <v>-0.8881633586085107</v>
      </c>
      <c r="AA250" s="5">
        <f t="shared" ca="1" si="229"/>
        <v>-0.14691558411328021</v>
      </c>
      <c r="AB250" s="2"/>
    </row>
    <row r="251" spans="1:28" x14ac:dyDescent="0.2">
      <c r="A251" s="61"/>
      <c r="B251" s="3">
        <f t="shared" si="218"/>
        <v>14</v>
      </c>
      <c r="C251" s="5"/>
      <c r="D251" s="5">
        <f t="shared" ref="D251:AA251" ca="1" si="230">(D225-D61*COVAR(D$48:D$67,D$212:D$231)-D155*COVAR(D$142:D$161,D$212:D$231))/SQRT(1-COVAR(D$48:D$67,D$212:D$231)^2-COVAR(D$142:D$161,D$212:D$231)^2)</f>
        <v>-1.2770573349867036</v>
      </c>
      <c r="E251" s="5">
        <f t="shared" ca="1" si="230"/>
        <v>1.4808013136964213</v>
      </c>
      <c r="F251" s="5">
        <f t="shared" ca="1" si="230"/>
        <v>-0.99285023287773289</v>
      </c>
      <c r="G251" s="5">
        <f t="shared" ca="1" si="230"/>
        <v>1.3124330758602722</v>
      </c>
      <c r="H251" s="5">
        <f t="shared" ca="1" si="230"/>
        <v>1.1492536241891371</v>
      </c>
      <c r="I251" s="5">
        <f t="shared" ca="1" si="230"/>
        <v>0.82870987871856983</v>
      </c>
      <c r="J251" s="5">
        <f t="shared" ca="1" si="230"/>
        <v>-1.8710664926377598</v>
      </c>
      <c r="K251" s="5">
        <f t="shared" ca="1" si="230"/>
        <v>-1.2926289042862087</v>
      </c>
      <c r="L251" s="5">
        <f t="shared" ca="1" si="230"/>
        <v>-1.4568516029063479</v>
      </c>
      <c r="M251" s="5">
        <f t="shared" ca="1" si="230"/>
        <v>-1.2914443265080842</v>
      </c>
      <c r="N251" s="5">
        <f t="shared" ca="1" si="230"/>
        <v>-0.94280768831286754</v>
      </c>
      <c r="O251" s="5">
        <f t="shared" ca="1" si="230"/>
        <v>-0.28762667970023481</v>
      </c>
      <c r="P251" s="5">
        <f t="shared" ca="1" si="230"/>
        <v>-0.28611936018488554</v>
      </c>
      <c r="Q251" s="5">
        <f t="shared" ca="1" si="230"/>
        <v>-8.9955877267579434E-2</v>
      </c>
      <c r="R251" s="5">
        <f t="shared" ca="1" si="230"/>
        <v>0.14338641457370724</v>
      </c>
      <c r="S251" s="5">
        <f t="shared" ca="1" si="230"/>
        <v>-0.24055255434321632</v>
      </c>
      <c r="T251" s="5">
        <f t="shared" ca="1" si="230"/>
        <v>-0.26692787705563814</v>
      </c>
      <c r="U251" s="5">
        <f t="shared" ca="1" si="230"/>
        <v>0.79789312315280625</v>
      </c>
      <c r="V251" s="5">
        <f t="shared" ca="1" si="230"/>
        <v>0.17231308590660774</v>
      </c>
      <c r="W251" s="5">
        <f t="shared" ca="1" si="230"/>
        <v>0.6291542520480955</v>
      </c>
      <c r="X251" s="5">
        <f t="shared" ca="1" si="230"/>
        <v>0.71365418176930828</v>
      </c>
      <c r="Y251" s="5">
        <f t="shared" ca="1" si="230"/>
        <v>0.35885800813128299</v>
      </c>
      <c r="Z251" s="5">
        <f t="shared" ca="1" si="230"/>
        <v>-0.19475892060987926</v>
      </c>
      <c r="AA251" s="5">
        <f t="shared" ca="1" si="230"/>
        <v>-0.64544262928503526</v>
      </c>
      <c r="AB251" s="2"/>
    </row>
    <row r="252" spans="1:28" x14ac:dyDescent="0.2">
      <c r="A252" s="61"/>
      <c r="B252" s="3">
        <f t="shared" si="218"/>
        <v>15</v>
      </c>
      <c r="C252" s="5"/>
      <c r="D252" s="5">
        <f t="shared" ref="D252:AA252" ca="1" si="231">(D226-D62*COVAR(D$48:D$67,D$212:D$231)-D156*COVAR(D$142:D$161,D$212:D$231))/SQRT(1-COVAR(D$48:D$67,D$212:D$231)^2-COVAR(D$142:D$161,D$212:D$231)^2)</f>
        <v>0.71222094449727891</v>
      </c>
      <c r="E252" s="5">
        <f t="shared" ca="1" si="231"/>
        <v>1.3121598463071065</v>
      </c>
      <c r="F252" s="5">
        <f t="shared" ca="1" si="231"/>
        <v>0.45144936162336236</v>
      </c>
      <c r="G252" s="5">
        <f t="shared" ca="1" si="231"/>
        <v>-0.20156716045883866</v>
      </c>
      <c r="H252" s="5">
        <f t="shared" ca="1" si="231"/>
        <v>0.11490288115376757</v>
      </c>
      <c r="I252" s="5">
        <f t="shared" ca="1" si="231"/>
        <v>-1.1796101946732809</v>
      </c>
      <c r="J252" s="5">
        <f t="shared" ca="1" si="231"/>
        <v>-0.52156936022643363</v>
      </c>
      <c r="K252" s="5">
        <f t="shared" ca="1" si="231"/>
        <v>0.63196940460431594</v>
      </c>
      <c r="L252" s="5">
        <f t="shared" ca="1" si="231"/>
        <v>1.8283885630477519</v>
      </c>
      <c r="M252" s="5">
        <f t="shared" ca="1" si="231"/>
        <v>-0.43297144659299525</v>
      </c>
      <c r="N252" s="5">
        <f t="shared" ca="1" si="231"/>
        <v>1.049935975565123</v>
      </c>
      <c r="O252" s="5">
        <f t="shared" ca="1" si="231"/>
        <v>0.51658368199205162</v>
      </c>
      <c r="P252" s="5">
        <f t="shared" ca="1" si="231"/>
        <v>-1.9980604286084109</v>
      </c>
      <c r="Q252" s="5">
        <f t="shared" ca="1" si="231"/>
        <v>-0.42855445777045664</v>
      </c>
      <c r="R252" s="5">
        <f t="shared" ca="1" si="231"/>
        <v>0.81197491345699935</v>
      </c>
      <c r="S252" s="5">
        <f t="shared" ca="1" si="231"/>
        <v>-1.6995091452688804</v>
      </c>
      <c r="T252" s="5">
        <f t="shared" ca="1" si="231"/>
        <v>0.24292168749865214</v>
      </c>
      <c r="U252" s="5">
        <f t="shared" ca="1" si="231"/>
        <v>-1.3422889356413672</v>
      </c>
      <c r="V252" s="5">
        <f t="shared" ca="1" si="231"/>
        <v>-0.49519652971560674</v>
      </c>
      <c r="W252" s="5">
        <f t="shared" ca="1" si="231"/>
        <v>-1.3382432550378722</v>
      </c>
      <c r="X252" s="5">
        <f t="shared" ca="1" si="231"/>
        <v>-0.74793447607583252</v>
      </c>
      <c r="Y252" s="5">
        <f t="shared" ca="1" si="231"/>
        <v>0.89322474290913212</v>
      </c>
      <c r="Z252" s="5">
        <f t="shared" ca="1" si="231"/>
        <v>1.5251310459931502</v>
      </c>
      <c r="AA252" s="5">
        <f t="shared" ca="1" si="231"/>
        <v>-0.36294986844782706</v>
      </c>
      <c r="AB252" s="2"/>
    </row>
    <row r="253" spans="1:28" x14ac:dyDescent="0.2">
      <c r="A253" s="61"/>
      <c r="B253" s="3">
        <f t="shared" si="218"/>
        <v>16</v>
      </c>
      <c r="C253" s="5"/>
      <c r="D253" s="5">
        <f t="shared" ref="D253:AA253" ca="1" si="232">(D227-D63*COVAR(D$48:D$67,D$212:D$231)-D157*COVAR(D$142:D$161,D$212:D$231))/SQRT(1-COVAR(D$48:D$67,D$212:D$231)^2-COVAR(D$142:D$161,D$212:D$231)^2)</f>
        <v>1.0799526198382596</v>
      </c>
      <c r="E253" s="5">
        <f t="shared" ca="1" si="232"/>
        <v>0.68516632097551589</v>
      </c>
      <c r="F253" s="5">
        <f t="shared" ca="1" si="232"/>
        <v>1.5858249567536025</v>
      </c>
      <c r="G253" s="5">
        <f t="shared" ca="1" si="232"/>
        <v>4.9452901470892494E-3</v>
      </c>
      <c r="H253" s="5">
        <f t="shared" ca="1" si="232"/>
        <v>-1.6453502531899782</v>
      </c>
      <c r="I253" s="5">
        <f t="shared" ca="1" si="232"/>
        <v>1.420607165222219</v>
      </c>
      <c r="J253" s="5">
        <f t="shared" ca="1" si="232"/>
        <v>-0.1480952081605946</v>
      </c>
      <c r="K253" s="5">
        <f t="shared" ca="1" si="232"/>
        <v>-0.80315834321386037</v>
      </c>
      <c r="L253" s="5">
        <f t="shared" ca="1" si="232"/>
        <v>-1.2429145627101919</v>
      </c>
      <c r="M253" s="5">
        <f t="shared" ca="1" si="232"/>
        <v>2.622283964772063</v>
      </c>
      <c r="N253" s="5">
        <f t="shared" ca="1" si="232"/>
        <v>-0.20734678078329052</v>
      </c>
      <c r="O253" s="5">
        <f t="shared" ca="1" si="232"/>
        <v>0.23522942905487235</v>
      </c>
      <c r="P253" s="5">
        <f t="shared" ca="1" si="232"/>
        <v>0.67611654551054567</v>
      </c>
      <c r="Q253" s="5">
        <f t="shared" ca="1" si="232"/>
        <v>1.3092525481383956</v>
      </c>
      <c r="R253" s="5">
        <f t="shared" ca="1" si="232"/>
        <v>-0.58771006550984972</v>
      </c>
      <c r="S253" s="5">
        <f t="shared" ca="1" si="232"/>
        <v>-0.21775077030543191</v>
      </c>
      <c r="T253" s="5">
        <f t="shared" ca="1" si="232"/>
        <v>-0.57952991372594942</v>
      </c>
      <c r="U253" s="5">
        <f t="shared" ca="1" si="232"/>
        <v>-1.4872570223360975</v>
      </c>
      <c r="V253" s="5">
        <f t="shared" ca="1" si="232"/>
        <v>0.71558373576176904</v>
      </c>
      <c r="W253" s="5">
        <f t="shared" ca="1" si="232"/>
        <v>1.2894940419707746</v>
      </c>
      <c r="X253" s="5">
        <f t="shared" ca="1" si="232"/>
        <v>-0.3343518353692605</v>
      </c>
      <c r="Y253" s="5">
        <f t="shared" ca="1" si="232"/>
        <v>-1.4535558794405641E-2</v>
      </c>
      <c r="Z253" s="5">
        <f t="shared" ca="1" si="232"/>
        <v>-0.97791048236632827</v>
      </c>
      <c r="AA253" s="5">
        <f t="shared" ca="1" si="232"/>
        <v>-0.4125163374925418</v>
      </c>
      <c r="AB253" s="2"/>
    </row>
    <row r="254" spans="1:28" x14ac:dyDescent="0.2">
      <c r="A254" s="61"/>
      <c r="B254" s="3">
        <f t="shared" si="218"/>
        <v>17</v>
      </c>
      <c r="C254" s="5"/>
      <c r="D254" s="5">
        <f t="shared" ref="D254:AA254" ca="1" si="233">(D228-D64*COVAR(D$48:D$67,D$212:D$231)-D158*COVAR(D$142:D$161,D$212:D$231))/SQRT(1-COVAR(D$48:D$67,D$212:D$231)^2-COVAR(D$142:D$161,D$212:D$231)^2)</f>
        <v>1.1948754480347525</v>
      </c>
      <c r="E254" s="5">
        <f t="shared" ca="1" si="233"/>
        <v>-0.73728864064452271</v>
      </c>
      <c r="F254" s="5">
        <f t="shared" ca="1" si="233"/>
        <v>-1.5844208095794443</v>
      </c>
      <c r="G254" s="5">
        <f t="shared" ca="1" si="233"/>
        <v>-2.3794804053171217E-2</v>
      </c>
      <c r="H254" s="5">
        <f t="shared" ca="1" si="233"/>
        <v>2.0009066768958199</v>
      </c>
      <c r="I254" s="5">
        <f t="shared" ca="1" si="233"/>
        <v>1.264348325829711</v>
      </c>
      <c r="J254" s="5">
        <f t="shared" ca="1" si="233"/>
        <v>0.29597463565669169</v>
      </c>
      <c r="K254" s="5">
        <f t="shared" ca="1" si="233"/>
        <v>-1.2309559072818479</v>
      </c>
      <c r="L254" s="5">
        <f t="shared" ca="1" si="233"/>
        <v>1.1852879920620771</v>
      </c>
      <c r="M254" s="5">
        <f t="shared" ca="1" si="233"/>
        <v>-0.69624404226627312</v>
      </c>
      <c r="N254" s="5">
        <f t="shared" ca="1" si="233"/>
        <v>-0.76073040551262772</v>
      </c>
      <c r="O254" s="5">
        <f t="shared" ca="1" si="233"/>
        <v>-1.7578599772447274</v>
      </c>
      <c r="P254" s="5">
        <f t="shared" ca="1" si="233"/>
        <v>0.176915511500499</v>
      </c>
      <c r="Q254" s="5">
        <f t="shared" ca="1" si="233"/>
        <v>-0.70630257969805654</v>
      </c>
      <c r="R254" s="5">
        <f t="shared" ca="1" si="233"/>
        <v>-1.9826214891912017</v>
      </c>
      <c r="S254" s="5">
        <f t="shared" ca="1" si="233"/>
        <v>-1.8523530048990715</v>
      </c>
      <c r="T254" s="5">
        <f t="shared" ca="1" si="233"/>
        <v>0.62749910999834002</v>
      </c>
      <c r="U254" s="5">
        <f t="shared" ca="1" si="233"/>
        <v>-1.5587642462230549</v>
      </c>
      <c r="V254" s="5">
        <f t="shared" ca="1" si="233"/>
        <v>1.0004516579836431</v>
      </c>
      <c r="W254" s="5">
        <f t="shared" ca="1" si="233"/>
        <v>0.41993476331756191</v>
      </c>
      <c r="X254" s="5">
        <f t="shared" ca="1" si="233"/>
        <v>0.23158097468803435</v>
      </c>
      <c r="Y254" s="5">
        <f t="shared" ca="1" si="233"/>
        <v>1.6812068684719552</v>
      </c>
      <c r="Z254" s="5">
        <f t="shared" ca="1" si="233"/>
        <v>1.7567696820212513</v>
      </c>
      <c r="AA254" s="5">
        <f t="shared" ca="1" si="233"/>
        <v>0.44113148798963686</v>
      </c>
      <c r="AB254" s="2"/>
    </row>
    <row r="255" spans="1:28" x14ac:dyDescent="0.2">
      <c r="A255" s="61"/>
      <c r="B255" s="3">
        <f t="shared" si="218"/>
        <v>18</v>
      </c>
      <c r="C255" s="5"/>
      <c r="D255" s="5">
        <f t="shared" ref="D255:AA255" ca="1" si="234">(D229-D65*COVAR(D$48:D$67,D$212:D$231)-D159*COVAR(D$142:D$161,D$212:D$231))/SQRT(1-COVAR(D$48:D$67,D$212:D$231)^2-COVAR(D$142:D$161,D$212:D$231)^2)</f>
        <v>-0.15850118258910484</v>
      </c>
      <c r="E255" s="5">
        <f t="shared" ca="1" si="234"/>
        <v>-1.1172065915914986</v>
      </c>
      <c r="F255" s="5">
        <f t="shared" ca="1" si="234"/>
        <v>0.2848296207329637</v>
      </c>
      <c r="G255" s="5">
        <f t="shared" ca="1" si="234"/>
        <v>0.22991829207124198</v>
      </c>
      <c r="H255" s="5">
        <f t="shared" ca="1" si="234"/>
        <v>-0.25401652282973708</v>
      </c>
      <c r="I255" s="5">
        <f t="shared" ca="1" si="234"/>
        <v>-0.7459433862591085</v>
      </c>
      <c r="J255" s="5">
        <f t="shared" ca="1" si="234"/>
        <v>0.13262338354927292</v>
      </c>
      <c r="K255" s="5">
        <f t="shared" ca="1" si="234"/>
        <v>-0.11544884586252696</v>
      </c>
      <c r="L255" s="5">
        <f t="shared" ca="1" si="234"/>
        <v>-0.42095565932385021</v>
      </c>
      <c r="M255" s="5">
        <f t="shared" ca="1" si="234"/>
        <v>-0.58385125483897193</v>
      </c>
      <c r="N255" s="5">
        <f t="shared" ca="1" si="234"/>
        <v>-0.60972395929971557</v>
      </c>
      <c r="O255" s="5">
        <f t="shared" ca="1" si="234"/>
        <v>-0.98223573152132237</v>
      </c>
      <c r="P255" s="5">
        <f t="shared" ca="1" si="234"/>
        <v>-0.43911895385978422</v>
      </c>
      <c r="Q255" s="5">
        <f t="shared" ca="1" si="234"/>
        <v>1.6822982898988945</v>
      </c>
      <c r="R255" s="5">
        <f t="shared" ca="1" si="234"/>
        <v>-0.50154089263798896</v>
      </c>
      <c r="S255" s="5">
        <f t="shared" ca="1" si="234"/>
        <v>1.1246017539552826</v>
      </c>
      <c r="T255" s="5">
        <f t="shared" ca="1" si="234"/>
        <v>1.2451509152379765</v>
      </c>
      <c r="U255" s="5">
        <f t="shared" ca="1" si="234"/>
        <v>2.5011267230818988E-3</v>
      </c>
      <c r="V255" s="5">
        <f t="shared" ca="1" si="234"/>
        <v>0.51536610527948323</v>
      </c>
      <c r="W255" s="5">
        <f t="shared" ca="1" si="234"/>
        <v>1.6560226658922723</v>
      </c>
      <c r="X255" s="5">
        <f t="shared" ca="1" si="234"/>
        <v>-1.1637638183165611</v>
      </c>
      <c r="Y255" s="5">
        <f t="shared" ca="1" si="234"/>
        <v>-0.35662437255831331</v>
      </c>
      <c r="Z255" s="5">
        <f t="shared" ca="1" si="234"/>
        <v>0.61637515164287215</v>
      </c>
      <c r="AA255" s="5">
        <f t="shared" ca="1" si="234"/>
        <v>-1.2344439732184846</v>
      </c>
      <c r="AB255" s="2"/>
    </row>
    <row r="256" spans="1:28" x14ac:dyDescent="0.2">
      <c r="A256" s="61"/>
      <c r="B256" s="3">
        <f t="shared" si="218"/>
        <v>19</v>
      </c>
      <c r="C256" s="5"/>
      <c r="D256" s="5">
        <f t="shared" ref="D256:AA256" ca="1" si="235">(D230-D66*COVAR(D$48:D$67,D$212:D$231)-D160*COVAR(D$142:D$161,D$212:D$231))/SQRT(1-COVAR(D$48:D$67,D$212:D$231)^2-COVAR(D$142:D$161,D$212:D$231)^2)</f>
        <v>-1.3617625612899635</v>
      </c>
      <c r="E256" s="5">
        <f t="shared" ca="1" si="235"/>
        <v>-0.619246297384065</v>
      </c>
      <c r="F256" s="5">
        <f t="shared" ca="1" si="235"/>
        <v>0.14683734115720748</v>
      </c>
      <c r="G256" s="5">
        <f t="shared" ca="1" si="235"/>
        <v>-0.91991456776459612</v>
      </c>
      <c r="H256" s="5">
        <f t="shared" ca="1" si="235"/>
        <v>0.62150807468207259</v>
      </c>
      <c r="I256" s="5">
        <f t="shared" ca="1" si="235"/>
        <v>-0.34585936776673321</v>
      </c>
      <c r="J256" s="5">
        <f t="shared" ca="1" si="235"/>
        <v>1.5018707281428727</v>
      </c>
      <c r="K256" s="5">
        <f t="shared" ca="1" si="235"/>
        <v>-0.8545671747395539</v>
      </c>
      <c r="L256" s="5">
        <f t="shared" ca="1" si="235"/>
        <v>0.64381991396872351</v>
      </c>
      <c r="M256" s="5">
        <f t="shared" ca="1" si="235"/>
        <v>-0.20489735268604109</v>
      </c>
      <c r="N256" s="5">
        <f t="shared" ca="1" si="235"/>
        <v>1.0371058788476915</v>
      </c>
      <c r="O256" s="5">
        <f t="shared" ca="1" si="235"/>
        <v>1.0910872846286515</v>
      </c>
      <c r="P256" s="5">
        <f t="shared" ca="1" si="235"/>
        <v>-1.8495485148932937</v>
      </c>
      <c r="Q256" s="5">
        <f t="shared" ca="1" si="235"/>
        <v>-1.5504684005494314</v>
      </c>
      <c r="R256" s="5">
        <f t="shared" ca="1" si="235"/>
        <v>-1.2779505222929675</v>
      </c>
      <c r="S256" s="5">
        <f t="shared" ca="1" si="235"/>
        <v>1.0524805077786665</v>
      </c>
      <c r="T256" s="5">
        <f t="shared" ca="1" si="235"/>
        <v>0.78163819522023159</v>
      </c>
      <c r="U256" s="5">
        <f t="shared" ca="1" si="235"/>
        <v>0.1492884798215913</v>
      </c>
      <c r="V256" s="5">
        <f t="shared" ca="1" si="235"/>
        <v>-0.27479579752922173</v>
      </c>
      <c r="W256" s="5">
        <f t="shared" ca="1" si="235"/>
        <v>1.1369068993732296</v>
      </c>
      <c r="X256" s="5">
        <f t="shared" ca="1" si="235"/>
        <v>0.25006481144252946</v>
      </c>
      <c r="Y256" s="5">
        <f t="shared" ca="1" si="235"/>
        <v>-5.6060580256256223E-2</v>
      </c>
      <c r="Z256" s="5">
        <f t="shared" ca="1" si="235"/>
        <v>0.89175483066700789</v>
      </c>
      <c r="AA256" s="5">
        <f t="shared" ca="1" si="235"/>
        <v>-0.25220601444702068</v>
      </c>
      <c r="AB256" s="2"/>
    </row>
    <row r="257" spans="1:28" x14ac:dyDescent="0.2">
      <c r="A257" s="61"/>
      <c r="B257" s="3">
        <f t="shared" si="218"/>
        <v>20</v>
      </c>
      <c r="C257" s="5"/>
      <c r="D257" s="5">
        <f t="shared" ref="D257:AA257" ca="1" si="236">(D231-D67*COVAR(D$48:D$67,D$212:D$231)-D161*COVAR(D$142:D$161,D$212:D$231))/SQRT(1-COVAR(D$48:D$67,D$212:D$231)^2-COVAR(D$142:D$161,D$212:D$231)^2)</f>
        <v>-0.47264631622414094</v>
      </c>
      <c r="E257" s="5">
        <f t="shared" ca="1" si="236"/>
        <v>1.4607696487569251</v>
      </c>
      <c r="F257" s="5">
        <f t="shared" ca="1" si="236"/>
        <v>-1.3911495804859291</v>
      </c>
      <c r="G257" s="5">
        <f t="shared" ca="1" si="236"/>
        <v>2.0447287313114653</v>
      </c>
      <c r="H257" s="5">
        <f t="shared" ca="1" si="236"/>
        <v>-1.0845274485933389</v>
      </c>
      <c r="I257" s="5">
        <f t="shared" ca="1" si="236"/>
        <v>1.7717926956244785</v>
      </c>
      <c r="J257" s="5">
        <f t="shared" ca="1" si="236"/>
        <v>-0.82806783288351815</v>
      </c>
      <c r="K257" s="5">
        <f t="shared" ca="1" si="236"/>
        <v>0.28359624573926634</v>
      </c>
      <c r="L257" s="5">
        <f t="shared" ca="1" si="236"/>
        <v>0.51152200770771805</v>
      </c>
      <c r="M257" s="5">
        <f t="shared" ca="1" si="236"/>
        <v>-0.41766504675118382</v>
      </c>
      <c r="N257" s="5">
        <f t="shared" ca="1" si="236"/>
        <v>-0.38433038953645698</v>
      </c>
      <c r="O257" s="5">
        <f t="shared" ca="1" si="236"/>
        <v>0.33442143095136417</v>
      </c>
      <c r="P257" s="5">
        <f t="shared" ca="1" si="236"/>
        <v>-1.0997698895584269</v>
      </c>
      <c r="Q257" s="5">
        <f t="shared" ca="1" si="236"/>
        <v>-0.76108285509280305</v>
      </c>
      <c r="R257" s="5">
        <f t="shared" ca="1" si="236"/>
        <v>9.205250417185859E-2</v>
      </c>
      <c r="S257" s="5">
        <f t="shared" ca="1" si="236"/>
        <v>-0.37031912099854047</v>
      </c>
      <c r="T257" s="5">
        <f t="shared" ca="1" si="236"/>
        <v>1.3396302101749029</v>
      </c>
      <c r="U257" s="5">
        <f t="shared" ca="1" si="236"/>
        <v>0.52003227601693847</v>
      </c>
      <c r="V257" s="5">
        <f t="shared" ca="1" si="236"/>
        <v>-1.0483389008644737</v>
      </c>
      <c r="W257" s="5">
        <f t="shared" ca="1" si="236"/>
        <v>0.11145828452497988</v>
      </c>
      <c r="X257" s="5">
        <f t="shared" ca="1" si="236"/>
        <v>-0.88995970443379369</v>
      </c>
      <c r="Y257" s="5">
        <f t="shared" ca="1" si="236"/>
        <v>-0.37178269341616371</v>
      </c>
      <c r="Z257" s="5">
        <f t="shared" ca="1" si="236"/>
        <v>0.35890707546051276</v>
      </c>
      <c r="AA257" s="5">
        <f t="shared" ca="1" si="236"/>
        <v>0.62526068372186561</v>
      </c>
      <c r="AB257" s="2"/>
    </row>
    <row r="258" spans="1:28" x14ac:dyDescent="0.2">
      <c r="A258" s="2"/>
      <c r="B258" s="2"/>
      <c r="C258" s="4">
        <v>0</v>
      </c>
      <c r="D258" s="4">
        <f t="shared" ref="D258:AA258" si="237">C258+1</f>
        <v>1</v>
      </c>
      <c r="E258" s="4">
        <f t="shared" si="237"/>
        <v>2</v>
      </c>
      <c r="F258" s="4">
        <f t="shared" si="237"/>
        <v>3</v>
      </c>
      <c r="G258" s="4">
        <f t="shared" si="237"/>
        <v>4</v>
      </c>
      <c r="H258" s="4">
        <f t="shared" si="237"/>
        <v>5</v>
      </c>
      <c r="I258" s="4">
        <f t="shared" si="237"/>
        <v>6</v>
      </c>
      <c r="J258" s="4">
        <f t="shared" si="237"/>
        <v>7</v>
      </c>
      <c r="K258" s="4">
        <f t="shared" si="237"/>
        <v>8</v>
      </c>
      <c r="L258" s="4">
        <f t="shared" si="237"/>
        <v>9</v>
      </c>
      <c r="M258" s="4">
        <f t="shared" si="237"/>
        <v>10</v>
      </c>
      <c r="N258" s="4">
        <f t="shared" si="237"/>
        <v>11</v>
      </c>
      <c r="O258" s="4">
        <f t="shared" si="237"/>
        <v>12</v>
      </c>
      <c r="P258" s="4">
        <f t="shared" si="237"/>
        <v>13</v>
      </c>
      <c r="Q258" s="4">
        <f t="shared" si="237"/>
        <v>14</v>
      </c>
      <c r="R258" s="4">
        <f t="shared" si="237"/>
        <v>15</v>
      </c>
      <c r="S258" s="4">
        <f t="shared" si="237"/>
        <v>16</v>
      </c>
      <c r="T258" s="4">
        <f t="shared" si="237"/>
        <v>17</v>
      </c>
      <c r="U258" s="4">
        <f t="shared" si="237"/>
        <v>18</v>
      </c>
      <c r="V258" s="4">
        <f t="shared" si="237"/>
        <v>19</v>
      </c>
      <c r="W258" s="4">
        <f t="shared" si="237"/>
        <v>20</v>
      </c>
      <c r="X258" s="4">
        <f t="shared" si="237"/>
        <v>21</v>
      </c>
      <c r="Y258" s="4">
        <f t="shared" si="237"/>
        <v>22</v>
      </c>
      <c r="Z258" s="4">
        <f t="shared" si="237"/>
        <v>23</v>
      </c>
      <c r="AA258" s="4">
        <f t="shared" si="237"/>
        <v>24</v>
      </c>
      <c r="AB258" s="2"/>
    </row>
    <row r="259" spans="1:28" ht="15" x14ac:dyDescent="0.25">
      <c r="A259" s="57" t="s">
        <v>7</v>
      </c>
      <c r="B259" s="58"/>
      <c r="C259" s="10"/>
      <c r="D259" s="11">
        <f ca="1">AVERAGE(D238:D257)</f>
        <v>0</v>
      </c>
      <c r="E259" s="11">
        <f t="shared" ref="E259:AA259" ca="1" si="238">AVERAGE(E238:E257)</f>
        <v>0</v>
      </c>
      <c r="F259" s="11">
        <f t="shared" ca="1" si="238"/>
        <v>0</v>
      </c>
      <c r="G259" s="11">
        <f t="shared" ca="1" si="238"/>
        <v>0</v>
      </c>
      <c r="H259" s="11">
        <f t="shared" ca="1" si="238"/>
        <v>0</v>
      </c>
      <c r="I259" s="11">
        <f t="shared" ca="1" si="238"/>
        <v>0</v>
      </c>
      <c r="J259" s="11">
        <f t="shared" ca="1" si="238"/>
        <v>0</v>
      </c>
      <c r="K259" s="11">
        <f t="shared" ca="1" si="238"/>
        <v>0</v>
      </c>
      <c r="L259" s="11">
        <f t="shared" ca="1" si="238"/>
        <v>0</v>
      </c>
      <c r="M259" s="11">
        <f t="shared" ca="1" si="238"/>
        <v>0</v>
      </c>
      <c r="N259" s="11">
        <f t="shared" ca="1" si="238"/>
        <v>0</v>
      </c>
      <c r="O259" s="11">
        <f t="shared" ca="1" si="238"/>
        <v>0</v>
      </c>
      <c r="P259" s="11">
        <f t="shared" ca="1" si="238"/>
        <v>0</v>
      </c>
      <c r="Q259" s="11">
        <f t="shared" ca="1" si="238"/>
        <v>0</v>
      </c>
      <c r="R259" s="11">
        <f t="shared" ca="1" si="238"/>
        <v>1.5265566588595904E-17</v>
      </c>
      <c r="S259" s="11">
        <f t="shared" ca="1" si="238"/>
        <v>2.7755575615628914E-17</v>
      </c>
      <c r="T259" s="11">
        <f t="shared" ca="1" si="238"/>
        <v>0</v>
      </c>
      <c r="U259" s="11">
        <f t="shared" ca="1" si="238"/>
        <v>-4.9960036108132046E-17</v>
      </c>
      <c r="V259" s="11">
        <f t="shared" ca="1" si="238"/>
        <v>0</v>
      </c>
      <c r="W259" s="11">
        <f t="shared" ca="1" si="238"/>
        <v>0</v>
      </c>
      <c r="X259" s="11">
        <f t="shared" ca="1" si="238"/>
        <v>0</v>
      </c>
      <c r="Y259" s="11">
        <f t="shared" ca="1" si="238"/>
        <v>-5.2735593669694933E-17</v>
      </c>
      <c r="Z259" s="11">
        <f t="shared" ca="1" si="238"/>
        <v>0</v>
      </c>
      <c r="AA259" s="12">
        <f t="shared" ca="1" si="238"/>
        <v>0</v>
      </c>
      <c r="AB259" s="2"/>
    </row>
    <row r="260" spans="1:28" ht="15" x14ac:dyDescent="0.25">
      <c r="A260" s="59" t="s">
        <v>8</v>
      </c>
      <c r="B260" s="59"/>
      <c r="C260" s="7"/>
      <c r="D260" s="8">
        <f ca="1">STDEVP(D238:D257)</f>
        <v>0.99999999999999967</v>
      </c>
      <c r="E260" s="8">
        <f t="shared" ref="E260:AA260" ca="1" si="239">STDEVP(E238:E257)</f>
        <v>0.99999999999999944</v>
      </c>
      <c r="F260" s="8">
        <f t="shared" ca="1" si="239"/>
        <v>1</v>
      </c>
      <c r="G260" s="8">
        <f t="shared" ca="1" si="239"/>
        <v>0.99999999999999978</v>
      </c>
      <c r="H260" s="8">
        <f t="shared" ca="1" si="239"/>
        <v>1</v>
      </c>
      <c r="I260" s="8">
        <f t="shared" ca="1" si="239"/>
        <v>0.99999999999999978</v>
      </c>
      <c r="J260" s="8">
        <f t="shared" ca="1" si="239"/>
        <v>1</v>
      </c>
      <c r="K260" s="8">
        <f t="shared" ca="1" si="239"/>
        <v>0.99999999999999978</v>
      </c>
      <c r="L260" s="8">
        <f t="shared" ca="1" si="239"/>
        <v>1</v>
      </c>
      <c r="M260" s="8">
        <f t="shared" ca="1" si="239"/>
        <v>1</v>
      </c>
      <c r="N260" s="8">
        <f t="shared" ca="1" si="239"/>
        <v>1</v>
      </c>
      <c r="O260" s="8">
        <f t="shared" ca="1" si="239"/>
        <v>1</v>
      </c>
      <c r="P260" s="8">
        <f t="shared" ca="1" si="239"/>
        <v>1</v>
      </c>
      <c r="Q260" s="8">
        <f t="shared" ca="1" si="239"/>
        <v>1</v>
      </c>
      <c r="R260" s="8">
        <f t="shared" ca="1" si="239"/>
        <v>1</v>
      </c>
      <c r="S260" s="8">
        <f t="shared" ca="1" si="239"/>
        <v>1</v>
      </c>
      <c r="T260" s="8">
        <f t="shared" ca="1" si="239"/>
        <v>1.0000000000000004</v>
      </c>
      <c r="U260" s="8">
        <f t="shared" ca="1" si="239"/>
        <v>1</v>
      </c>
      <c r="V260" s="8">
        <f t="shared" ca="1" si="239"/>
        <v>1</v>
      </c>
      <c r="W260" s="8">
        <f t="shared" ca="1" si="239"/>
        <v>0.99999999999999978</v>
      </c>
      <c r="X260" s="8">
        <f t="shared" ca="1" si="239"/>
        <v>1</v>
      </c>
      <c r="Y260" s="8">
        <f t="shared" ca="1" si="239"/>
        <v>1</v>
      </c>
      <c r="Z260" s="8">
        <f t="shared" ca="1" si="239"/>
        <v>1</v>
      </c>
      <c r="AA260" s="9">
        <f t="shared" ca="1" si="239"/>
        <v>1</v>
      </c>
      <c r="AB260" s="2"/>
    </row>
    <row r="261" spans="1:28" ht="15" x14ac:dyDescent="0.25">
      <c r="A261" s="57" t="s">
        <v>21</v>
      </c>
      <c r="B261" s="62"/>
      <c r="C261" s="7"/>
      <c r="D261" s="8">
        <f ca="1">COVAR(D48:D67,D238:D257)</f>
        <v>-1.3322676295501878E-16</v>
      </c>
      <c r="E261" s="8">
        <f t="shared" ref="E261:AA261" ca="1" si="240">COVAR(E48:E67,E238:E257)</f>
        <v>-1.1102230246251566E-17</v>
      </c>
      <c r="F261" s="8">
        <f t="shared" ca="1" si="240"/>
        <v>-8.3266726846886741E-17</v>
      </c>
      <c r="G261" s="8">
        <f t="shared" ca="1" si="240"/>
        <v>3.3306690738754695E-17</v>
      </c>
      <c r="H261" s="8">
        <f t="shared" ca="1" si="240"/>
        <v>4.4408920985006264E-17</v>
      </c>
      <c r="I261" s="8">
        <f t="shared" ca="1" si="240"/>
        <v>-6.9388939039072284E-18</v>
      </c>
      <c r="J261" s="8">
        <f t="shared" ca="1" si="240"/>
        <v>1.9949319973733282E-17</v>
      </c>
      <c r="K261" s="8">
        <f t="shared" ca="1" si="240"/>
        <v>2.2204460492503132E-17</v>
      </c>
      <c r="L261" s="8">
        <f t="shared" ca="1" si="240"/>
        <v>-2.2759572004815707E-16</v>
      </c>
      <c r="M261" s="8">
        <f t="shared" ca="1" si="240"/>
        <v>5.551115123125783E-18</v>
      </c>
      <c r="N261" s="8">
        <f t="shared" ca="1" si="240"/>
        <v>1.3877787807814457E-17</v>
      </c>
      <c r="O261" s="8">
        <f t="shared" ca="1" si="240"/>
        <v>-5.8286708792820721E-17</v>
      </c>
      <c r="P261" s="8">
        <f t="shared" ca="1" si="240"/>
        <v>-5.551115123125783E-18</v>
      </c>
      <c r="Q261" s="8">
        <f t="shared" ca="1" si="240"/>
        <v>-9.0205620750793969E-17</v>
      </c>
      <c r="R261" s="8">
        <f t="shared" ca="1" si="240"/>
        <v>2.0816681711721684E-18</v>
      </c>
      <c r="S261" s="8">
        <f t="shared" ca="1" si="240"/>
        <v>-7.3552275381416618E-17</v>
      </c>
      <c r="T261" s="8">
        <f t="shared" ca="1" si="240"/>
        <v>-2.4424906541753446E-16</v>
      </c>
      <c r="U261" s="8">
        <f t="shared" ca="1" si="240"/>
        <v>-4.9960036108132046E-17</v>
      </c>
      <c r="V261" s="8">
        <f t="shared" ca="1" si="240"/>
        <v>6.1062266354383615E-17</v>
      </c>
      <c r="W261" s="8">
        <f t="shared" ca="1" si="240"/>
        <v>9.7838404045091918E-17</v>
      </c>
      <c r="X261" s="8">
        <f t="shared" ca="1" si="240"/>
        <v>3.6602665343110632E-17</v>
      </c>
      <c r="Y261" s="8">
        <f t="shared" ca="1" si="240"/>
        <v>4.4408920985006264E-17</v>
      </c>
      <c r="Z261" s="8">
        <f t="shared" ca="1" si="240"/>
        <v>7.2164496600635178E-17</v>
      </c>
      <c r="AA261" s="8">
        <f t="shared" ca="1" si="240"/>
        <v>-1.6653345369377347E-17</v>
      </c>
      <c r="AB261" s="2"/>
    </row>
    <row r="262" spans="1:28" ht="15" x14ac:dyDescent="0.25">
      <c r="A262" s="57" t="s">
        <v>22</v>
      </c>
      <c r="B262" s="62"/>
      <c r="C262" s="7"/>
      <c r="D262" s="8">
        <f ca="1">COVAR(D142:D161,D238:D257)</f>
        <v>-3.7192471324942745E-16</v>
      </c>
      <c r="E262" s="8">
        <f t="shared" ref="E262:AA262" ca="1" si="241">COVAR(E142:E161,E238:E257)</f>
        <v>-3.3029134982598408E-16</v>
      </c>
      <c r="F262" s="8">
        <f t="shared" ca="1" si="241"/>
        <v>8.0491169285323847E-17</v>
      </c>
      <c r="G262" s="8">
        <f t="shared" ca="1" si="241"/>
        <v>-2.2204460492503132E-17</v>
      </c>
      <c r="H262" s="8">
        <f t="shared" ca="1" si="241"/>
        <v>-2.2204460492503132E-17</v>
      </c>
      <c r="I262" s="8">
        <f t="shared" ca="1" si="241"/>
        <v>6.661338147750939E-17</v>
      </c>
      <c r="J262" s="8">
        <f t="shared" ca="1" si="241"/>
        <v>5.5511151231257827E-17</v>
      </c>
      <c r="K262" s="8">
        <f t="shared" ca="1" si="241"/>
        <v>-3.0531133177191807E-17</v>
      </c>
      <c r="L262" s="8">
        <f t="shared" ca="1" si="241"/>
        <v>-1.0824674490095276E-16</v>
      </c>
      <c r="M262" s="8">
        <f t="shared" ca="1" si="241"/>
        <v>8.8817841970012528E-17</v>
      </c>
      <c r="N262" s="8">
        <f t="shared" ca="1" si="241"/>
        <v>1.2177758801357186E-16</v>
      </c>
      <c r="O262" s="8">
        <f t="shared" ca="1" si="241"/>
        <v>0</v>
      </c>
      <c r="P262" s="8">
        <f t="shared" ca="1" si="241"/>
        <v>-1.1102230246251566E-17</v>
      </c>
      <c r="Q262" s="8">
        <f t="shared" ca="1" si="241"/>
        <v>-2.7755575615628914E-17</v>
      </c>
      <c r="R262" s="8">
        <f t="shared" ca="1" si="241"/>
        <v>-7.5633943552588792E-17</v>
      </c>
      <c r="S262" s="8">
        <f t="shared" ca="1" si="241"/>
        <v>1.5265566588595904E-17</v>
      </c>
      <c r="T262" s="8">
        <f t="shared" ca="1" si="241"/>
        <v>1.4155343563970745E-16</v>
      </c>
      <c r="U262" s="8">
        <f t="shared" ca="1" si="241"/>
        <v>-2.7755575615628914E-17</v>
      </c>
      <c r="V262" s="8">
        <f t="shared" ca="1" si="241"/>
        <v>-7.2164496600635178E-17</v>
      </c>
      <c r="W262" s="8">
        <f t="shared" ca="1" si="241"/>
        <v>-1.3114509478384661E-16</v>
      </c>
      <c r="X262" s="8">
        <f t="shared" ca="1" si="241"/>
        <v>0</v>
      </c>
      <c r="Y262" s="8">
        <f t="shared" ca="1" si="241"/>
        <v>1.2505187857447809E-16</v>
      </c>
      <c r="Z262" s="8">
        <f t="shared" ca="1" si="241"/>
        <v>3.3306690738754695E-17</v>
      </c>
      <c r="AA262" s="8">
        <f t="shared" ca="1" si="241"/>
        <v>6.661338147750939E-17</v>
      </c>
      <c r="AB262" s="2"/>
    </row>
    <row r="263" spans="1:28" x14ac:dyDescent="0.2">
      <c r="A263" s="2"/>
      <c r="B263" s="2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2"/>
    </row>
  </sheetData>
  <mergeCells count="32">
    <mergeCell ref="A262:B262"/>
    <mergeCell ref="A45:B45"/>
    <mergeCell ref="A46:B46"/>
    <mergeCell ref="A236:B236"/>
    <mergeCell ref="A238:A257"/>
    <mergeCell ref="A259:B259"/>
    <mergeCell ref="A260:B260"/>
    <mergeCell ref="A261:B261"/>
    <mergeCell ref="A235:B235"/>
    <mergeCell ref="A168:AB168"/>
    <mergeCell ref="A234:B234"/>
    <mergeCell ref="A1:AB1"/>
    <mergeCell ref="A73:AB73"/>
    <mergeCell ref="A140:B140"/>
    <mergeCell ref="A48:A67"/>
    <mergeCell ref="A75:A94"/>
    <mergeCell ref="A3:A22"/>
    <mergeCell ref="A163:B163"/>
    <mergeCell ref="A170:A189"/>
    <mergeCell ref="A191:A210"/>
    <mergeCell ref="A24:A43"/>
    <mergeCell ref="A142:A161"/>
    <mergeCell ref="A138:B138"/>
    <mergeCell ref="A139:B139"/>
    <mergeCell ref="A96:A115"/>
    <mergeCell ref="A117:A136"/>
    <mergeCell ref="A69:B69"/>
    <mergeCell ref="A70:B70"/>
    <mergeCell ref="A212:A231"/>
    <mergeCell ref="A233:B233"/>
    <mergeCell ref="A164:B164"/>
    <mergeCell ref="A165:B165"/>
  </mergeCells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87"/>
  <sheetViews>
    <sheetView tabSelected="1" zoomScale="90" zoomScaleNormal="90" workbookViewId="0">
      <pane ySplit="7" topLeftCell="A8" activePane="bottomLeft" state="frozen"/>
      <selection activeCell="Z1" sqref="Z1"/>
      <selection pane="bottomLeft" activeCell="AF3" sqref="AF3"/>
    </sheetView>
  </sheetViews>
  <sheetFormatPr defaultRowHeight="12.75" x14ac:dyDescent="0.2"/>
  <cols>
    <col min="2" max="2" width="13.28515625" customWidth="1"/>
    <col min="3" max="3" width="9.42578125" customWidth="1"/>
    <col min="4" max="4" width="9.85546875" bestFit="1" customWidth="1"/>
    <col min="5" max="5" width="11.7109375" bestFit="1" customWidth="1"/>
    <col min="6" max="6" width="12.7109375" bestFit="1" customWidth="1"/>
    <col min="7" max="19" width="11.7109375" bestFit="1" customWidth="1"/>
    <col min="20" max="20" width="12.85546875" customWidth="1"/>
    <col min="21" max="28" width="11.7109375" bestFit="1" customWidth="1"/>
    <col min="29" max="29" width="9.28515625" bestFit="1" customWidth="1"/>
    <col min="30" max="30" width="12.140625" customWidth="1"/>
    <col min="43" max="44" width="9.28515625" bestFit="1" customWidth="1"/>
    <col min="70" max="91" width="10" bestFit="1" customWidth="1"/>
    <col min="96" max="101" width="10" bestFit="1" customWidth="1"/>
    <col min="116" max="119" width="10" bestFit="1" customWidth="1"/>
  </cols>
  <sheetData>
    <row r="1" spans="1:30" x14ac:dyDescent="0.2">
      <c r="A1" s="70" t="s">
        <v>33</v>
      </c>
      <c r="B1" s="70"/>
      <c r="C1" s="17" t="s">
        <v>10</v>
      </c>
      <c r="D1">
        <f>3/12</f>
        <v>0.25</v>
      </c>
      <c r="AC1" s="51" t="s">
        <v>28</v>
      </c>
    </row>
    <row r="2" spans="1:30" x14ac:dyDescent="0.2">
      <c r="A2" s="70" t="s">
        <v>35</v>
      </c>
      <c r="B2" s="70"/>
      <c r="C2" s="17" t="s">
        <v>34</v>
      </c>
      <c r="D2" s="18">
        <f t="shared" ref="D2:AB2" si="0">5%+5%*(j/24)*EXP(-1.2*j/24)</f>
        <v>0.05</v>
      </c>
      <c r="E2" s="18">
        <f t="shared" si="0"/>
        <v>5.198172796770982E-2</v>
      </c>
      <c r="F2" s="18">
        <f t="shared" si="0"/>
        <v>5.3770155908483171E-2</v>
      </c>
      <c r="G2" s="18">
        <f t="shared" si="0"/>
        <v>5.5379424852656615E-2</v>
      </c>
      <c r="H2" s="18">
        <f t="shared" si="0"/>
        <v>5.6822756275649852E-2</v>
      </c>
      <c r="I2" s="18">
        <f t="shared" si="0"/>
        <v>5.8112508156993807E-2</v>
      </c>
      <c r="J2" s="18">
        <f t="shared" si="0"/>
        <v>5.926022775852148E-2</v>
      </c>
      <c r="K2" s="18">
        <f t="shared" si="0"/>
        <v>6.0276701308397906E-2</v>
      </c>
      <c r="L2" s="18">
        <f t="shared" si="0"/>
        <v>6.1172000767260662E-2</v>
      </c>
      <c r="M2" s="18">
        <f t="shared" si="0"/>
        <v>6.1955527842908253E-2</v>
      </c>
      <c r="N2" s="18">
        <f t="shared" si="0"/>
        <v>6.2636055410679861E-2</v>
      </c>
      <c r="O2" s="18">
        <f t="shared" si="0"/>
        <v>6.3221766487886161E-2</v>
      </c>
      <c r="P2" s="18">
        <f t="shared" si="0"/>
        <v>6.3720290902350665E-2</v>
      </c>
      <c r="Q2" s="18">
        <f t="shared" si="0"/>
        <v>6.4138739787277521E-2</v>
      </c>
      <c r="R2" s="18">
        <f t="shared" si="0"/>
        <v>6.4483738027249451E-2</v>
      </c>
      <c r="S2" s="18">
        <f t="shared" si="0"/>
        <v>6.4761454773156715E-2</v>
      </c>
      <c r="T2" s="18">
        <f t="shared" si="0"/>
        <v>6.4977632137240726E-2</v>
      </c>
      <c r="U2" s="18">
        <f t="shared" si="0"/>
        <v>6.5137612173184076E-2</v>
      </c>
      <c r="V2" s="18">
        <f t="shared" si="0"/>
        <v>6.5246362240272471E-2</v>
      </c>
      <c r="W2" s="18">
        <f t="shared" si="0"/>
        <v>6.5308498845074003E-2</v>
      </c>
      <c r="X2" s="18">
        <f t="shared" si="0"/>
        <v>6.5328310048810095E-2</v>
      </c>
      <c r="Y2" s="18">
        <f t="shared" si="0"/>
        <v>6.5309776523613056E-2</v>
      </c>
      <c r="Z2" s="18">
        <f t="shared" si="0"/>
        <v>6.525659133616199E-2</v>
      </c>
      <c r="AA2" s="18">
        <f t="shared" si="0"/>
        <v>6.5172178532746303E-2</v>
      </c>
      <c r="AB2" s="18">
        <f t="shared" si="0"/>
        <v>6.505971059561011E-2</v>
      </c>
      <c r="AC2" s="50"/>
    </row>
    <row r="3" spans="1:30" x14ac:dyDescent="0.2">
      <c r="A3" s="71" t="s">
        <v>11</v>
      </c>
      <c r="B3" s="71"/>
      <c r="C3" s="17" t="s">
        <v>12</v>
      </c>
      <c r="D3" s="49">
        <f t="shared" ref="D3:AB3" si="1">1*scale1</f>
        <v>0.8</v>
      </c>
      <c r="E3" s="49">
        <f t="shared" si="1"/>
        <v>0.8</v>
      </c>
      <c r="F3" s="49">
        <f t="shared" si="1"/>
        <v>0.8</v>
      </c>
      <c r="G3" s="49">
        <f t="shared" si="1"/>
        <v>0.8</v>
      </c>
      <c r="H3" s="49">
        <f t="shared" si="1"/>
        <v>0.8</v>
      </c>
      <c r="I3" s="49">
        <f t="shared" si="1"/>
        <v>0.8</v>
      </c>
      <c r="J3" s="49">
        <f t="shared" si="1"/>
        <v>0.8</v>
      </c>
      <c r="K3" s="49">
        <f t="shared" si="1"/>
        <v>0.8</v>
      </c>
      <c r="L3" s="49">
        <f t="shared" si="1"/>
        <v>0.8</v>
      </c>
      <c r="M3" s="49">
        <f t="shared" si="1"/>
        <v>0.8</v>
      </c>
      <c r="N3" s="49">
        <f t="shared" si="1"/>
        <v>0.8</v>
      </c>
      <c r="O3" s="49">
        <f t="shared" si="1"/>
        <v>0.8</v>
      </c>
      <c r="P3" s="49">
        <f t="shared" si="1"/>
        <v>0.8</v>
      </c>
      <c r="Q3" s="49">
        <f t="shared" si="1"/>
        <v>0.8</v>
      </c>
      <c r="R3" s="49">
        <f t="shared" si="1"/>
        <v>0.8</v>
      </c>
      <c r="S3" s="49">
        <f t="shared" si="1"/>
        <v>0.8</v>
      </c>
      <c r="T3" s="49">
        <f t="shared" si="1"/>
        <v>0.8</v>
      </c>
      <c r="U3" s="49">
        <f t="shared" si="1"/>
        <v>0.8</v>
      </c>
      <c r="V3" s="49">
        <f t="shared" si="1"/>
        <v>0.8</v>
      </c>
      <c r="W3" s="49">
        <f t="shared" si="1"/>
        <v>0.8</v>
      </c>
      <c r="X3" s="49">
        <f t="shared" si="1"/>
        <v>0.8</v>
      </c>
      <c r="Y3" s="49">
        <f t="shared" si="1"/>
        <v>0.8</v>
      </c>
      <c r="Z3" s="49">
        <f t="shared" si="1"/>
        <v>0.8</v>
      </c>
      <c r="AA3" s="49">
        <f t="shared" si="1"/>
        <v>0.8</v>
      </c>
      <c r="AB3" s="49">
        <f t="shared" si="1"/>
        <v>0.8</v>
      </c>
      <c r="AC3" s="53">
        <v>0.8</v>
      </c>
      <c r="AD3" s="52" t="s">
        <v>29</v>
      </c>
    </row>
    <row r="4" spans="1:30" x14ac:dyDescent="0.2">
      <c r="A4" s="71"/>
      <c r="B4" s="71"/>
      <c r="C4" s="17" t="s">
        <v>13</v>
      </c>
      <c r="D4" s="18">
        <f t="shared" ref="D4:AB4" si="2">(-1+2*j/24)*scale2</f>
        <v>-0.1</v>
      </c>
      <c r="E4" s="18">
        <f t="shared" si="2"/>
        <v>-9.1666666666666674E-2</v>
      </c>
      <c r="F4" s="18">
        <f t="shared" si="2"/>
        <v>-8.3333333333333343E-2</v>
      </c>
      <c r="G4" s="18">
        <f t="shared" si="2"/>
        <v>-7.5000000000000011E-2</v>
      </c>
      <c r="H4" s="18">
        <f t="shared" si="2"/>
        <v>-6.666666666666668E-2</v>
      </c>
      <c r="I4" s="18">
        <f t="shared" si="2"/>
        <v>-5.8333333333333327E-2</v>
      </c>
      <c r="J4" s="18">
        <f t="shared" si="2"/>
        <v>-0.05</v>
      </c>
      <c r="K4" s="18">
        <f t="shared" si="2"/>
        <v>-4.1666666666666664E-2</v>
      </c>
      <c r="L4" s="18">
        <f t="shared" si="2"/>
        <v>-3.333333333333334E-2</v>
      </c>
      <c r="M4" s="18">
        <f t="shared" si="2"/>
        <v>-2.5000000000000001E-2</v>
      </c>
      <c r="N4" s="18">
        <f t="shared" si="2"/>
        <v>-1.6666666666666663E-2</v>
      </c>
      <c r="O4" s="18">
        <f t="shared" si="2"/>
        <v>-8.3333333333333367E-3</v>
      </c>
      <c r="P4" s="18">
        <f t="shared" si="2"/>
        <v>0</v>
      </c>
      <c r="Q4" s="18">
        <f t="shared" si="2"/>
        <v>8.3333333333333263E-3</v>
      </c>
      <c r="R4" s="18">
        <f t="shared" si="2"/>
        <v>1.6666666666666673E-2</v>
      </c>
      <c r="S4" s="18">
        <f t="shared" si="2"/>
        <v>2.5000000000000001E-2</v>
      </c>
      <c r="T4" s="18">
        <f t="shared" si="2"/>
        <v>3.3333333333333326E-2</v>
      </c>
      <c r="U4" s="18">
        <f t="shared" si="2"/>
        <v>4.1666666666666678E-2</v>
      </c>
      <c r="V4" s="18">
        <f t="shared" si="2"/>
        <v>0.05</v>
      </c>
      <c r="W4" s="18">
        <f t="shared" si="2"/>
        <v>5.8333333333333327E-2</v>
      </c>
      <c r="X4" s="18">
        <f t="shared" si="2"/>
        <v>6.666666666666668E-2</v>
      </c>
      <c r="Y4" s="18">
        <f t="shared" si="2"/>
        <v>7.5000000000000011E-2</v>
      </c>
      <c r="Z4" s="18">
        <f t="shared" si="2"/>
        <v>8.3333333333333329E-2</v>
      </c>
      <c r="AA4" s="18">
        <f t="shared" si="2"/>
        <v>9.1666666666666674E-2</v>
      </c>
      <c r="AB4" s="18">
        <f t="shared" si="2"/>
        <v>0.1</v>
      </c>
      <c r="AC4" s="53">
        <v>0.1</v>
      </c>
      <c r="AD4" s="52" t="s">
        <v>30</v>
      </c>
    </row>
    <row r="5" spans="1:30" x14ac:dyDescent="0.2">
      <c r="A5" s="71"/>
      <c r="B5" s="71"/>
      <c r="C5" s="17" t="s">
        <v>27</v>
      </c>
      <c r="D5" s="18">
        <f t="shared" ref="D5:AB5" si="3">(1-2*((j-12)/12)^2)*scale3</f>
        <v>-0.05</v>
      </c>
      <c r="E5" s="18">
        <f t="shared" si="3"/>
        <v>-3.4027777777777768E-2</v>
      </c>
      <c r="F5" s="18">
        <f t="shared" si="3"/>
        <v>-1.9444444444444455E-2</v>
      </c>
      <c r="G5" s="18">
        <f t="shared" si="3"/>
        <v>-6.2500000000000003E-3</v>
      </c>
      <c r="H5" s="18">
        <f t="shared" si="3"/>
        <v>5.5555555555555584E-3</v>
      </c>
      <c r="I5" s="18">
        <f t="shared" si="3"/>
        <v>1.5972222222222218E-2</v>
      </c>
      <c r="J5" s="18">
        <f t="shared" si="3"/>
        <v>2.5000000000000001E-2</v>
      </c>
      <c r="K5" s="18">
        <f t="shared" si="3"/>
        <v>3.2638888888888884E-2</v>
      </c>
      <c r="L5" s="18">
        <f t="shared" si="3"/>
        <v>3.888888888888889E-2</v>
      </c>
      <c r="M5" s="18">
        <f t="shared" si="3"/>
        <v>4.3750000000000004E-2</v>
      </c>
      <c r="N5" s="18">
        <f t="shared" si="3"/>
        <v>4.7222222222222221E-2</v>
      </c>
      <c r="O5" s="18">
        <f t="shared" si="3"/>
        <v>4.9305555555555561E-2</v>
      </c>
      <c r="P5" s="18">
        <f t="shared" si="3"/>
        <v>0.05</v>
      </c>
      <c r="Q5" s="18">
        <f t="shared" si="3"/>
        <v>4.9305555555555561E-2</v>
      </c>
      <c r="R5" s="18">
        <f t="shared" si="3"/>
        <v>4.7222222222222221E-2</v>
      </c>
      <c r="S5" s="18">
        <f t="shared" si="3"/>
        <v>4.3750000000000004E-2</v>
      </c>
      <c r="T5" s="18">
        <f t="shared" si="3"/>
        <v>3.888888888888889E-2</v>
      </c>
      <c r="U5" s="18">
        <f t="shared" si="3"/>
        <v>3.2638888888888884E-2</v>
      </c>
      <c r="V5" s="18">
        <f t="shared" si="3"/>
        <v>2.5000000000000001E-2</v>
      </c>
      <c r="W5" s="18">
        <f t="shared" si="3"/>
        <v>1.5972222222222218E-2</v>
      </c>
      <c r="X5" s="18">
        <f t="shared" si="3"/>
        <v>5.5555555555555584E-3</v>
      </c>
      <c r="Y5" s="18">
        <f t="shared" si="3"/>
        <v>-6.2500000000000003E-3</v>
      </c>
      <c r="Z5" s="18">
        <f t="shared" si="3"/>
        <v>-1.9444444444444455E-2</v>
      </c>
      <c r="AA5" s="18">
        <f t="shared" si="3"/>
        <v>-3.4027777777777768E-2</v>
      </c>
      <c r="AB5" s="18">
        <f t="shared" si="3"/>
        <v>-0.05</v>
      </c>
      <c r="AC5" s="53">
        <v>0.05</v>
      </c>
      <c r="AD5" s="52" t="s">
        <v>31</v>
      </c>
    </row>
    <row r="6" spans="1:30" x14ac:dyDescent="0.2">
      <c r="A6" s="47"/>
      <c r="B6" s="47"/>
      <c r="C6" s="55" t="s">
        <v>39</v>
      </c>
      <c r="D6" s="18">
        <f>SQRT(D3^2+D4^2+D5^2)</f>
        <v>0.80777472107017567</v>
      </c>
      <c r="E6" s="18">
        <f t="shared" ref="E6:AB6" si="4">SQRT(rho_1^2+rho_2^2+rho_3^2)</f>
        <v>0.80595326628674424</v>
      </c>
      <c r="F6" s="18">
        <f t="shared" si="4"/>
        <v>0.8045635654590616</v>
      </c>
      <c r="G6" s="18">
        <f t="shared" si="4"/>
        <v>0.80353224110797206</v>
      </c>
      <c r="H6" s="18">
        <f t="shared" si="4"/>
        <v>0.80279219518003253</v>
      </c>
      <c r="I6" s="18">
        <f t="shared" si="4"/>
        <v>0.80228292369992149</v>
      </c>
      <c r="J6" s="18">
        <f t="shared" si="4"/>
        <v>0.80195074661727206</v>
      </c>
      <c r="K6" s="18">
        <f t="shared" si="4"/>
        <v>0.8017489683055492</v>
      </c>
      <c r="L6" s="18">
        <f t="shared" si="4"/>
        <v>0.80163798362485517</v>
      </c>
      <c r="M6" s="18">
        <f t="shared" si="4"/>
        <v>0.80158534324175368</v>
      </c>
      <c r="N6" s="18">
        <f t="shared" si="4"/>
        <v>0.80156579021898311</v>
      </c>
      <c r="O6" s="18">
        <f t="shared" si="4"/>
        <v>0.80156127791522369</v>
      </c>
      <c r="P6" s="18">
        <f t="shared" si="4"/>
        <v>0.80156097709406993</v>
      </c>
      <c r="Q6" s="18">
        <f t="shared" si="4"/>
        <v>0.80156127791522369</v>
      </c>
      <c r="R6" s="18">
        <f t="shared" si="4"/>
        <v>0.80156579021898311</v>
      </c>
      <c r="S6" s="18">
        <f t="shared" si="4"/>
        <v>0.80158534324175368</v>
      </c>
      <c r="T6" s="18">
        <f t="shared" si="4"/>
        <v>0.80163798362485517</v>
      </c>
      <c r="U6" s="18">
        <f t="shared" si="4"/>
        <v>0.8017489683055492</v>
      </c>
      <c r="V6" s="18">
        <f t="shared" si="4"/>
        <v>0.80195074661727206</v>
      </c>
      <c r="W6" s="18">
        <f t="shared" si="4"/>
        <v>0.80228292369992149</v>
      </c>
      <c r="X6" s="18">
        <f t="shared" si="4"/>
        <v>0.80279219518003253</v>
      </c>
      <c r="Y6" s="18">
        <f t="shared" si="4"/>
        <v>0.80353224110797206</v>
      </c>
      <c r="Z6" s="18">
        <f t="shared" si="4"/>
        <v>0.8045635654590616</v>
      </c>
      <c r="AA6" s="18">
        <f t="shared" si="4"/>
        <v>0.80595326628674424</v>
      </c>
      <c r="AB6" s="18">
        <f t="shared" si="4"/>
        <v>0.80777472107017567</v>
      </c>
      <c r="AC6" s="53"/>
      <c r="AD6" s="52"/>
    </row>
    <row r="7" spans="1:30" x14ac:dyDescent="0.2">
      <c r="A7" s="70" t="s">
        <v>14</v>
      </c>
      <c r="B7" s="70"/>
      <c r="C7" s="17" t="s">
        <v>15</v>
      </c>
      <c r="D7" s="18">
        <f t="shared" ref="D7:AB7" si="5">(0.2+(0.1+0.01*j)*EXP(-0.06*j))*scale_sigma</f>
        <v>0.30000000000000004</v>
      </c>
      <c r="E7" s="18">
        <f t="shared" si="5"/>
        <v>0.30359409869426734</v>
      </c>
      <c r="F7" s="18">
        <f t="shared" si="5"/>
        <v>0.30643045240605893</v>
      </c>
      <c r="G7" s="18">
        <f t="shared" si="5"/>
        <v>0.30858512748346539</v>
      </c>
      <c r="H7" s="18">
        <f t="shared" si="5"/>
        <v>0.31012790054931749</v>
      </c>
      <c r="I7" s="18">
        <f t="shared" si="5"/>
        <v>0.31112273310225769</v>
      </c>
      <c r="J7" s="18">
        <f t="shared" si="5"/>
        <v>0.31162821217136499</v>
      </c>
      <c r="K7" s="18">
        <f t="shared" si="5"/>
        <v>0.31169795936855965</v>
      </c>
      <c r="L7" s="18">
        <f t="shared" si="5"/>
        <v>0.31138101052510536</v>
      </c>
      <c r="M7" s="18">
        <f t="shared" si="5"/>
        <v>0.31072216795105806</v>
      </c>
      <c r="N7" s="18">
        <f t="shared" si="5"/>
        <v>0.30976232721880531</v>
      </c>
      <c r="O7" s="18">
        <f t="shared" si="5"/>
        <v>0.30853878024325687</v>
      </c>
      <c r="P7" s="18">
        <f t="shared" si="5"/>
        <v>0.30708549631119375</v>
      </c>
      <c r="Q7" s="18">
        <f t="shared" si="5"/>
        <v>0.30543338260020142</v>
      </c>
      <c r="R7" s="18">
        <f t="shared" si="5"/>
        <v>0.30361052562297919</v>
      </c>
      <c r="S7" s="18">
        <f t="shared" si="5"/>
        <v>0.30164241493514982</v>
      </c>
      <c r="T7" s="18">
        <f t="shared" si="5"/>
        <v>0.29955215035352917</v>
      </c>
      <c r="U7" s="18">
        <f t="shared" si="5"/>
        <v>0.29736063384673117</v>
      </c>
      <c r="V7" s="18">
        <f t="shared" si="5"/>
        <v>0.29508674718058298</v>
      </c>
      <c r="W7" s="18">
        <f t="shared" si="5"/>
        <v>0.29274751632672819</v>
      </c>
      <c r="X7" s="18">
        <f t="shared" si="5"/>
        <v>0.29035826357366068</v>
      </c>
      <c r="Y7" s="18">
        <f t="shared" si="5"/>
        <v>0.28793274821492881</v>
      </c>
      <c r="Z7" s="18">
        <f t="shared" si="5"/>
        <v>0.28548329662907213</v>
      </c>
      <c r="AA7" s="18">
        <f t="shared" si="5"/>
        <v>0.28302092250971966</v>
      </c>
      <c r="AB7" s="18">
        <f t="shared" si="5"/>
        <v>0.28055543795192139</v>
      </c>
      <c r="AC7" s="54">
        <v>1</v>
      </c>
      <c r="AD7" s="52" t="s">
        <v>32</v>
      </c>
    </row>
    <row r="8" spans="1:30" x14ac:dyDescent="0.2">
      <c r="A8" s="70"/>
      <c r="B8" s="70"/>
      <c r="C8" s="17"/>
      <c r="D8" s="16">
        <v>0</v>
      </c>
      <c r="E8" s="16">
        <f>D8+1</f>
        <v>1</v>
      </c>
      <c r="F8" s="16">
        <f t="shared" ref="F8:AB8" si="6">E8+1</f>
        <v>2</v>
      </c>
      <c r="G8" s="16">
        <f t="shared" si="6"/>
        <v>3</v>
      </c>
      <c r="H8" s="16">
        <f t="shared" si="6"/>
        <v>4</v>
      </c>
      <c r="I8" s="16">
        <f t="shared" si="6"/>
        <v>5</v>
      </c>
      <c r="J8" s="16">
        <f t="shared" si="6"/>
        <v>6</v>
      </c>
      <c r="K8" s="16">
        <f t="shared" si="6"/>
        <v>7</v>
      </c>
      <c r="L8" s="16">
        <f t="shared" si="6"/>
        <v>8</v>
      </c>
      <c r="M8" s="16">
        <f t="shared" si="6"/>
        <v>9</v>
      </c>
      <c r="N8" s="16">
        <f t="shared" si="6"/>
        <v>10</v>
      </c>
      <c r="O8" s="16">
        <f t="shared" si="6"/>
        <v>11</v>
      </c>
      <c r="P8" s="16">
        <f t="shared" si="6"/>
        <v>12</v>
      </c>
      <c r="Q8" s="16">
        <f t="shared" si="6"/>
        <v>13</v>
      </c>
      <c r="R8" s="16">
        <f t="shared" si="6"/>
        <v>14</v>
      </c>
      <c r="S8" s="16">
        <f t="shared" si="6"/>
        <v>15</v>
      </c>
      <c r="T8" s="16">
        <f t="shared" si="6"/>
        <v>16</v>
      </c>
      <c r="U8" s="16">
        <f t="shared" si="6"/>
        <v>17</v>
      </c>
      <c r="V8" s="16">
        <f t="shared" si="6"/>
        <v>18</v>
      </c>
      <c r="W8" s="16">
        <f t="shared" si="6"/>
        <v>19</v>
      </c>
      <c r="X8" s="16">
        <f t="shared" si="6"/>
        <v>20</v>
      </c>
      <c r="Y8" s="16">
        <f t="shared" si="6"/>
        <v>21</v>
      </c>
      <c r="Z8" s="16">
        <f t="shared" si="6"/>
        <v>22</v>
      </c>
      <c r="AA8" s="16">
        <f t="shared" si="6"/>
        <v>23</v>
      </c>
      <c r="AB8" s="16">
        <f t="shared" si="6"/>
        <v>24</v>
      </c>
    </row>
    <row r="9" spans="1:30" x14ac:dyDescent="0.2">
      <c r="A9" s="66" t="s">
        <v>17</v>
      </c>
      <c r="B9" s="67"/>
      <c r="C9" s="17">
        <v>0</v>
      </c>
      <c r="D9" s="19" t="str">
        <f t="shared" ref="D9:M18" si="7">IF(j&gt;i,INDEX(homog_sig,j-i),"")</f>
        <v/>
      </c>
      <c r="E9" s="20">
        <f t="shared" si="7"/>
        <v>0.30359409869426734</v>
      </c>
      <c r="F9" s="20">
        <f t="shared" si="7"/>
        <v>0.30643045240605893</v>
      </c>
      <c r="G9" s="20">
        <f t="shared" si="7"/>
        <v>0.30858512748346539</v>
      </c>
      <c r="H9" s="20">
        <f t="shared" si="7"/>
        <v>0.31012790054931749</v>
      </c>
      <c r="I9" s="20">
        <f t="shared" si="7"/>
        <v>0.31112273310225769</v>
      </c>
      <c r="J9" s="20">
        <f t="shared" si="7"/>
        <v>0.31162821217136499</v>
      </c>
      <c r="K9" s="20">
        <f t="shared" si="7"/>
        <v>0.31169795936855965</v>
      </c>
      <c r="L9" s="20">
        <f t="shared" si="7"/>
        <v>0.31138101052510536</v>
      </c>
      <c r="M9" s="20">
        <f t="shared" si="7"/>
        <v>0.31072216795105806</v>
      </c>
      <c r="N9" s="20">
        <f t="shared" ref="N9:AB18" si="8">IF(j&gt;i,INDEX(homog_sig,j-i),"")</f>
        <v>0.30976232721880531</v>
      </c>
      <c r="O9" s="20">
        <f t="shared" si="8"/>
        <v>0.30853878024325687</v>
      </c>
      <c r="P9" s="20">
        <f t="shared" si="8"/>
        <v>0.30708549631119375</v>
      </c>
      <c r="Q9" s="20">
        <f t="shared" si="8"/>
        <v>0.30543338260020142</v>
      </c>
      <c r="R9" s="20">
        <f t="shared" si="8"/>
        <v>0.30361052562297919</v>
      </c>
      <c r="S9" s="20">
        <f t="shared" si="8"/>
        <v>0.30164241493514982</v>
      </c>
      <c r="T9" s="20">
        <f t="shared" si="8"/>
        <v>0.29955215035352917</v>
      </c>
      <c r="U9" s="20">
        <f t="shared" si="8"/>
        <v>0.29736063384673117</v>
      </c>
      <c r="V9" s="20">
        <f t="shared" si="8"/>
        <v>0.29508674718058298</v>
      </c>
      <c r="W9" s="20">
        <f t="shared" si="8"/>
        <v>0.29274751632672819</v>
      </c>
      <c r="X9" s="20">
        <f t="shared" si="8"/>
        <v>0.29035826357366068</v>
      </c>
      <c r="Y9" s="20">
        <f t="shared" si="8"/>
        <v>0.28793274821492881</v>
      </c>
      <c r="Z9" s="20">
        <f t="shared" si="8"/>
        <v>0.28548329662907213</v>
      </c>
      <c r="AA9" s="20">
        <f t="shared" si="8"/>
        <v>0.28302092250971966</v>
      </c>
      <c r="AB9" s="21">
        <f t="shared" si="8"/>
        <v>0.28055543795192139</v>
      </c>
    </row>
    <row r="10" spans="1:30" x14ac:dyDescent="0.2">
      <c r="A10" s="67"/>
      <c r="B10" s="67"/>
      <c r="C10" s="17">
        <f>C9+1</f>
        <v>1</v>
      </c>
      <c r="D10" s="22" t="str">
        <f t="shared" si="7"/>
        <v/>
      </c>
      <c r="E10" s="23" t="str">
        <f t="shared" si="7"/>
        <v/>
      </c>
      <c r="F10" s="23">
        <f t="shared" si="7"/>
        <v>0.30359409869426734</v>
      </c>
      <c r="G10" s="23">
        <f t="shared" si="7"/>
        <v>0.30643045240605893</v>
      </c>
      <c r="H10" s="23">
        <f t="shared" si="7"/>
        <v>0.30858512748346539</v>
      </c>
      <c r="I10" s="23">
        <f t="shared" si="7"/>
        <v>0.31012790054931749</v>
      </c>
      <c r="J10" s="23">
        <f t="shared" si="7"/>
        <v>0.31112273310225769</v>
      </c>
      <c r="K10" s="23">
        <f t="shared" si="7"/>
        <v>0.31162821217136499</v>
      </c>
      <c r="L10" s="23">
        <f t="shared" si="7"/>
        <v>0.31169795936855965</v>
      </c>
      <c r="M10" s="23">
        <f t="shared" si="7"/>
        <v>0.31138101052510536</v>
      </c>
      <c r="N10" s="23">
        <f t="shared" si="8"/>
        <v>0.31072216795105806</v>
      </c>
      <c r="O10" s="23">
        <f t="shared" si="8"/>
        <v>0.30976232721880531</v>
      </c>
      <c r="P10" s="23">
        <f t="shared" si="8"/>
        <v>0.30853878024325687</v>
      </c>
      <c r="Q10" s="23">
        <f t="shared" si="8"/>
        <v>0.30708549631119375</v>
      </c>
      <c r="R10" s="23">
        <f t="shared" si="8"/>
        <v>0.30543338260020142</v>
      </c>
      <c r="S10" s="23">
        <f t="shared" si="8"/>
        <v>0.30361052562297919</v>
      </c>
      <c r="T10" s="23">
        <f t="shared" si="8"/>
        <v>0.30164241493514982</v>
      </c>
      <c r="U10" s="23">
        <f t="shared" si="8"/>
        <v>0.29955215035352917</v>
      </c>
      <c r="V10" s="23">
        <f t="shared" si="8"/>
        <v>0.29736063384673117</v>
      </c>
      <c r="W10" s="23">
        <f t="shared" si="8"/>
        <v>0.29508674718058298</v>
      </c>
      <c r="X10" s="23">
        <f t="shared" si="8"/>
        <v>0.29274751632672819</v>
      </c>
      <c r="Y10" s="23">
        <f t="shared" si="8"/>
        <v>0.29035826357366068</v>
      </c>
      <c r="Z10" s="23">
        <f t="shared" si="8"/>
        <v>0.28793274821492881</v>
      </c>
      <c r="AA10" s="23">
        <f t="shared" si="8"/>
        <v>0.28548329662907213</v>
      </c>
      <c r="AB10" s="24">
        <f t="shared" si="8"/>
        <v>0.28302092250971966</v>
      </c>
    </row>
    <row r="11" spans="1:30" x14ac:dyDescent="0.2">
      <c r="A11" s="67"/>
      <c r="B11" s="67"/>
      <c r="C11" s="17">
        <f t="shared" ref="C11:C33" si="9">C10+1</f>
        <v>2</v>
      </c>
      <c r="D11" s="22" t="str">
        <f t="shared" si="7"/>
        <v/>
      </c>
      <c r="E11" s="23" t="str">
        <f t="shared" si="7"/>
        <v/>
      </c>
      <c r="F11" s="23" t="str">
        <f t="shared" si="7"/>
        <v/>
      </c>
      <c r="G11" s="23">
        <f t="shared" si="7"/>
        <v>0.30359409869426734</v>
      </c>
      <c r="H11" s="23">
        <f t="shared" si="7"/>
        <v>0.30643045240605893</v>
      </c>
      <c r="I11" s="23">
        <f t="shared" si="7"/>
        <v>0.30858512748346539</v>
      </c>
      <c r="J11" s="23">
        <f t="shared" si="7"/>
        <v>0.31012790054931749</v>
      </c>
      <c r="K11" s="23">
        <f t="shared" si="7"/>
        <v>0.31112273310225769</v>
      </c>
      <c r="L11" s="23">
        <f t="shared" si="7"/>
        <v>0.31162821217136499</v>
      </c>
      <c r="M11" s="23">
        <f t="shared" si="7"/>
        <v>0.31169795936855965</v>
      </c>
      <c r="N11" s="23">
        <f t="shared" si="8"/>
        <v>0.31138101052510536</v>
      </c>
      <c r="O11" s="23">
        <f t="shared" si="8"/>
        <v>0.31072216795105806</v>
      </c>
      <c r="P11" s="23">
        <f t="shared" si="8"/>
        <v>0.30976232721880531</v>
      </c>
      <c r="Q11" s="23">
        <f t="shared" si="8"/>
        <v>0.30853878024325687</v>
      </c>
      <c r="R11" s="23">
        <f t="shared" si="8"/>
        <v>0.30708549631119375</v>
      </c>
      <c r="S11" s="23">
        <f t="shared" si="8"/>
        <v>0.30543338260020142</v>
      </c>
      <c r="T11" s="23">
        <f t="shared" si="8"/>
        <v>0.30361052562297919</v>
      </c>
      <c r="U11" s="23">
        <f t="shared" si="8"/>
        <v>0.30164241493514982</v>
      </c>
      <c r="V11" s="23">
        <f t="shared" si="8"/>
        <v>0.29955215035352917</v>
      </c>
      <c r="W11" s="23">
        <f t="shared" si="8"/>
        <v>0.29736063384673117</v>
      </c>
      <c r="X11" s="23">
        <f t="shared" si="8"/>
        <v>0.29508674718058298</v>
      </c>
      <c r="Y11" s="23">
        <f t="shared" si="8"/>
        <v>0.29274751632672819</v>
      </c>
      <c r="Z11" s="23">
        <f t="shared" si="8"/>
        <v>0.29035826357366068</v>
      </c>
      <c r="AA11" s="23">
        <f t="shared" si="8"/>
        <v>0.28793274821492881</v>
      </c>
      <c r="AB11" s="24">
        <f t="shared" si="8"/>
        <v>0.28548329662907213</v>
      </c>
    </row>
    <row r="12" spans="1:30" x14ac:dyDescent="0.2">
      <c r="A12" s="67"/>
      <c r="B12" s="67"/>
      <c r="C12" s="17">
        <f t="shared" si="9"/>
        <v>3</v>
      </c>
      <c r="D12" s="22" t="str">
        <f t="shared" si="7"/>
        <v/>
      </c>
      <c r="E12" s="23" t="str">
        <f t="shared" si="7"/>
        <v/>
      </c>
      <c r="F12" s="23" t="str">
        <f t="shared" si="7"/>
        <v/>
      </c>
      <c r="G12" s="23" t="str">
        <f t="shared" si="7"/>
        <v/>
      </c>
      <c r="H12" s="23">
        <f t="shared" si="7"/>
        <v>0.30359409869426734</v>
      </c>
      <c r="I12" s="23">
        <f t="shared" si="7"/>
        <v>0.30643045240605893</v>
      </c>
      <c r="J12" s="23">
        <f t="shared" si="7"/>
        <v>0.30858512748346539</v>
      </c>
      <c r="K12" s="23">
        <f t="shared" si="7"/>
        <v>0.31012790054931749</v>
      </c>
      <c r="L12" s="23">
        <f t="shared" si="7"/>
        <v>0.31112273310225769</v>
      </c>
      <c r="M12" s="23">
        <f t="shared" si="7"/>
        <v>0.31162821217136499</v>
      </c>
      <c r="N12" s="23">
        <f t="shared" si="8"/>
        <v>0.31169795936855965</v>
      </c>
      <c r="O12" s="23">
        <f t="shared" si="8"/>
        <v>0.31138101052510536</v>
      </c>
      <c r="P12" s="23">
        <f t="shared" si="8"/>
        <v>0.31072216795105806</v>
      </c>
      <c r="Q12" s="23">
        <f t="shared" si="8"/>
        <v>0.30976232721880531</v>
      </c>
      <c r="R12" s="23">
        <f t="shared" si="8"/>
        <v>0.30853878024325687</v>
      </c>
      <c r="S12" s="23">
        <f t="shared" si="8"/>
        <v>0.30708549631119375</v>
      </c>
      <c r="T12" s="23">
        <f t="shared" si="8"/>
        <v>0.30543338260020142</v>
      </c>
      <c r="U12" s="23">
        <f t="shared" si="8"/>
        <v>0.30361052562297919</v>
      </c>
      <c r="V12" s="23">
        <f t="shared" si="8"/>
        <v>0.30164241493514982</v>
      </c>
      <c r="W12" s="23">
        <f t="shared" si="8"/>
        <v>0.29955215035352917</v>
      </c>
      <c r="X12" s="23">
        <f t="shared" si="8"/>
        <v>0.29736063384673117</v>
      </c>
      <c r="Y12" s="23">
        <f t="shared" si="8"/>
        <v>0.29508674718058298</v>
      </c>
      <c r="Z12" s="23">
        <f t="shared" si="8"/>
        <v>0.29274751632672819</v>
      </c>
      <c r="AA12" s="23">
        <f t="shared" si="8"/>
        <v>0.29035826357366068</v>
      </c>
      <c r="AB12" s="24">
        <f t="shared" si="8"/>
        <v>0.28793274821492881</v>
      </c>
    </row>
    <row r="13" spans="1:30" x14ac:dyDescent="0.2">
      <c r="A13" s="67"/>
      <c r="B13" s="67"/>
      <c r="C13" s="17">
        <f t="shared" si="9"/>
        <v>4</v>
      </c>
      <c r="D13" s="22" t="str">
        <f t="shared" si="7"/>
        <v/>
      </c>
      <c r="E13" s="23" t="str">
        <f t="shared" si="7"/>
        <v/>
      </c>
      <c r="F13" s="23" t="str">
        <f t="shared" si="7"/>
        <v/>
      </c>
      <c r="G13" s="23" t="str">
        <f t="shared" si="7"/>
        <v/>
      </c>
      <c r="H13" s="23" t="str">
        <f t="shared" si="7"/>
        <v/>
      </c>
      <c r="I13" s="23">
        <f t="shared" si="7"/>
        <v>0.30359409869426734</v>
      </c>
      <c r="J13" s="23">
        <f t="shared" si="7"/>
        <v>0.30643045240605893</v>
      </c>
      <c r="K13" s="23">
        <f t="shared" si="7"/>
        <v>0.30858512748346539</v>
      </c>
      <c r="L13" s="23">
        <f t="shared" si="7"/>
        <v>0.31012790054931749</v>
      </c>
      <c r="M13" s="23">
        <f t="shared" si="7"/>
        <v>0.31112273310225769</v>
      </c>
      <c r="N13" s="23">
        <f t="shared" si="8"/>
        <v>0.31162821217136499</v>
      </c>
      <c r="O13" s="23">
        <f t="shared" si="8"/>
        <v>0.31169795936855965</v>
      </c>
      <c r="P13" s="23">
        <f t="shared" si="8"/>
        <v>0.31138101052510536</v>
      </c>
      <c r="Q13" s="23">
        <f t="shared" si="8"/>
        <v>0.31072216795105806</v>
      </c>
      <c r="R13" s="23">
        <f t="shared" si="8"/>
        <v>0.30976232721880531</v>
      </c>
      <c r="S13" s="23">
        <f t="shared" si="8"/>
        <v>0.30853878024325687</v>
      </c>
      <c r="T13" s="23">
        <f t="shared" si="8"/>
        <v>0.30708549631119375</v>
      </c>
      <c r="U13" s="23">
        <f t="shared" si="8"/>
        <v>0.30543338260020142</v>
      </c>
      <c r="V13" s="23">
        <f t="shared" si="8"/>
        <v>0.30361052562297919</v>
      </c>
      <c r="W13" s="23">
        <f t="shared" si="8"/>
        <v>0.30164241493514982</v>
      </c>
      <c r="X13" s="23">
        <f t="shared" si="8"/>
        <v>0.29955215035352917</v>
      </c>
      <c r="Y13" s="23">
        <f t="shared" si="8"/>
        <v>0.29736063384673117</v>
      </c>
      <c r="Z13" s="23">
        <f t="shared" si="8"/>
        <v>0.29508674718058298</v>
      </c>
      <c r="AA13" s="23">
        <f t="shared" si="8"/>
        <v>0.29274751632672819</v>
      </c>
      <c r="AB13" s="24">
        <f t="shared" si="8"/>
        <v>0.29035826357366068</v>
      </c>
    </row>
    <row r="14" spans="1:30" x14ac:dyDescent="0.2">
      <c r="A14" s="67"/>
      <c r="B14" s="67"/>
      <c r="C14" s="17">
        <f t="shared" si="9"/>
        <v>5</v>
      </c>
      <c r="D14" s="22" t="str">
        <f t="shared" si="7"/>
        <v/>
      </c>
      <c r="E14" s="23" t="str">
        <f t="shared" si="7"/>
        <v/>
      </c>
      <c r="F14" s="23" t="str">
        <f t="shared" si="7"/>
        <v/>
      </c>
      <c r="G14" s="23" t="str">
        <f t="shared" si="7"/>
        <v/>
      </c>
      <c r="H14" s="23" t="str">
        <f t="shared" si="7"/>
        <v/>
      </c>
      <c r="I14" s="23" t="str">
        <f t="shared" si="7"/>
        <v/>
      </c>
      <c r="J14" s="23">
        <f t="shared" si="7"/>
        <v>0.30359409869426734</v>
      </c>
      <c r="K14" s="23">
        <f t="shared" si="7"/>
        <v>0.30643045240605893</v>
      </c>
      <c r="L14" s="23">
        <f t="shared" si="7"/>
        <v>0.30858512748346539</v>
      </c>
      <c r="M14" s="23">
        <f t="shared" si="7"/>
        <v>0.31012790054931749</v>
      </c>
      <c r="N14" s="23">
        <f t="shared" si="8"/>
        <v>0.31112273310225769</v>
      </c>
      <c r="O14" s="23">
        <f t="shared" si="8"/>
        <v>0.31162821217136499</v>
      </c>
      <c r="P14" s="23">
        <f t="shared" si="8"/>
        <v>0.31169795936855965</v>
      </c>
      <c r="Q14" s="23">
        <f t="shared" si="8"/>
        <v>0.31138101052510536</v>
      </c>
      <c r="R14" s="23">
        <f t="shared" si="8"/>
        <v>0.31072216795105806</v>
      </c>
      <c r="S14" s="23">
        <f t="shared" si="8"/>
        <v>0.30976232721880531</v>
      </c>
      <c r="T14" s="23">
        <f t="shared" si="8"/>
        <v>0.30853878024325687</v>
      </c>
      <c r="U14" s="23">
        <f t="shared" si="8"/>
        <v>0.30708549631119375</v>
      </c>
      <c r="V14" s="23">
        <f t="shared" si="8"/>
        <v>0.30543338260020142</v>
      </c>
      <c r="W14" s="23">
        <f t="shared" si="8"/>
        <v>0.30361052562297919</v>
      </c>
      <c r="X14" s="23">
        <f t="shared" si="8"/>
        <v>0.30164241493514982</v>
      </c>
      <c r="Y14" s="23">
        <f t="shared" si="8"/>
        <v>0.29955215035352917</v>
      </c>
      <c r="Z14" s="23">
        <f t="shared" si="8"/>
        <v>0.29736063384673117</v>
      </c>
      <c r="AA14" s="23">
        <f t="shared" si="8"/>
        <v>0.29508674718058298</v>
      </c>
      <c r="AB14" s="24">
        <f t="shared" si="8"/>
        <v>0.29274751632672819</v>
      </c>
    </row>
    <row r="15" spans="1:30" x14ac:dyDescent="0.2">
      <c r="A15" s="67"/>
      <c r="B15" s="67"/>
      <c r="C15" s="17">
        <f t="shared" si="9"/>
        <v>6</v>
      </c>
      <c r="D15" s="22" t="str">
        <f t="shared" si="7"/>
        <v/>
      </c>
      <c r="E15" s="23" t="str">
        <f t="shared" si="7"/>
        <v/>
      </c>
      <c r="F15" s="23" t="str">
        <f t="shared" si="7"/>
        <v/>
      </c>
      <c r="G15" s="23" t="str">
        <f t="shared" si="7"/>
        <v/>
      </c>
      <c r="H15" s="23" t="str">
        <f t="shared" si="7"/>
        <v/>
      </c>
      <c r="I15" s="23" t="str">
        <f t="shared" si="7"/>
        <v/>
      </c>
      <c r="J15" s="23" t="str">
        <f t="shared" si="7"/>
        <v/>
      </c>
      <c r="K15" s="23">
        <f t="shared" si="7"/>
        <v>0.30359409869426734</v>
      </c>
      <c r="L15" s="23">
        <f t="shared" si="7"/>
        <v>0.30643045240605893</v>
      </c>
      <c r="M15" s="23">
        <f t="shared" si="7"/>
        <v>0.30858512748346539</v>
      </c>
      <c r="N15" s="23">
        <f t="shared" si="8"/>
        <v>0.31012790054931749</v>
      </c>
      <c r="O15" s="23">
        <f t="shared" si="8"/>
        <v>0.31112273310225769</v>
      </c>
      <c r="P15" s="23">
        <f t="shared" si="8"/>
        <v>0.31162821217136499</v>
      </c>
      <c r="Q15" s="23">
        <f t="shared" si="8"/>
        <v>0.31169795936855965</v>
      </c>
      <c r="R15" s="23">
        <f t="shared" si="8"/>
        <v>0.31138101052510536</v>
      </c>
      <c r="S15" s="23">
        <f t="shared" si="8"/>
        <v>0.31072216795105806</v>
      </c>
      <c r="T15" s="23">
        <f t="shared" si="8"/>
        <v>0.30976232721880531</v>
      </c>
      <c r="U15" s="23">
        <f t="shared" si="8"/>
        <v>0.30853878024325687</v>
      </c>
      <c r="V15" s="23">
        <f t="shared" si="8"/>
        <v>0.30708549631119375</v>
      </c>
      <c r="W15" s="23">
        <f t="shared" si="8"/>
        <v>0.30543338260020142</v>
      </c>
      <c r="X15" s="23">
        <f t="shared" si="8"/>
        <v>0.30361052562297919</v>
      </c>
      <c r="Y15" s="23">
        <f t="shared" si="8"/>
        <v>0.30164241493514982</v>
      </c>
      <c r="Z15" s="23">
        <f t="shared" si="8"/>
        <v>0.29955215035352917</v>
      </c>
      <c r="AA15" s="23">
        <f t="shared" si="8"/>
        <v>0.29736063384673117</v>
      </c>
      <c r="AB15" s="24">
        <f t="shared" si="8"/>
        <v>0.29508674718058298</v>
      </c>
    </row>
    <row r="16" spans="1:30" x14ac:dyDescent="0.2">
      <c r="A16" s="67"/>
      <c r="B16" s="67"/>
      <c r="C16" s="17">
        <f t="shared" si="9"/>
        <v>7</v>
      </c>
      <c r="D16" s="22" t="str">
        <f t="shared" si="7"/>
        <v/>
      </c>
      <c r="E16" s="23" t="str">
        <f t="shared" si="7"/>
        <v/>
      </c>
      <c r="F16" s="23" t="str">
        <f t="shared" si="7"/>
        <v/>
      </c>
      <c r="G16" s="23" t="str">
        <f t="shared" si="7"/>
        <v/>
      </c>
      <c r="H16" s="23" t="str">
        <f t="shared" si="7"/>
        <v/>
      </c>
      <c r="I16" s="23" t="str">
        <f t="shared" si="7"/>
        <v/>
      </c>
      <c r="J16" s="23" t="str">
        <f t="shared" si="7"/>
        <v/>
      </c>
      <c r="K16" s="23" t="str">
        <f t="shared" si="7"/>
        <v/>
      </c>
      <c r="L16" s="23">
        <f t="shared" si="7"/>
        <v>0.30359409869426734</v>
      </c>
      <c r="M16" s="23">
        <f t="shared" si="7"/>
        <v>0.30643045240605893</v>
      </c>
      <c r="N16" s="23">
        <f t="shared" si="8"/>
        <v>0.30858512748346539</v>
      </c>
      <c r="O16" s="23">
        <f t="shared" si="8"/>
        <v>0.31012790054931749</v>
      </c>
      <c r="P16" s="23">
        <f t="shared" si="8"/>
        <v>0.31112273310225769</v>
      </c>
      <c r="Q16" s="23">
        <f t="shared" si="8"/>
        <v>0.31162821217136499</v>
      </c>
      <c r="R16" s="23">
        <f t="shared" si="8"/>
        <v>0.31169795936855965</v>
      </c>
      <c r="S16" s="23">
        <f t="shared" si="8"/>
        <v>0.31138101052510536</v>
      </c>
      <c r="T16" s="23">
        <f t="shared" si="8"/>
        <v>0.31072216795105806</v>
      </c>
      <c r="U16" s="23">
        <f t="shared" si="8"/>
        <v>0.30976232721880531</v>
      </c>
      <c r="V16" s="23">
        <f t="shared" si="8"/>
        <v>0.30853878024325687</v>
      </c>
      <c r="W16" s="23">
        <f t="shared" si="8"/>
        <v>0.30708549631119375</v>
      </c>
      <c r="X16" s="23">
        <f t="shared" si="8"/>
        <v>0.30543338260020142</v>
      </c>
      <c r="Y16" s="23">
        <f t="shared" si="8"/>
        <v>0.30361052562297919</v>
      </c>
      <c r="Z16" s="23">
        <f t="shared" si="8"/>
        <v>0.30164241493514982</v>
      </c>
      <c r="AA16" s="23">
        <f t="shared" si="8"/>
        <v>0.29955215035352917</v>
      </c>
      <c r="AB16" s="24">
        <f t="shared" si="8"/>
        <v>0.29736063384673117</v>
      </c>
    </row>
    <row r="17" spans="1:28" x14ac:dyDescent="0.2">
      <c r="A17" s="67"/>
      <c r="B17" s="67"/>
      <c r="C17" s="17">
        <f t="shared" si="9"/>
        <v>8</v>
      </c>
      <c r="D17" s="22" t="str">
        <f t="shared" si="7"/>
        <v/>
      </c>
      <c r="E17" s="23" t="str">
        <f t="shared" si="7"/>
        <v/>
      </c>
      <c r="F17" s="23" t="str">
        <f t="shared" si="7"/>
        <v/>
      </c>
      <c r="G17" s="23" t="str">
        <f t="shared" si="7"/>
        <v/>
      </c>
      <c r="H17" s="23" t="str">
        <f t="shared" si="7"/>
        <v/>
      </c>
      <c r="I17" s="23" t="str">
        <f t="shared" si="7"/>
        <v/>
      </c>
      <c r="J17" s="23" t="str">
        <f t="shared" si="7"/>
        <v/>
      </c>
      <c r="K17" s="23" t="str">
        <f t="shared" si="7"/>
        <v/>
      </c>
      <c r="L17" s="23" t="str">
        <f t="shared" si="7"/>
        <v/>
      </c>
      <c r="M17" s="23">
        <f t="shared" si="7"/>
        <v>0.30359409869426734</v>
      </c>
      <c r="N17" s="23">
        <f t="shared" si="8"/>
        <v>0.30643045240605893</v>
      </c>
      <c r="O17" s="23">
        <f t="shared" si="8"/>
        <v>0.30858512748346539</v>
      </c>
      <c r="P17" s="23">
        <f t="shared" si="8"/>
        <v>0.31012790054931749</v>
      </c>
      <c r="Q17" s="23">
        <f t="shared" si="8"/>
        <v>0.31112273310225769</v>
      </c>
      <c r="R17" s="23">
        <f t="shared" si="8"/>
        <v>0.31162821217136499</v>
      </c>
      <c r="S17" s="23">
        <f t="shared" si="8"/>
        <v>0.31169795936855965</v>
      </c>
      <c r="T17" s="23">
        <f t="shared" si="8"/>
        <v>0.31138101052510536</v>
      </c>
      <c r="U17" s="23">
        <f t="shared" si="8"/>
        <v>0.31072216795105806</v>
      </c>
      <c r="V17" s="23">
        <f t="shared" si="8"/>
        <v>0.30976232721880531</v>
      </c>
      <c r="W17" s="23">
        <f t="shared" si="8"/>
        <v>0.30853878024325687</v>
      </c>
      <c r="X17" s="23">
        <f t="shared" si="8"/>
        <v>0.30708549631119375</v>
      </c>
      <c r="Y17" s="23">
        <f t="shared" si="8"/>
        <v>0.30543338260020142</v>
      </c>
      <c r="Z17" s="23">
        <f t="shared" si="8"/>
        <v>0.30361052562297919</v>
      </c>
      <c r="AA17" s="23">
        <f t="shared" si="8"/>
        <v>0.30164241493514982</v>
      </c>
      <c r="AB17" s="24">
        <f t="shared" si="8"/>
        <v>0.29955215035352917</v>
      </c>
    </row>
    <row r="18" spans="1:28" x14ac:dyDescent="0.2">
      <c r="A18" s="67"/>
      <c r="B18" s="67"/>
      <c r="C18" s="17">
        <f t="shared" si="9"/>
        <v>9</v>
      </c>
      <c r="D18" s="22" t="str">
        <f t="shared" si="7"/>
        <v/>
      </c>
      <c r="E18" s="23" t="str">
        <f t="shared" si="7"/>
        <v/>
      </c>
      <c r="F18" s="23" t="str">
        <f t="shared" si="7"/>
        <v/>
      </c>
      <c r="G18" s="23" t="str">
        <f t="shared" si="7"/>
        <v/>
      </c>
      <c r="H18" s="23" t="str">
        <f t="shared" si="7"/>
        <v/>
      </c>
      <c r="I18" s="23" t="str">
        <f t="shared" si="7"/>
        <v/>
      </c>
      <c r="J18" s="23" t="str">
        <f t="shared" si="7"/>
        <v/>
      </c>
      <c r="K18" s="23" t="str">
        <f t="shared" si="7"/>
        <v/>
      </c>
      <c r="L18" s="23" t="str">
        <f t="shared" si="7"/>
        <v/>
      </c>
      <c r="M18" s="23" t="str">
        <f t="shared" si="7"/>
        <v/>
      </c>
      <c r="N18" s="23">
        <f t="shared" si="8"/>
        <v>0.30359409869426734</v>
      </c>
      <c r="O18" s="23">
        <f t="shared" si="8"/>
        <v>0.30643045240605893</v>
      </c>
      <c r="P18" s="23">
        <f t="shared" si="8"/>
        <v>0.30858512748346539</v>
      </c>
      <c r="Q18" s="23">
        <f t="shared" si="8"/>
        <v>0.31012790054931749</v>
      </c>
      <c r="R18" s="23">
        <f t="shared" si="8"/>
        <v>0.31112273310225769</v>
      </c>
      <c r="S18" s="23">
        <f t="shared" si="8"/>
        <v>0.31162821217136499</v>
      </c>
      <c r="T18" s="23">
        <f t="shared" si="8"/>
        <v>0.31169795936855965</v>
      </c>
      <c r="U18" s="23">
        <f t="shared" si="8"/>
        <v>0.31138101052510536</v>
      </c>
      <c r="V18" s="23">
        <f t="shared" si="8"/>
        <v>0.31072216795105806</v>
      </c>
      <c r="W18" s="23">
        <f t="shared" si="8"/>
        <v>0.30976232721880531</v>
      </c>
      <c r="X18" s="23">
        <f t="shared" si="8"/>
        <v>0.30853878024325687</v>
      </c>
      <c r="Y18" s="23">
        <f t="shared" si="8"/>
        <v>0.30708549631119375</v>
      </c>
      <c r="Z18" s="23">
        <f t="shared" si="8"/>
        <v>0.30543338260020142</v>
      </c>
      <c r="AA18" s="23">
        <f t="shared" si="8"/>
        <v>0.30361052562297919</v>
      </c>
      <c r="AB18" s="24">
        <f t="shared" si="8"/>
        <v>0.30164241493514982</v>
      </c>
    </row>
    <row r="19" spans="1:28" x14ac:dyDescent="0.2">
      <c r="A19" s="67"/>
      <c r="B19" s="67"/>
      <c r="C19" s="17">
        <f t="shared" si="9"/>
        <v>10</v>
      </c>
      <c r="D19" s="22" t="str">
        <f t="shared" ref="D19:M33" si="10">IF(j&gt;i,INDEX(homog_sig,j-i),"")</f>
        <v/>
      </c>
      <c r="E19" s="23" t="str">
        <f t="shared" si="10"/>
        <v/>
      </c>
      <c r="F19" s="23" t="str">
        <f t="shared" si="10"/>
        <v/>
      </c>
      <c r="G19" s="23" t="str">
        <f t="shared" si="10"/>
        <v/>
      </c>
      <c r="H19" s="23" t="str">
        <f t="shared" si="10"/>
        <v/>
      </c>
      <c r="I19" s="23" t="str">
        <f t="shared" si="10"/>
        <v/>
      </c>
      <c r="J19" s="23" t="str">
        <f t="shared" si="10"/>
        <v/>
      </c>
      <c r="K19" s="23" t="str">
        <f t="shared" si="10"/>
        <v/>
      </c>
      <c r="L19" s="23" t="str">
        <f t="shared" si="10"/>
        <v/>
      </c>
      <c r="M19" s="23" t="str">
        <f t="shared" si="10"/>
        <v/>
      </c>
      <c r="N19" s="23" t="str">
        <f t="shared" ref="N19:AB33" si="11">IF(j&gt;i,INDEX(homog_sig,j-i),"")</f>
        <v/>
      </c>
      <c r="O19" s="23">
        <f t="shared" si="11"/>
        <v>0.30359409869426734</v>
      </c>
      <c r="P19" s="23">
        <f t="shared" si="11"/>
        <v>0.30643045240605893</v>
      </c>
      <c r="Q19" s="23">
        <f t="shared" si="11"/>
        <v>0.30858512748346539</v>
      </c>
      <c r="R19" s="23">
        <f t="shared" si="11"/>
        <v>0.31012790054931749</v>
      </c>
      <c r="S19" s="23">
        <f t="shared" si="11"/>
        <v>0.31112273310225769</v>
      </c>
      <c r="T19" s="23">
        <f t="shared" si="11"/>
        <v>0.31162821217136499</v>
      </c>
      <c r="U19" s="23">
        <f t="shared" si="11"/>
        <v>0.31169795936855965</v>
      </c>
      <c r="V19" s="23">
        <f t="shared" si="11"/>
        <v>0.31138101052510536</v>
      </c>
      <c r="W19" s="23">
        <f t="shared" si="11"/>
        <v>0.31072216795105806</v>
      </c>
      <c r="X19" s="23">
        <f t="shared" si="11"/>
        <v>0.30976232721880531</v>
      </c>
      <c r="Y19" s="23">
        <f t="shared" si="11"/>
        <v>0.30853878024325687</v>
      </c>
      <c r="Z19" s="23">
        <f t="shared" si="11"/>
        <v>0.30708549631119375</v>
      </c>
      <c r="AA19" s="23">
        <f t="shared" si="11"/>
        <v>0.30543338260020142</v>
      </c>
      <c r="AB19" s="24">
        <f t="shared" si="11"/>
        <v>0.30361052562297919</v>
      </c>
    </row>
    <row r="20" spans="1:28" x14ac:dyDescent="0.2">
      <c r="A20" s="67"/>
      <c r="B20" s="67"/>
      <c r="C20" s="17">
        <f t="shared" si="9"/>
        <v>11</v>
      </c>
      <c r="D20" s="22" t="str">
        <f t="shared" si="10"/>
        <v/>
      </c>
      <c r="E20" s="23" t="str">
        <f t="shared" si="10"/>
        <v/>
      </c>
      <c r="F20" s="23" t="str">
        <f t="shared" si="10"/>
        <v/>
      </c>
      <c r="G20" s="23" t="str">
        <f t="shared" si="10"/>
        <v/>
      </c>
      <c r="H20" s="23" t="str">
        <f t="shared" si="10"/>
        <v/>
      </c>
      <c r="I20" s="23" t="str">
        <f t="shared" si="10"/>
        <v/>
      </c>
      <c r="J20" s="23" t="str">
        <f t="shared" si="10"/>
        <v/>
      </c>
      <c r="K20" s="23" t="str">
        <f t="shared" si="10"/>
        <v/>
      </c>
      <c r="L20" s="23" t="str">
        <f t="shared" si="10"/>
        <v/>
      </c>
      <c r="M20" s="23" t="str">
        <f t="shared" si="10"/>
        <v/>
      </c>
      <c r="N20" s="23" t="str">
        <f t="shared" si="11"/>
        <v/>
      </c>
      <c r="O20" s="23" t="str">
        <f t="shared" si="11"/>
        <v/>
      </c>
      <c r="P20" s="23">
        <f t="shared" si="11"/>
        <v>0.30359409869426734</v>
      </c>
      <c r="Q20" s="23">
        <f t="shared" si="11"/>
        <v>0.30643045240605893</v>
      </c>
      <c r="R20" s="23">
        <f t="shared" si="11"/>
        <v>0.30858512748346539</v>
      </c>
      <c r="S20" s="23">
        <f t="shared" si="11"/>
        <v>0.31012790054931749</v>
      </c>
      <c r="T20" s="23">
        <f t="shared" si="11"/>
        <v>0.31112273310225769</v>
      </c>
      <c r="U20" s="23">
        <f t="shared" si="11"/>
        <v>0.31162821217136499</v>
      </c>
      <c r="V20" s="23">
        <f t="shared" si="11"/>
        <v>0.31169795936855965</v>
      </c>
      <c r="W20" s="23">
        <f t="shared" si="11"/>
        <v>0.31138101052510536</v>
      </c>
      <c r="X20" s="23">
        <f t="shared" si="11"/>
        <v>0.31072216795105806</v>
      </c>
      <c r="Y20" s="23">
        <f t="shared" si="11"/>
        <v>0.30976232721880531</v>
      </c>
      <c r="Z20" s="23">
        <f t="shared" si="11"/>
        <v>0.30853878024325687</v>
      </c>
      <c r="AA20" s="23">
        <f t="shared" si="11"/>
        <v>0.30708549631119375</v>
      </c>
      <c r="AB20" s="24">
        <f t="shared" si="11"/>
        <v>0.30543338260020142</v>
      </c>
    </row>
    <row r="21" spans="1:28" x14ac:dyDescent="0.2">
      <c r="A21" s="67"/>
      <c r="B21" s="67"/>
      <c r="C21" s="17">
        <f t="shared" si="9"/>
        <v>12</v>
      </c>
      <c r="D21" s="22" t="str">
        <f t="shared" si="10"/>
        <v/>
      </c>
      <c r="E21" s="23" t="str">
        <f t="shared" si="10"/>
        <v/>
      </c>
      <c r="F21" s="23" t="str">
        <f t="shared" si="10"/>
        <v/>
      </c>
      <c r="G21" s="23" t="str">
        <f t="shared" si="10"/>
        <v/>
      </c>
      <c r="H21" s="23" t="str">
        <f t="shared" si="10"/>
        <v/>
      </c>
      <c r="I21" s="23" t="str">
        <f t="shared" si="10"/>
        <v/>
      </c>
      <c r="J21" s="23" t="str">
        <f t="shared" si="10"/>
        <v/>
      </c>
      <c r="K21" s="23" t="str">
        <f t="shared" si="10"/>
        <v/>
      </c>
      <c r="L21" s="23" t="str">
        <f t="shared" si="10"/>
        <v/>
      </c>
      <c r="M21" s="23" t="str">
        <f t="shared" si="10"/>
        <v/>
      </c>
      <c r="N21" s="23" t="str">
        <f t="shared" si="11"/>
        <v/>
      </c>
      <c r="O21" s="23" t="str">
        <f t="shared" si="11"/>
        <v/>
      </c>
      <c r="P21" s="23" t="str">
        <f t="shared" si="11"/>
        <v/>
      </c>
      <c r="Q21" s="23">
        <f t="shared" si="11"/>
        <v>0.30359409869426734</v>
      </c>
      <c r="R21" s="23">
        <f t="shared" si="11"/>
        <v>0.30643045240605893</v>
      </c>
      <c r="S21" s="23">
        <f t="shared" si="11"/>
        <v>0.30858512748346539</v>
      </c>
      <c r="T21" s="23">
        <f t="shared" si="11"/>
        <v>0.31012790054931749</v>
      </c>
      <c r="U21" s="23">
        <f t="shared" si="11"/>
        <v>0.31112273310225769</v>
      </c>
      <c r="V21" s="23">
        <f t="shared" si="11"/>
        <v>0.31162821217136499</v>
      </c>
      <c r="W21" s="23">
        <f t="shared" si="11"/>
        <v>0.31169795936855965</v>
      </c>
      <c r="X21" s="23">
        <f t="shared" si="11"/>
        <v>0.31138101052510536</v>
      </c>
      <c r="Y21" s="23">
        <f t="shared" si="11"/>
        <v>0.31072216795105806</v>
      </c>
      <c r="Z21" s="23">
        <f t="shared" si="11"/>
        <v>0.30976232721880531</v>
      </c>
      <c r="AA21" s="23">
        <f t="shared" si="11"/>
        <v>0.30853878024325687</v>
      </c>
      <c r="AB21" s="24">
        <f t="shared" si="11"/>
        <v>0.30708549631119375</v>
      </c>
    </row>
    <row r="22" spans="1:28" x14ac:dyDescent="0.2">
      <c r="A22" s="67"/>
      <c r="B22" s="67"/>
      <c r="C22" s="17">
        <f t="shared" si="9"/>
        <v>13</v>
      </c>
      <c r="D22" s="22" t="str">
        <f t="shared" si="10"/>
        <v/>
      </c>
      <c r="E22" s="23" t="str">
        <f t="shared" si="10"/>
        <v/>
      </c>
      <c r="F22" s="23" t="str">
        <f t="shared" si="10"/>
        <v/>
      </c>
      <c r="G22" s="23" t="str">
        <f t="shared" si="10"/>
        <v/>
      </c>
      <c r="H22" s="23" t="str">
        <f t="shared" si="10"/>
        <v/>
      </c>
      <c r="I22" s="23" t="str">
        <f t="shared" si="10"/>
        <v/>
      </c>
      <c r="J22" s="23" t="str">
        <f t="shared" si="10"/>
        <v/>
      </c>
      <c r="K22" s="23" t="str">
        <f t="shared" si="10"/>
        <v/>
      </c>
      <c r="L22" s="23" t="str">
        <f t="shared" si="10"/>
        <v/>
      </c>
      <c r="M22" s="23" t="str">
        <f t="shared" si="10"/>
        <v/>
      </c>
      <c r="N22" s="23" t="str">
        <f t="shared" si="11"/>
        <v/>
      </c>
      <c r="O22" s="23" t="str">
        <f t="shared" si="11"/>
        <v/>
      </c>
      <c r="P22" s="23" t="str">
        <f t="shared" si="11"/>
        <v/>
      </c>
      <c r="Q22" s="23" t="str">
        <f t="shared" si="11"/>
        <v/>
      </c>
      <c r="R22" s="23">
        <f t="shared" si="11"/>
        <v>0.30359409869426734</v>
      </c>
      <c r="S22" s="23">
        <f t="shared" si="11"/>
        <v>0.30643045240605893</v>
      </c>
      <c r="T22" s="23">
        <f t="shared" si="11"/>
        <v>0.30858512748346539</v>
      </c>
      <c r="U22" s="23">
        <f t="shared" si="11"/>
        <v>0.31012790054931749</v>
      </c>
      <c r="V22" s="23">
        <f t="shared" si="11"/>
        <v>0.31112273310225769</v>
      </c>
      <c r="W22" s="23">
        <f t="shared" si="11"/>
        <v>0.31162821217136499</v>
      </c>
      <c r="X22" s="23">
        <f t="shared" si="11"/>
        <v>0.31169795936855965</v>
      </c>
      <c r="Y22" s="23">
        <f t="shared" si="11"/>
        <v>0.31138101052510536</v>
      </c>
      <c r="Z22" s="23">
        <f t="shared" si="11"/>
        <v>0.31072216795105806</v>
      </c>
      <c r="AA22" s="23">
        <f t="shared" si="11"/>
        <v>0.30976232721880531</v>
      </c>
      <c r="AB22" s="24">
        <f t="shared" si="11"/>
        <v>0.30853878024325687</v>
      </c>
    </row>
    <row r="23" spans="1:28" x14ac:dyDescent="0.2">
      <c r="A23" s="67"/>
      <c r="B23" s="67"/>
      <c r="C23" s="17">
        <f t="shared" si="9"/>
        <v>14</v>
      </c>
      <c r="D23" s="22" t="str">
        <f t="shared" si="10"/>
        <v/>
      </c>
      <c r="E23" s="23" t="str">
        <f t="shared" si="10"/>
        <v/>
      </c>
      <c r="F23" s="23" t="str">
        <f t="shared" si="10"/>
        <v/>
      </c>
      <c r="G23" s="23" t="str">
        <f t="shared" si="10"/>
        <v/>
      </c>
      <c r="H23" s="23" t="str">
        <f t="shared" si="10"/>
        <v/>
      </c>
      <c r="I23" s="23" t="str">
        <f t="shared" si="10"/>
        <v/>
      </c>
      <c r="J23" s="23" t="str">
        <f t="shared" si="10"/>
        <v/>
      </c>
      <c r="K23" s="23" t="str">
        <f t="shared" si="10"/>
        <v/>
      </c>
      <c r="L23" s="23" t="str">
        <f t="shared" si="10"/>
        <v/>
      </c>
      <c r="M23" s="23" t="str">
        <f t="shared" si="10"/>
        <v/>
      </c>
      <c r="N23" s="23" t="str">
        <f t="shared" si="11"/>
        <v/>
      </c>
      <c r="O23" s="23" t="str">
        <f t="shared" si="11"/>
        <v/>
      </c>
      <c r="P23" s="23" t="str">
        <f t="shared" si="11"/>
        <v/>
      </c>
      <c r="Q23" s="23" t="str">
        <f t="shared" si="11"/>
        <v/>
      </c>
      <c r="R23" s="23" t="str">
        <f t="shared" si="11"/>
        <v/>
      </c>
      <c r="S23" s="23">
        <f t="shared" si="11"/>
        <v>0.30359409869426734</v>
      </c>
      <c r="T23" s="23">
        <f t="shared" si="11"/>
        <v>0.30643045240605893</v>
      </c>
      <c r="U23" s="23">
        <f t="shared" si="11"/>
        <v>0.30858512748346539</v>
      </c>
      <c r="V23" s="23">
        <f t="shared" si="11"/>
        <v>0.31012790054931749</v>
      </c>
      <c r="W23" s="23">
        <f t="shared" si="11"/>
        <v>0.31112273310225769</v>
      </c>
      <c r="X23" s="23">
        <f t="shared" si="11"/>
        <v>0.31162821217136499</v>
      </c>
      <c r="Y23" s="23">
        <f t="shared" si="11"/>
        <v>0.31169795936855965</v>
      </c>
      <c r="Z23" s="23">
        <f t="shared" si="11"/>
        <v>0.31138101052510536</v>
      </c>
      <c r="AA23" s="23">
        <f t="shared" si="11"/>
        <v>0.31072216795105806</v>
      </c>
      <c r="AB23" s="24">
        <f t="shared" si="11"/>
        <v>0.30976232721880531</v>
      </c>
    </row>
    <row r="24" spans="1:28" x14ac:dyDescent="0.2">
      <c r="A24" s="67"/>
      <c r="B24" s="67"/>
      <c r="C24" s="17">
        <f t="shared" si="9"/>
        <v>15</v>
      </c>
      <c r="D24" s="22" t="str">
        <f t="shared" si="10"/>
        <v/>
      </c>
      <c r="E24" s="23" t="str">
        <f t="shared" si="10"/>
        <v/>
      </c>
      <c r="F24" s="23" t="str">
        <f t="shared" si="10"/>
        <v/>
      </c>
      <c r="G24" s="23" t="str">
        <f t="shared" si="10"/>
        <v/>
      </c>
      <c r="H24" s="23" t="str">
        <f t="shared" si="10"/>
        <v/>
      </c>
      <c r="I24" s="23" t="str">
        <f t="shared" si="10"/>
        <v/>
      </c>
      <c r="J24" s="23" t="str">
        <f t="shared" si="10"/>
        <v/>
      </c>
      <c r="K24" s="23" t="str">
        <f t="shared" si="10"/>
        <v/>
      </c>
      <c r="L24" s="23" t="str">
        <f t="shared" si="10"/>
        <v/>
      </c>
      <c r="M24" s="23" t="str">
        <f t="shared" si="10"/>
        <v/>
      </c>
      <c r="N24" s="23" t="str">
        <f t="shared" si="11"/>
        <v/>
      </c>
      <c r="O24" s="23" t="str">
        <f t="shared" si="11"/>
        <v/>
      </c>
      <c r="P24" s="23" t="str">
        <f t="shared" si="11"/>
        <v/>
      </c>
      <c r="Q24" s="23" t="str">
        <f t="shared" si="11"/>
        <v/>
      </c>
      <c r="R24" s="23" t="str">
        <f t="shared" si="11"/>
        <v/>
      </c>
      <c r="S24" s="23" t="str">
        <f t="shared" si="11"/>
        <v/>
      </c>
      <c r="T24" s="23">
        <f t="shared" si="11"/>
        <v>0.30359409869426734</v>
      </c>
      <c r="U24" s="23">
        <f t="shared" si="11"/>
        <v>0.30643045240605893</v>
      </c>
      <c r="V24" s="23">
        <f t="shared" si="11"/>
        <v>0.30858512748346539</v>
      </c>
      <c r="W24" s="23">
        <f t="shared" si="11"/>
        <v>0.31012790054931749</v>
      </c>
      <c r="X24" s="23">
        <f t="shared" si="11"/>
        <v>0.31112273310225769</v>
      </c>
      <c r="Y24" s="23">
        <f t="shared" si="11"/>
        <v>0.31162821217136499</v>
      </c>
      <c r="Z24" s="23">
        <f t="shared" si="11"/>
        <v>0.31169795936855965</v>
      </c>
      <c r="AA24" s="23">
        <f t="shared" si="11"/>
        <v>0.31138101052510536</v>
      </c>
      <c r="AB24" s="24">
        <f t="shared" si="11"/>
        <v>0.31072216795105806</v>
      </c>
    </row>
    <row r="25" spans="1:28" x14ac:dyDescent="0.2">
      <c r="A25" s="67"/>
      <c r="B25" s="67"/>
      <c r="C25" s="17">
        <f t="shared" si="9"/>
        <v>16</v>
      </c>
      <c r="D25" s="22" t="str">
        <f t="shared" si="10"/>
        <v/>
      </c>
      <c r="E25" s="23" t="str">
        <f t="shared" si="10"/>
        <v/>
      </c>
      <c r="F25" s="23" t="str">
        <f t="shared" si="10"/>
        <v/>
      </c>
      <c r="G25" s="23" t="str">
        <f t="shared" si="10"/>
        <v/>
      </c>
      <c r="H25" s="23" t="str">
        <f t="shared" si="10"/>
        <v/>
      </c>
      <c r="I25" s="23" t="str">
        <f t="shared" si="10"/>
        <v/>
      </c>
      <c r="J25" s="23" t="str">
        <f t="shared" si="10"/>
        <v/>
      </c>
      <c r="K25" s="23" t="str">
        <f t="shared" si="10"/>
        <v/>
      </c>
      <c r="L25" s="23" t="str">
        <f t="shared" si="10"/>
        <v/>
      </c>
      <c r="M25" s="23" t="str">
        <f t="shared" si="10"/>
        <v/>
      </c>
      <c r="N25" s="23" t="str">
        <f t="shared" si="11"/>
        <v/>
      </c>
      <c r="O25" s="23" t="str">
        <f t="shared" si="11"/>
        <v/>
      </c>
      <c r="P25" s="23" t="str">
        <f t="shared" si="11"/>
        <v/>
      </c>
      <c r="Q25" s="23" t="str">
        <f t="shared" si="11"/>
        <v/>
      </c>
      <c r="R25" s="23" t="str">
        <f t="shared" si="11"/>
        <v/>
      </c>
      <c r="S25" s="23" t="str">
        <f t="shared" si="11"/>
        <v/>
      </c>
      <c r="T25" s="23" t="str">
        <f t="shared" si="11"/>
        <v/>
      </c>
      <c r="U25" s="23">
        <f t="shared" si="11"/>
        <v>0.30359409869426734</v>
      </c>
      <c r="V25" s="23">
        <f t="shared" si="11"/>
        <v>0.30643045240605893</v>
      </c>
      <c r="W25" s="23">
        <f t="shared" si="11"/>
        <v>0.30858512748346539</v>
      </c>
      <c r="X25" s="23">
        <f t="shared" si="11"/>
        <v>0.31012790054931749</v>
      </c>
      <c r="Y25" s="23">
        <f t="shared" si="11"/>
        <v>0.31112273310225769</v>
      </c>
      <c r="Z25" s="23">
        <f t="shared" si="11"/>
        <v>0.31162821217136499</v>
      </c>
      <c r="AA25" s="23">
        <f t="shared" si="11"/>
        <v>0.31169795936855965</v>
      </c>
      <c r="AB25" s="24">
        <f t="shared" si="11"/>
        <v>0.31138101052510536</v>
      </c>
    </row>
    <row r="26" spans="1:28" x14ac:dyDescent="0.2">
      <c r="A26" s="67"/>
      <c r="B26" s="67"/>
      <c r="C26" s="17">
        <f t="shared" si="9"/>
        <v>17</v>
      </c>
      <c r="D26" s="22" t="str">
        <f t="shared" si="10"/>
        <v/>
      </c>
      <c r="E26" s="23" t="str">
        <f t="shared" si="10"/>
        <v/>
      </c>
      <c r="F26" s="23" t="str">
        <f t="shared" si="10"/>
        <v/>
      </c>
      <c r="G26" s="23" t="str">
        <f t="shared" si="10"/>
        <v/>
      </c>
      <c r="H26" s="23" t="str">
        <f t="shared" si="10"/>
        <v/>
      </c>
      <c r="I26" s="23" t="str">
        <f t="shared" si="10"/>
        <v/>
      </c>
      <c r="J26" s="23" t="str">
        <f t="shared" si="10"/>
        <v/>
      </c>
      <c r="K26" s="23" t="str">
        <f t="shared" si="10"/>
        <v/>
      </c>
      <c r="L26" s="23" t="str">
        <f t="shared" si="10"/>
        <v/>
      </c>
      <c r="M26" s="23" t="str">
        <f t="shared" si="10"/>
        <v/>
      </c>
      <c r="N26" s="23" t="str">
        <f t="shared" si="11"/>
        <v/>
      </c>
      <c r="O26" s="23" t="str">
        <f t="shared" si="11"/>
        <v/>
      </c>
      <c r="P26" s="23" t="str">
        <f t="shared" si="11"/>
        <v/>
      </c>
      <c r="Q26" s="23" t="str">
        <f t="shared" si="11"/>
        <v/>
      </c>
      <c r="R26" s="23" t="str">
        <f t="shared" si="11"/>
        <v/>
      </c>
      <c r="S26" s="23" t="str">
        <f t="shared" si="11"/>
        <v/>
      </c>
      <c r="T26" s="23" t="str">
        <f t="shared" si="11"/>
        <v/>
      </c>
      <c r="U26" s="23" t="str">
        <f t="shared" si="11"/>
        <v/>
      </c>
      <c r="V26" s="23">
        <f t="shared" si="11"/>
        <v>0.30359409869426734</v>
      </c>
      <c r="W26" s="23">
        <f t="shared" si="11"/>
        <v>0.30643045240605893</v>
      </c>
      <c r="X26" s="23">
        <f t="shared" si="11"/>
        <v>0.30858512748346539</v>
      </c>
      <c r="Y26" s="23">
        <f t="shared" si="11"/>
        <v>0.31012790054931749</v>
      </c>
      <c r="Z26" s="23">
        <f t="shared" si="11"/>
        <v>0.31112273310225769</v>
      </c>
      <c r="AA26" s="23">
        <f t="shared" si="11"/>
        <v>0.31162821217136499</v>
      </c>
      <c r="AB26" s="24">
        <f t="shared" si="11"/>
        <v>0.31169795936855965</v>
      </c>
    </row>
    <row r="27" spans="1:28" x14ac:dyDescent="0.2">
      <c r="A27" s="67"/>
      <c r="B27" s="67"/>
      <c r="C27" s="17">
        <f t="shared" si="9"/>
        <v>18</v>
      </c>
      <c r="D27" s="22" t="str">
        <f t="shared" si="10"/>
        <v/>
      </c>
      <c r="E27" s="23" t="str">
        <f t="shared" si="10"/>
        <v/>
      </c>
      <c r="F27" s="23" t="str">
        <f t="shared" si="10"/>
        <v/>
      </c>
      <c r="G27" s="23" t="str">
        <f t="shared" si="10"/>
        <v/>
      </c>
      <c r="H27" s="23" t="str">
        <f t="shared" si="10"/>
        <v/>
      </c>
      <c r="I27" s="23" t="str">
        <f t="shared" si="10"/>
        <v/>
      </c>
      <c r="J27" s="23" t="str">
        <f t="shared" si="10"/>
        <v/>
      </c>
      <c r="K27" s="23" t="str">
        <f t="shared" si="10"/>
        <v/>
      </c>
      <c r="L27" s="23" t="str">
        <f t="shared" si="10"/>
        <v/>
      </c>
      <c r="M27" s="23" t="str">
        <f t="shared" si="10"/>
        <v/>
      </c>
      <c r="N27" s="23" t="str">
        <f t="shared" si="11"/>
        <v/>
      </c>
      <c r="O27" s="23" t="str">
        <f t="shared" si="11"/>
        <v/>
      </c>
      <c r="P27" s="23" t="str">
        <f t="shared" si="11"/>
        <v/>
      </c>
      <c r="Q27" s="23" t="str">
        <f t="shared" si="11"/>
        <v/>
      </c>
      <c r="R27" s="23" t="str">
        <f t="shared" si="11"/>
        <v/>
      </c>
      <c r="S27" s="23" t="str">
        <f t="shared" si="11"/>
        <v/>
      </c>
      <c r="T27" s="23" t="str">
        <f t="shared" si="11"/>
        <v/>
      </c>
      <c r="U27" s="23" t="str">
        <f t="shared" si="11"/>
        <v/>
      </c>
      <c r="V27" s="23" t="str">
        <f t="shared" si="11"/>
        <v/>
      </c>
      <c r="W27" s="23">
        <f t="shared" si="11"/>
        <v>0.30359409869426734</v>
      </c>
      <c r="X27" s="23">
        <f t="shared" si="11"/>
        <v>0.30643045240605893</v>
      </c>
      <c r="Y27" s="23">
        <f t="shared" si="11"/>
        <v>0.30858512748346539</v>
      </c>
      <c r="Z27" s="23">
        <f t="shared" si="11"/>
        <v>0.31012790054931749</v>
      </c>
      <c r="AA27" s="23">
        <f t="shared" si="11"/>
        <v>0.31112273310225769</v>
      </c>
      <c r="AB27" s="24">
        <f t="shared" si="11"/>
        <v>0.31162821217136499</v>
      </c>
    </row>
    <row r="28" spans="1:28" x14ac:dyDescent="0.2">
      <c r="A28" s="67"/>
      <c r="B28" s="67"/>
      <c r="C28" s="17">
        <f t="shared" si="9"/>
        <v>19</v>
      </c>
      <c r="D28" s="22" t="str">
        <f t="shared" si="10"/>
        <v/>
      </c>
      <c r="E28" s="23" t="str">
        <f t="shared" si="10"/>
        <v/>
      </c>
      <c r="F28" s="23" t="str">
        <f t="shared" si="10"/>
        <v/>
      </c>
      <c r="G28" s="23" t="str">
        <f t="shared" si="10"/>
        <v/>
      </c>
      <c r="H28" s="23" t="str">
        <f t="shared" si="10"/>
        <v/>
      </c>
      <c r="I28" s="23" t="str">
        <f t="shared" si="10"/>
        <v/>
      </c>
      <c r="J28" s="23" t="str">
        <f t="shared" si="10"/>
        <v/>
      </c>
      <c r="K28" s="23" t="str">
        <f t="shared" si="10"/>
        <v/>
      </c>
      <c r="L28" s="23" t="str">
        <f t="shared" si="10"/>
        <v/>
      </c>
      <c r="M28" s="23" t="str">
        <f t="shared" si="10"/>
        <v/>
      </c>
      <c r="N28" s="23" t="str">
        <f t="shared" si="11"/>
        <v/>
      </c>
      <c r="O28" s="23" t="str">
        <f t="shared" si="11"/>
        <v/>
      </c>
      <c r="P28" s="23" t="str">
        <f t="shared" si="11"/>
        <v/>
      </c>
      <c r="Q28" s="23" t="str">
        <f t="shared" si="11"/>
        <v/>
      </c>
      <c r="R28" s="23" t="str">
        <f t="shared" si="11"/>
        <v/>
      </c>
      <c r="S28" s="23" t="str">
        <f t="shared" si="11"/>
        <v/>
      </c>
      <c r="T28" s="23" t="str">
        <f t="shared" si="11"/>
        <v/>
      </c>
      <c r="U28" s="23" t="str">
        <f t="shared" si="11"/>
        <v/>
      </c>
      <c r="V28" s="23" t="str">
        <f t="shared" si="11"/>
        <v/>
      </c>
      <c r="W28" s="23" t="str">
        <f t="shared" si="11"/>
        <v/>
      </c>
      <c r="X28" s="23">
        <f t="shared" si="11"/>
        <v>0.30359409869426734</v>
      </c>
      <c r="Y28" s="23">
        <f t="shared" si="11"/>
        <v>0.30643045240605893</v>
      </c>
      <c r="Z28" s="23">
        <f t="shared" si="11"/>
        <v>0.30858512748346539</v>
      </c>
      <c r="AA28" s="23">
        <f t="shared" si="11"/>
        <v>0.31012790054931749</v>
      </c>
      <c r="AB28" s="24">
        <f t="shared" si="11"/>
        <v>0.31112273310225769</v>
      </c>
    </row>
    <row r="29" spans="1:28" x14ac:dyDescent="0.2">
      <c r="A29" s="67"/>
      <c r="B29" s="67"/>
      <c r="C29" s="17">
        <f t="shared" si="9"/>
        <v>20</v>
      </c>
      <c r="D29" s="22" t="str">
        <f t="shared" si="10"/>
        <v/>
      </c>
      <c r="E29" s="23" t="str">
        <f t="shared" si="10"/>
        <v/>
      </c>
      <c r="F29" s="23" t="str">
        <f t="shared" si="10"/>
        <v/>
      </c>
      <c r="G29" s="23" t="str">
        <f t="shared" si="10"/>
        <v/>
      </c>
      <c r="H29" s="23" t="str">
        <f t="shared" si="10"/>
        <v/>
      </c>
      <c r="I29" s="23" t="str">
        <f t="shared" si="10"/>
        <v/>
      </c>
      <c r="J29" s="23" t="str">
        <f t="shared" si="10"/>
        <v/>
      </c>
      <c r="K29" s="23" t="str">
        <f t="shared" si="10"/>
        <v/>
      </c>
      <c r="L29" s="23" t="str">
        <f t="shared" si="10"/>
        <v/>
      </c>
      <c r="M29" s="23" t="str">
        <f t="shared" si="10"/>
        <v/>
      </c>
      <c r="N29" s="23" t="str">
        <f t="shared" si="11"/>
        <v/>
      </c>
      <c r="O29" s="23" t="str">
        <f t="shared" si="11"/>
        <v/>
      </c>
      <c r="P29" s="23" t="str">
        <f t="shared" si="11"/>
        <v/>
      </c>
      <c r="Q29" s="23" t="str">
        <f t="shared" si="11"/>
        <v/>
      </c>
      <c r="R29" s="23" t="str">
        <f t="shared" si="11"/>
        <v/>
      </c>
      <c r="S29" s="23" t="str">
        <f t="shared" si="11"/>
        <v/>
      </c>
      <c r="T29" s="23" t="str">
        <f t="shared" si="11"/>
        <v/>
      </c>
      <c r="U29" s="23" t="str">
        <f t="shared" si="11"/>
        <v/>
      </c>
      <c r="V29" s="23" t="str">
        <f t="shared" si="11"/>
        <v/>
      </c>
      <c r="W29" s="23" t="str">
        <f t="shared" si="11"/>
        <v/>
      </c>
      <c r="X29" s="23" t="str">
        <f t="shared" si="11"/>
        <v/>
      </c>
      <c r="Y29" s="23">
        <f t="shared" si="11"/>
        <v>0.30359409869426734</v>
      </c>
      <c r="Z29" s="23">
        <f t="shared" si="11"/>
        <v>0.30643045240605893</v>
      </c>
      <c r="AA29" s="23">
        <f t="shared" si="11"/>
        <v>0.30858512748346539</v>
      </c>
      <c r="AB29" s="24">
        <f t="shared" si="11"/>
        <v>0.31012790054931749</v>
      </c>
    </row>
    <row r="30" spans="1:28" x14ac:dyDescent="0.2">
      <c r="A30" s="67"/>
      <c r="B30" s="67"/>
      <c r="C30" s="17">
        <f t="shared" si="9"/>
        <v>21</v>
      </c>
      <c r="D30" s="22" t="str">
        <f t="shared" si="10"/>
        <v/>
      </c>
      <c r="E30" s="23" t="str">
        <f t="shared" si="10"/>
        <v/>
      </c>
      <c r="F30" s="23" t="str">
        <f t="shared" si="10"/>
        <v/>
      </c>
      <c r="G30" s="23" t="str">
        <f t="shared" si="10"/>
        <v/>
      </c>
      <c r="H30" s="23" t="str">
        <f t="shared" si="10"/>
        <v/>
      </c>
      <c r="I30" s="23" t="str">
        <f t="shared" si="10"/>
        <v/>
      </c>
      <c r="J30" s="23" t="str">
        <f t="shared" si="10"/>
        <v/>
      </c>
      <c r="K30" s="23" t="str">
        <f t="shared" si="10"/>
        <v/>
      </c>
      <c r="L30" s="23" t="str">
        <f t="shared" si="10"/>
        <v/>
      </c>
      <c r="M30" s="23" t="str">
        <f t="shared" si="10"/>
        <v/>
      </c>
      <c r="N30" s="23" t="str">
        <f t="shared" si="11"/>
        <v/>
      </c>
      <c r="O30" s="23" t="str">
        <f t="shared" si="11"/>
        <v/>
      </c>
      <c r="P30" s="23" t="str">
        <f t="shared" si="11"/>
        <v/>
      </c>
      <c r="Q30" s="23" t="str">
        <f t="shared" si="11"/>
        <v/>
      </c>
      <c r="R30" s="23" t="str">
        <f t="shared" si="11"/>
        <v/>
      </c>
      <c r="S30" s="23" t="str">
        <f t="shared" si="11"/>
        <v/>
      </c>
      <c r="T30" s="23" t="str">
        <f t="shared" si="11"/>
        <v/>
      </c>
      <c r="U30" s="23" t="str">
        <f t="shared" si="11"/>
        <v/>
      </c>
      <c r="V30" s="23" t="str">
        <f t="shared" si="11"/>
        <v/>
      </c>
      <c r="W30" s="23" t="str">
        <f t="shared" si="11"/>
        <v/>
      </c>
      <c r="X30" s="23" t="str">
        <f t="shared" si="11"/>
        <v/>
      </c>
      <c r="Y30" s="23" t="str">
        <f t="shared" si="11"/>
        <v/>
      </c>
      <c r="Z30" s="23">
        <f t="shared" si="11"/>
        <v>0.30359409869426734</v>
      </c>
      <c r="AA30" s="23">
        <f t="shared" si="11"/>
        <v>0.30643045240605893</v>
      </c>
      <c r="AB30" s="24">
        <f t="shared" si="11"/>
        <v>0.30858512748346539</v>
      </c>
    </row>
    <row r="31" spans="1:28" x14ac:dyDescent="0.2">
      <c r="A31" s="67"/>
      <c r="B31" s="67"/>
      <c r="C31" s="17">
        <f t="shared" si="9"/>
        <v>22</v>
      </c>
      <c r="D31" s="22" t="str">
        <f t="shared" si="10"/>
        <v/>
      </c>
      <c r="E31" s="23" t="str">
        <f t="shared" si="10"/>
        <v/>
      </c>
      <c r="F31" s="23" t="str">
        <f t="shared" si="10"/>
        <v/>
      </c>
      <c r="G31" s="23" t="str">
        <f t="shared" si="10"/>
        <v/>
      </c>
      <c r="H31" s="23" t="str">
        <f t="shared" si="10"/>
        <v/>
      </c>
      <c r="I31" s="23" t="str">
        <f t="shared" si="10"/>
        <v/>
      </c>
      <c r="J31" s="23" t="str">
        <f t="shared" si="10"/>
        <v/>
      </c>
      <c r="K31" s="23" t="str">
        <f t="shared" si="10"/>
        <v/>
      </c>
      <c r="L31" s="23" t="str">
        <f t="shared" si="10"/>
        <v/>
      </c>
      <c r="M31" s="23" t="str">
        <f t="shared" si="10"/>
        <v/>
      </c>
      <c r="N31" s="23" t="str">
        <f t="shared" si="11"/>
        <v/>
      </c>
      <c r="O31" s="23" t="str">
        <f t="shared" si="11"/>
        <v/>
      </c>
      <c r="P31" s="23" t="str">
        <f t="shared" si="11"/>
        <v/>
      </c>
      <c r="Q31" s="23" t="str">
        <f t="shared" si="11"/>
        <v/>
      </c>
      <c r="R31" s="23" t="str">
        <f t="shared" si="11"/>
        <v/>
      </c>
      <c r="S31" s="23" t="str">
        <f t="shared" si="11"/>
        <v/>
      </c>
      <c r="T31" s="23" t="str">
        <f t="shared" si="11"/>
        <v/>
      </c>
      <c r="U31" s="23" t="str">
        <f t="shared" si="11"/>
        <v/>
      </c>
      <c r="V31" s="23" t="str">
        <f t="shared" si="11"/>
        <v/>
      </c>
      <c r="W31" s="23" t="str">
        <f t="shared" si="11"/>
        <v/>
      </c>
      <c r="X31" s="23" t="str">
        <f t="shared" si="11"/>
        <v/>
      </c>
      <c r="Y31" s="23" t="str">
        <f t="shared" si="11"/>
        <v/>
      </c>
      <c r="Z31" s="23" t="str">
        <f t="shared" si="11"/>
        <v/>
      </c>
      <c r="AA31" s="23">
        <f t="shared" si="11"/>
        <v>0.30359409869426734</v>
      </c>
      <c r="AB31" s="24">
        <f t="shared" si="11"/>
        <v>0.30643045240605893</v>
      </c>
    </row>
    <row r="32" spans="1:28" x14ac:dyDescent="0.2">
      <c r="A32" s="67"/>
      <c r="B32" s="67"/>
      <c r="C32" s="17">
        <f t="shared" si="9"/>
        <v>23</v>
      </c>
      <c r="D32" s="22" t="str">
        <f t="shared" si="10"/>
        <v/>
      </c>
      <c r="E32" s="23" t="str">
        <f t="shared" si="10"/>
        <v/>
      </c>
      <c r="F32" s="23" t="str">
        <f t="shared" si="10"/>
        <v/>
      </c>
      <c r="G32" s="23" t="str">
        <f t="shared" si="10"/>
        <v/>
      </c>
      <c r="H32" s="23" t="str">
        <f t="shared" si="10"/>
        <v/>
      </c>
      <c r="I32" s="23" t="str">
        <f t="shared" si="10"/>
        <v/>
      </c>
      <c r="J32" s="23" t="str">
        <f t="shared" si="10"/>
        <v/>
      </c>
      <c r="K32" s="23" t="str">
        <f t="shared" si="10"/>
        <v/>
      </c>
      <c r="L32" s="23" t="str">
        <f t="shared" si="10"/>
        <v/>
      </c>
      <c r="M32" s="23" t="str">
        <f t="shared" si="10"/>
        <v/>
      </c>
      <c r="N32" s="23" t="str">
        <f t="shared" si="11"/>
        <v/>
      </c>
      <c r="O32" s="23" t="str">
        <f t="shared" si="11"/>
        <v/>
      </c>
      <c r="P32" s="23" t="str">
        <f t="shared" si="11"/>
        <v/>
      </c>
      <c r="Q32" s="23" t="str">
        <f t="shared" si="11"/>
        <v/>
      </c>
      <c r="R32" s="23" t="str">
        <f t="shared" si="11"/>
        <v/>
      </c>
      <c r="S32" s="23" t="str">
        <f t="shared" si="11"/>
        <v/>
      </c>
      <c r="T32" s="23" t="str">
        <f t="shared" si="11"/>
        <v/>
      </c>
      <c r="U32" s="23" t="str">
        <f t="shared" si="11"/>
        <v/>
      </c>
      <c r="V32" s="23" t="str">
        <f t="shared" si="11"/>
        <v/>
      </c>
      <c r="W32" s="23" t="str">
        <f t="shared" si="11"/>
        <v/>
      </c>
      <c r="X32" s="23" t="str">
        <f t="shared" si="11"/>
        <v/>
      </c>
      <c r="Y32" s="23" t="str">
        <f t="shared" si="11"/>
        <v/>
      </c>
      <c r="Z32" s="23" t="str">
        <f t="shared" si="11"/>
        <v/>
      </c>
      <c r="AA32" s="23" t="str">
        <f t="shared" si="11"/>
        <v/>
      </c>
      <c r="AB32" s="24">
        <f t="shared" si="11"/>
        <v>0.30359409869426734</v>
      </c>
    </row>
    <row r="33" spans="1:119" x14ac:dyDescent="0.2">
      <c r="A33" s="67"/>
      <c r="B33" s="67"/>
      <c r="C33" s="17">
        <f t="shared" si="9"/>
        <v>24</v>
      </c>
      <c r="D33" s="25" t="str">
        <f t="shared" si="10"/>
        <v/>
      </c>
      <c r="E33" s="26" t="str">
        <f t="shared" si="10"/>
        <v/>
      </c>
      <c r="F33" s="26" t="str">
        <f t="shared" si="10"/>
        <v/>
      </c>
      <c r="G33" s="26" t="str">
        <f t="shared" si="10"/>
        <v/>
      </c>
      <c r="H33" s="26" t="str">
        <f t="shared" si="10"/>
        <v/>
      </c>
      <c r="I33" s="26" t="str">
        <f t="shared" si="10"/>
        <v/>
      </c>
      <c r="J33" s="26" t="str">
        <f t="shared" si="10"/>
        <v/>
      </c>
      <c r="K33" s="26" t="str">
        <f t="shared" si="10"/>
        <v/>
      </c>
      <c r="L33" s="26" t="str">
        <f t="shared" si="10"/>
        <v/>
      </c>
      <c r="M33" s="26" t="str">
        <f t="shared" si="10"/>
        <v/>
      </c>
      <c r="N33" s="26" t="str">
        <f t="shared" si="11"/>
        <v/>
      </c>
      <c r="O33" s="26" t="str">
        <f t="shared" si="11"/>
        <v/>
      </c>
      <c r="P33" s="26" t="str">
        <f t="shared" si="11"/>
        <v/>
      </c>
      <c r="Q33" s="26" t="str">
        <f t="shared" si="11"/>
        <v/>
      </c>
      <c r="R33" s="26" t="str">
        <f t="shared" si="11"/>
        <v/>
      </c>
      <c r="S33" s="26" t="str">
        <f t="shared" si="11"/>
        <v/>
      </c>
      <c r="T33" s="26" t="str">
        <f t="shared" si="11"/>
        <v/>
      </c>
      <c r="U33" s="26" t="str">
        <f t="shared" si="11"/>
        <v/>
      </c>
      <c r="V33" s="26" t="str">
        <f t="shared" si="11"/>
        <v/>
      </c>
      <c r="W33" s="26" t="str">
        <f t="shared" si="11"/>
        <v/>
      </c>
      <c r="X33" s="26" t="str">
        <f t="shared" si="11"/>
        <v/>
      </c>
      <c r="Y33" s="26" t="str">
        <f t="shared" si="11"/>
        <v/>
      </c>
      <c r="Z33" s="26" t="str">
        <f t="shared" si="11"/>
        <v/>
      </c>
      <c r="AA33" s="26" t="str">
        <f t="shared" si="11"/>
        <v/>
      </c>
      <c r="AB33" s="27" t="str">
        <f t="shared" si="11"/>
        <v/>
      </c>
    </row>
    <row r="34" spans="1:119" ht="14.25" customHeight="1" x14ac:dyDescent="0.2"/>
    <row r="35" spans="1:119" x14ac:dyDescent="0.2">
      <c r="A35" s="68" t="s">
        <v>40</v>
      </c>
      <c r="B35" s="69"/>
      <c r="C35" s="56">
        <v>1</v>
      </c>
      <c r="D35" s="16">
        <v>0</v>
      </c>
      <c r="E35" s="16">
        <f>D35+1</f>
        <v>1</v>
      </c>
      <c r="F35" s="16">
        <f t="shared" ref="F35:AB35" si="12">E35+1</f>
        <v>2</v>
      </c>
      <c r="G35" s="16">
        <f t="shared" si="12"/>
        <v>3</v>
      </c>
      <c r="H35" s="16">
        <f t="shared" si="12"/>
        <v>4</v>
      </c>
      <c r="I35" s="16">
        <f t="shared" si="12"/>
        <v>5</v>
      </c>
      <c r="J35" s="16">
        <f t="shared" si="12"/>
        <v>6</v>
      </c>
      <c r="K35" s="16">
        <f t="shared" si="12"/>
        <v>7</v>
      </c>
      <c r="L35" s="16">
        <f t="shared" si="12"/>
        <v>8</v>
      </c>
      <c r="M35" s="16">
        <f t="shared" si="12"/>
        <v>9</v>
      </c>
      <c r="N35" s="16">
        <f t="shared" si="12"/>
        <v>10</v>
      </c>
      <c r="O35" s="16">
        <f t="shared" si="12"/>
        <v>11</v>
      </c>
      <c r="P35" s="16">
        <f t="shared" si="12"/>
        <v>12</v>
      </c>
      <c r="Q35" s="16">
        <f t="shared" si="12"/>
        <v>13</v>
      </c>
      <c r="R35" s="16">
        <f t="shared" si="12"/>
        <v>14</v>
      </c>
      <c r="S35" s="16">
        <f t="shared" si="12"/>
        <v>15</v>
      </c>
      <c r="T35" s="16">
        <f t="shared" si="12"/>
        <v>16</v>
      </c>
      <c r="U35" s="16">
        <f t="shared" si="12"/>
        <v>17</v>
      </c>
      <c r="V35" s="16">
        <f t="shared" si="12"/>
        <v>18</v>
      </c>
      <c r="W35" s="16">
        <f t="shared" si="12"/>
        <v>19</v>
      </c>
      <c r="X35" s="16">
        <f t="shared" si="12"/>
        <v>20</v>
      </c>
      <c r="Y35" s="16">
        <f t="shared" si="12"/>
        <v>21</v>
      </c>
      <c r="Z35" s="16">
        <f t="shared" si="12"/>
        <v>22</v>
      </c>
      <c r="AA35" s="16">
        <f t="shared" si="12"/>
        <v>23</v>
      </c>
      <c r="AB35" s="16">
        <f t="shared" si="12"/>
        <v>24</v>
      </c>
      <c r="AP35" s="55" t="s">
        <v>36</v>
      </c>
      <c r="AQ35" s="16">
        <v>0</v>
      </c>
      <c r="AR35" s="16">
        <f t="shared" ref="AR35:BO35" si="13">AQ35+1</f>
        <v>1</v>
      </c>
      <c r="AS35" s="16">
        <f t="shared" si="13"/>
        <v>2</v>
      </c>
      <c r="AT35" s="16">
        <f t="shared" si="13"/>
        <v>3</v>
      </c>
      <c r="AU35" s="16">
        <f t="shared" si="13"/>
        <v>4</v>
      </c>
      <c r="AV35" s="16">
        <f t="shared" si="13"/>
        <v>5</v>
      </c>
      <c r="AW35" s="16">
        <f t="shared" si="13"/>
        <v>6</v>
      </c>
      <c r="AX35" s="16">
        <f t="shared" si="13"/>
        <v>7</v>
      </c>
      <c r="AY35" s="16">
        <f t="shared" si="13"/>
        <v>8</v>
      </c>
      <c r="AZ35" s="16">
        <f t="shared" si="13"/>
        <v>9</v>
      </c>
      <c r="BA35" s="16">
        <f t="shared" si="13"/>
        <v>10</v>
      </c>
      <c r="BB35" s="16">
        <f t="shared" si="13"/>
        <v>11</v>
      </c>
      <c r="BC35" s="16">
        <f t="shared" si="13"/>
        <v>12</v>
      </c>
      <c r="BD35" s="16">
        <f t="shared" si="13"/>
        <v>13</v>
      </c>
      <c r="BE35" s="16">
        <f t="shared" si="13"/>
        <v>14</v>
      </c>
      <c r="BF35" s="16">
        <f t="shared" si="13"/>
        <v>15</v>
      </c>
      <c r="BG35" s="16">
        <f t="shared" si="13"/>
        <v>16</v>
      </c>
      <c r="BH35" s="16">
        <f t="shared" si="13"/>
        <v>17</v>
      </c>
      <c r="BI35" s="16">
        <f t="shared" si="13"/>
        <v>18</v>
      </c>
      <c r="BJ35" s="16">
        <f t="shared" si="13"/>
        <v>19</v>
      </c>
      <c r="BK35" s="16">
        <f t="shared" si="13"/>
        <v>20</v>
      </c>
      <c r="BL35" s="16">
        <f t="shared" si="13"/>
        <v>21</v>
      </c>
      <c r="BM35" s="16">
        <f t="shared" si="13"/>
        <v>22</v>
      </c>
      <c r="BN35" s="16">
        <f t="shared" si="13"/>
        <v>23</v>
      </c>
      <c r="BO35" s="16">
        <f t="shared" si="13"/>
        <v>24</v>
      </c>
      <c r="BP35" s="55" t="s">
        <v>37</v>
      </c>
      <c r="BQ35" s="16">
        <v>0</v>
      </c>
      <c r="BR35" s="16">
        <f t="shared" ref="BR35:CO35" si="14">BQ35+1</f>
        <v>1</v>
      </c>
      <c r="BS35" s="16">
        <f t="shared" si="14"/>
        <v>2</v>
      </c>
      <c r="BT35" s="16">
        <f t="shared" si="14"/>
        <v>3</v>
      </c>
      <c r="BU35" s="16">
        <f t="shared" si="14"/>
        <v>4</v>
      </c>
      <c r="BV35" s="16">
        <f t="shared" si="14"/>
        <v>5</v>
      </c>
      <c r="BW35" s="16">
        <f t="shared" si="14"/>
        <v>6</v>
      </c>
      <c r="BX35" s="16">
        <f t="shared" si="14"/>
        <v>7</v>
      </c>
      <c r="BY35" s="16">
        <f t="shared" si="14"/>
        <v>8</v>
      </c>
      <c r="BZ35" s="16">
        <f t="shared" si="14"/>
        <v>9</v>
      </c>
      <c r="CA35" s="16">
        <f t="shared" si="14"/>
        <v>10</v>
      </c>
      <c r="CB35" s="16">
        <f t="shared" si="14"/>
        <v>11</v>
      </c>
      <c r="CC35" s="16">
        <f t="shared" si="14"/>
        <v>12</v>
      </c>
      <c r="CD35" s="16">
        <f t="shared" si="14"/>
        <v>13</v>
      </c>
      <c r="CE35" s="16">
        <f t="shared" si="14"/>
        <v>14</v>
      </c>
      <c r="CF35" s="16">
        <f t="shared" si="14"/>
        <v>15</v>
      </c>
      <c r="CG35" s="16">
        <f t="shared" si="14"/>
        <v>16</v>
      </c>
      <c r="CH35" s="16">
        <f t="shared" si="14"/>
        <v>17</v>
      </c>
      <c r="CI35" s="16">
        <f t="shared" si="14"/>
        <v>18</v>
      </c>
      <c r="CJ35" s="16">
        <f t="shared" si="14"/>
        <v>19</v>
      </c>
      <c r="CK35" s="16">
        <f t="shared" si="14"/>
        <v>20</v>
      </c>
      <c r="CL35" s="16">
        <f t="shared" si="14"/>
        <v>21</v>
      </c>
      <c r="CM35" s="16">
        <f t="shared" si="14"/>
        <v>22</v>
      </c>
      <c r="CN35" s="16">
        <f t="shared" si="14"/>
        <v>23</v>
      </c>
      <c r="CO35" s="16">
        <f t="shared" si="14"/>
        <v>24</v>
      </c>
      <c r="CP35" s="55" t="s">
        <v>38</v>
      </c>
      <c r="CQ35" s="16">
        <v>0</v>
      </c>
      <c r="CR35" s="16">
        <f t="shared" ref="CR35:DO35" si="15">CQ35+1</f>
        <v>1</v>
      </c>
      <c r="CS35" s="16">
        <f t="shared" si="15"/>
        <v>2</v>
      </c>
      <c r="CT35" s="16">
        <f t="shared" si="15"/>
        <v>3</v>
      </c>
      <c r="CU35" s="16">
        <f t="shared" si="15"/>
        <v>4</v>
      </c>
      <c r="CV35" s="16">
        <f t="shared" si="15"/>
        <v>5</v>
      </c>
      <c r="CW35" s="16">
        <f t="shared" si="15"/>
        <v>6</v>
      </c>
      <c r="CX35" s="16">
        <f t="shared" si="15"/>
        <v>7</v>
      </c>
      <c r="CY35" s="16">
        <f t="shared" si="15"/>
        <v>8</v>
      </c>
      <c r="CZ35" s="16">
        <f t="shared" si="15"/>
        <v>9</v>
      </c>
      <c r="DA35" s="16">
        <f t="shared" si="15"/>
        <v>10</v>
      </c>
      <c r="DB35" s="16">
        <f t="shared" si="15"/>
        <v>11</v>
      </c>
      <c r="DC35" s="16">
        <f t="shared" si="15"/>
        <v>12</v>
      </c>
      <c r="DD35" s="16">
        <f t="shared" si="15"/>
        <v>13</v>
      </c>
      <c r="DE35" s="16">
        <f t="shared" si="15"/>
        <v>14</v>
      </c>
      <c r="DF35" s="16">
        <f t="shared" si="15"/>
        <v>15</v>
      </c>
      <c r="DG35" s="16">
        <f t="shared" si="15"/>
        <v>16</v>
      </c>
      <c r="DH35" s="16">
        <f t="shared" si="15"/>
        <v>17</v>
      </c>
      <c r="DI35" s="16">
        <f t="shared" si="15"/>
        <v>18</v>
      </c>
      <c r="DJ35" s="16">
        <f t="shared" si="15"/>
        <v>19</v>
      </c>
      <c r="DK35" s="16">
        <f t="shared" si="15"/>
        <v>20</v>
      </c>
      <c r="DL35" s="16">
        <f t="shared" si="15"/>
        <v>21</v>
      </c>
      <c r="DM35" s="16">
        <f t="shared" si="15"/>
        <v>22</v>
      </c>
      <c r="DN35" s="16">
        <f t="shared" si="15"/>
        <v>23</v>
      </c>
      <c r="DO35" s="16">
        <f t="shared" si="15"/>
        <v>24</v>
      </c>
    </row>
    <row r="36" spans="1:119" x14ac:dyDescent="0.2">
      <c r="B36" s="66" t="s">
        <v>16</v>
      </c>
      <c r="C36">
        <v>0</v>
      </c>
      <c r="D36" s="32">
        <f t="shared" ref="D36:AB36" si="16">L_0_j</f>
        <v>0.05</v>
      </c>
      <c r="E36" s="28">
        <f t="shared" si="16"/>
        <v>5.198172796770982E-2</v>
      </c>
      <c r="F36" s="28">
        <f t="shared" si="16"/>
        <v>5.3770155908483171E-2</v>
      </c>
      <c r="G36" s="28">
        <f t="shared" si="16"/>
        <v>5.5379424852656615E-2</v>
      </c>
      <c r="H36" s="28">
        <f t="shared" si="16"/>
        <v>5.6822756275649852E-2</v>
      </c>
      <c r="I36" s="28">
        <f t="shared" si="16"/>
        <v>5.8112508156993807E-2</v>
      </c>
      <c r="J36" s="28">
        <f t="shared" si="16"/>
        <v>5.926022775852148E-2</v>
      </c>
      <c r="K36" s="28">
        <f t="shared" si="16"/>
        <v>6.0276701308397906E-2</v>
      </c>
      <c r="L36" s="28">
        <f t="shared" si="16"/>
        <v>6.1172000767260662E-2</v>
      </c>
      <c r="M36" s="28">
        <f t="shared" si="16"/>
        <v>6.1955527842908253E-2</v>
      </c>
      <c r="N36" s="28">
        <f t="shared" si="16"/>
        <v>6.2636055410679861E-2</v>
      </c>
      <c r="O36" s="28">
        <f t="shared" si="16"/>
        <v>6.3221766487886161E-2</v>
      </c>
      <c r="P36" s="28">
        <f t="shared" si="16"/>
        <v>6.3720290902350665E-2</v>
      </c>
      <c r="Q36" s="28">
        <f t="shared" si="16"/>
        <v>6.4138739787277521E-2</v>
      </c>
      <c r="R36" s="28">
        <f t="shared" si="16"/>
        <v>6.4483738027249451E-2</v>
      </c>
      <c r="S36" s="28">
        <f t="shared" si="16"/>
        <v>6.4761454773156715E-2</v>
      </c>
      <c r="T36" s="28">
        <f t="shared" si="16"/>
        <v>6.4977632137240726E-2</v>
      </c>
      <c r="U36" s="28">
        <f t="shared" si="16"/>
        <v>6.5137612173184076E-2</v>
      </c>
      <c r="V36" s="28">
        <f t="shared" si="16"/>
        <v>6.5246362240272471E-2</v>
      </c>
      <c r="W36" s="28">
        <f t="shared" si="16"/>
        <v>6.5308498845074003E-2</v>
      </c>
      <c r="X36" s="28">
        <f t="shared" si="16"/>
        <v>6.5328310048810095E-2</v>
      </c>
      <c r="Y36" s="28">
        <f t="shared" si="16"/>
        <v>6.5309776523613056E-2</v>
      </c>
      <c r="Z36" s="28">
        <f t="shared" si="16"/>
        <v>6.525659133616199E-2</v>
      </c>
      <c r="AA36" s="28">
        <f t="shared" si="16"/>
        <v>6.5172178532746303E-2</v>
      </c>
      <c r="AB36" s="29">
        <f t="shared" si="16"/>
        <v>6.505971059561011E-2</v>
      </c>
      <c r="AP36" s="17">
        <v>0</v>
      </c>
      <c r="AQ36" s="38"/>
      <c r="AR36" s="39">
        <f t="shared" ref="AR36:AR60" si="17">IF($AP36&gt;=AR$35,0,AQ36+INDEX(sigma, $AP36+1, AR$35+1)*(INDEX(rho_1,AR$35)/INDEX(rho_norm,AR$35))*delta_t*E36/(1+delta_t*E36))</f>
        <v>3.8659540394088096E-3</v>
      </c>
      <c r="AS36" s="39">
        <f t="shared" ref="AS36:AS60" si="18">IF($AP36&gt;=AS$35,0,AR36+INDEX(sigma, $AP36+1, AS$35+1)*(INDEX(rho_1,AS$35)/INDEX(rho_norm,AS$35))*delta_t*F36/(1+delta_t*F36))</f>
        <v>7.9074646404811866E-3</v>
      </c>
      <c r="AT36" s="39">
        <f t="shared" ref="AT36:AT60" si="19">IF($AP36&gt;=AT$35,0,AS36+INDEX(sigma, $AP36+1, AT$35+1)*(INDEX(rho_1,AT$35)/INDEX(rho_norm,AT$35))*delta_t*G36/(1+delta_t*G36))</f>
        <v>1.2102915305083362E-2</v>
      </c>
      <c r="AU36" s="39">
        <f t="shared" ref="AU36:AU60" si="20">IF($AP36&gt;=AU$35,0,AT36+INDEX(sigma, $AP36+1, AU$35+1)*(INDEX(rho_1,AU$35)/INDEX(rho_norm,AU$35))*delta_t*H36/(1+delta_t*H36))</f>
        <v>1.6431679681459463E-2</v>
      </c>
      <c r="AV36" s="39">
        <f t="shared" ref="AV36:AV60" si="21">IF($AP36&gt;=AV$35,0,AU36+INDEX(sigma, $AP36+1, AV$35+1)*(INDEX(rho_1,AV$35)/INDEX(rho_norm,AV$35))*delta_t*I36/(1+delta_t*I36))</f>
        <v>2.0874305340038344E-2</v>
      </c>
      <c r="AW36" s="39">
        <f t="shared" ref="AW36:AW60" si="22">IF($AP36&gt;=AW$35,0,AV36+INDEX(sigma, $AP36+1, AW$35+1)*(INDEX(rho_1,AW$35)/INDEX(rho_norm,AW$35))*delta_t*J36/(1+delta_t*J36))</f>
        <v>2.5412629172195271E-2</v>
      </c>
      <c r="AX36" s="39">
        <f t="shared" ref="AX36:AX60" si="23">IF($AP36&gt;=AX$35,0,AW36+INDEX(sigma, $AP36+1, AX$35+1)*(INDEX(rho_1,AX$35)/INDEX(rho_norm,AX$35))*delta_t*K36/(1+delta_t*K36))</f>
        <v>3.0029836565479737E-2</v>
      </c>
      <c r="AY36" s="39">
        <f t="shared" ref="AY36:AY60" si="24">IF($AP36&gt;=AY$35,0,AX36+INDEX(sigma, $AP36+1, AY$35+1)*(INDEX(rho_1,AY$35)/INDEX(rho_norm,AY$35))*delta_t*L36/(1+delta_t*L36))</f>
        <v>3.4710475336811326E-2</v>
      </c>
      <c r="AZ36" s="39">
        <f t="shared" ref="AZ36:AZ60" si="25">IF($AP36&gt;=AZ$35,0,AY36+INDEX(sigma, $AP36+1, AZ$35+1)*(INDEX(rho_1,AZ$35)/INDEX(rho_norm,AZ$35))*delta_t*M36/(1+delta_t*M36))</f>
        <v>3.9440434104230745E-2</v>
      </c>
      <c r="BA36" s="39">
        <f t="shared" ref="BA36:BA60" si="26">IF($AP36&gt;=BA$35,0,AZ36+INDEX(sigma, $AP36+1, BA$35+1)*(INDEX(rho_1,BA$35)/INDEX(rho_norm,BA$35))*delta_t*N36/(1+delta_t*N36))</f>
        <v>4.4206893445643568E-2</v>
      </c>
      <c r="BB36" s="39">
        <f t="shared" ref="BB36:BB60" si="27">IF($AP36&gt;=BB$35,0,BA36+INDEX(sigma, $AP36+1, BB$35+1)*(INDEX(rho_1,BB$35)/INDEX(rho_norm,BB$35))*delta_t*O36/(1+delta_t*O36))</f>
        <v>4.8998256903314857E-2</v>
      </c>
      <c r="BC36" s="39">
        <f t="shared" ref="BC36:BC60" si="28">IF($AP36&gt;=BC$35,0,BB36+INDEX(sigma, $AP36+1, BC$35+1)*(INDEX(rho_1,BC$35)/INDEX(rho_norm,BC$35))*delta_t*P36/(1+delta_t*P36))</f>
        <v>5.3804067696880203E-2</v>
      </c>
      <c r="BD36" s="39">
        <f t="shared" ref="BD36:BD60" si="29">IF($AP36&gt;=BD$35,0,BC36+INDEX(sigma, $AP36+1, BD$35+1)*(INDEX(rho_1,BD$35)/INDEX(rho_norm,BD$35))*delta_t*Q36/(1+delta_t*Q36))</f>
        <v>5.8614915937291165E-2</v>
      </c>
      <c r="BE36" s="39">
        <f t="shared" ref="BE36:BE60" si="30">IF($AP36&gt;=BE$35,0,BD36+INDEX(sigma, $AP36+1, BE$35+1)*(INDEX(rho_1,BE$35)/INDEX(rho_norm,BE$35))*delta_t*R36/(1+delta_t*R36))</f>
        <v>6.3422340206018696E-2</v>
      </c>
      <c r="BF36" s="39">
        <f t="shared" ref="BF36:BF60" si="31">IF($AP36&gt;=BF$35,0,BE36+INDEX(sigma, $AP36+1, BF$35+1)*(INDEX(rho_1,BF$35)/INDEX(rho_norm,BF$35))*delta_t*S36/(1+delta_t*S36))</f>
        <v>6.8218726583110345E-2</v>
      </c>
      <c r="BG36" s="39">
        <f t="shared" ref="BG36:BG60" si="32">IF($AP36&gt;=BG$35,0,BF36+INDEX(sigma, $AP36+1, BG$35+1)*(INDEX(rho_1,BG$35)/INDEX(rho_norm,BG$35))*delta_t*T36/(1+delta_t*T36))</f>
        <v>7.2997207571316725E-2</v>
      </c>
      <c r="BH36" s="39">
        <f t="shared" ref="BH36:BH60" si="33">IF($AP36&gt;=BH$35,0,BG36+INDEX(sigma, $AP36+1, BH$35+1)*(INDEX(rho_1,BH$35)/INDEX(rho_norm,BH$35))*delta_t*U36/(1+delta_t*U36))</f>
        <v>7.7751562862982751E-2</v>
      </c>
      <c r="BI36" s="39">
        <f t="shared" ref="BI36:BI60" si="34">IF($AP36&gt;=BI$35,0,BH36+INDEX(sigma, $AP36+1, BI$35+1)*(INDEX(rho_1,BI$35)/INDEX(rho_norm,BI$35))*delta_t*V36/(1+delta_t*V36))</f>
        <v>8.2476123519685959E-2</v>
      </c>
      <c r="BJ36" s="39">
        <f t="shared" ref="BJ36:BJ60" si="35">IF($AP36&gt;=BJ$35,0,BI36+INDEX(sigma, $AP36+1, BJ$35+1)*(INDEX(rho_1,BJ$35)/INDEX(rho_norm,BJ$35))*delta_t*W36/(1+delta_t*W36))</f>
        <v>8.7165680867259995E-2</v>
      </c>
      <c r="BK36" s="39">
        <f t="shared" ref="BK36:BK60" si="36">IF($AP36&gt;=BK$35,0,BJ36+INDEX(sigma, $AP36+1, BK$35+1)*(INDEX(rho_1,BK$35)/INDEX(rho_norm,BK$35))*delta_t*X36/(1+delta_t*X36))</f>
        <v>9.1815401234597888E-2</v>
      </c>
      <c r="BL36" s="39">
        <f t="shared" ref="BL36:BL60" si="37">IF($AP36&gt;=BL$35,0,BK36+INDEX(sigma, $AP36+1, BL$35+1)*(INDEX(rho_1,BL$35)/INDEX(rho_norm,BL$35))*delta_t*Y36/(1+delta_t*Y36))</f>
        <v>9.6420747565462137E-2</v>
      </c>
      <c r="BM36" s="39">
        <f t="shared" ref="BM36:BM60" si="38">IF($AP36&gt;=BM$35,0,BL36+INDEX(sigma, $AP36+1, BM$35+1)*(INDEX(rho_1,BM$35)/INDEX(rho_norm,BM$35))*delta_t*Z36/(1+delta_t*Z36))</f>
        <v>0.10097740888841188</v>
      </c>
      <c r="BN36" s="39">
        <f t="shared" ref="BN36:BN60" si="39">IF($AP36&gt;=BN$35,0,BM36+INDEX(sigma, $AP36+1, BN$35+1)*(INDEX(rho_1,BN$35)/INDEX(rho_norm,BN$35))*delta_t*AA36/(1+delta_t*AA36))</f>
        <v>0.10548123861853126</v>
      </c>
      <c r="BO36" s="40">
        <f t="shared" ref="BO36:BO60" si="40">IF($AP36&gt;=BO$35,0,BN36+INDEX(sigma, $AP36+1, BO$35+1)*(INDEX(rho_1,BO$35)/INDEX(rho_norm,BO$35))*delta_t*AB36/(1+delta_t*AB36))</f>
        <v>0.1099282026610373</v>
      </c>
      <c r="BP36" s="17">
        <v>0</v>
      </c>
      <c r="BQ36" s="38"/>
      <c r="BR36" s="39">
        <f t="shared" ref="BR36:BR60" si="41">IF($BP36&gt;=BR$35,0,BQ36+INDEX(sigma, $BP36+1, BR$35+1)*(INDEX(rho_2,BR$35)/INDEX(rho_norm,BR$35))*delta_t*E36/(1+delta_t*E36))</f>
        <v>-4.429739003489261E-4</v>
      </c>
      <c r="BS36" s="39">
        <f t="shared" ref="BS36:BS60" si="42">IF($BP36&gt;=BS$35,0,BR36+INDEX(sigma, $BP36+1, BS$35+1)*(INDEX(rho_2,BS$35)/INDEX(rho_norm,BS$35))*delta_t*F36/(1+delta_t*F36))</f>
        <v>-8.6396458796063216E-4</v>
      </c>
      <c r="BT36" s="39">
        <f t="shared" ref="BT36:BT60" si="43">IF($BP36&gt;=BT$35,0,BS36+INDEX(sigma, $BP36+1, BT$35+1)*(INDEX(rho_2,BT$35)/INDEX(rho_norm,BT$35))*delta_t*G36/(1+delta_t*G36))</f>
        <v>-1.2572880877670862E-3</v>
      </c>
      <c r="BU36" s="39">
        <f t="shared" ref="BU36:BU60" si="44">IF($BP36&gt;=BU$35,0,BT36+INDEX(sigma, $BP36+1, BU$35+1)*(INDEX(rho_2,BU$35)/INDEX(rho_norm,BU$35))*delta_t*H36/(1+delta_t*H36))</f>
        <v>-1.6180184524650946E-3</v>
      </c>
      <c r="BV36" s="39">
        <f t="shared" ref="BV36:BV60" si="45">IF($BP36&gt;=BV$35,0,BU36+INDEX(sigma, $BP36+1, BV$35+1)*(INDEX(rho_2,BV$35)/INDEX(rho_norm,BV$35))*delta_t*I36/(1+delta_t*I36))</f>
        <v>-1.9419599067364713E-3</v>
      </c>
      <c r="BW36" s="39">
        <f t="shared" ref="BW36:BW60" si="46">IF($BP36&gt;=BW$35,0,BV36+INDEX(sigma, $BP36+1, BW$35+1)*(INDEX(rho_2,BW$35)/INDEX(rho_norm,BW$35))*delta_t*J36/(1+delta_t*J36))</f>
        <v>-2.2256051462462793E-3</v>
      </c>
      <c r="BX36" s="39">
        <f t="shared" ref="BX36:BX60" si="47">IF($BP36&gt;=BX$35,0,BW36+INDEX(sigma, $BP36+1, BX$35+1)*(INDEX(rho_2,BX$35)/INDEX(rho_norm,BX$35))*delta_t*K36/(1+delta_t*K36))</f>
        <v>-2.4660846979798453E-3</v>
      </c>
      <c r="BY36" s="39">
        <f t="shared" ref="BY36:BY60" si="48">IF($BP36&gt;=BY$35,0,BX36+INDEX(sigma, $BP36+1, BY$35+1)*(INDEX(rho_2,BY$35)/INDEX(rho_norm,BY$35))*delta_t*L36/(1+delta_t*L36))</f>
        <v>-2.6611113134519947E-3</v>
      </c>
      <c r="BZ36" s="39">
        <f t="shared" ref="BZ36:BZ60" si="49">IF($BP36&gt;=BZ$35,0,BY36+INDEX(sigma, $BP36+1, BZ$35+1)*(INDEX(rho_2,BZ$35)/INDEX(rho_norm,BZ$35))*delta_t*M36/(1+delta_t*M36))</f>
        <v>-2.8089225249338517E-3</v>
      </c>
      <c r="CA36" s="39">
        <f t="shared" ref="CA36:CA60" si="50">IF($BP36&gt;=CA$35,0,BZ36+INDEX(sigma, $BP36+1, CA$35+1)*(INDEX(rho_2,CA$35)/INDEX(rho_norm,CA$35))*delta_t*N36/(1+delta_t*N36))</f>
        <v>-2.9082237612132857E-3</v>
      </c>
      <c r="CB36" s="39">
        <f t="shared" ref="CB36:CB60" si="51">IF($BP36&gt;=CB$35,0,CA36+INDEX(sigma, $BP36+1, CB$35+1)*(INDEX(rho_2,CB$35)/INDEX(rho_norm,CB$35))*delta_t*O36/(1+delta_t*O36))</f>
        <v>-2.958133797230695E-3</v>
      </c>
      <c r="CC36" s="39">
        <f t="shared" ref="CC36:CC60" si="52">IF($BP36&gt;=CC$35,0,CB36+INDEX(sigma, $BP36+1, CC$35+1)*(INDEX(rho_2,CC$35)/INDEX(rho_norm,CC$35))*delta_t*P36/(1+delta_t*P36))</f>
        <v>-2.958133797230695E-3</v>
      </c>
      <c r="CD36" s="39">
        <f t="shared" ref="CD36:CD60" si="53">IF($BP36&gt;=CD$35,0,CC36+INDEX(sigma, $BP36+1, CD$35+1)*(INDEX(rho_2,CD$35)/INDEX(rho_norm,CD$35))*delta_t*Q36/(1+delta_t*Q36))</f>
        <v>-2.9080207947264143E-3</v>
      </c>
      <c r="CE36" s="39">
        <f t="shared" ref="CE36:CE60" si="54">IF($BP36&gt;=CE$35,0,CD36+INDEX(sigma, $BP36+1, CE$35+1)*(INDEX(rho_2,CE$35)/INDEX(rho_norm,CE$35))*delta_t*R36/(1+delta_t*R36))</f>
        <v>-2.8078661224612573E-3</v>
      </c>
      <c r="CF36" s="39">
        <f t="shared" ref="CF36:CF60" si="55">IF($BP36&gt;=CF$35,0,CE36+INDEX(sigma, $BP36+1, CF$35+1)*(INDEX(rho_2,CF$35)/INDEX(rho_norm,CF$35))*delta_t*S36/(1+delta_t*S36))</f>
        <v>-2.6579790481771432E-3</v>
      </c>
      <c r="CG36" s="39">
        <f t="shared" ref="CG36:CG60" si="56">IF($BP36&gt;=CG$35,0,CF36+INDEX(sigma, $BP36+1, CG$35+1)*(INDEX(rho_2,CG$35)/INDEX(rho_norm,CG$35))*delta_t*T36/(1+delta_t*T36))</f>
        <v>-2.4588756736685438E-3</v>
      </c>
      <c r="CH36" s="39">
        <f t="shared" ref="CH36:CH60" si="57">IF($BP36&gt;=CH$35,0,CG36+INDEX(sigma, $BP36+1, CH$35+1)*(INDEX(rho_2,CH$35)/INDEX(rho_norm,CH$35))*delta_t*U36/(1+delta_t*U36))</f>
        <v>-2.2112530022276051E-3</v>
      </c>
      <c r="CI36" s="39">
        <f t="shared" ref="CI36:CI60" si="58">IF($BP36&gt;=CI$35,0,CH36+INDEX(sigma, $BP36+1, CI$35+1)*(INDEX(rho_2,CI$35)/INDEX(rho_norm,CI$35))*delta_t*V36/(1+delta_t*V36))</f>
        <v>-1.9159679611836548E-3</v>
      </c>
      <c r="CJ36" s="39">
        <f t="shared" ref="CJ36:CJ60" si="59">IF($BP36&gt;=CJ$35,0,CI36+INDEX(sigma, $BP36+1, CJ$35+1)*(INDEX(rho_2,CJ$35)/INDEX(rho_norm,CJ$35))*delta_t*W36/(1+delta_t*W36))</f>
        <v>-1.5740210712563815E-3</v>
      </c>
      <c r="CK36" s="39">
        <f t="shared" ref="CK36:CK60" si="60">IF($BP36&gt;=CK$35,0,CJ36+INDEX(sigma, $BP36+1, CK$35+1)*(INDEX(rho_2,CK$35)/INDEX(rho_norm,CK$35))*delta_t*X36/(1+delta_t*X36))</f>
        <v>-1.1865443739782233E-3</v>
      </c>
      <c r="CL36" s="39">
        <f t="shared" ref="CL36:CL60" si="61">IF($BP36&gt;=CL$35,0,CK36+INDEX(sigma, $BP36+1, CL$35+1)*(INDEX(rho_2,CL$35)/INDEX(rho_norm,CL$35))*delta_t*Y36/(1+delta_t*Y36))</f>
        <v>-7.5479315545969928E-4</v>
      </c>
      <c r="CM36" s="39">
        <f t="shared" ref="CM36:CM60" si="62">IF($BP36&gt;=CM$35,0,CL36+INDEX(sigma, $BP36+1, CM$35+1)*(INDEX(rho_2,CM$35)/INDEX(rho_norm,CM$35))*delta_t*Z36/(1+delta_t*Z36))</f>
        <v>-2.8014093431910164E-4</v>
      </c>
      <c r="CN36" s="39">
        <f t="shared" ref="CN36:CN60" si="63">IF($BP36&gt;=CN$35,0,CM36+INDEX(sigma, $BP36+1, CN$35+1)*(INDEX(rho_2,CN$35)/INDEX(rho_norm,CN$35))*delta_t*AA36/(1+delta_t*AA36))</f>
        <v>2.3592288892374484E-4</v>
      </c>
      <c r="CO36" s="40">
        <f t="shared" ref="CO36:CO60" si="64">IF($BP36&gt;=CO$35,0,CN36+INDEX(sigma, $BP36+1, CO$35+1)*(INDEX(rho_2,CO$35)/INDEX(rho_norm,CO$35))*delta_t*AB36/(1+delta_t*AB36))</f>
        <v>7.9179339423699965E-4</v>
      </c>
      <c r="CP36" s="17">
        <v>0</v>
      </c>
      <c r="CQ36" s="38"/>
      <c r="CR36" s="39">
        <f t="shared" ref="CR36:CR60" si="65">IF($CP36&gt;=CR$35,0,CQ36+INDEX(sigma, $CP36+1, CR$35+1)*(INDEX(rho_3,CR$35)/INDEX(rho_norm,CR$35))*delta_t*E36/(1+delta_t*E36))</f>
        <v>-1.6443728119013164E-4</v>
      </c>
      <c r="CS36" s="39">
        <f t="shared" ref="CS36:CS60" si="66">IF($CP36&gt;=CS$35,0,CR36+INDEX(sigma, $CP36+1, CS$35+1)*(INDEX(rho_3,CS$35)/INDEX(rho_norm,CS$35))*delta_t*F36/(1+delta_t*F36))</f>
        <v>-2.6266844163286306E-4</v>
      </c>
      <c r="CT36" s="39">
        <f t="shared" ref="CT36:CT60" si="67">IF($CP36&gt;=CT$35,0,CS36+INDEX(sigma, $CP36+1, CT$35+1)*(INDEX(rho_3,CT$35)/INDEX(rho_norm,CT$35))*delta_t*G36/(1+delta_t*G36))</f>
        <v>-2.9544539995006756E-4</v>
      </c>
      <c r="CU36" s="39">
        <f t="shared" ref="CU36:CU60" si="68">IF($CP36&gt;=CU$35,0,CT36+INDEX(sigma, $CP36+1, CU$35+1)*(INDEX(rho_3,CU$35)/INDEX(rho_norm,CU$35))*delta_t*H36/(1+delta_t*H36))</f>
        <v>-2.6538453622523351E-4</v>
      </c>
      <c r="CV36" s="39">
        <f t="shared" ref="CV36:CV60" si="69">IF($CP36&gt;=CV$35,0,CU36+INDEX(sigma, $CP36+1, CV$35+1)*(INDEX(rho_3,CV$35)/INDEX(rho_norm,CV$35))*delta_t*I36/(1+delta_t*I36))</f>
        <v>-1.7668628088902323E-4</v>
      </c>
      <c r="CW36" s="39">
        <f t="shared" ref="CW36:CW60" si="70">IF($CP36&gt;=CW$35,0,CV36+INDEX(sigma, $CP36+1, CW$35+1)*(INDEX(rho_3,CW$35)/INDEX(rho_norm,CW$35))*delta_t*J36/(1+delta_t*J36))</f>
        <v>-3.4863661134119261E-5</v>
      </c>
      <c r="CX36" s="39">
        <f t="shared" ref="CX36:CX60" si="71">IF($CP36&gt;=CX$35,0,CW36+INDEX(sigma, $CP36+1, CX$35+1)*(INDEX(rho_3,CX$35)/INDEX(rho_norm,CX$35))*delta_t*K36/(1+delta_t*K36))</f>
        <v>1.5351198772384071E-4</v>
      </c>
      <c r="CY36" s="39">
        <f t="shared" ref="CY36:CY60" si="72">IF($CP36&gt;=CY$35,0,CX36+INDEX(sigma, $CP36+1, CY$35+1)*(INDEX(rho_3,CY$35)/INDEX(rho_norm,CY$35))*delta_t*L36/(1+delta_t*L36))</f>
        <v>3.8104303910801518E-4</v>
      </c>
      <c r="CZ36" s="39">
        <f t="shared" ref="CZ36:CZ60" si="73">IF($CP36&gt;=CZ$35,0,CY36+INDEX(sigma, $CP36+1, CZ$35+1)*(INDEX(rho_3,CZ$35)/INDEX(rho_norm,CZ$35))*delta_t*M36/(1+delta_t*M36))</f>
        <v>6.3971265920126472E-4</v>
      </c>
      <c r="DA36" s="39">
        <f t="shared" ref="DA36:DA60" si="74">IF($CP36&gt;=DA$35,0,CZ36+INDEX(sigma, $CP36+1, DA$35+1)*(INDEX(rho_3,DA$35)/INDEX(rho_norm,DA$35))*delta_t*N36/(1+delta_t*N36))</f>
        <v>9.21066161992994E-4</v>
      </c>
      <c r="DB36" s="39">
        <f t="shared" ref="DB36:DB60" si="75">IF($CP36&gt;=DB$35,0,DA36+INDEX(sigma, $CP36+1, DB$35+1)*(INDEX(rho_3,DB$35)/INDEX(rho_norm,DB$35))*delta_t*O36/(1+delta_t*O36))</f>
        <v>1.2163672084293321E-3</v>
      </c>
      <c r="DC36" s="39">
        <f t="shared" ref="DC36:DC60" si="76">IF($CP36&gt;=DC$35,0,DB36+INDEX(sigma, $CP36+1, DC$35+1)*(INDEX(rho_3,DC$35)/INDEX(rho_norm,DC$35))*delta_t*P36/(1+delta_t*P36))</f>
        <v>1.5167303830271662E-3</v>
      </c>
      <c r="DD36" s="39">
        <f t="shared" ref="DD36:DD60" si="77">IF($CP36&gt;=DD$35,0,DC36+INDEX(sigma, $CP36+1, DD$35+1)*(INDEX(rho_3,DD$35)/INDEX(rho_norm,DD$35))*delta_t*Q36/(1+delta_t*Q36))</f>
        <v>1.8132323145108281E-3</v>
      </c>
      <c r="DE36" s="39">
        <f t="shared" ref="DE36:DE60" si="78">IF($CP36&gt;=DE$35,0,DD36+INDEX(sigma, $CP36+1, DE$35+1)*(INDEX(rho_3,DE$35)/INDEX(rho_norm,DE$35))*delta_t*R36/(1+delta_t*R36))</f>
        <v>2.0970038859287727E-3</v>
      </c>
      <c r="DF36" s="39">
        <f t="shared" ref="DF36:DF60" si="79">IF($CP36&gt;=DF$35,0,DE36+INDEX(sigma, $CP36+1, DF$35+1)*(INDEX(rho_3,DF$35)/INDEX(rho_norm,DF$35))*delta_t*S36/(1+delta_t*S36))</f>
        <v>2.359306265925972E-3</v>
      </c>
      <c r="DG36" s="39">
        <f t="shared" ref="DG36:DG60" si="80">IF($CP36&gt;=DG$35,0,DF36+INDEX(sigma, $CP36+1, DG$35+1)*(INDEX(rho_3,DG$35)/INDEX(rho_norm,DG$35))*delta_t*T36/(1+delta_t*T36))</f>
        <v>2.5915935361860046E-3</v>
      </c>
      <c r="DH36" s="39">
        <f t="shared" ref="DH36:DH60" si="81">IF($CP36&gt;=DH$35,0,DG36+INDEX(sigma, $CP36+1, DH$35+1)*(INDEX(rho_3,DH$35)/INDEX(rho_norm,DH$35))*delta_t*U36/(1+delta_t*U36))</f>
        <v>2.7855646288147398E-3</v>
      </c>
      <c r="DI36" s="39">
        <f t="shared" ref="DI36:DI60" si="82">IF($CP36&gt;=DI$35,0,DH36+INDEX(sigma, $CP36+1, DI$35+1)*(INDEX(rho_3,DI$35)/INDEX(rho_norm,DI$35))*delta_t*V36/(1+delta_t*V36))</f>
        <v>2.933207149336715E-3</v>
      </c>
      <c r="DJ36" s="39">
        <f t="shared" ref="DJ36:DJ60" si="83">IF($CP36&gt;=DJ$35,0,DI36+INDEX(sigma, $CP36+1, DJ$35+1)*(INDEX(rho_3,DJ$35)/INDEX(rho_norm,DJ$35))*delta_t*W36/(1+delta_t*W36))</f>
        <v>3.0268354644358494E-3</v>
      </c>
      <c r="DK36" s="39">
        <f t="shared" ref="DK36:DK60" si="84">IF($CP36&gt;=DK$35,0,DJ36+INDEX(sigma, $CP36+1, DK$35+1)*(INDEX(rho_3,DK$35)/INDEX(rho_norm,DK$35))*delta_t*X36/(1+delta_t*X36))</f>
        <v>3.0591251892090293E-3</v>
      </c>
      <c r="DL36" s="39">
        <f t="shared" ref="DL36:DL60" si="85">IF($CP36&gt;=DL$35,0,DK36+INDEX(sigma, $CP36+1, DL$35+1)*(INDEX(rho_3,DL$35)/INDEX(rho_norm,DL$35))*delta_t*Y36/(1+delta_t*Y36))</f>
        <v>3.0231459209991525E-3</v>
      </c>
      <c r="DM36" s="39">
        <f t="shared" ref="DM36:DM60" si="86">IF($CP36&gt;=DM$35,0,DL36+INDEX(sigma, $CP36+1, DM$35+1)*(INDEX(rho_3,DM$35)/INDEX(rho_norm,DM$35))*delta_t*Z36/(1+delta_t*Z36))</f>
        <v>2.9123937360663464E-3</v>
      </c>
      <c r="DN36" s="39">
        <f t="shared" ref="DN36:DN60" si="87">IF($CP36&gt;=DN$35,0,DM36+INDEX(sigma, $CP36+1, DN$35+1)*(INDEX(rho_3,DN$35)/INDEX(rho_norm,DN$35))*delta_t*AA36/(1+delta_t*AA36))</f>
        <v>2.7208245895595324E-3</v>
      </c>
      <c r="DO36" s="40">
        <f t="shared" ref="DO36:DO60" si="88">IF($CP36&gt;=DO$35,0,DN36+INDEX(sigma, $CP36+1, DO$35+1)*(INDEX(rho_3,DO$35)/INDEX(rho_norm,DO$35))*delta_t*AB36/(1+delta_t*AB36))</f>
        <v>2.4428893369029051E-3</v>
      </c>
    </row>
    <row r="37" spans="1:119" x14ac:dyDescent="0.2">
      <c r="B37" s="67"/>
      <c r="C37">
        <f>C36+1</f>
        <v>1</v>
      </c>
      <c r="D37" s="33">
        <f>D36</f>
        <v>0.05</v>
      </c>
      <c r="E37" s="35">
        <f t="shared" ref="E37:E60" ca="1" si="89">IF(j&lt;$C37, E36, E36*EXP(delta_t*INDEX(sigma,$C36+1,j+1)*(AR36*rho_1+BR36*rho_2+CR36*rho_3)/rho_norm
-0.5*delta_t*INDEX(sigma,$C36+1,j+1)^2
+delta_t^0.5*INDEX(sigma,$C36+1,j+1)*(rho_1*INDEX(_eps1,$C$35,$C37)+rho_2*INDEX(_eps2,$C$35,$C37)+rho_3*INDEX(_eps3,$C$35,$C37))/rho_norm ))</f>
        <v>5.2771522462719864E-2</v>
      </c>
      <c r="F37" s="30">
        <f t="shared" ref="F37:F60" ca="1" si="90">IF(j&lt;$C37, F36, F36*EXP(delta_t*INDEX(sigma,$C36+1,j+1)*(AS36*rho_1+BS36*rho_2+CS36*rho_3)/rho_norm
-0.5*delta_t*INDEX(sigma,$C36+1,j+1)^2
+delta_t^0.5*INDEX(sigma,$C36+1,j+1)*(rho_1*INDEX(_eps1,$C$35,$C37)+rho_2*INDEX(_eps2,$C$35,$C37)+rho_3*INDEX(_eps3,$C$35,$C37))/rho_norm ))</f>
        <v>5.4373394003225384E-2</v>
      </c>
      <c r="G37" s="30">
        <f t="shared" ref="G37:G60" ca="1" si="91">IF(j&lt;$C37, G36, G36*EXP(delta_t*INDEX(sigma,$C36+1,j+1)*(AT36*rho_1+BT36*rho_2+CT36*rho_3)/rho_norm
-0.5*delta_t*INDEX(sigma,$C36+1,j+1)^2
+delta_t^0.5*INDEX(sigma,$C36+1,j+1)*(rho_1*INDEX(_eps1,$C$35,$C37)+rho_2*INDEX(_eps2,$C$35,$C37)+rho_3*INDEX(_eps3,$C$35,$C37))/rho_norm ))</f>
        <v>5.580354790644939E-2</v>
      </c>
      <c r="H37" s="30">
        <f t="shared" ref="H37:H60" ca="1" si="92">IF(j&lt;$C37, H36, H36*EXP(delta_t*INDEX(sigma,$C36+1,j+1)*(AU36*rho_1+BU36*rho_2+CU36*rho_3)/rho_norm
-0.5*delta_t*INDEX(sigma,$C36+1,j+1)^2
+delta_t^0.5*INDEX(sigma,$C36+1,j+1)*(rho_1*INDEX(_eps1,$C$35,$C37)+rho_2*INDEX(_eps2,$C$35,$C37)+rho_3*INDEX(_eps3,$C$35,$C37))/rho_norm ))</f>
        <v>5.7081164746444625E-2</v>
      </c>
      <c r="I37" s="30">
        <f t="shared" ref="I37:I60" ca="1" si="93">IF(j&lt;$C37, I36, I36*EXP(delta_t*INDEX(sigma,$C36+1,j+1)*(AV36*rho_1+BV36*rho_2+CV36*rho_3)/rho_norm
-0.5*delta_t*INDEX(sigma,$C36+1,j+1)^2
+delta_t^0.5*INDEX(sigma,$C36+1,j+1)*(rho_1*INDEX(_eps1,$C$35,$C37)+rho_2*INDEX(_eps2,$C$35,$C37)+rho_3*INDEX(_eps3,$C$35,$C37))/rho_norm ))</f>
        <v>5.8223527900952678E-2</v>
      </c>
      <c r="J37" s="30">
        <f t="shared" ref="J37:J60" ca="1" si="94">IF(j&lt;$C37, J36, J36*EXP(delta_t*INDEX(sigma,$C36+1,j+1)*(AW36*rho_1+BW36*rho_2+CW36*rho_3)/rho_norm
-0.5*delta_t*INDEX(sigma,$C36+1,j+1)^2
+delta_t^0.5*INDEX(sigma,$C36+1,j+1)*(rho_1*INDEX(_eps1,$C$35,$C37)+rho_2*INDEX(_eps2,$C$35,$C37)+rho_3*INDEX(_eps3,$C$35,$C37))/rho_norm ))</f>
        <v>5.9246145828487619E-2</v>
      </c>
      <c r="K37" s="30">
        <f t="shared" ref="K37:K60" ca="1" si="95">IF(j&lt;$C37, K36, K36*EXP(delta_t*INDEX(sigma,$C36+1,j+1)*(AX36*rho_1+BX36*rho_2+CX36*rho_3)/rho_norm
-0.5*delta_t*INDEX(sigma,$C36+1,j+1)^2
+delta_t^0.5*INDEX(sigma,$C36+1,j+1)*(rho_1*INDEX(_eps1,$C$35,$C37)+rho_2*INDEX(_eps2,$C$35,$C37)+rho_3*INDEX(_eps3,$C$35,$C37))/rho_norm ))</f>
        <v>6.0162892430727567E-2</v>
      </c>
      <c r="L37" s="30">
        <f t="shared" ref="L37:L60" ca="1" si="96">IF(j&lt;$C37, L36, L36*EXP(delta_t*INDEX(sigma,$C36+1,j+1)*(AY36*rho_1+BY36*rho_2+CY36*rho_3)/rho_norm
-0.5*delta_t*INDEX(sigma,$C36+1,j+1)^2
+delta_t^0.5*INDEX(sigma,$C36+1,j+1)*(rho_1*INDEX(_eps1,$C$35,$C37)+rho_2*INDEX(_eps2,$C$35,$C37)+rho_3*INDEX(_eps3,$C$35,$C37))/rho_norm ))</f>
        <v>6.0986154802891136E-2</v>
      </c>
      <c r="M37" s="30">
        <f t="shared" ref="M37:M60" ca="1" si="97">IF(j&lt;$C37, M36, M36*EXP(delta_t*INDEX(sigma,$C36+1,j+1)*(AZ36*rho_1+BZ36*rho_2+CZ36*rho_3)/rho_norm
-0.5*delta_t*INDEX(sigma,$C36+1,j+1)^2
+delta_t^0.5*INDEX(sigma,$C36+1,j+1)*(rho_1*INDEX(_eps1,$C$35,$C37)+rho_2*INDEX(_eps2,$C$35,$C37)+rho_3*INDEX(_eps3,$C$35,$C37))/rho_norm ))</f>
        <v>6.1726980540690493E-2</v>
      </c>
      <c r="N37" s="30">
        <f t="shared" ref="N37:N60" ca="1" si="98">IF(j&lt;$C37, N36, N36*EXP(delta_t*INDEX(sigma,$C36+1,j+1)*(BA36*rho_1+CA36*rho_2+DA36*rho_3)/rho_norm
-0.5*delta_t*INDEX(sigma,$C36+1,j+1)^2
+delta_t^0.5*INDEX(sigma,$C36+1,j+1)*(rho_1*INDEX(_eps1,$C$35,$C37)+rho_2*INDEX(_eps2,$C$35,$C37)+rho_3*INDEX(_eps3,$C$35,$C37))/rho_norm ))</f>
        <v>6.2395219124036554E-2</v>
      </c>
      <c r="O37" s="30">
        <f t="shared" ref="O37:O60" ca="1" si="99">IF(j&lt;$C37, O36, O36*EXP(delta_t*INDEX(sigma,$C36+1,j+1)*(BB36*rho_1+CB36*rho_2+DB36*rho_3)/rho_norm
-0.5*delta_t*INDEX(sigma,$C36+1,j+1)^2
+delta_t^0.5*INDEX(sigma,$C36+1,j+1)*(rho_1*INDEX(_eps1,$C$35,$C37)+rho_2*INDEX(_eps2,$C$35,$C37)+rho_3*INDEX(_eps3,$C$35,$C37))/rho_norm ))</f>
        <v>6.2999653759272606E-2</v>
      </c>
      <c r="P37" s="30">
        <f t="shared" ref="P37:P60" ca="1" si="100">IF(j&lt;$C37, P36, P36*EXP(delta_t*INDEX(sigma,$C36+1,j+1)*(BC36*rho_1+CC36*rho_2+DC36*rho_3)/rho_norm
-0.5*delta_t*INDEX(sigma,$C36+1,j+1)^2
+delta_t^0.5*INDEX(sigma,$C36+1,j+1)*(rho_1*INDEX(_eps1,$C$35,$C37)+rho_2*INDEX(_eps2,$C$35,$C37)+rho_3*INDEX(_eps3,$C$35,$C37))/rho_norm ))</f>
        <v>6.3548121486300749E-2</v>
      </c>
      <c r="Q37" s="30">
        <f t="shared" ref="Q37:Q60" ca="1" si="101">IF(j&lt;$C37, Q36, Q36*EXP(delta_t*INDEX(sigma,$C36+1,j+1)*(BD36*rho_1+CD36*rho_2+DD36*rho_3)/rho_norm
-0.5*delta_t*INDEX(sigma,$C36+1,j+1)^2
+delta_t^0.5*INDEX(sigma,$C36+1,j+1)*(rho_1*INDEX(_eps1,$C$35,$C37)+rho_2*INDEX(_eps2,$C$35,$C37)+rho_3*INDEX(_eps3,$C$35,$C37))/rho_norm ))</f>
        <v>6.4047620411180117E-2</v>
      </c>
      <c r="R37" s="30">
        <f t="shared" ref="R37:R60" ca="1" si="102">IF(j&lt;$C37, R36, R36*EXP(delta_t*INDEX(sigma,$C36+1,j+1)*(BE36*rho_1+CE36*rho_2+DE36*rho_3)/rho_norm
-0.5*delta_t*INDEX(sigma,$C36+1,j+1)^2
+delta_t^0.5*INDEX(sigma,$C36+1,j+1)*(rho_1*INDEX(_eps1,$C$35,$C37)+rho_2*INDEX(_eps2,$C$35,$C37)+rho_3*INDEX(_eps3,$C$35,$C37))/rho_norm ))</f>
        <v>6.4504403678583247E-2</v>
      </c>
      <c r="S37" s="30">
        <f t="shared" ref="S37:S60" ca="1" si="103">IF(j&lt;$C37, S36, S36*EXP(delta_t*INDEX(sigma,$C36+1,j+1)*(BF36*rho_1+CF36*rho_2+DF36*rho_3)/rho_norm
-0.5*delta_t*INDEX(sigma,$C36+1,j+1)^2
+delta_t^0.5*INDEX(sigma,$C36+1,j+1)*(rho_1*INDEX(_eps1,$C$35,$C37)+rho_2*INDEX(_eps2,$C$35,$C37)+rho_3*INDEX(_eps3,$C$35,$C37))/rho_norm ))</f>
        <v>6.4924060318748922E-2</v>
      </c>
      <c r="T37" s="30">
        <f t="shared" ref="T37:T60" ca="1" si="104">IF(j&lt;$C37, T36, T36*EXP(delta_t*INDEX(sigma,$C36+1,j+1)*(BG36*rho_1+CG36*rho_2+DG36*rho_3)/rho_norm
-0.5*delta_t*INDEX(sigma,$C36+1,j+1)^2
+delta_t^0.5*INDEX(sigma,$C36+1,j+1)*(rho_1*INDEX(_eps1,$C$35,$C37)+rho_2*INDEX(_eps2,$C$35,$C37)+rho_3*INDEX(_eps3,$C$35,$C37))/rho_norm ))</f>
        <v>6.5311583450555752E-2</v>
      </c>
      <c r="U37" s="30">
        <f t="shared" ref="U37:U60" ca="1" si="105">IF(j&lt;$C37, U36, U36*EXP(delta_t*INDEX(sigma,$C36+1,j+1)*(BH36*rho_1+CH36*rho_2+DH36*rho_3)/rho_norm
-0.5*delta_t*INDEX(sigma,$C36+1,j+1)^2
+delta_t^0.5*INDEX(sigma,$C36+1,j+1)*(rho_1*INDEX(_eps1,$C$35,$C37)+rho_2*INDEX(_eps2,$C$35,$C37)+rho_3*INDEX(_eps3,$C$35,$C37))/rho_norm ))</f>
        <v>6.5671426548387563E-2</v>
      </c>
      <c r="V37" s="30">
        <f t="shared" ref="V37:V60" ca="1" si="106">IF(j&lt;$C37, V36, V36*EXP(delta_t*INDEX(sigma,$C36+1,j+1)*(BI36*rho_1+CI36*rho_2+DI36*rho_3)/rho_norm
-0.5*delta_t*INDEX(sigma,$C36+1,j+1)^2
+delta_t^0.5*INDEX(sigma,$C36+1,j+1)*(rho_1*INDEX(_eps1,$C$35,$C37)+rho_2*INDEX(_eps2,$C$35,$C37)+rho_3*INDEX(_eps3,$C$35,$C37))/rho_norm ))</f>
        <v>6.6007548629768778E-2</v>
      </c>
      <c r="W37" s="30">
        <f t="shared" ref="W37:W60" ca="1" si="107">IF(j&lt;$C37, W36, W36*EXP(delta_t*INDEX(sigma,$C36+1,j+1)*(BJ36*rho_1+CJ36*rho_2+DJ36*rho_3)/rho_norm
-0.5*delta_t*INDEX(sigma,$C36+1,j+1)^2
+delta_t^0.5*INDEX(sigma,$C36+1,j+1)*(rho_1*INDEX(_eps1,$C$35,$C37)+rho_2*INDEX(_eps2,$C$35,$C37)+rho_3*INDEX(_eps3,$C$35,$C37))/rho_norm ))</f>
        <v>6.6323449329812004E-2</v>
      </c>
      <c r="X37" s="30">
        <f t="shared" ref="X37:X60" ca="1" si="108">IF(j&lt;$C37, X36, X36*EXP(delta_t*INDEX(sigma,$C36+1,j+1)*(BK36*rho_1+CK36*rho_2+DK36*rho_3)/rho_norm
-0.5*delta_t*INDEX(sigma,$C36+1,j+1)^2
+delta_t^0.5*INDEX(sigma,$C36+1,j+1)*(rho_1*INDEX(_eps1,$C$35,$C37)+rho_2*INDEX(_eps2,$C$35,$C37)+rho_3*INDEX(_eps3,$C$35,$C37))/rho_norm ))</f>
        <v>6.6622194926620068E-2</v>
      </c>
      <c r="Y37" s="30">
        <f t="shared" ref="Y37:Y60" ca="1" si="109">IF(j&lt;$C37, Y36, Y36*EXP(delta_t*INDEX(sigma,$C36+1,j+1)*(BL36*rho_1+CL36*rho_2+DL36*rho_3)/rho_norm
-0.5*delta_t*INDEX(sigma,$C36+1,j+1)^2
+delta_t^0.5*INDEX(sigma,$C36+1,j+1)*(rho_1*INDEX(_eps1,$C$35,$C37)+rho_2*INDEX(_eps2,$C$35,$C37)+rho_3*INDEX(_eps3,$C$35,$C37))/rho_norm ))</f>
        <v>6.6906436491216636E-2</v>
      </c>
      <c r="Z37" s="30">
        <f t="shared" ref="Z37:Z60" ca="1" si="110">IF(j&lt;$C37, Z36, Z36*EXP(delta_t*INDEX(sigma,$C36+1,j+1)*(BM36*rho_1+CM36*rho_2+DM36*rho_3)/rho_norm
-0.5*delta_t*INDEX(sigma,$C36+1,j+1)^2
+delta_t^0.5*INDEX(sigma,$C36+1,j+1)*(rho_1*INDEX(_eps1,$C$35,$C37)+rho_2*INDEX(_eps2,$C$35,$C37)+rho_3*INDEX(_eps3,$C$35,$C37))/rho_norm ))</f>
        <v>6.7178421471344549E-2</v>
      </c>
      <c r="AA37" s="30">
        <f t="shared" ref="AA37:AA60" ca="1" si="111">IF(j&lt;$C37, AA36, AA36*EXP(delta_t*INDEX(sigma,$C36+1,j+1)*(BN36*rho_1+CN36*rho_2+DN36*rho_3)/rho_norm
-0.5*delta_t*INDEX(sigma,$C36+1,j+1)^2
+delta_t^0.5*INDEX(sigma,$C36+1,j+1)*(rho_1*INDEX(_eps1,$C$35,$C37)+rho_2*INDEX(_eps2,$C$35,$C37)+rho_3*INDEX(_eps3,$C$35,$C37))/rho_norm ))</f>
        <v>6.7440000187392823E-2</v>
      </c>
      <c r="AB37" s="31">
        <f t="shared" ref="AB37:AB60" ca="1" si="112">IF(j&lt;$C37, AB36, AB36*EXP(delta_t*INDEX(sigma,$C36+1,j+1)*(BO36*rho_1+CO36*rho_2+DO36*rho_3)/rho_norm
-0.5*delta_t*INDEX(sigma,$C36+1,j+1)^2
+delta_t^0.5*INDEX(sigma,$C36+1,j+1)*(rho_1*INDEX(_eps1,$C$35,$C37)+rho_2*INDEX(_eps2,$C$35,$C37)+rho_3*INDEX(_eps3,$C$35,$C37))/rho_norm ))</f>
        <v>6.7692628918006661E-2</v>
      </c>
      <c r="AP37" s="17">
        <f>AP36+1</f>
        <v>1</v>
      </c>
      <c r="AQ37" s="41"/>
      <c r="AR37" s="42">
        <f t="shared" si="17"/>
        <v>0</v>
      </c>
      <c r="AS37" s="42">
        <f t="shared" ca="1" si="18"/>
        <v>4.0484208240463178E-3</v>
      </c>
      <c r="AT37" s="42">
        <f t="shared" ca="1" si="19"/>
        <v>8.2460445216713356E-3</v>
      </c>
      <c r="AU37" s="42">
        <f t="shared" ca="1" si="20"/>
        <v>1.2572586946627216E-2</v>
      </c>
      <c r="AV37" s="42">
        <f t="shared" ca="1" si="21"/>
        <v>1.7009345855938468E-2</v>
      </c>
      <c r="AW37" s="42">
        <f t="shared" ca="1" si="22"/>
        <v>2.1539247291098122E-2</v>
      </c>
      <c r="AX37" s="42">
        <f t="shared" ca="1" si="23"/>
        <v>2.614683483126163E-2</v>
      </c>
      <c r="AY37" s="42">
        <f t="shared" ca="1" si="24"/>
        <v>3.0818217036263959E-2</v>
      </c>
      <c r="AZ37" s="42">
        <f t="shared" ca="1" si="25"/>
        <v>3.5540985435273627E-2</v>
      </c>
      <c r="BA37" s="42">
        <f t="shared" ca="1" si="26"/>
        <v>4.0304112786804257E-2</v>
      </c>
      <c r="BB37" s="42">
        <f t="shared" ca="1" si="27"/>
        <v>4.509783908234781E-2</v>
      </c>
      <c r="BC37" s="42">
        <f t="shared" ca="1" si="28"/>
        <v>4.9913550892513009E-2</v>
      </c>
      <c r="BD37" s="42">
        <f t="shared" ca="1" si="29"/>
        <v>5.4743658139287193E-2</v>
      </c>
      <c r="BE37" s="42">
        <f t="shared" ca="1" si="30"/>
        <v>5.9581471185452678E-2</v>
      </c>
      <c r="BF37" s="42">
        <f t="shared" ca="1" si="31"/>
        <v>6.442108022170423E-2</v>
      </c>
      <c r="BG37" s="42">
        <f t="shared" ca="1" si="32"/>
        <v>6.9257238263285947E-2</v>
      </c>
      <c r="BH37" s="42">
        <f t="shared" ca="1" si="33"/>
        <v>7.4085248603940695E-2</v>
      </c>
      <c r="BI37" s="42">
        <f t="shared" ca="1" si="34"/>
        <v>7.8900857283221465E-2</v>
      </c>
      <c r="BJ37" s="42">
        <f t="shared" ca="1" si="35"/>
        <v>8.3700150976055529E-2</v>
      </c>
      <c r="BK37" s="42">
        <f t="shared" ca="1" si="36"/>
        <v>8.8479460687095682E-2</v>
      </c>
      <c r="BL37" s="42">
        <f t="shared" ca="1" si="37"/>
        <v>9.3235271705516848E-2</v>
      </c>
      <c r="BM37" s="42">
        <f t="shared" ca="1" si="38"/>
        <v>9.7964140427767382E-2</v>
      </c>
      <c r="BN37" s="42">
        <f t="shared" ca="1" si="39"/>
        <v>0.10266261886405249</v>
      </c>
      <c r="BO37" s="43">
        <f t="shared" ca="1" si="40"/>
        <v>0.1073271878830465</v>
      </c>
      <c r="BP37" s="17">
        <f>BP36+1</f>
        <v>1</v>
      </c>
      <c r="BQ37" s="41"/>
      <c r="BR37" s="42">
        <f t="shared" si="41"/>
        <v>0</v>
      </c>
      <c r="BS37" s="42">
        <f t="shared" ca="1" si="42"/>
        <v>-4.2171050250482486E-4</v>
      </c>
      <c r="BT37" s="42">
        <f t="shared" ca="1" si="43"/>
        <v>-8.1523772415717033E-4</v>
      </c>
      <c r="BU37" s="42">
        <f t="shared" ca="1" si="44"/>
        <v>-1.175782926236827E-3</v>
      </c>
      <c r="BV37" s="42">
        <f t="shared" ca="1" si="45"/>
        <v>-1.4992965967074391E-3</v>
      </c>
      <c r="BW37" s="42">
        <f t="shared" ca="1" si="46"/>
        <v>-1.7824154364049175E-3</v>
      </c>
      <c r="BX37" s="42">
        <f t="shared" ca="1" si="47"/>
        <v>-2.0223939541217668E-3</v>
      </c>
      <c r="BY37" s="42">
        <f t="shared" ca="1" si="48"/>
        <v>-2.2170348793301973E-3</v>
      </c>
      <c r="BZ37" s="42">
        <f t="shared" ca="1" si="49"/>
        <v>-2.3646213917992492E-3</v>
      </c>
      <c r="CA37" s="42">
        <f t="shared" ca="1" si="50"/>
        <v>-2.4638532116228041E-3</v>
      </c>
      <c r="CB37" s="42">
        <f t="shared" ca="1" si="51"/>
        <v>-2.5137878605347164E-3</v>
      </c>
      <c r="CC37" s="42">
        <f t="shared" ca="1" si="52"/>
        <v>-2.5137878605347164E-3</v>
      </c>
      <c r="CD37" s="42">
        <f t="shared" ca="1" si="53"/>
        <v>-2.4634742433808188E-3</v>
      </c>
      <c r="CE37" s="42">
        <f t="shared" ca="1" si="54"/>
        <v>-2.3626864715857046E-3</v>
      </c>
      <c r="CF37" s="42">
        <f t="shared" ca="1" si="55"/>
        <v>-2.2114486892028436E-3</v>
      </c>
      <c r="CG37" s="42">
        <f t="shared" ca="1" si="56"/>
        <v>-2.0099421041369389E-3</v>
      </c>
      <c r="CH37" s="42">
        <f t="shared" ca="1" si="57"/>
        <v>-1.7584832322278374E-3</v>
      </c>
      <c r="CI37" s="42">
        <f t="shared" ca="1" si="58"/>
        <v>-1.4575076897727888E-3</v>
      </c>
      <c r="CJ37" s="42">
        <f t="shared" ca="1" si="59"/>
        <v>-1.1075591913369716E-3</v>
      </c>
      <c r="CK37" s="42">
        <f t="shared" ca="1" si="60"/>
        <v>-7.0928338208362603E-4</v>
      </c>
      <c r="CL37" s="42">
        <f t="shared" ca="1" si="61"/>
        <v>-2.6342609910664225E-4</v>
      </c>
      <c r="CM37" s="42">
        <f t="shared" ca="1" si="62"/>
        <v>2.2916439279445453E-4</v>
      </c>
      <c r="CN37" s="42">
        <f t="shared" ca="1" si="63"/>
        <v>7.6753171361878994E-4</v>
      </c>
      <c r="CO37" s="43">
        <f t="shared" ca="1" si="64"/>
        <v>1.3506028409930411E-3</v>
      </c>
      <c r="CP37" s="17">
        <f>CP36+1</f>
        <v>1</v>
      </c>
      <c r="CQ37" s="41"/>
      <c r="CR37" s="42">
        <f t="shared" si="65"/>
        <v>0</v>
      </c>
      <c r="CS37" s="42">
        <f t="shared" ca="1" si="66"/>
        <v>-9.8399117251125805E-5</v>
      </c>
      <c r="CT37" s="42">
        <f t="shared" ca="1" si="67"/>
        <v>-1.3119305238882127E-4</v>
      </c>
      <c r="CU37" s="42">
        <f t="shared" ca="1" si="68"/>
        <v>-1.011476188821832E-4</v>
      </c>
      <c r="CV37" s="42">
        <f t="shared" ca="1" si="69"/>
        <v>-1.2566494824753724E-5</v>
      </c>
      <c r="CW37" s="42">
        <f t="shared" ca="1" si="70"/>
        <v>1.289929250239855E-4</v>
      </c>
      <c r="CX37" s="42">
        <f t="shared" ca="1" si="71"/>
        <v>3.169760972355175E-4</v>
      </c>
      <c r="CY37" s="42">
        <f t="shared" ca="1" si="72"/>
        <v>5.4405717664535288E-4</v>
      </c>
      <c r="CZ37" s="42">
        <f t="shared" ca="1" si="73"/>
        <v>8.0233357346619404E-4</v>
      </c>
      <c r="DA37" s="42">
        <f t="shared" ca="1" si="74"/>
        <v>1.0834903962995994E-3</v>
      </c>
      <c r="DB37" s="42">
        <f t="shared" ca="1" si="75"/>
        <v>1.3789370690284121E-3</v>
      </c>
      <c r="DC37" s="42">
        <f t="shared" ca="1" si="76"/>
        <v>1.6799190571637373E-3</v>
      </c>
      <c r="DD37" s="42">
        <f t="shared" ca="1" si="77"/>
        <v>1.9776079586576322E-3</v>
      </c>
      <c r="DE37" s="42">
        <f t="shared" ca="1" si="78"/>
        <v>2.2631733120771227E-3</v>
      </c>
      <c r="DF37" s="42">
        <f t="shared" ca="1" si="79"/>
        <v>2.5278394312471292E-3</v>
      </c>
      <c r="DG37" s="42">
        <f t="shared" ca="1" si="80"/>
        <v>2.7629304471573513E-3</v>
      </c>
      <c r="DH37" s="42">
        <f t="shared" ca="1" si="81"/>
        <v>2.9599065634861475E-3</v>
      </c>
      <c r="DI37" s="42">
        <f t="shared" ca="1" si="82"/>
        <v>3.1103943347136715E-3</v>
      </c>
      <c r="DJ37" s="42">
        <f t="shared" ca="1" si="83"/>
        <v>3.2062135664282405E-3</v>
      </c>
      <c r="DK37" s="42">
        <f t="shared" ca="1" si="84"/>
        <v>3.2394032171993528E-3</v>
      </c>
      <c r="DL37" s="42">
        <f t="shared" ca="1" si="85"/>
        <v>3.2022484436179375E-3</v>
      </c>
      <c r="DM37" s="42">
        <f t="shared" ca="1" si="86"/>
        <v>3.0873106621743481E-3</v>
      </c>
      <c r="DN37" s="42">
        <f t="shared" ca="1" si="87"/>
        <v>2.88746218701986E-3</v>
      </c>
      <c r="DO37" s="43">
        <f t="shared" ca="1" si="88"/>
        <v>2.5959266233327345E-3</v>
      </c>
    </row>
    <row r="38" spans="1:119" x14ac:dyDescent="0.2">
      <c r="B38" s="67"/>
      <c r="C38">
        <f t="shared" ref="C38:C60" si="113">C37+1</f>
        <v>2</v>
      </c>
      <c r="D38" s="33">
        <f t="shared" ref="D38:D60" si="114">D37</f>
        <v>0.05</v>
      </c>
      <c r="E38" s="35">
        <f t="shared" ca="1" si="89"/>
        <v>5.2771522462719864E-2</v>
      </c>
      <c r="F38" s="35">
        <f t="shared" ca="1" si="90"/>
        <v>5.0079139052848359E-2</v>
      </c>
      <c r="G38" s="30">
        <f t="shared" ca="1" si="91"/>
        <v>5.1479283392954579E-2</v>
      </c>
      <c r="H38" s="30">
        <f t="shared" ca="1" si="92"/>
        <v>5.2748823977012665E-2</v>
      </c>
      <c r="I38" s="30">
        <f t="shared" ca="1" si="93"/>
        <v>5.3900965405716927E-2</v>
      </c>
      <c r="J38" s="30">
        <f t="shared" ca="1" si="94"/>
        <v>5.4947447740916262E-2</v>
      </c>
      <c r="K38" s="30">
        <f t="shared" ca="1" si="95"/>
        <v>5.5898722689891191E-2</v>
      </c>
      <c r="L38" s="30">
        <f t="shared" ca="1" si="96"/>
        <v>5.6764114337647394E-2</v>
      </c>
      <c r="M38" s="30">
        <f t="shared" ca="1" si="97"/>
        <v>5.7551963299028154E-2</v>
      </c>
      <c r="N38" s="30">
        <f t="shared" ca="1" si="98"/>
        <v>5.8269754115246389E-2</v>
      </c>
      <c r="O38" s="30">
        <f t="shared" ca="1" si="99"/>
        <v>5.8924226368820158E-2</v>
      </c>
      <c r="P38" s="30">
        <f t="shared" ca="1" si="100"/>
        <v>5.9521470403243848E-2</v>
      </c>
      <c r="Q38" s="30">
        <f t="shared" ca="1" si="101"/>
        <v>6.0067008767568701E-2</v>
      </c>
      <c r="R38" s="30">
        <f t="shared" ca="1" si="102"/>
        <v>6.0565864611155713E-2</v>
      </c>
      <c r="S38" s="30">
        <f t="shared" ca="1" si="103"/>
        <v>6.1022618271333817E-2</v>
      </c>
      <c r="T38" s="30">
        <f t="shared" ca="1" si="104"/>
        <v>6.1441453259865775E-2</v>
      </c>
      <c r="U38" s="30">
        <f t="shared" ca="1" si="105"/>
        <v>6.1826192789630641E-2</v>
      </c>
      <c r="V38" s="30">
        <f t="shared" ca="1" si="106"/>
        <v>6.2180327911890231E-2</v>
      </c>
      <c r="W38" s="30">
        <f t="shared" ca="1" si="107"/>
        <v>6.2507038273522705E-2</v>
      </c>
      <c r="X38" s="30">
        <f t="shared" ca="1" si="108"/>
        <v>6.2809206465444328E-2</v>
      </c>
      <c r="Y38" s="30">
        <f t="shared" ca="1" si="109"/>
        <v>6.308942692731373E-2</v>
      </c>
      <c r="Z38" s="30">
        <f t="shared" ca="1" si="110"/>
        <v>6.3350010404939344E-2</v>
      </c>
      <c r="AA38" s="30">
        <f t="shared" ca="1" si="111"/>
        <v>6.3592985026536195E-2</v>
      </c>
      <c r="AB38" s="31">
        <f t="shared" ca="1" si="112"/>
        <v>6.3820095167459026E-2</v>
      </c>
      <c r="AP38" s="17">
        <f t="shared" ref="AP38:AP60" si="115">AP37+1</f>
        <v>2</v>
      </c>
      <c r="AQ38" s="41"/>
      <c r="AR38" s="42">
        <f t="shared" si="17"/>
        <v>0</v>
      </c>
      <c r="AS38" s="42">
        <f t="shared" si="18"/>
        <v>0</v>
      </c>
      <c r="AT38" s="42">
        <f t="shared" ca="1" si="19"/>
        <v>3.8405982125431465E-3</v>
      </c>
      <c r="AU38" s="42">
        <f t="shared" ca="1" si="20"/>
        <v>7.8150923518545291E-3</v>
      </c>
      <c r="AV38" s="42">
        <f t="shared" ca="1" si="21"/>
        <v>1.1906387759649407E-2</v>
      </c>
      <c r="AW38" s="42">
        <f t="shared" ca="1" si="22"/>
        <v>1.6098620878675498E-2</v>
      </c>
      <c r="AX38" s="42">
        <f t="shared" ca="1" si="23"/>
        <v>2.0377185588616696E-2</v>
      </c>
      <c r="AY38" s="42">
        <f t="shared" ca="1" si="24"/>
        <v>2.4728721565439753E-2</v>
      </c>
      <c r="AZ38" s="42">
        <f t="shared" ca="1" si="25"/>
        <v>2.9141074379306246E-2</v>
      </c>
      <c r="BA38" s="42">
        <f t="shared" ca="1" si="26"/>
        <v>3.3603235122416517E-2</v>
      </c>
      <c r="BB38" s="42">
        <f t="shared" ca="1" si="27"/>
        <v>3.8105265715053634E-2</v>
      </c>
      <c r="BC38" s="42">
        <f t="shared" ca="1" si="28"/>
        <v>4.2638214665720112E-2</v>
      </c>
      <c r="BD38" s="42">
        <f t="shared" ca="1" si="29"/>
        <v>4.7194026939299825E-2</v>
      </c>
      <c r="BE38" s="42">
        <f t="shared" ca="1" si="30"/>
        <v>5.1765450690269936E-2</v>
      </c>
      <c r="BF38" s="42">
        <f t="shared" ca="1" si="31"/>
        <v>5.6345942919429813E-2</v>
      </c>
      <c r="BG38" s="42">
        <f t="shared" ca="1" si="32"/>
        <v>6.0929575586727923E-2</v>
      </c>
      <c r="BH38" s="42">
        <f t="shared" ca="1" si="33"/>
        <v>6.5510943336171967E-2</v>
      </c>
      <c r="BI38" s="42">
        <f t="shared" ca="1" si="34"/>
        <v>7.0085073740845813E-2</v>
      </c>
      <c r="BJ38" s="42">
        <f t="shared" ca="1" si="35"/>
        <v>7.4647340838557633E-2</v>
      </c>
      <c r="BK38" s="42">
        <f t="shared" ca="1" si="36"/>
        <v>7.9193382685173078E-2</v>
      </c>
      <c r="BL38" s="42">
        <f t="shared" ca="1" si="37"/>
        <v>8.3719023687402389E-2</v>
      </c>
      <c r="BM38" s="42">
        <f t="shared" ca="1" si="38"/>
        <v>8.8220202573041195E-2</v>
      </c>
      <c r="BN38" s="42">
        <f t="shared" ca="1" si="39"/>
        <v>9.2692906995374774E-2</v>
      </c>
      <c r="BO38" s="43">
        <f t="shared" ca="1" si="40"/>
        <v>9.7133115926793703E-2</v>
      </c>
      <c r="BP38" s="17">
        <f t="shared" ref="BP38:BP60" si="116">BP37+1</f>
        <v>2</v>
      </c>
      <c r="BQ38" s="41"/>
      <c r="BR38" s="42">
        <f t="shared" si="41"/>
        <v>0</v>
      </c>
      <c r="BS38" s="42">
        <f t="shared" si="42"/>
        <v>0</v>
      </c>
      <c r="BT38" s="42">
        <f t="shared" ca="1" si="43"/>
        <v>-3.6005608242592008E-4</v>
      </c>
      <c r="BU38" s="42">
        <f t="shared" ca="1" si="44"/>
        <v>-6.9126392736853538E-4</v>
      </c>
      <c r="BV38" s="42">
        <f t="shared" ca="1" si="45"/>
        <v>-9.8958755085357857E-4</v>
      </c>
      <c r="BW38" s="42">
        <f t="shared" ca="1" si="46"/>
        <v>-1.2516021207927093E-3</v>
      </c>
      <c r="BX38" s="42">
        <f t="shared" ca="1" si="47"/>
        <v>-1.4744440327688132E-3</v>
      </c>
      <c r="BY38" s="42">
        <f t="shared" ca="1" si="48"/>
        <v>-1.6557580318031073E-3</v>
      </c>
      <c r="BZ38" s="42">
        <f t="shared" ca="1" si="49"/>
        <v>-1.793644057236435E-3</v>
      </c>
      <c r="CA38" s="42">
        <f t="shared" ca="1" si="50"/>
        <v>-1.8866057393845657E-3</v>
      </c>
      <c r="CB38" s="42">
        <f t="shared" ca="1" si="51"/>
        <v>-1.9335018913912024E-3</v>
      </c>
      <c r="CC38" s="42">
        <f t="shared" ca="1" si="52"/>
        <v>-1.9335018913912024E-3</v>
      </c>
      <c r="CD38" s="42">
        <f t="shared" ca="1" si="53"/>
        <v>-1.8860455135414136E-3</v>
      </c>
      <c r="CE38" s="42">
        <f t="shared" ca="1" si="54"/>
        <v>-1.7908075187295363E-3</v>
      </c>
      <c r="CF38" s="42">
        <f t="shared" ca="1" si="55"/>
        <v>-1.6476671365682901E-3</v>
      </c>
      <c r="CG38" s="42">
        <f t="shared" ca="1" si="56"/>
        <v>-1.4566824420975356E-3</v>
      </c>
      <c r="CH38" s="42">
        <f t="shared" ca="1" si="57"/>
        <v>-1.2180695384806579E-3</v>
      </c>
      <c r="CI38" s="42">
        <f t="shared" ca="1" si="58"/>
        <v>-9.3218638818854229E-4</v>
      </c>
      <c r="CJ38" s="42">
        <f t="shared" ca="1" si="59"/>
        <v>-5.9952107898038928E-4</v>
      </c>
      <c r="CK38" s="42">
        <f t="shared" ca="1" si="60"/>
        <v>-2.2068425842910235E-4</v>
      </c>
      <c r="CL38" s="42">
        <f t="shared" ca="1" si="61"/>
        <v>2.0359458552989511E-4</v>
      </c>
      <c r="CM38" s="42">
        <f t="shared" ca="1" si="62"/>
        <v>6.7246738611727135E-4</v>
      </c>
      <c r="CN38" s="42">
        <f t="shared" ca="1" si="63"/>
        <v>1.1849647678429938E-3</v>
      </c>
      <c r="CO38" s="43">
        <f t="shared" ca="1" si="64"/>
        <v>1.7399908842703601E-3</v>
      </c>
      <c r="CP38" s="17">
        <f t="shared" ref="CP38:CP60" si="117">CP37+1</f>
        <v>2</v>
      </c>
      <c r="CQ38" s="41"/>
      <c r="CR38" s="42">
        <f t="shared" si="65"/>
        <v>0</v>
      </c>
      <c r="CS38" s="42">
        <f t="shared" si="66"/>
        <v>0</v>
      </c>
      <c r="CT38" s="42">
        <f t="shared" ca="1" si="67"/>
        <v>-3.0004673535493332E-5</v>
      </c>
      <c r="CU38" s="42">
        <f t="shared" ca="1" si="68"/>
        <v>-2.4040197902753816E-6</v>
      </c>
      <c r="CV38" s="42">
        <f t="shared" ca="1" si="69"/>
        <v>7.9279829497295963E-5</v>
      </c>
      <c r="CW38" s="42">
        <f t="shared" ca="1" si="70"/>
        <v>2.1028711446686131E-4</v>
      </c>
      <c r="CX38" s="42">
        <f t="shared" ca="1" si="71"/>
        <v>3.8484661218147608E-4</v>
      </c>
      <c r="CY38" s="42">
        <f t="shared" ca="1" si="72"/>
        <v>5.9637961105481912E-4</v>
      </c>
      <c r="CZ38" s="42">
        <f t="shared" ca="1" si="73"/>
        <v>8.3768015556314292E-4</v>
      </c>
      <c r="DA38" s="42">
        <f t="shared" ca="1" si="74"/>
        <v>1.1010715883161795E-3</v>
      </c>
      <c r="DB38" s="42">
        <f t="shared" ca="1" si="75"/>
        <v>1.3785404876887797E-3</v>
      </c>
      <c r="DC38" s="42">
        <f t="shared" ca="1" si="76"/>
        <v>1.6618497971054344E-3</v>
      </c>
      <c r="DD38" s="42">
        <f t="shared" ca="1" si="77"/>
        <v>1.9426333660500176E-3</v>
      </c>
      <c r="DE38" s="42">
        <f t="shared" ca="1" si="78"/>
        <v>2.2124743513503363E-3</v>
      </c>
      <c r="DF38" s="42">
        <f t="shared" ca="1" si="79"/>
        <v>2.4629700201325168E-3</v>
      </c>
      <c r="DG38" s="42">
        <f t="shared" ca="1" si="80"/>
        <v>2.6857854970150641E-3</v>
      </c>
      <c r="DH38" s="42">
        <f t="shared" ca="1" si="81"/>
        <v>2.8726989381816182E-3</v>
      </c>
      <c r="DI38" s="42">
        <f t="shared" ca="1" si="82"/>
        <v>3.0156405133276759E-3</v>
      </c>
      <c r="DJ38" s="42">
        <f t="shared" ca="1" si="83"/>
        <v>3.1067274432299082E-3</v>
      </c>
      <c r="DK38" s="42">
        <f t="shared" ca="1" si="84"/>
        <v>3.1382971782758489E-3</v>
      </c>
      <c r="DL38" s="42">
        <f t="shared" ca="1" si="85"/>
        <v>3.1029406079459325E-3</v>
      </c>
      <c r="DM38" s="42">
        <f t="shared" ca="1" si="86"/>
        <v>2.9935369544755448E-3</v>
      </c>
      <c r="DN38" s="42">
        <f t="shared" ca="1" si="87"/>
        <v>2.8032917142894812E-3</v>
      </c>
      <c r="DO38" s="43">
        <f t="shared" ca="1" si="88"/>
        <v>2.5257786560757981E-3</v>
      </c>
    </row>
    <row r="39" spans="1:119" x14ac:dyDescent="0.2">
      <c r="B39" s="67"/>
      <c r="C39">
        <f t="shared" si="113"/>
        <v>3</v>
      </c>
      <c r="D39" s="33">
        <f t="shared" si="114"/>
        <v>0.05</v>
      </c>
      <c r="E39" s="35">
        <f t="shared" ca="1" si="89"/>
        <v>5.2771522462719864E-2</v>
      </c>
      <c r="F39" s="35">
        <f t="shared" ca="1" si="90"/>
        <v>5.0079139052848359E-2</v>
      </c>
      <c r="G39" s="35">
        <f t="shared" ca="1" si="91"/>
        <v>4.7197216739502543E-2</v>
      </c>
      <c r="H39" s="30">
        <f t="shared" ca="1" si="92"/>
        <v>4.8454019829759498E-2</v>
      </c>
      <c r="I39" s="30">
        <f t="shared" ca="1" si="93"/>
        <v>4.9611728201081895E-2</v>
      </c>
      <c r="J39" s="30">
        <f t="shared" ca="1" si="94"/>
        <v>5.067832488762479E-2</v>
      </c>
      <c r="K39" s="30">
        <f t="shared" ca="1" si="95"/>
        <v>5.166081475942879E-2</v>
      </c>
      <c r="L39" s="30">
        <f t="shared" ca="1" si="96"/>
        <v>5.2565403867133154E-2</v>
      </c>
      <c r="M39" s="30">
        <f t="shared" ca="1" si="97"/>
        <v>5.3397646944506327E-2</v>
      </c>
      <c r="N39" s="30">
        <f t="shared" ca="1" si="98"/>
        <v>5.4162567523802788E-2</v>
      </c>
      <c r="O39" s="30">
        <f t="shared" ca="1" si="99"/>
        <v>5.4864754738795478E-2</v>
      </c>
      <c r="P39" s="30">
        <f t="shared" ca="1" si="100"/>
        <v>5.5508440459930523E-2</v>
      </c>
      <c r="Q39" s="30">
        <f t="shared" ca="1" si="101"/>
        <v>5.6097559961096354E-2</v>
      </c>
      <c r="R39" s="30">
        <f t="shared" ca="1" si="102"/>
        <v>5.6635798882939209E-2</v>
      </c>
      <c r="S39" s="30">
        <f t="shared" ca="1" si="103"/>
        <v>5.7126628850160052E-2</v>
      </c>
      <c r="T39" s="30">
        <f t="shared" ca="1" si="104"/>
        <v>5.7573333730331855E-2</v>
      </c>
      <c r="U39" s="30">
        <f t="shared" ca="1" si="105"/>
        <v>5.7979028195695136E-2</v>
      </c>
      <c r="V39" s="30">
        <f t="shared" ca="1" si="106"/>
        <v>5.8346669970422857E-2</v>
      </c>
      <c r="W39" s="30">
        <f t="shared" ca="1" si="107"/>
        <v>5.8679066915437235E-2</v>
      </c>
      <c r="X39" s="30">
        <f t="shared" ca="1" si="108"/>
        <v>5.8978879921245529E-2</v>
      </c>
      <c r="Y39" s="30">
        <f t="shared" ca="1" si="109"/>
        <v>5.924862244579597E-2</v>
      </c>
      <c r="Z39" s="30">
        <f t="shared" ca="1" si="110"/>
        <v>5.9490657447428548E-2</v>
      </c>
      <c r="AA39" s="30">
        <f t="shared" ca="1" si="111"/>
        <v>5.9707192419672879E-2</v>
      </c>
      <c r="AB39" s="31">
        <f t="shared" ca="1" si="112"/>
        <v>5.9900273229962067E-2</v>
      </c>
      <c r="AP39" s="17">
        <f t="shared" si="115"/>
        <v>3</v>
      </c>
      <c r="AQ39" s="41"/>
      <c r="AR39" s="42">
        <f t="shared" si="17"/>
        <v>0</v>
      </c>
      <c r="AS39" s="42">
        <f t="shared" si="18"/>
        <v>0</v>
      </c>
      <c r="AT39" s="42">
        <f t="shared" si="19"/>
        <v>0</v>
      </c>
      <c r="AU39" s="42">
        <f t="shared" ca="1" si="20"/>
        <v>3.6209353634270758E-3</v>
      </c>
      <c r="AV39" s="42">
        <f t="shared" ca="1" si="21"/>
        <v>7.3643275627626216E-3</v>
      </c>
      <c r="AW39" s="42">
        <f t="shared" ca="1" si="22"/>
        <v>1.1215666826865797E-2</v>
      </c>
      <c r="AX39" s="42">
        <f t="shared" ca="1" si="23"/>
        <v>1.5161335252346409E-2</v>
      </c>
      <c r="AY39" s="42">
        <f t="shared" ca="1" si="24"/>
        <v>1.9188630023150171E-2</v>
      </c>
      <c r="AZ39" s="42">
        <f t="shared" ca="1" si="25"/>
        <v>2.328576145551986E-2</v>
      </c>
      <c r="BA39" s="42">
        <f t="shared" ca="1" si="26"/>
        <v>2.7441831480045344E-2</v>
      </c>
      <c r="BB39" s="42">
        <f t="shared" ca="1" si="27"/>
        <v>3.1646797110739408E-2</v>
      </c>
      <c r="BC39" s="42">
        <f t="shared" ca="1" si="28"/>
        <v>3.5891422578582334E-2</v>
      </c>
      <c r="BD39" s="42">
        <f t="shared" ca="1" si="29"/>
        <v>4.0167223096165272E-2</v>
      </c>
      <c r="BE39" s="42">
        <f t="shared" ca="1" si="30"/>
        <v>4.4466402648077726E-2</v>
      </c>
      <c r="BF39" s="42">
        <f t="shared" ca="1" si="31"/>
        <v>4.8781787749750671E-2</v>
      </c>
      <c r="BG39" s="42">
        <f t="shared" ca="1" si="32"/>
        <v>5.3106758770200241E-2</v>
      </c>
      <c r="BH39" s="42">
        <f t="shared" ca="1" si="33"/>
        <v>5.7435180158827086E-2</v>
      </c>
      <c r="BI39" s="42">
        <f t="shared" ca="1" si="34"/>
        <v>6.1761330742360981E-2</v>
      </c>
      <c r="BJ39" s="42">
        <f t="shared" ca="1" si="35"/>
        <v>6.607983515555986E-2</v>
      </c>
      <c r="BK39" s="42">
        <f t="shared" ca="1" si="36"/>
        <v>7.0385597428919491E-2</v>
      </c>
      <c r="BL39" s="42">
        <f t="shared" ca="1" si="37"/>
        <v>7.4673737768127163E-2</v>
      </c>
      <c r="BM39" s="42">
        <f t="shared" ca="1" si="38"/>
        <v>7.8939533611076598E-2</v>
      </c>
      <c r="BN39" s="42">
        <f t="shared" ca="1" si="39"/>
        <v>8.3178366123754371E-2</v>
      </c>
      <c r="BO39" s="43">
        <f t="shared" ca="1" si="40"/>
        <v>8.7385673377193468E-2</v>
      </c>
      <c r="BP39" s="17">
        <f t="shared" si="116"/>
        <v>3</v>
      </c>
      <c r="BQ39" s="41"/>
      <c r="BR39" s="42">
        <f t="shared" si="41"/>
        <v>0</v>
      </c>
      <c r="BS39" s="42">
        <f t="shared" si="42"/>
        <v>0</v>
      </c>
      <c r="BT39" s="42">
        <f t="shared" si="43"/>
        <v>0</v>
      </c>
      <c r="BU39" s="42">
        <f t="shared" ca="1" si="44"/>
        <v>-3.0174461361892304E-4</v>
      </c>
      <c r="BV39" s="42">
        <f t="shared" ca="1" si="45"/>
        <v>-5.7470029482047319E-4</v>
      </c>
      <c r="BW39" s="42">
        <f t="shared" ca="1" si="46"/>
        <v>-8.1540899882692167E-4</v>
      </c>
      <c r="BX39" s="42">
        <f t="shared" ca="1" si="47"/>
        <v>-1.0209125626540368E-3</v>
      </c>
      <c r="BY39" s="42">
        <f t="shared" ca="1" si="48"/>
        <v>-1.1887165114375269E-3</v>
      </c>
      <c r="BZ39" s="42">
        <f t="shared" ca="1" si="49"/>
        <v>-1.3167518686990798E-3</v>
      </c>
      <c r="CA39" s="42">
        <f t="shared" ca="1" si="50"/>
        <v>-1.4033366608766939E-3</v>
      </c>
      <c r="CB39" s="42">
        <f t="shared" ca="1" si="51"/>
        <v>-1.4471383861964237E-3</v>
      </c>
      <c r="CC39" s="42">
        <f t="shared" ca="1" si="52"/>
        <v>-1.4471383861964237E-3</v>
      </c>
      <c r="CD39" s="42">
        <f t="shared" ca="1" si="53"/>
        <v>-1.4025987974716015E-3</v>
      </c>
      <c r="CE39" s="42">
        <f t="shared" ca="1" si="54"/>
        <v>-1.3130325568067587E-3</v>
      </c>
      <c r="CF39" s="42">
        <f t="shared" ca="1" si="55"/>
        <v>-1.1781767723794791E-3</v>
      </c>
      <c r="CG39" s="42">
        <f t="shared" ca="1" si="56"/>
        <v>-9.9796964652741366E-4</v>
      </c>
      <c r="CH39" s="42">
        <f t="shared" ca="1" si="57"/>
        <v>-7.7253103253643212E-4</v>
      </c>
      <c r="CI39" s="42">
        <f t="shared" ca="1" si="58"/>
        <v>-5.0214662106556353E-4</v>
      </c>
      <c r="CJ39" s="42">
        <f t="shared" ca="1" si="59"/>
        <v>-1.8725567426981164E-4</v>
      </c>
      <c r="CK39" s="42">
        <f t="shared" ca="1" si="60"/>
        <v>1.7155784851015772E-4</v>
      </c>
      <c r="CL39" s="42">
        <f t="shared" ca="1" si="61"/>
        <v>5.7357100531087711E-4</v>
      </c>
      <c r="CM39" s="42">
        <f t="shared" ca="1" si="62"/>
        <v>1.0179247389514438E-3</v>
      </c>
      <c r="CN39" s="42">
        <f t="shared" ca="1" si="63"/>
        <v>1.5036242976957724E-3</v>
      </c>
      <c r="CO39" s="43">
        <f t="shared" ca="1" si="64"/>
        <v>2.0295377043756586E-3</v>
      </c>
      <c r="CP39" s="17">
        <f t="shared" si="117"/>
        <v>3</v>
      </c>
      <c r="CQ39" s="41"/>
      <c r="CR39" s="42">
        <f t="shared" si="65"/>
        <v>0</v>
      </c>
      <c r="CS39" s="42">
        <f t="shared" si="66"/>
        <v>0</v>
      </c>
      <c r="CT39" s="42">
        <f t="shared" si="67"/>
        <v>0</v>
      </c>
      <c r="CU39" s="42">
        <f t="shared" ca="1" si="68"/>
        <v>2.5145384468243595E-5</v>
      </c>
      <c r="CV39" s="42">
        <f t="shared" ca="1" si="69"/>
        <v>9.9883249559144216E-5</v>
      </c>
      <c r="CW39" s="42">
        <f t="shared" ca="1" si="70"/>
        <v>2.2023760156236847E-4</v>
      </c>
      <c r="CX39" s="42">
        <f t="shared" ca="1" si="71"/>
        <v>3.8121539322694207E-4</v>
      </c>
      <c r="CY39" s="42">
        <f t="shared" ca="1" si="72"/>
        <v>5.769866668076805E-4</v>
      </c>
      <c r="CZ39" s="42">
        <f t="shared" ca="1" si="73"/>
        <v>8.0104854201539779E-4</v>
      </c>
      <c r="DA39" s="42">
        <f t="shared" ca="1" si="74"/>
        <v>1.0463721198519715E-3</v>
      </c>
      <c r="DB39" s="42">
        <f t="shared" ca="1" si="75"/>
        <v>1.3055323279937063E-3</v>
      </c>
      <c r="DC39" s="42">
        <f t="shared" ca="1" si="76"/>
        <v>1.5708214197338892E-3</v>
      </c>
      <c r="DD39" s="42">
        <f t="shared" ca="1" si="77"/>
        <v>1.8343473196890873E-3</v>
      </c>
      <c r="DE39" s="42">
        <f t="shared" ca="1" si="78"/>
        <v>2.0881183349061418E-3</v>
      </c>
      <c r="DF39" s="42">
        <f t="shared" ca="1" si="79"/>
        <v>2.324115957653881E-3</v>
      </c>
      <c r="DG39" s="42">
        <f t="shared" ca="1" si="80"/>
        <v>2.5343576044812906E-3</v>
      </c>
      <c r="DH39" s="42">
        <f t="shared" ca="1" si="81"/>
        <v>2.7109511854408927E-3</v>
      </c>
      <c r="DI39" s="42">
        <f t="shared" ca="1" si="82"/>
        <v>2.8461433911763272E-3</v>
      </c>
      <c r="DJ39" s="42">
        <f t="shared" ca="1" si="83"/>
        <v>2.932363531370402E-3</v>
      </c>
      <c r="DK39" s="42">
        <f t="shared" ca="1" si="84"/>
        <v>2.962264658268733E-3</v>
      </c>
      <c r="DL39" s="42">
        <f t="shared" ca="1" si="85"/>
        <v>2.9287635618686731E-3</v>
      </c>
      <c r="DM39" s="42">
        <f t="shared" ca="1" si="86"/>
        <v>2.8250810240192077E-3</v>
      </c>
      <c r="DN39" s="42">
        <f t="shared" ca="1" si="87"/>
        <v>2.6447834605459342E-3</v>
      </c>
      <c r="DO39" s="43">
        <f t="shared" ca="1" si="88"/>
        <v>2.3818267572059911E-3</v>
      </c>
    </row>
    <row r="40" spans="1:119" x14ac:dyDescent="0.2">
      <c r="B40" s="67"/>
      <c r="C40">
        <f t="shared" si="113"/>
        <v>4</v>
      </c>
      <c r="D40" s="33">
        <f t="shared" si="114"/>
        <v>0.05</v>
      </c>
      <c r="E40" s="35">
        <f t="shared" ca="1" si="89"/>
        <v>5.2771522462719864E-2</v>
      </c>
      <c r="F40" s="35">
        <f t="shared" ca="1" si="90"/>
        <v>5.0079139052848359E-2</v>
      </c>
      <c r="G40" s="35">
        <f t="shared" ca="1" si="91"/>
        <v>4.7197216739502543E-2</v>
      </c>
      <c r="H40" s="35">
        <f t="shared" ca="1" si="92"/>
        <v>4.2187599764730035E-2</v>
      </c>
      <c r="I40" s="30">
        <f t="shared" ca="1" si="93"/>
        <v>4.3365963991957204E-2</v>
      </c>
      <c r="J40" s="30">
        <f t="shared" ca="1" si="94"/>
        <v>4.4474650451314171E-2</v>
      </c>
      <c r="K40" s="30">
        <f t="shared" ca="1" si="95"/>
        <v>4.5515294795476571E-2</v>
      </c>
      <c r="L40" s="30">
        <f t="shared" ca="1" si="96"/>
        <v>4.6489196823782226E-2</v>
      </c>
      <c r="M40" s="30">
        <f t="shared" ca="1" si="97"/>
        <v>4.7397481400496926E-2</v>
      </c>
      <c r="N40" s="30">
        <f t="shared" ca="1" si="98"/>
        <v>4.8241217964306471E-2</v>
      </c>
      <c r="O40" s="30">
        <f t="shared" ca="1" si="99"/>
        <v>4.9021506651598191E-2</v>
      </c>
      <c r="P40" s="30">
        <f t="shared" ca="1" si="100"/>
        <v>4.9739537792835041E-2</v>
      </c>
      <c r="Q40" s="30">
        <f t="shared" ca="1" si="101"/>
        <v>5.0396630452470413E-2</v>
      </c>
      <c r="R40" s="30">
        <f t="shared" ca="1" si="102"/>
        <v>5.099425473873001E-2</v>
      </c>
      <c r="S40" s="30">
        <f t="shared" ca="1" si="103"/>
        <v>5.1534041788433627E-2</v>
      </c>
      <c r="T40" s="30">
        <f t="shared" ca="1" si="104"/>
        <v>5.2017784617139358E-2</v>
      </c>
      <c r="U40" s="30">
        <f t="shared" ca="1" si="105"/>
        <v>5.2447432402802044E-2</v>
      </c>
      <c r="V40" s="30">
        <f t="shared" ca="1" si="106"/>
        <v>5.2825080230567562E-2</v>
      </c>
      <c r="W40" s="30">
        <f t="shared" ca="1" si="107"/>
        <v>5.3152955857682448E-2</v>
      </c>
      <c r="X40" s="30">
        <f t="shared" ca="1" si="108"/>
        <v>5.3433404652734308E-2</v>
      </c>
      <c r="Y40" s="30">
        <f t="shared" ca="1" si="109"/>
        <v>5.3668873516169432E-2</v>
      </c>
      <c r="Z40" s="30">
        <f t="shared" ca="1" si="110"/>
        <v>5.3861894294733141E-2</v>
      </c>
      <c r="AA40" s="30">
        <f t="shared" ca="1" si="111"/>
        <v>5.4015066958720832E-2</v>
      </c>
      <c r="AB40" s="31">
        <f t="shared" ca="1" si="112"/>
        <v>5.4131042617447757E-2</v>
      </c>
      <c r="AP40" s="17">
        <f t="shared" si="115"/>
        <v>4</v>
      </c>
      <c r="AQ40" s="41"/>
      <c r="AR40" s="42">
        <f t="shared" si="17"/>
        <v>0</v>
      </c>
      <c r="AS40" s="42">
        <f t="shared" si="18"/>
        <v>0</v>
      </c>
      <c r="AT40" s="42">
        <f t="shared" si="19"/>
        <v>0</v>
      </c>
      <c r="AU40" s="42">
        <f t="shared" si="20"/>
        <v>0</v>
      </c>
      <c r="AV40" s="42">
        <f t="shared" ca="1" si="21"/>
        <v>3.2468462059224955E-3</v>
      </c>
      <c r="AW40" s="42">
        <f t="shared" ca="1" si="22"/>
        <v>6.6082805965766139E-3</v>
      </c>
      <c r="AX40" s="42">
        <f t="shared" ca="1" si="23"/>
        <v>1.0072537417865093E-2</v>
      </c>
      <c r="AY40" s="42">
        <f t="shared" ca="1" si="24"/>
        <v>1.3628246303302751E-2</v>
      </c>
      <c r="AZ40" s="42">
        <f t="shared" ca="1" si="25"/>
        <v>1.726447652762168E-2</v>
      </c>
      <c r="BA40" s="42">
        <f t="shared" ca="1" si="26"/>
        <v>2.0970767083350758E-2</v>
      </c>
      <c r="BB40" s="42">
        <f t="shared" ca="1" si="27"/>
        <v>2.4737144077670595E-2</v>
      </c>
      <c r="BC40" s="42">
        <f t="shared" ca="1" si="28"/>
        <v>2.8554126832841104E-2</v>
      </c>
      <c r="BD40" s="42">
        <f t="shared" ca="1" si="29"/>
        <v>3.2412724021333064E-2</v>
      </c>
      <c r="BE40" s="42">
        <f t="shared" ca="1" si="30"/>
        <v>3.6304421146230961E-2</v>
      </c>
      <c r="BF40" s="42">
        <f t="shared" ca="1" si="31"/>
        <v>4.0221160671363221E-2</v>
      </c>
      <c r="BG40" s="42">
        <f t="shared" ca="1" si="32"/>
        <v>4.4155316105524714E-2</v>
      </c>
      <c r="BH40" s="42">
        <f t="shared" ca="1" si="33"/>
        <v>4.8099661347995051E-2</v>
      </c>
      <c r="BI40" s="42">
        <f t="shared" ca="1" si="34"/>
        <v>5.2047336607991816E-2</v>
      </c>
      <c r="BJ40" s="42">
        <f t="shared" ca="1" si="35"/>
        <v>5.5991812219182473E-2</v>
      </c>
      <c r="BK40" s="42">
        <f t="shared" ca="1" si="36"/>
        <v>5.9926851681631199E-2</v>
      </c>
      <c r="BL40" s="42">
        <f t="shared" ca="1" si="37"/>
        <v>6.3846475275411846E-2</v>
      </c>
      <c r="BM40" s="42">
        <f t="shared" ca="1" si="38"/>
        <v>6.7744925597686523E-2</v>
      </c>
      <c r="BN40" s="42">
        <f t="shared" ca="1" si="39"/>
        <v>7.1616636370220879E-2</v>
      </c>
      <c r="BO40" s="43">
        <f t="shared" ca="1" si="40"/>
        <v>7.5456205835671739E-2</v>
      </c>
      <c r="BP40" s="17">
        <f t="shared" si="116"/>
        <v>4</v>
      </c>
      <c r="BQ40" s="41"/>
      <c r="BR40" s="42">
        <f t="shared" si="41"/>
        <v>0</v>
      </c>
      <c r="BS40" s="42">
        <f t="shared" si="42"/>
        <v>0</v>
      </c>
      <c r="BT40" s="42">
        <f t="shared" si="43"/>
        <v>0</v>
      </c>
      <c r="BU40" s="42">
        <f t="shared" si="44"/>
        <v>0</v>
      </c>
      <c r="BV40" s="42">
        <f t="shared" ca="1" si="45"/>
        <v>-2.3674920251518192E-4</v>
      </c>
      <c r="BW40" s="42">
        <f t="shared" ca="1" si="46"/>
        <v>-4.4683885193106429E-4</v>
      </c>
      <c r="BX40" s="42">
        <f t="shared" ca="1" si="47"/>
        <v>-6.2726889470650577E-4</v>
      </c>
      <c r="BY40" s="42">
        <f t="shared" ca="1" si="48"/>
        <v>-7.7542343159974153E-4</v>
      </c>
      <c r="BZ40" s="42">
        <f t="shared" ca="1" si="49"/>
        <v>-8.8905562610970806E-4</v>
      </c>
      <c r="CA40" s="42">
        <f t="shared" ca="1" si="50"/>
        <v>-9.6627001268739712E-4</v>
      </c>
      <c r="CB40" s="42">
        <f t="shared" ca="1" si="51"/>
        <v>-1.0055031063782287E-3</v>
      </c>
      <c r="CC40" s="42">
        <f t="shared" ca="1" si="52"/>
        <v>-1.0055031063782287E-3</v>
      </c>
      <c r="CD40" s="42">
        <f t="shared" ca="1" si="53"/>
        <v>-9.6530938566477087E-4</v>
      </c>
      <c r="CE40" s="42">
        <f t="shared" ca="1" si="54"/>
        <v>-8.8423236222939794E-4</v>
      </c>
      <c r="CF40" s="42">
        <f t="shared" ca="1" si="55"/>
        <v>-7.6183425206901494E-4</v>
      </c>
      <c r="CG40" s="42">
        <f t="shared" ca="1" si="56"/>
        <v>-5.9791110897895283E-4</v>
      </c>
      <c r="CH40" s="42">
        <f t="shared" ca="1" si="57"/>
        <v>-3.9247646093362287E-4</v>
      </c>
      <c r="CI40" s="42">
        <f t="shared" ca="1" si="58"/>
        <v>-1.4574675718382501E-4</v>
      </c>
      <c r="CJ40" s="42">
        <f t="shared" ca="1" si="59"/>
        <v>1.4187125613216047E-4</v>
      </c>
      <c r="CK40" s="42">
        <f t="shared" ca="1" si="60"/>
        <v>4.6979121133622126E-4</v>
      </c>
      <c r="CL40" s="42">
        <f t="shared" ca="1" si="61"/>
        <v>8.3725592325315759E-4</v>
      </c>
      <c r="CM40" s="42">
        <f t="shared" ca="1" si="62"/>
        <v>1.2433444984901029E-3</v>
      </c>
      <c r="CN40" s="42">
        <f t="shared" ca="1" si="63"/>
        <v>1.6869780245096649E-3</v>
      </c>
      <c r="CO40" s="43">
        <f t="shared" ca="1" si="64"/>
        <v>2.1669242076910226E-3</v>
      </c>
      <c r="CP40" s="17">
        <f t="shared" si="117"/>
        <v>4</v>
      </c>
      <c r="CQ40" s="41"/>
      <c r="CR40" s="42">
        <f t="shared" si="65"/>
        <v>0</v>
      </c>
      <c r="CS40" s="42">
        <f t="shared" si="66"/>
        <v>0</v>
      </c>
      <c r="CT40" s="42">
        <f t="shared" si="67"/>
        <v>0</v>
      </c>
      <c r="CU40" s="42">
        <f t="shared" si="68"/>
        <v>0</v>
      </c>
      <c r="CV40" s="42">
        <f t="shared" ca="1" si="69"/>
        <v>6.4824186402966469E-5</v>
      </c>
      <c r="CW40" s="42">
        <f t="shared" ca="1" si="70"/>
        <v>1.6986901111090767E-4</v>
      </c>
      <c r="CX40" s="42">
        <f t="shared" ca="1" si="71"/>
        <v>3.1120587795167019E-4</v>
      </c>
      <c r="CY40" s="42">
        <f t="shared" ca="1" si="72"/>
        <v>4.8405283766044514E-4</v>
      </c>
      <c r="CZ40" s="42">
        <f t="shared" ca="1" si="73"/>
        <v>6.8290917805288655E-4</v>
      </c>
      <c r="DA40" s="42">
        <f t="shared" ca="1" si="74"/>
        <v>9.01683273356339E-4</v>
      </c>
      <c r="DB40" s="42">
        <f t="shared" ca="1" si="75"/>
        <v>1.1338124110270927E-3</v>
      </c>
      <c r="DC40" s="42">
        <f t="shared" ca="1" si="76"/>
        <v>1.3723738332252495E-3</v>
      </c>
      <c r="DD40" s="42">
        <f t="shared" ca="1" si="77"/>
        <v>1.6101866807798754E-3</v>
      </c>
      <c r="DE40" s="42">
        <f t="shared" ca="1" si="78"/>
        <v>1.839904913846765E-3</v>
      </c>
      <c r="DF40" s="42">
        <f t="shared" ca="1" si="79"/>
        <v>2.0541016066274354E-3</v>
      </c>
      <c r="DG40" s="42">
        <f t="shared" ca="1" si="80"/>
        <v>2.2453452735658411E-3</v>
      </c>
      <c r="DH40" s="42">
        <f t="shared" ca="1" si="81"/>
        <v>2.4062690812013494E-3</v>
      </c>
      <c r="DI40" s="42">
        <f t="shared" ca="1" si="82"/>
        <v>2.5296339330762485E-3</v>
      </c>
      <c r="DJ40" s="42">
        <f t="shared" ca="1" si="83"/>
        <v>2.6083864843413399E-3</v>
      </c>
      <c r="DK40" s="42">
        <f t="shared" ca="1" si="84"/>
        <v>2.6357131472750117E-3</v>
      </c>
      <c r="DL40" s="42">
        <f t="shared" ca="1" si="85"/>
        <v>2.6050910879486001E-3</v>
      </c>
      <c r="DM40" s="42">
        <f t="shared" ca="1" si="86"/>
        <v>2.5103370870599795E-3</v>
      </c>
      <c r="DN40" s="42">
        <f t="shared" ca="1" si="87"/>
        <v>2.3456549448254453E-3</v>
      </c>
      <c r="DO40" s="43">
        <f t="shared" ca="1" si="88"/>
        <v>2.1056818532347666E-3</v>
      </c>
    </row>
    <row r="41" spans="1:119" x14ac:dyDescent="0.2">
      <c r="B41" s="67"/>
      <c r="C41">
        <f t="shared" si="113"/>
        <v>5</v>
      </c>
      <c r="D41" s="33">
        <f t="shared" si="114"/>
        <v>0.05</v>
      </c>
      <c r="E41" s="35">
        <f t="shared" ca="1" si="89"/>
        <v>5.2771522462719864E-2</v>
      </c>
      <c r="F41" s="35">
        <f t="shared" ca="1" si="90"/>
        <v>5.0079139052848359E-2</v>
      </c>
      <c r="G41" s="35">
        <f t="shared" ca="1" si="91"/>
        <v>4.7197216739502543E-2</v>
      </c>
      <c r="H41" s="35">
        <f t="shared" ca="1" si="92"/>
        <v>4.2187599764730035E-2</v>
      </c>
      <c r="I41" s="35">
        <f t="shared" ca="1" si="93"/>
        <v>5.2186996943168647E-2</v>
      </c>
      <c r="J41" s="30">
        <f t="shared" ca="1" si="94"/>
        <v>5.3755764305270147E-2</v>
      </c>
      <c r="K41" s="30">
        <f t="shared" ca="1" si="95"/>
        <v>5.5229970124394893E-2</v>
      </c>
      <c r="L41" s="30">
        <f t="shared" ca="1" si="96"/>
        <v>5.6610072377407825E-2</v>
      </c>
      <c r="M41" s="30">
        <f t="shared" ca="1" si="97"/>
        <v>5.7896622782682108E-2</v>
      </c>
      <c r="N41" s="30">
        <f t="shared" ca="1" si="98"/>
        <v>5.9090350170658425E-2</v>
      </c>
      <c r="O41" s="30">
        <f t="shared" ca="1" si="99"/>
        <v>6.0192210283923651E-2</v>
      </c>
      <c r="P41" s="30">
        <f t="shared" ca="1" si="100"/>
        <v>6.1203409395271358E-2</v>
      </c>
      <c r="Q41" s="30">
        <f t="shared" ca="1" si="101"/>
        <v>6.2125408096626922E-2</v>
      </c>
      <c r="R41" s="30">
        <f t="shared" ca="1" si="102"/>
        <v>6.2959910663709262E-2</v>
      </c>
      <c r="S41" s="30">
        <f t="shared" ca="1" si="103"/>
        <v>6.3708844546750798E-2</v>
      </c>
      <c r="T41" s="30">
        <f t="shared" ca="1" si="104"/>
        <v>6.437433377871507E-2</v>
      </c>
      <c r="U41" s="30">
        <f t="shared" ca="1" si="105"/>
        <v>6.4958669427076843E-2</v>
      </c>
      <c r="V41" s="30">
        <f t="shared" ca="1" si="106"/>
        <v>6.5464279636817072E-2</v>
      </c>
      <c r="W41" s="30">
        <f t="shared" ca="1" si="107"/>
        <v>6.5893701310272709E-2</v>
      </c>
      <c r="X41" s="30">
        <f t="shared" ca="1" si="108"/>
        <v>6.6249555029900487E-2</v>
      </c>
      <c r="Y41" s="30">
        <f t="shared" ca="1" si="109"/>
        <v>6.6534524436346415E-2</v>
      </c>
      <c r="Z41" s="30">
        <f t="shared" ca="1" si="110"/>
        <v>6.6751340908479062E-2</v>
      </c>
      <c r="AA41" s="30">
        <f t="shared" ca="1" si="111"/>
        <v>6.690277403635525E-2</v>
      </c>
      <c r="AB41" s="31">
        <f t="shared" ca="1" si="112"/>
        <v>6.6991628016642282E-2</v>
      </c>
      <c r="AP41" s="17">
        <f t="shared" si="115"/>
        <v>5</v>
      </c>
      <c r="AQ41" s="41"/>
      <c r="AR41" s="42">
        <f t="shared" si="17"/>
        <v>0</v>
      </c>
      <c r="AS41" s="42">
        <f t="shared" si="18"/>
        <v>0</v>
      </c>
      <c r="AT41" s="42">
        <f t="shared" si="19"/>
        <v>0</v>
      </c>
      <c r="AU41" s="42">
        <f t="shared" si="20"/>
        <v>0</v>
      </c>
      <c r="AV41" s="42">
        <f t="shared" si="21"/>
        <v>0</v>
      </c>
      <c r="AW41" s="42">
        <f t="shared" ca="1" si="22"/>
        <v>4.0160866847581819E-3</v>
      </c>
      <c r="AX41" s="42">
        <f t="shared" ca="1" si="23"/>
        <v>8.1803944620846732E-3</v>
      </c>
      <c r="AY41" s="42">
        <f t="shared" ca="1" si="24"/>
        <v>1.2477906843096645E-2</v>
      </c>
      <c r="AZ41" s="42">
        <f t="shared" ca="1" si="25"/>
        <v>1.6893950018538866E-2</v>
      </c>
      <c r="BA41" s="42">
        <f t="shared" ca="1" si="26"/>
        <v>2.1414282754275725E-2</v>
      </c>
      <c r="BB41" s="42">
        <f t="shared" ca="1" si="27"/>
        <v>2.6025161733851519E-2</v>
      </c>
      <c r="BC41" s="42">
        <f t="shared" ca="1" si="28"/>
        <v>3.0713384651664323E-2</v>
      </c>
      <c r="BD41" s="42">
        <f t="shared" ca="1" si="29"/>
        <v>3.5466313460052988E-2</v>
      </c>
      <c r="BE41" s="42">
        <f t="shared" ca="1" si="30"/>
        <v>4.027188024863021E-2</v>
      </c>
      <c r="BF41" s="42">
        <f t="shared" ca="1" si="31"/>
        <v>4.5118578279137414E-2</v>
      </c>
      <c r="BG41" s="42">
        <f t="shared" ca="1" si="32"/>
        <v>4.9995440717412055E-2</v>
      </c>
      <c r="BH41" s="42">
        <f t="shared" ca="1" si="33"/>
        <v>5.489200960346273E-2</v>
      </c>
      <c r="BI41" s="42">
        <f t="shared" ca="1" si="34"/>
        <v>5.9798297589632281E-2</v>
      </c>
      <c r="BJ41" s="42">
        <f t="shared" ca="1" si="35"/>
        <v>6.470474496202458E-2</v>
      </c>
      <c r="BK41" s="42">
        <f t="shared" ca="1" si="36"/>
        <v>6.9602174444560683E-2</v>
      </c>
      <c r="BL41" s="42">
        <f t="shared" ca="1" si="37"/>
        <v>7.4481746265685697E-2</v>
      </c>
      <c r="BM41" s="42">
        <f t="shared" ca="1" si="38"/>
        <v>7.9334915936060763E-2</v>
      </c>
      <c r="BN41" s="42">
        <f t="shared" ca="1" si="39"/>
        <v>8.4153397126089283E-2</v>
      </c>
      <c r="BO41" s="43">
        <f t="shared" ca="1" si="40"/>
        <v>8.8929131923171242E-2</v>
      </c>
      <c r="BP41" s="17">
        <f t="shared" si="116"/>
        <v>5</v>
      </c>
      <c r="BQ41" s="41"/>
      <c r="BR41" s="42">
        <f t="shared" si="41"/>
        <v>0</v>
      </c>
      <c r="BS41" s="42">
        <f t="shared" si="42"/>
        <v>0</v>
      </c>
      <c r="BT41" s="42">
        <f t="shared" si="43"/>
        <v>0</v>
      </c>
      <c r="BU41" s="42">
        <f t="shared" si="44"/>
        <v>0</v>
      </c>
      <c r="BV41" s="42">
        <f t="shared" si="45"/>
        <v>0</v>
      </c>
      <c r="BW41" s="42">
        <f t="shared" ca="1" si="46"/>
        <v>-2.5100541779738637E-4</v>
      </c>
      <c r="BX41" s="42">
        <f t="shared" ca="1" si="47"/>
        <v>-4.6789644786647436E-4</v>
      </c>
      <c r="BY41" s="42">
        <f t="shared" ca="1" si="48"/>
        <v>-6.4695946374197333E-4</v>
      </c>
      <c r="BZ41" s="42">
        <f t="shared" ca="1" si="49"/>
        <v>-7.8496081297454274E-4</v>
      </c>
      <c r="CA41" s="42">
        <f t="shared" ca="1" si="50"/>
        <v>-8.791344116357273E-4</v>
      </c>
      <c r="CB41" s="42">
        <f t="shared" ca="1" si="51"/>
        <v>-9.2716440100630852E-4</v>
      </c>
      <c r="CC41" s="42">
        <f t="shared" ca="1" si="52"/>
        <v>-9.2716440100630852E-4</v>
      </c>
      <c r="CD41" s="42">
        <f t="shared" ca="1" si="53"/>
        <v>-8.776547259189266E-4</v>
      </c>
      <c r="CE41" s="42">
        <f t="shared" ca="1" si="54"/>
        <v>-7.7753875115690104E-4</v>
      </c>
      <c r="CF41" s="42">
        <f t="shared" ca="1" si="55"/>
        <v>-6.2607943770355079E-4</v>
      </c>
      <c r="CG41" s="42">
        <f t="shared" ca="1" si="56"/>
        <v>-4.2287683610877405E-4</v>
      </c>
      <c r="CH41" s="42">
        <f t="shared" ca="1" si="57"/>
        <v>-1.6784720662696786E-4</v>
      </c>
      <c r="CI41" s="42">
        <f t="shared" ca="1" si="58"/>
        <v>1.3879579250862891E-4</v>
      </c>
      <c r="CJ41" s="42">
        <f t="shared" ca="1" si="59"/>
        <v>4.9655758007890018E-4</v>
      </c>
      <c r="CK41" s="42">
        <f t="shared" ca="1" si="60"/>
        <v>9.0467670362357551E-4</v>
      </c>
      <c r="CL41" s="42">
        <f t="shared" ca="1" si="61"/>
        <v>1.3621365618540452E-3</v>
      </c>
      <c r="CM41" s="42">
        <f t="shared" ca="1" si="62"/>
        <v>1.8676750691847817E-3</v>
      </c>
      <c r="CN41" s="42">
        <f t="shared" ca="1" si="63"/>
        <v>2.4197927055422163E-3</v>
      </c>
      <c r="CO41" s="43">
        <f t="shared" ca="1" si="64"/>
        <v>3.0167595551774612E-3</v>
      </c>
      <c r="CP41" s="17">
        <f t="shared" si="117"/>
        <v>5</v>
      </c>
      <c r="CQ41" s="41"/>
      <c r="CR41" s="42">
        <f t="shared" si="65"/>
        <v>0</v>
      </c>
      <c r="CS41" s="42">
        <f t="shared" si="66"/>
        <v>0</v>
      </c>
      <c r="CT41" s="42">
        <f t="shared" si="67"/>
        <v>0</v>
      </c>
      <c r="CU41" s="42">
        <f t="shared" si="68"/>
        <v>0</v>
      </c>
      <c r="CV41" s="42">
        <f t="shared" si="69"/>
        <v>0</v>
      </c>
      <c r="CW41" s="42">
        <f t="shared" ca="1" si="70"/>
        <v>1.2550270889869318E-4</v>
      </c>
      <c r="CX41" s="42">
        <f t="shared" ca="1" si="71"/>
        <v>2.9540068245281211E-4</v>
      </c>
      <c r="CY41" s="42">
        <f t="shared" ca="1" si="72"/>
        <v>5.0430753430756082E-4</v>
      </c>
      <c r="CZ41" s="42">
        <f t="shared" ca="1" si="73"/>
        <v>7.4580989546455738E-4</v>
      </c>
      <c r="DA41" s="42">
        <f t="shared" ca="1" si="74"/>
        <v>1.012635091671247E-3</v>
      </c>
      <c r="DB41" s="42">
        <f t="shared" ca="1" si="75"/>
        <v>1.296812528780519E-3</v>
      </c>
      <c r="DC41" s="42">
        <f t="shared" ca="1" si="76"/>
        <v>1.5898264611438192E-3</v>
      </c>
      <c r="DD41" s="42">
        <f t="shared" ca="1" si="77"/>
        <v>1.8827587054108289E-3</v>
      </c>
      <c r="DE41" s="42">
        <f t="shared" ca="1" si="78"/>
        <v>2.1664206339032342E-3</v>
      </c>
      <c r="DF41" s="42">
        <f t="shared" ca="1" si="79"/>
        <v>2.4314744324465971E-3</v>
      </c>
      <c r="DG41" s="42">
        <f t="shared" ca="1" si="80"/>
        <v>2.6685441343071701E-3</v>
      </c>
      <c r="DH41" s="42">
        <f t="shared" ca="1" si="81"/>
        <v>2.8683173440679183E-3</v>
      </c>
      <c r="DI41" s="42">
        <f t="shared" ca="1" si="82"/>
        <v>3.0216388436357165E-3</v>
      </c>
      <c r="DJ41" s="42">
        <f t="shared" ca="1" si="83"/>
        <v>3.1195974283275765E-3</v>
      </c>
      <c r="DK41" s="42">
        <f t="shared" ca="1" si="84"/>
        <v>3.1536073552896329E-3</v>
      </c>
      <c r="DL41" s="42">
        <f t="shared" ca="1" si="85"/>
        <v>3.1154857004370936E-3</v>
      </c>
      <c r="DM41" s="42">
        <f t="shared" ca="1" si="86"/>
        <v>2.997526715393255E-3</v>
      </c>
      <c r="DN41" s="42">
        <f t="shared" ca="1" si="87"/>
        <v>2.7925739564423893E-3</v>
      </c>
      <c r="DO41" s="43">
        <f t="shared" ca="1" si="88"/>
        <v>2.4940905316247668E-3</v>
      </c>
    </row>
    <row r="42" spans="1:119" x14ac:dyDescent="0.2">
      <c r="B42" s="67"/>
      <c r="C42">
        <f t="shared" si="113"/>
        <v>6</v>
      </c>
      <c r="D42" s="33">
        <f t="shared" si="114"/>
        <v>0.05</v>
      </c>
      <c r="E42" s="35">
        <f t="shared" ca="1" si="89"/>
        <v>5.2771522462719864E-2</v>
      </c>
      <c r="F42" s="35">
        <f t="shared" ca="1" si="90"/>
        <v>5.0079139052848359E-2</v>
      </c>
      <c r="G42" s="35">
        <f t="shared" ca="1" si="91"/>
        <v>4.7197216739502543E-2</v>
      </c>
      <c r="H42" s="35">
        <f t="shared" ca="1" si="92"/>
        <v>4.2187599764730035E-2</v>
      </c>
      <c r="I42" s="35">
        <f t="shared" ca="1" si="93"/>
        <v>5.2186996943168647E-2</v>
      </c>
      <c r="J42" s="35">
        <f t="shared" ca="1" si="94"/>
        <v>4.2550571986394829E-2</v>
      </c>
      <c r="K42" s="30">
        <f t="shared" ca="1" si="95"/>
        <v>4.3663708864394357E-2</v>
      </c>
      <c r="L42" s="30">
        <f t="shared" ca="1" si="96"/>
        <v>4.4721289859355036E-2</v>
      </c>
      <c r="M42" s="30">
        <f t="shared" ca="1" si="97"/>
        <v>4.5722087920989585E-2</v>
      </c>
      <c r="N42" s="30">
        <f t="shared" ca="1" si="98"/>
        <v>4.6664929790415477E-2</v>
      </c>
      <c r="O42" s="30">
        <f t="shared" ca="1" si="99"/>
        <v>4.7548800407955803E-2</v>
      </c>
      <c r="P42" s="30">
        <f t="shared" ca="1" si="100"/>
        <v>4.8372915692034682E-2</v>
      </c>
      <c r="Q42" s="30">
        <f t="shared" ca="1" si="101"/>
        <v>4.9136770044311974E-2</v>
      </c>
      <c r="R42" s="30">
        <f t="shared" ca="1" si="102"/>
        <v>4.9840163935829802E-2</v>
      </c>
      <c r="S42" s="30">
        <f t="shared" ca="1" si="103"/>
        <v>5.0483216080307626E-2</v>
      </c>
      <c r="T42" s="30">
        <f t="shared" ca="1" si="104"/>
        <v>5.1066363967857097E-2</v>
      </c>
      <c r="U42" s="30">
        <f t="shared" ca="1" si="105"/>
        <v>5.1590355890328281E-2</v>
      </c>
      <c r="V42" s="30">
        <f t="shared" ca="1" si="106"/>
        <v>5.205623702056407E-2</v>
      </c>
      <c r="W42" s="30">
        <f t="shared" ca="1" si="107"/>
        <v>5.2465331599179495E-2</v>
      </c>
      <c r="X42" s="30">
        <f t="shared" ca="1" si="108"/>
        <v>5.2819222824621023E-2</v>
      </c>
      <c r="Y42" s="30">
        <f t="shared" ca="1" si="109"/>
        <v>5.3119731628390322E-2</v>
      </c>
      <c r="Z42" s="30">
        <f t="shared" ca="1" si="110"/>
        <v>5.336889514310305E-2</v>
      </c>
      <c r="AA42" s="30">
        <f t="shared" ca="1" si="111"/>
        <v>5.3568945334840017E-2</v>
      </c>
      <c r="AB42" s="31">
        <f t="shared" ca="1" si="112"/>
        <v>5.3722287974366616E-2</v>
      </c>
      <c r="AP42" s="17">
        <f t="shared" si="115"/>
        <v>6</v>
      </c>
      <c r="AQ42" s="41"/>
      <c r="AR42" s="42">
        <f t="shared" si="17"/>
        <v>0</v>
      </c>
      <c r="AS42" s="42">
        <f t="shared" si="18"/>
        <v>0</v>
      </c>
      <c r="AT42" s="42">
        <f t="shared" si="19"/>
        <v>0</v>
      </c>
      <c r="AU42" s="42">
        <f t="shared" si="20"/>
        <v>0</v>
      </c>
      <c r="AV42" s="42">
        <f t="shared" si="21"/>
        <v>0</v>
      </c>
      <c r="AW42" s="42">
        <f t="shared" si="22"/>
        <v>0</v>
      </c>
      <c r="AX42" s="42">
        <f t="shared" ca="1" si="23"/>
        <v>3.2710749479107088E-3</v>
      </c>
      <c r="AY42" s="42">
        <f t="shared" ca="1" si="24"/>
        <v>6.6522631306581998E-3</v>
      </c>
      <c r="AZ42" s="42">
        <f t="shared" ca="1" si="25"/>
        <v>1.0132791822980698E-2</v>
      </c>
      <c r="BA42" s="42">
        <f t="shared" ca="1" si="26"/>
        <v>1.3702108025968784E-2</v>
      </c>
      <c r="BB42" s="42">
        <f t="shared" ca="1" si="27"/>
        <v>1.7349920250256962E-2</v>
      </c>
      <c r="BC42" s="42">
        <f t="shared" ca="1" si="28"/>
        <v>2.1066230334511743E-2</v>
      </c>
      <c r="BD42" s="42">
        <f t="shared" ca="1" si="29"/>
        <v>2.4841355677366228E-2</v>
      </c>
      <c r="BE42" s="42">
        <f t="shared" ca="1" si="30"/>
        <v>2.8665942425649748E-2</v>
      </c>
      <c r="BF42" s="42">
        <f t="shared" ca="1" si="31"/>
        <v>3.2530970341509993E-2</v>
      </c>
      <c r="BG42" s="42">
        <f t="shared" ca="1" si="32"/>
        <v>3.6427750246279061E-2</v>
      </c>
      <c r="BH42" s="42">
        <f t="shared" ca="1" si="33"/>
        <v>4.0347915099601693E-2</v>
      </c>
      <c r="BI42" s="42">
        <f t="shared" ca="1" si="34"/>
        <v>4.4283405914059201E-2</v>
      </c>
      <c r="BJ42" s="42">
        <f t="shared" ca="1" si="35"/>
        <v>4.8226453826730298E-2</v>
      </c>
      <c r="BK42" s="42">
        <f t="shared" ca="1" si="36"/>
        <v>5.2169559748817609E-2</v>
      </c>
      <c r="BL42" s="42">
        <f t="shared" ca="1" si="37"/>
        <v>5.6105473090448443E-2</v>
      </c>
      <c r="BM42" s="42">
        <f t="shared" ca="1" si="38"/>
        <v>6.0027171105453386E-2</v>
      </c>
      <c r="BN42" s="42">
        <f t="shared" ca="1" si="39"/>
        <v>6.3927840412690798E-2</v>
      </c>
      <c r="BO42" s="43">
        <f t="shared" ca="1" si="40"/>
        <v>6.780086221553612E-2</v>
      </c>
      <c r="BP42" s="17">
        <f t="shared" si="116"/>
        <v>6</v>
      </c>
      <c r="BQ42" s="41"/>
      <c r="BR42" s="42">
        <f t="shared" si="41"/>
        <v>0</v>
      </c>
      <c r="BS42" s="42">
        <f t="shared" si="42"/>
        <v>0</v>
      </c>
      <c r="BT42" s="42">
        <f t="shared" si="43"/>
        <v>0</v>
      </c>
      <c r="BU42" s="42">
        <f t="shared" si="44"/>
        <v>0</v>
      </c>
      <c r="BV42" s="42">
        <f t="shared" si="45"/>
        <v>0</v>
      </c>
      <c r="BW42" s="42">
        <f t="shared" si="46"/>
        <v>0</v>
      </c>
      <c r="BX42" s="42">
        <f t="shared" ca="1" si="47"/>
        <v>-1.7036848687034938E-4</v>
      </c>
      <c r="BY42" s="42">
        <f t="shared" ca="1" si="48"/>
        <v>-3.1125132781816152E-4</v>
      </c>
      <c r="BZ42" s="42">
        <f t="shared" ca="1" si="49"/>
        <v>-4.2001784945323959E-4</v>
      </c>
      <c r="CA42" s="42">
        <f t="shared" ca="1" si="50"/>
        <v>-4.9437860368215804E-4</v>
      </c>
      <c r="CB42" s="42">
        <f t="shared" ca="1" si="51"/>
        <v>-5.3237664768515994E-4</v>
      </c>
      <c r="CC42" s="42">
        <f t="shared" ca="1" si="52"/>
        <v>-5.3237664768515994E-4</v>
      </c>
      <c r="CD42" s="42">
        <f t="shared" ca="1" si="53"/>
        <v>-4.9305242536375909E-4</v>
      </c>
      <c r="CE42" s="42">
        <f t="shared" ca="1" si="54"/>
        <v>-4.1337353477451908E-4</v>
      </c>
      <c r="CF42" s="42">
        <f t="shared" ca="1" si="55"/>
        <v>-2.9259141240388635E-4</v>
      </c>
      <c r="CG42" s="42">
        <f t="shared" ca="1" si="56"/>
        <v>-1.3022558303850851E-4</v>
      </c>
      <c r="CH42" s="42">
        <f t="shared" ca="1" si="57"/>
        <v>7.3949669738712046E-5</v>
      </c>
      <c r="CI42" s="42">
        <f t="shared" ca="1" si="58"/>
        <v>3.1991784564230653E-4</v>
      </c>
      <c r="CJ42" s="42">
        <f t="shared" ca="1" si="59"/>
        <v>6.0743175594124056E-4</v>
      </c>
      <c r="CK42" s="42">
        <f t="shared" ca="1" si="60"/>
        <v>9.360239161151833E-4</v>
      </c>
      <c r="CL42" s="42">
        <f t="shared" ca="1" si="61"/>
        <v>1.3050157918930742E-3</v>
      </c>
      <c r="CM42" s="42">
        <f t="shared" ca="1" si="62"/>
        <v>1.7135260017894227E-3</v>
      </c>
      <c r="CN42" s="42">
        <f t="shared" ca="1" si="63"/>
        <v>2.1604776932437103E-3</v>
      </c>
      <c r="CO42" s="43">
        <f t="shared" ca="1" si="64"/>
        <v>2.6446054185993756E-3</v>
      </c>
      <c r="CP42" s="17">
        <f t="shared" si="117"/>
        <v>6</v>
      </c>
      <c r="CQ42" s="41"/>
      <c r="CR42" s="42">
        <f t="shared" si="65"/>
        <v>0</v>
      </c>
      <c r="CS42" s="42">
        <f t="shared" si="66"/>
        <v>0</v>
      </c>
      <c r="CT42" s="42">
        <f t="shared" si="67"/>
        <v>0</v>
      </c>
      <c r="CU42" s="42">
        <f t="shared" si="68"/>
        <v>0</v>
      </c>
      <c r="CV42" s="42">
        <f t="shared" si="69"/>
        <v>0</v>
      </c>
      <c r="CW42" s="42">
        <f t="shared" si="70"/>
        <v>0</v>
      </c>
      <c r="CX42" s="42">
        <f t="shared" ca="1" si="71"/>
        <v>1.3345531471510699E-4</v>
      </c>
      <c r="CY42" s="42">
        <f t="shared" ca="1" si="72"/>
        <v>2.9781862915422111E-4</v>
      </c>
      <c r="CZ42" s="42">
        <f t="shared" ca="1" si="73"/>
        <v>4.8816004201560775E-4</v>
      </c>
      <c r="DA42" s="42">
        <f t="shared" ca="1" si="74"/>
        <v>6.9884884566421006E-4</v>
      </c>
      <c r="DB42" s="42">
        <f t="shared" ca="1" si="75"/>
        <v>9.2367060601530448E-4</v>
      </c>
      <c r="DC42" s="42">
        <f t="shared" ca="1" si="76"/>
        <v>1.1559399862812281E-3</v>
      </c>
      <c r="DD42" s="42">
        <f t="shared" ca="1" si="77"/>
        <v>1.3886083016828501E-3</v>
      </c>
      <c r="DE42" s="42">
        <f t="shared" ca="1" si="78"/>
        <v>1.6143651583523633E-3</v>
      </c>
      <c r="DF42" s="42">
        <f t="shared" ca="1" si="79"/>
        <v>1.8257338725009707E-3</v>
      </c>
      <c r="DG42" s="42">
        <f t="shared" ca="1" si="80"/>
        <v>2.0151606734272447E-3</v>
      </c>
      <c r="DH42" s="42">
        <f t="shared" ca="1" si="81"/>
        <v>2.1750979547694007E-3</v>
      </c>
      <c r="DI42" s="42">
        <f t="shared" ca="1" si="82"/>
        <v>2.298082042721198E-3</v>
      </c>
      <c r="DJ42" s="42">
        <f t="shared" ca="1" si="83"/>
        <v>2.3768060895887635E-3</v>
      </c>
      <c r="DK42" s="42">
        <f t="shared" ca="1" si="84"/>
        <v>2.4041887696032585E-3</v>
      </c>
      <c r="DL42" s="42">
        <f t="shared" ca="1" si="85"/>
        <v>2.3734394466217675E-3</v>
      </c>
      <c r="DM42" s="42">
        <f t="shared" ca="1" si="86"/>
        <v>2.2781203976459529E-3</v>
      </c>
      <c r="DN42" s="42">
        <f t="shared" ca="1" si="87"/>
        <v>2.1122065121818613E-3</v>
      </c>
      <c r="DO42" s="43">
        <f t="shared" ca="1" si="88"/>
        <v>1.8701426495040287E-3</v>
      </c>
    </row>
    <row r="43" spans="1:119" x14ac:dyDescent="0.2">
      <c r="B43" s="67"/>
      <c r="C43">
        <f t="shared" si="113"/>
        <v>7</v>
      </c>
      <c r="D43" s="33">
        <f t="shared" si="114"/>
        <v>0.05</v>
      </c>
      <c r="E43" s="35">
        <f t="shared" ca="1" si="89"/>
        <v>5.2771522462719864E-2</v>
      </c>
      <c r="F43" s="35">
        <f t="shared" ca="1" si="90"/>
        <v>5.0079139052848359E-2</v>
      </c>
      <c r="G43" s="35">
        <f t="shared" ca="1" si="91"/>
        <v>4.7197216739502543E-2</v>
      </c>
      <c r="H43" s="35">
        <f t="shared" ca="1" si="92"/>
        <v>4.2187599764730035E-2</v>
      </c>
      <c r="I43" s="35">
        <f t="shared" ca="1" si="93"/>
        <v>5.2186996943168647E-2</v>
      </c>
      <c r="J43" s="35">
        <f t="shared" ca="1" si="94"/>
        <v>4.2550571986394829E-2</v>
      </c>
      <c r="K43" s="35">
        <f t="shared" ca="1" si="95"/>
        <v>3.5431254161870145E-2</v>
      </c>
      <c r="L43" s="30">
        <f t="shared" ca="1" si="96"/>
        <v>3.6280372258936606E-2</v>
      </c>
      <c r="M43" s="30">
        <f t="shared" ca="1" si="97"/>
        <v>3.7090722900493478E-2</v>
      </c>
      <c r="N43" s="30">
        <f t="shared" ca="1" si="98"/>
        <v>3.785911663298186E-2</v>
      </c>
      <c r="O43" s="30">
        <f t="shared" ca="1" si="99"/>
        <v>3.8582635249816762E-2</v>
      </c>
      <c r="P43" s="30">
        <f t="shared" ca="1" si="100"/>
        <v>3.9258720385927641E-2</v>
      </c>
      <c r="Q43" s="30">
        <f t="shared" ca="1" si="101"/>
        <v>3.9885235586796894E-2</v>
      </c>
      <c r="R43" s="30">
        <f t="shared" ca="1" si="102"/>
        <v>4.0460506917067054E-2</v>
      </c>
      <c r="S43" s="30">
        <f t="shared" ca="1" si="103"/>
        <v>4.0983346344416374E-2</v>
      </c>
      <c r="T43" s="30">
        <f t="shared" ca="1" si="104"/>
        <v>4.1453061448451706E-2</v>
      </c>
      <c r="U43" s="30">
        <f t="shared" ca="1" si="105"/>
        <v>4.1869454408339661E-2</v>
      </c>
      <c r="V43" s="30">
        <f t="shared" ca="1" si="106"/>
        <v>4.2232812683847813E-2</v>
      </c>
      <c r="W43" s="30">
        <f t="shared" ca="1" si="107"/>
        <v>4.2543893303742593E-2</v>
      </c>
      <c r="X43" s="30">
        <f t="shared" ca="1" si="108"/>
        <v>4.2803902204673047E-2</v>
      </c>
      <c r="Y43" s="30">
        <f t="shared" ca="1" si="109"/>
        <v>4.3014469622102272E-2</v>
      </c>
      <c r="Z43" s="30">
        <f t="shared" ca="1" si="110"/>
        <v>4.3177622128214542E-2</v>
      </c>
      <c r="AA43" s="30">
        <f t="shared" ca="1" si="111"/>
        <v>4.3295751551246438E-2</v>
      </c>
      <c r="AB43" s="31">
        <f t="shared" ca="1" si="112"/>
        <v>4.3371580712381085E-2</v>
      </c>
      <c r="AP43" s="17">
        <f t="shared" si="115"/>
        <v>7</v>
      </c>
      <c r="AQ43" s="41"/>
      <c r="AR43" s="42">
        <f t="shared" si="17"/>
        <v>0</v>
      </c>
      <c r="AS43" s="42">
        <f t="shared" si="18"/>
        <v>0</v>
      </c>
      <c r="AT43" s="42">
        <f t="shared" si="19"/>
        <v>0</v>
      </c>
      <c r="AU43" s="42">
        <f t="shared" si="20"/>
        <v>0</v>
      </c>
      <c r="AV43" s="42">
        <f t="shared" si="21"/>
        <v>0</v>
      </c>
      <c r="AW43" s="42">
        <f t="shared" si="22"/>
        <v>0</v>
      </c>
      <c r="AX43" s="42">
        <f t="shared" si="23"/>
        <v>0</v>
      </c>
      <c r="AY43" s="42">
        <f t="shared" ca="1" si="24"/>
        <v>2.723299673307976E-3</v>
      </c>
      <c r="AZ43" s="42">
        <f t="shared" ca="1" si="25"/>
        <v>5.5330577638408023E-3</v>
      </c>
      <c r="BA43" s="42">
        <f t="shared" ca="1" si="26"/>
        <v>8.4207115235778122E-3</v>
      </c>
      <c r="BB43" s="42">
        <f t="shared" ca="1" si="27"/>
        <v>1.137775024028353E-2</v>
      </c>
      <c r="BC43" s="42">
        <f t="shared" ca="1" si="28"/>
        <v>1.4395753016536856E-2</v>
      </c>
      <c r="BD43" s="42">
        <f t="shared" ca="1" si="29"/>
        <v>1.746642311402152E-2</v>
      </c>
      <c r="BE43" s="42">
        <f t="shared" ca="1" si="30"/>
        <v>2.0581618032020653E-2</v>
      </c>
      <c r="BF43" s="42">
        <f t="shared" ca="1" si="31"/>
        <v>2.3733374833159626E-2</v>
      </c>
      <c r="BG43" s="42">
        <f t="shared" ca="1" si="32"/>
        <v>2.6913930560915605E-2</v>
      </c>
      <c r="BH43" s="42">
        <f t="shared" ca="1" si="33"/>
        <v>3.0115737894457789E-2</v>
      </c>
      <c r="BI43" s="42">
        <f t="shared" ca="1" si="34"/>
        <v>3.3331476446814626E-2</v>
      </c>
      <c r="BJ43" s="42">
        <f t="shared" ca="1" si="35"/>
        <v>3.6554060326865381E-2</v>
      </c>
      <c r="BK43" s="42">
        <f t="shared" ca="1" si="36"/>
        <v>3.9776642751668326E-2</v>
      </c>
      <c r="BL43" s="42">
        <f t="shared" ca="1" si="37"/>
        <v>4.2992618611834267E-2</v>
      </c>
      <c r="BM43" s="42">
        <f t="shared" ca="1" si="38"/>
        <v>4.6195625957898723E-2</v>
      </c>
      <c r="BN43" s="42">
        <f t="shared" ca="1" si="39"/>
        <v>4.9379547388487079E-2</v>
      </c>
      <c r="BO43" s="43">
        <f t="shared" ca="1" si="40"/>
        <v>5.2538512279724454E-2</v>
      </c>
      <c r="BP43" s="17">
        <f t="shared" si="116"/>
        <v>7</v>
      </c>
      <c r="BQ43" s="41"/>
      <c r="BR43" s="42">
        <f t="shared" si="41"/>
        <v>0</v>
      </c>
      <c r="BS43" s="42">
        <f t="shared" si="42"/>
        <v>0</v>
      </c>
      <c r="BT43" s="42">
        <f t="shared" si="43"/>
        <v>0</v>
      </c>
      <c r="BU43" s="42">
        <f t="shared" si="44"/>
        <v>0</v>
      </c>
      <c r="BV43" s="42">
        <f t="shared" si="45"/>
        <v>0</v>
      </c>
      <c r="BW43" s="42">
        <f t="shared" si="46"/>
        <v>0</v>
      </c>
      <c r="BX43" s="42">
        <f t="shared" si="47"/>
        <v>0</v>
      </c>
      <c r="BY43" s="42">
        <f t="shared" ca="1" si="48"/>
        <v>-1.1347081972116568E-4</v>
      </c>
      <c r="BZ43" s="42">
        <f t="shared" ca="1" si="49"/>
        <v>-2.0127576005031649E-4</v>
      </c>
      <c r="CA43" s="42">
        <f t="shared" ca="1" si="50"/>
        <v>-2.6143521337817084E-4</v>
      </c>
      <c r="CB43" s="42">
        <f t="shared" ca="1" si="51"/>
        <v>-2.9223770001052208E-4</v>
      </c>
      <c r="CC43" s="42">
        <f t="shared" ca="1" si="52"/>
        <v>-2.9223770001052208E-4</v>
      </c>
      <c r="CD43" s="42">
        <f t="shared" ca="1" si="53"/>
        <v>-2.6025155316172354E-4</v>
      </c>
      <c r="CE43" s="42">
        <f t="shared" ca="1" si="54"/>
        <v>-1.9535165903674157E-4</v>
      </c>
      <c r="CF43" s="42">
        <f t="shared" ca="1" si="55"/>
        <v>-9.6859259001148709E-5</v>
      </c>
      <c r="CG43" s="42">
        <f t="shared" ca="1" si="56"/>
        <v>3.5663896322017029E-5</v>
      </c>
      <c r="CH43" s="42">
        <f t="shared" ca="1" si="57"/>
        <v>2.0242469494400586E-4</v>
      </c>
      <c r="CI43" s="42">
        <f t="shared" ca="1" si="58"/>
        <v>4.0340835446630826E-4</v>
      </c>
      <c r="CJ43" s="42">
        <f t="shared" ca="1" si="59"/>
        <v>6.3838842905334238E-4</v>
      </c>
      <c r="CK43" s="42">
        <f t="shared" ca="1" si="60"/>
        <v>9.0693696445358742E-4</v>
      </c>
      <c r="CL43" s="42">
        <f t="shared" ca="1" si="61"/>
        <v>1.2084347013441446E-3</v>
      </c>
      <c r="CM43" s="42">
        <f t="shared" ca="1" si="62"/>
        <v>1.5420812998925254E-3</v>
      </c>
      <c r="CN43" s="42">
        <f t="shared" ca="1" si="63"/>
        <v>1.9069056304807748E-3</v>
      </c>
      <c r="CO43" s="43">
        <f t="shared" ca="1" si="64"/>
        <v>2.3017762418854467E-3</v>
      </c>
      <c r="CP43" s="17">
        <f t="shared" si="117"/>
        <v>7</v>
      </c>
      <c r="CQ43" s="41"/>
      <c r="CR43" s="42">
        <f t="shared" si="65"/>
        <v>0</v>
      </c>
      <c r="CS43" s="42">
        <f t="shared" si="66"/>
        <v>0</v>
      </c>
      <c r="CT43" s="42">
        <f t="shared" si="67"/>
        <v>0</v>
      </c>
      <c r="CU43" s="42">
        <f t="shared" si="68"/>
        <v>0</v>
      </c>
      <c r="CV43" s="42">
        <f t="shared" si="69"/>
        <v>0</v>
      </c>
      <c r="CW43" s="42">
        <f t="shared" si="70"/>
        <v>0</v>
      </c>
      <c r="CX43" s="42">
        <f t="shared" si="71"/>
        <v>0</v>
      </c>
      <c r="CY43" s="42">
        <f t="shared" ca="1" si="72"/>
        <v>1.3238262300802658E-4</v>
      </c>
      <c r="CZ43" s="42">
        <f t="shared" ca="1" si="73"/>
        <v>2.8604126858404054E-4</v>
      </c>
      <c r="DA43" s="42">
        <f t="shared" ca="1" si="74"/>
        <v>4.564930530129613E-4</v>
      </c>
      <c r="DB43" s="42">
        <f t="shared" ca="1" si="75"/>
        <v>6.387410989210394E-4</v>
      </c>
      <c r="DC43" s="42">
        <f t="shared" ca="1" si="76"/>
        <v>8.2736627243687228E-4</v>
      </c>
      <c r="DD43" s="42">
        <f t="shared" ca="1" si="77"/>
        <v>1.0166176412922639E-3</v>
      </c>
      <c r="DE43" s="42">
        <f t="shared" ca="1" si="78"/>
        <v>1.2005006746463793E-3</v>
      </c>
      <c r="DF43" s="42">
        <f t="shared" ca="1" si="79"/>
        <v>1.3728623747086667E-3</v>
      </c>
      <c r="DG43" s="42">
        <f t="shared" ca="1" si="80"/>
        <v>1.5274727225856935E-3</v>
      </c>
      <c r="DH43" s="42">
        <f t="shared" ca="1" si="81"/>
        <v>1.6581020148395847E-3</v>
      </c>
      <c r="DI43" s="42">
        <f t="shared" ca="1" si="82"/>
        <v>1.7585938446007358E-3</v>
      </c>
      <c r="DJ43" s="42">
        <f t="shared" ca="1" si="83"/>
        <v>1.822933626928138E-3</v>
      </c>
      <c r="DK43" s="42">
        <f t="shared" ca="1" si="84"/>
        <v>1.8453126715448252E-3</v>
      </c>
      <c r="DL43" s="42">
        <f t="shared" ca="1" si="85"/>
        <v>1.8201878601372787E-3</v>
      </c>
      <c r="DM43" s="42">
        <f t="shared" ca="1" si="86"/>
        <v>1.7423369871426564E-3</v>
      </c>
      <c r="DN43" s="42">
        <f t="shared" ca="1" si="87"/>
        <v>1.6069097735152001E-3</v>
      </c>
      <c r="DO43" s="43">
        <f t="shared" ca="1" si="88"/>
        <v>1.4094744678128639E-3</v>
      </c>
    </row>
    <row r="44" spans="1:119" x14ac:dyDescent="0.2">
      <c r="B44" s="67"/>
      <c r="C44">
        <f t="shared" si="113"/>
        <v>8</v>
      </c>
      <c r="D44" s="33">
        <f t="shared" si="114"/>
        <v>0.05</v>
      </c>
      <c r="E44" s="35">
        <f t="shared" ca="1" si="89"/>
        <v>5.2771522462719864E-2</v>
      </c>
      <c r="F44" s="35">
        <f t="shared" ca="1" si="90"/>
        <v>5.0079139052848359E-2</v>
      </c>
      <c r="G44" s="35">
        <f t="shared" ca="1" si="91"/>
        <v>4.7197216739502543E-2</v>
      </c>
      <c r="H44" s="35">
        <f t="shared" ca="1" si="92"/>
        <v>4.2187599764730035E-2</v>
      </c>
      <c r="I44" s="35">
        <f t="shared" ca="1" si="93"/>
        <v>5.2186996943168647E-2</v>
      </c>
      <c r="J44" s="35">
        <f t="shared" ca="1" si="94"/>
        <v>4.2550571986394829E-2</v>
      </c>
      <c r="K44" s="35">
        <f t="shared" ca="1" si="95"/>
        <v>3.5431254161870145E-2</v>
      </c>
      <c r="L44" s="35">
        <f t="shared" ca="1" si="96"/>
        <v>3.5851719925361583E-2</v>
      </c>
      <c r="M44" s="30">
        <f t="shared" ca="1" si="97"/>
        <v>3.6637978848835184E-2</v>
      </c>
      <c r="N44" s="30">
        <f t="shared" ca="1" si="98"/>
        <v>3.7370982844660249E-2</v>
      </c>
      <c r="O44" s="30">
        <f t="shared" ca="1" si="99"/>
        <v>3.8046931634300313E-2</v>
      </c>
      <c r="P44" s="30">
        <f t="shared" ca="1" si="100"/>
        <v>3.8662597390953644E-2</v>
      </c>
      <c r="Q44" s="30">
        <f t="shared" ca="1" si="101"/>
        <v>3.9215385634805984E-2</v>
      </c>
      <c r="R44" s="30">
        <f t="shared" ca="1" si="102"/>
        <v>3.9703372090766569E-2</v>
      </c>
      <c r="S44" s="30">
        <f t="shared" ca="1" si="103"/>
        <v>4.0125320119313204E-2</v>
      </c>
      <c r="T44" s="30">
        <f t="shared" ca="1" si="104"/>
        <v>4.0480682673359358E-2</v>
      </c>
      <c r="U44" s="30">
        <f t="shared" ca="1" si="105"/>
        <v>4.0769592120701151E-2</v>
      </c>
      <c r="V44" s="30">
        <f t="shared" ca="1" si="106"/>
        <v>4.0992840676970864E-2</v>
      </c>
      <c r="W44" s="30">
        <f t="shared" ca="1" si="107"/>
        <v>4.115185360885458E-2</v>
      </c>
      <c r="X44" s="30">
        <f t="shared" ca="1" si="108"/>
        <v>4.1248656793756125E-2</v>
      </c>
      <c r="Y44" s="30">
        <f t="shared" ca="1" si="109"/>
        <v>4.1285839670659553E-2</v>
      </c>
      <c r="Z44" s="30">
        <f t="shared" ca="1" si="110"/>
        <v>4.1266514104969176E-2</v>
      </c>
      <c r="AA44" s="30">
        <f t="shared" ca="1" si="111"/>
        <v>4.1194269240640104E-2</v>
      </c>
      <c r="AB44" s="31">
        <f t="shared" ca="1" si="112"/>
        <v>4.1073122053643982E-2</v>
      </c>
      <c r="AP44" s="17">
        <f t="shared" si="115"/>
        <v>8</v>
      </c>
      <c r="AQ44" s="41"/>
      <c r="AR44" s="42">
        <f t="shared" si="17"/>
        <v>0</v>
      </c>
      <c r="AS44" s="42">
        <f t="shared" si="18"/>
        <v>0</v>
      </c>
      <c r="AT44" s="42">
        <f t="shared" si="19"/>
        <v>0</v>
      </c>
      <c r="AU44" s="42">
        <f t="shared" si="20"/>
        <v>0</v>
      </c>
      <c r="AV44" s="42">
        <f t="shared" si="21"/>
        <v>0</v>
      </c>
      <c r="AW44" s="42">
        <f t="shared" si="22"/>
        <v>0</v>
      </c>
      <c r="AX44" s="42">
        <f t="shared" si="23"/>
        <v>0</v>
      </c>
      <c r="AY44" s="42">
        <f t="shared" si="24"/>
        <v>0</v>
      </c>
      <c r="AZ44" s="42">
        <f t="shared" ca="1" si="25"/>
        <v>2.7500795107676425E-3</v>
      </c>
      <c r="BA44" s="42">
        <f t="shared" ca="1" si="26"/>
        <v>5.5809408542659283E-3</v>
      </c>
      <c r="BB44" s="42">
        <f t="shared" ca="1" si="27"/>
        <v>8.4828013140565879E-3</v>
      </c>
      <c r="BC44" s="42">
        <f t="shared" ca="1" si="28"/>
        <v>1.1445910908919558E-2</v>
      </c>
      <c r="BD44" s="42">
        <f t="shared" ca="1" si="29"/>
        <v>1.4460613550236263E-2</v>
      </c>
      <c r="BE44" s="42">
        <f t="shared" ca="1" si="30"/>
        <v>1.7517402807012444E-2</v>
      </c>
      <c r="BF44" s="42">
        <f t="shared" ca="1" si="31"/>
        <v>2.0606971473458711E-2</v>
      </c>
      <c r="BG44" s="42">
        <f t="shared" ca="1" si="32"/>
        <v>2.3720254593033653E-2</v>
      </c>
      <c r="BH44" s="42">
        <f t="shared" ca="1" si="33"/>
        <v>2.6848465996516996E-2</v>
      </c>
      <c r="BI44" s="42">
        <f t="shared" ca="1" si="34"/>
        <v>2.9983128745865749E-2</v>
      </c>
      <c r="BJ44" s="42">
        <f t="shared" ca="1" si="35"/>
        <v>3.311610013321345E-2</v>
      </c>
      <c r="BK44" s="42">
        <f t="shared" ca="1" si="36"/>
        <v>3.6239592062967986E-2</v>
      </c>
      <c r="BL44" s="42">
        <f t="shared" ca="1" si="37"/>
        <v>3.9346187745076547E-2</v>
      </c>
      <c r="BM44" s="42">
        <f t="shared" ca="1" si="38"/>
        <v>4.2428855651594467E-2</v>
      </c>
      <c r="BN44" s="42">
        <f t="shared" ca="1" si="39"/>
        <v>4.5480961640621514E-2</v>
      </c>
      <c r="BO44" s="43">
        <f t="shared" ca="1" si="40"/>
        <v>4.8496280036924772E-2</v>
      </c>
      <c r="BP44" s="17">
        <f t="shared" si="116"/>
        <v>8</v>
      </c>
      <c r="BQ44" s="41"/>
      <c r="BR44" s="42">
        <f t="shared" si="41"/>
        <v>0</v>
      </c>
      <c r="BS44" s="42">
        <f t="shared" si="42"/>
        <v>0</v>
      </c>
      <c r="BT44" s="42">
        <f t="shared" si="43"/>
        <v>0</v>
      </c>
      <c r="BU44" s="42">
        <f t="shared" si="44"/>
        <v>0</v>
      </c>
      <c r="BV44" s="42">
        <f t="shared" si="45"/>
        <v>0</v>
      </c>
      <c r="BW44" s="42">
        <f t="shared" si="46"/>
        <v>0</v>
      </c>
      <c r="BX44" s="42">
        <f t="shared" si="47"/>
        <v>0</v>
      </c>
      <c r="BY44" s="42">
        <f t="shared" si="48"/>
        <v>0</v>
      </c>
      <c r="BZ44" s="42">
        <f t="shared" ca="1" si="49"/>
        <v>-8.5939984711488828E-5</v>
      </c>
      <c r="CA44" s="42">
        <f t="shared" ca="1" si="50"/>
        <v>-1.4491626270103644E-4</v>
      </c>
      <c r="CB44" s="42">
        <f t="shared" ca="1" si="51"/>
        <v>-1.751439758238558E-4</v>
      </c>
      <c r="CC44" s="42">
        <f t="shared" ca="1" si="52"/>
        <v>-1.751439758238558E-4</v>
      </c>
      <c r="CD44" s="42">
        <f t="shared" ca="1" si="53"/>
        <v>-1.4374082331014015E-4</v>
      </c>
      <c r="CE44" s="42">
        <f t="shared" ca="1" si="54"/>
        <v>-8.0057713793969687E-5</v>
      </c>
      <c r="CF44" s="42">
        <f t="shared" ca="1" si="55"/>
        <v>1.6491307032476133E-5</v>
      </c>
      <c r="CG44" s="42">
        <f t="shared" ca="1" si="56"/>
        <v>1.4621143701476524E-4</v>
      </c>
      <c r="CH44" s="42">
        <f t="shared" ca="1" si="57"/>
        <v>3.0913911427952264E-4</v>
      </c>
      <c r="CI44" s="42">
        <f t="shared" ca="1" si="58"/>
        <v>5.050555361138197E-4</v>
      </c>
      <c r="CJ44" s="42">
        <f t="shared" ca="1" si="59"/>
        <v>7.3350136644125615E-4</v>
      </c>
      <c r="CK44" s="42">
        <f t="shared" ca="1" si="60"/>
        <v>9.9379236058746772E-4</v>
      </c>
      <c r="CL44" s="42">
        <f t="shared" ca="1" si="61"/>
        <v>1.2850357057851451E-3</v>
      </c>
      <c r="CM44" s="42">
        <f t="shared" ca="1" si="62"/>
        <v>1.6061469460474287E-3</v>
      </c>
      <c r="CN44" s="42">
        <f t="shared" ca="1" si="63"/>
        <v>1.9558674239567781E-3</v>
      </c>
      <c r="CO44" s="43">
        <f t="shared" ca="1" si="64"/>
        <v>2.3327822234946857E-3</v>
      </c>
      <c r="CP44" s="17">
        <f t="shared" si="117"/>
        <v>8</v>
      </c>
      <c r="CQ44" s="41"/>
      <c r="CR44" s="42">
        <f t="shared" si="65"/>
        <v>0</v>
      </c>
      <c r="CS44" s="42">
        <f t="shared" si="66"/>
        <v>0</v>
      </c>
      <c r="CT44" s="42">
        <f t="shared" si="67"/>
        <v>0</v>
      </c>
      <c r="CU44" s="42">
        <f t="shared" si="68"/>
        <v>0</v>
      </c>
      <c r="CV44" s="42">
        <f t="shared" si="69"/>
        <v>0</v>
      </c>
      <c r="CW44" s="42">
        <f t="shared" si="70"/>
        <v>0</v>
      </c>
      <c r="CX44" s="42">
        <f t="shared" si="71"/>
        <v>0</v>
      </c>
      <c r="CY44" s="42">
        <f t="shared" si="72"/>
        <v>0</v>
      </c>
      <c r="CZ44" s="42">
        <f t="shared" ca="1" si="73"/>
        <v>1.5039497324510545E-4</v>
      </c>
      <c r="DA44" s="42">
        <f t="shared" ca="1" si="74"/>
        <v>3.1749442754882369E-4</v>
      </c>
      <c r="DB44" s="42">
        <f t="shared" ca="1" si="75"/>
        <v>4.9634173019217156E-4</v>
      </c>
      <c r="DC44" s="42">
        <f t="shared" ca="1" si="76"/>
        <v>6.8153607987110718E-4</v>
      </c>
      <c r="DD44" s="42">
        <f t="shared" ca="1" si="77"/>
        <v>8.6733806557725841E-4</v>
      </c>
      <c r="DE44" s="42">
        <f t="shared" ca="1" si="78"/>
        <v>1.0477735425397413E-3</v>
      </c>
      <c r="DF44" s="42">
        <f t="shared" ca="1" si="79"/>
        <v>1.2167343289860215E-3</v>
      </c>
      <c r="DG44" s="42">
        <f t="shared" ca="1" si="80"/>
        <v>1.3680744806320254E-3</v>
      </c>
      <c r="DH44" s="42">
        <f t="shared" ca="1" si="81"/>
        <v>1.4957011611560853E-3</v>
      </c>
      <c r="DI44" s="42">
        <f t="shared" ca="1" si="82"/>
        <v>1.5936593720732339E-3</v>
      </c>
      <c r="DJ44" s="42">
        <f t="shared" ca="1" si="83"/>
        <v>1.6562100160914606E-3</v>
      </c>
      <c r="DK44" s="42">
        <f t="shared" ca="1" si="84"/>
        <v>1.6779009322703115E-3</v>
      </c>
      <c r="DL44" s="42">
        <f t="shared" ca="1" si="85"/>
        <v>1.6536306535038384E-3</v>
      </c>
      <c r="DM44" s="42">
        <f t="shared" ca="1" si="86"/>
        <v>1.5787046974426388E-3</v>
      </c>
      <c r="DN44" s="42">
        <f t="shared" ca="1" si="87"/>
        <v>1.4488842170065925E-3</v>
      </c>
      <c r="DO44" s="43">
        <f t="shared" ca="1" si="88"/>
        <v>1.2604268172376387E-3</v>
      </c>
    </row>
    <row r="45" spans="1:119" x14ac:dyDescent="0.2">
      <c r="B45" s="67"/>
      <c r="C45">
        <f t="shared" si="113"/>
        <v>9</v>
      </c>
      <c r="D45" s="33">
        <f t="shared" si="114"/>
        <v>0.05</v>
      </c>
      <c r="E45" s="35">
        <f t="shared" ca="1" si="89"/>
        <v>5.2771522462719864E-2</v>
      </c>
      <c r="F45" s="35">
        <f t="shared" ca="1" si="90"/>
        <v>5.0079139052848359E-2</v>
      </c>
      <c r="G45" s="35">
        <f t="shared" ca="1" si="91"/>
        <v>4.7197216739502543E-2</v>
      </c>
      <c r="H45" s="35">
        <f t="shared" ca="1" si="92"/>
        <v>4.2187599764730035E-2</v>
      </c>
      <c r="I45" s="35">
        <f t="shared" ca="1" si="93"/>
        <v>5.2186996943168647E-2</v>
      </c>
      <c r="J45" s="35">
        <f t="shared" ca="1" si="94"/>
        <v>4.2550571986394829E-2</v>
      </c>
      <c r="K45" s="35">
        <f t="shared" ca="1" si="95"/>
        <v>3.5431254161870145E-2</v>
      </c>
      <c r="L45" s="35">
        <f t="shared" ca="1" si="96"/>
        <v>3.5851719925361583E-2</v>
      </c>
      <c r="M45" s="35">
        <f t="shared" ca="1" si="97"/>
        <v>3.9061532679280343E-2</v>
      </c>
      <c r="N45" s="30">
        <f t="shared" ca="1" si="98"/>
        <v>3.9980678103088876E-2</v>
      </c>
      <c r="O45" s="30">
        <f t="shared" ca="1" si="99"/>
        <v>4.0840714837481654E-2</v>
      </c>
      <c r="P45" s="30">
        <f t="shared" ca="1" si="100"/>
        <v>4.163714652317798E-2</v>
      </c>
      <c r="Q45" s="30">
        <f t="shared" ca="1" si="101"/>
        <v>4.2366155718451183E-2</v>
      </c>
      <c r="R45" s="30">
        <f t="shared" ca="1" si="102"/>
        <v>4.3024652757117893E-2</v>
      </c>
      <c r="S45" s="30">
        <f t="shared" ca="1" si="103"/>
        <v>4.3610302862518172E-2</v>
      </c>
      <c r="T45" s="30">
        <f t="shared" ca="1" si="104"/>
        <v>4.412153566112776E-2</v>
      </c>
      <c r="U45" s="30">
        <f t="shared" ca="1" si="105"/>
        <v>4.455754073045206E-2</v>
      </c>
      <c r="V45" s="30">
        <f t="shared" ca="1" si="106"/>
        <v>4.4918252292316288E-2</v>
      </c>
      <c r="W45" s="30">
        <f t="shared" ca="1" si="107"/>
        <v>4.5204325614787613E-2</v>
      </c>
      <c r="X45" s="30">
        <f t="shared" ca="1" si="108"/>
        <v>4.5417107116013634E-2</v>
      </c>
      <c r="Y45" s="30">
        <f t="shared" ca="1" si="109"/>
        <v>4.5558599582434529E-2</v>
      </c>
      <c r="Z45" s="30">
        <f t="shared" ca="1" si="110"/>
        <v>4.5631423340669171E-2</v>
      </c>
      <c r="AA45" s="30">
        <f t="shared" ca="1" si="111"/>
        <v>4.5638773682123053E-2</v>
      </c>
      <c r="AB45" s="31">
        <f t="shared" ca="1" si="112"/>
        <v>4.5584374363432927E-2</v>
      </c>
      <c r="AP45" s="17">
        <f t="shared" si="115"/>
        <v>9</v>
      </c>
      <c r="AQ45" s="41"/>
      <c r="AR45" s="42">
        <f t="shared" si="17"/>
        <v>0</v>
      </c>
      <c r="AS45" s="42">
        <f t="shared" si="18"/>
        <v>0</v>
      </c>
      <c r="AT45" s="42">
        <f t="shared" si="19"/>
        <v>0</v>
      </c>
      <c r="AU45" s="42">
        <f t="shared" si="20"/>
        <v>0</v>
      </c>
      <c r="AV45" s="42">
        <f t="shared" si="21"/>
        <v>0</v>
      </c>
      <c r="AW45" s="42">
        <f t="shared" si="22"/>
        <v>0</v>
      </c>
      <c r="AX45" s="42">
        <f t="shared" si="23"/>
        <v>0</v>
      </c>
      <c r="AY45" s="42">
        <f t="shared" si="24"/>
        <v>0</v>
      </c>
      <c r="AZ45" s="42">
        <f t="shared" si="25"/>
        <v>0</v>
      </c>
      <c r="BA45" s="42">
        <f t="shared" ca="1" si="26"/>
        <v>2.9985756253752627E-3</v>
      </c>
      <c r="BB45" s="42">
        <f t="shared" ca="1" si="27"/>
        <v>6.0896309903047743E-3</v>
      </c>
      <c r="BC45" s="42">
        <f t="shared" ca="1" si="28"/>
        <v>9.2624993242947963E-3</v>
      </c>
      <c r="BD45" s="42">
        <f t="shared" ca="1" si="29"/>
        <v>1.2506474380436157E-2</v>
      </c>
      <c r="BE45" s="42">
        <f t="shared" ca="1" si="30"/>
        <v>1.5810881451937046E-2</v>
      </c>
      <c r="BF45" s="42">
        <f t="shared" ca="1" si="31"/>
        <v>1.9165142012480978E-2</v>
      </c>
      <c r="BG45" s="42">
        <f t="shared" ca="1" si="32"/>
        <v>2.2558831319858686E-2</v>
      </c>
      <c r="BH45" s="42">
        <f t="shared" ca="1" si="33"/>
        <v>2.5981728828827332E-2</v>
      </c>
      <c r="BI45" s="42">
        <f t="shared" ca="1" si="34"/>
        <v>2.9423861698219145E-2</v>
      </c>
      <c r="BJ45" s="42">
        <f t="shared" ca="1" si="35"/>
        <v>3.287554203532865E-2</v>
      </c>
      <c r="BK45" s="42">
        <f t="shared" ca="1" si="36"/>
        <v>3.6327398789727738E-2</v>
      </c>
      <c r="BL45" s="42">
        <f t="shared" ca="1" si="37"/>
        <v>3.9770405384784872E-2</v>
      </c>
      <c r="BM45" s="42">
        <f t="shared" ca="1" si="38"/>
        <v>4.3195904256562043E-2</v>
      </c>
      <c r="BN45" s="42">
        <f t="shared" ca="1" si="39"/>
        <v>4.6595629456474046E-2</v>
      </c>
      <c r="BO45" s="43">
        <f t="shared" ca="1" si="40"/>
        <v>4.9961728368097799E-2</v>
      </c>
      <c r="BP45" s="17">
        <f t="shared" si="116"/>
        <v>9</v>
      </c>
      <c r="BQ45" s="41"/>
      <c r="BR45" s="42">
        <f t="shared" si="41"/>
        <v>0</v>
      </c>
      <c r="BS45" s="42">
        <f t="shared" si="42"/>
        <v>0</v>
      </c>
      <c r="BT45" s="42">
        <f t="shared" si="43"/>
        <v>0</v>
      </c>
      <c r="BU45" s="42">
        <f t="shared" si="44"/>
        <v>0</v>
      </c>
      <c r="BV45" s="42">
        <f t="shared" si="45"/>
        <v>0</v>
      </c>
      <c r="BW45" s="42">
        <f t="shared" si="46"/>
        <v>0</v>
      </c>
      <c r="BX45" s="42">
        <f t="shared" si="47"/>
        <v>0</v>
      </c>
      <c r="BY45" s="42">
        <f t="shared" si="48"/>
        <v>0</v>
      </c>
      <c r="BZ45" s="42">
        <f t="shared" si="49"/>
        <v>0</v>
      </c>
      <c r="CA45" s="42">
        <f t="shared" ca="1" si="50"/>
        <v>-6.2470325528651279E-5</v>
      </c>
      <c r="CB45" s="42">
        <f t="shared" ca="1" si="51"/>
        <v>-9.4668818913333706E-5</v>
      </c>
      <c r="CC45" s="42">
        <f t="shared" ca="1" si="52"/>
        <v>-9.4668818913333706E-5</v>
      </c>
      <c r="CD45" s="42">
        <f t="shared" ca="1" si="53"/>
        <v>-6.087741207852791E-5</v>
      </c>
      <c r="CE45" s="42">
        <f t="shared" ca="1" si="54"/>
        <v>7.9644019110739682E-6</v>
      </c>
      <c r="CF45" s="42">
        <f t="shared" ca="1" si="55"/>
        <v>1.1278504442807179E-4</v>
      </c>
      <c r="CG45" s="42">
        <f t="shared" ca="1" si="56"/>
        <v>2.541887655688096E-4</v>
      </c>
      <c r="CH45" s="42">
        <f t="shared" ca="1" si="57"/>
        <v>4.3246467749426005E-4</v>
      </c>
      <c r="CI45" s="42">
        <f t="shared" ca="1" si="58"/>
        <v>6.4759798183124844E-4</v>
      </c>
      <c r="CJ45" s="42">
        <f t="shared" ca="1" si="59"/>
        <v>8.9928300641214964E-4</v>
      </c>
      <c r="CK45" s="42">
        <f t="shared" ca="1" si="60"/>
        <v>1.1869377359454072E-3</v>
      </c>
      <c r="CL45" s="42">
        <f t="shared" ca="1" si="61"/>
        <v>1.5097196042320137E-3</v>
      </c>
      <c r="CM45" s="42">
        <f t="shared" ca="1" si="62"/>
        <v>1.8665424033754692E-3</v>
      </c>
      <c r="CN45" s="42">
        <f t="shared" ca="1" si="63"/>
        <v>2.25609424919872E-3</v>
      </c>
      <c r="CO45" s="43">
        <f t="shared" ca="1" si="64"/>
        <v>2.6768566131516892E-3</v>
      </c>
      <c r="CP45" s="17">
        <f t="shared" si="117"/>
        <v>9</v>
      </c>
      <c r="CQ45" s="41"/>
      <c r="CR45" s="42">
        <f t="shared" si="65"/>
        <v>0</v>
      </c>
      <c r="CS45" s="42">
        <f t="shared" si="66"/>
        <v>0</v>
      </c>
      <c r="CT45" s="42">
        <f t="shared" si="67"/>
        <v>0</v>
      </c>
      <c r="CU45" s="42">
        <f t="shared" si="68"/>
        <v>0</v>
      </c>
      <c r="CV45" s="42">
        <f t="shared" si="69"/>
        <v>0</v>
      </c>
      <c r="CW45" s="42">
        <f t="shared" si="70"/>
        <v>0</v>
      </c>
      <c r="CX45" s="42">
        <f t="shared" si="71"/>
        <v>0</v>
      </c>
      <c r="CY45" s="42">
        <f t="shared" si="72"/>
        <v>0</v>
      </c>
      <c r="CZ45" s="42">
        <f t="shared" si="73"/>
        <v>0</v>
      </c>
      <c r="DA45" s="42">
        <f t="shared" ca="1" si="74"/>
        <v>1.7699925566451203E-4</v>
      </c>
      <c r="DB45" s="42">
        <f t="shared" ca="1" si="75"/>
        <v>3.6750700819054968E-4</v>
      </c>
      <c r="DC45" s="42">
        <f t="shared" ca="1" si="76"/>
        <v>5.6581127906492606E-4</v>
      </c>
      <c r="DD45" s="42">
        <f t="shared" ca="1" si="77"/>
        <v>7.6574376950419392E-4</v>
      </c>
      <c r="DE45" s="42">
        <f t="shared" ca="1" si="78"/>
        <v>9.607955758080658E-4</v>
      </c>
      <c r="DF45" s="42">
        <f t="shared" ca="1" si="79"/>
        <v>1.1442317002128119E-3</v>
      </c>
      <c r="DG45" s="42">
        <f t="shared" ca="1" si="80"/>
        <v>1.3092027082103393E-3</v>
      </c>
      <c r="DH45" s="42">
        <f t="shared" ca="1" si="81"/>
        <v>1.448852172551942E-3</v>
      </c>
      <c r="DI45" s="42">
        <f t="shared" ca="1" si="82"/>
        <v>1.5564188247204362E-3</v>
      </c>
      <c r="DJ45" s="42">
        <f t="shared" ca="1" si="83"/>
        <v>1.625332581450921E-3</v>
      </c>
      <c r="DK45" s="42">
        <f t="shared" ca="1" si="84"/>
        <v>1.6493038089120259E-3</v>
      </c>
      <c r="DL45" s="42">
        <f t="shared" ca="1" si="85"/>
        <v>1.622405319888142E-3</v>
      </c>
      <c r="DM45" s="42">
        <f t="shared" ca="1" si="86"/>
        <v>1.539146666754669E-3</v>
      </c>
      <c r="DN45" s="42">
        <f t="shared" ca="1" si="87"/>
        <v>1.3945402997445229E-3</v>
      </c>
      <c r="DO45" s="43">
        <f t="shared" ca="1" si="88"/>
        <v>1.1841591177680381E-3</v>
      </c>
    </row>
    <row r="46" spans="1:119" x14ac:dyDescent="0.2">
      <c r="B46" s="67"/>
      <c r="C46">
        <f t="shared" si="113"/>
        <v>10</v>
      </c>
      <c r="D46" s="33">
        <f t="shared" si="114"/>
        <v>0.05</v>
      </c>
      <c r="E46" s="35">
        <f t="shared" ca="1" si="89"/>
        <v>5.2771522462719864E-2</v>
      </c>
      <c r="F46" s="35">
        <f t="shared" ca="1" si="90"/>
        <v>5.0079139052848359E-2</v>
      </c>
      <c r="G46" s="35">
        <f t="shared" ca="1" si="91"/>
        <v>4.7197216739502543E-2</v>
      </c>
      <c r="H46" s="35">
        <f t="shared" ca="1" si="92"/>
        <v>4.2187599764730035E-2</v>
      </c>
      <c r="I46" s="35">
        <f t="shared" ca="1" si="93"/>
        <v>5.2186996943168647E-2</v>
      </c>
      <c r="J46" s="35">
        <f t="shared" ca="1" si="94"/>
        <v>4.2550571986394829E-2</v>
      </c>
      <c r="K46" s="35">
        <f t="shared" ca="1" si="95"/>
        <v>3.5431254161870145E-2</v>
      </c>
      <c r="L46" s="35">
        <f t="shared" ca="1" si="96"/>
        <v>3.5851719925361583E-2</v>
      </c>
      <c r="M46" s="35">
        <f t="shared" ca="1" si="97"/>
        <v>3.9061532679280343E-2</v>
      </c>
      <c r="N46" s="35">
        <f t="shared" ca="1" si="98"/>
        <v>3.7855295717442852E-2</v>
      </c>
      <c r="O46" s="30">
        <f t="shared" ca="1" si="99"/>
        <v>3.8704311948548453E-2</v>
      </c>
      <c r="P46" s="30">
        <f t="shared" ca="1" si="100"/>
        <v>3.9497288043554873E-2</v>
      </c>
      <c r="Q46" s="30">
        <f t="shared" ca="1" si="101"/>
        <v>4.0229555765299282E-2</v>
      </c>
      <c r="R46" s="30">
        <f t="shared" ca="1" si="102"/>
        <v>4.0897173490619117E-2</v>
      </c>
      <c r="S46" s="30">
        <f t="shared" ca="1" si="103"/>
        <v>4.1496967339525147E-2</v>
      </c>
      <c r="T46" s="30">
        <f t="shared" ca="1" si="104"/>
        <v>4.2026553744299928E-2</v>
      </c>
      <c r="U46" s="30">
        <f t="shared" ca="1" si="105"/>
        <v>4.2484346679369109E-2</v>
      </c>
      <c r="V46" s="30">
        <f t="shared" ca="1" si="106"/>
        <v>4.2869552374620284E-2</v>
      </c>
      <c r="W46" s="30">
        <f t="shared" ca="1" si="107"/>
        <v>4.3182153900388986E-2</v>
      </c>
      <c r="X46" s="30">
        <f t="shared" ca="1" si="108"/>
        <v>4.3422887538721262E-2</v>
      </c>
      <c r="Y46" s="30">
        <f t="shared" ca="1" si="109"/>
        <v>4.3593212352139761E-2</v>
      </c>
      <c r="Z46" s="30">
        <f t="shared" ca="1" si="110"/>
        <v>4.369527384717705E-2</v>
      </c>
      <c r="AA46" s="30">
        <f t="shared" ca="1" si="111"/>
        <v>4.3731862132980505E-2</v>
      </c>
      <c r="AB46" s="31">
        <f t="shared" ca="1" si="112"/>
        <v>4.3706364530145113E-2</v>
      </c>
      <c r="AP46" s="17">
        <f t="shared" si="115"/>
        <v>10</v>
      </c>
      <c r="AQ46" s="41"/>
      <c r="AR46" s="42">
        <f t="shared" si="17"/>
        <v>0</v>
      </c>
      <c r="AS46" s="42">
        <f t="shared" si="18"/>
        <v>0</v>
      </c>
      <c r="AT46" s="42">
        <f t="shared" si="19"/>
        <v>0</v>
      </c>
      <c r="AU46" s="42">
        <f t="shared" si="20"/>
        <v>0</v>
      </c>
      <c r="AV46" s="42">
        <f t="shared" si="21"/>
        <v>0</v>
      </c>
      <c r="AW46" s="42">
        <f t="shared" si="22"/>
        <v>0</v>
      </c>
      <c r="AX46" s="42">
        <f t="shared" si="23"/>
        <v>0</v>
      </c>
      <c r="AY46" s="42">
        <f t="shared" si="24"/>
        <v>0</v>
      </c>
      <c r="AZ46" s="42">
        <f t="shared" si="25"/>
        <v>0</v>
      </c>
      <c r="BA46" s="42">
        <f t="shared" si="26"/>
        <v>0</v>
      </c>
      <c r="BB46" s="42">
        <f t="shared" ca="1" si="27"/>
        <v>2.9037811167500227E-3</v>
      </c>
      <c r="BC46" s="42">
        <f t="shared" ca="1" si="28"/>
        <v>5.8941536817914367E-3</v>
      </c>
      <c r="BD46" s="42">
        <f t="shared" ca="1" si="29"/>
        <v>8.9608265057879687E-3</v>
      </c>
      <c r="BE46" s="42">
        <f t="shared" ca="1" si="30"/>
        <v>1.2093442398042829E-2</v>
      </c>
      <c r="BF46" s="42">
        <f t="shared" ca="1" si="31"/>
        <v>1.5281646134017104E-2</v>
      </c>
      <c r="BG46" s="42">
        <f t="shared" ca="1" si="32"/>
        <v>1.8515147765357107E-2</v>
      </c>
      <c r="BH46" s="42">
        <f t="shared" ca="1" si="33"/>
        <v>2.1783780558069638E-2</v>
      </c>
      <c r="BI46" s="42">
        <f t="shared" ca="1" si="34"/>
        <v>2.5077553328419558E-2</v>
      </c>
      <c r="BJ46" s="42">
        <f t="shared" ca="1" si="35"/>
        <v>2.8386697357813819E-2</v>
      </c>
      <c r="BK46" s="42">
        <f t="shared" ca="1" si="36"/>
        <v>3.1701708394452278E-2</v>
      </c>
      <c r="BL46" s="42">
        <f t="shared" ca="1" si="37"/>
        <v>3.5013384482686906E-2</v>
      </c>
      <c r="BM46" s="42">
        <f t="shared" ca="1" si="38"/>
        <v>3.8312860496154538E-2</v>
      </c>
      <c r="BN46" s="42">
        <f t="shared" ca="1" si="39"/>
        <v>4.1591640286077959E-2</v>
      </c>
      <c r="BO46" s="43">
        <f t="shared" ca="1" si="40"/>
        <v>4.4841627292946079E-2</v>
      </c>
      <c r="BP46" s="17">
        <f t="shared" si="116"/>
        <v>10</v>
      </c>
      <c r="BQ46" s="41"/>
      <c r="BR46" s="42">
        <f t="shared" si="41"/>
        <v>0</v>
      </c>
      <c r="BS46" s="42">
        <f t="shared" si="42"/>
        <v>0</v>
      </c>
      <c r="BT46" s="42">
        <f t="shared" si="43"/>
        <v>0</v>
      </c>
      <c r="BU46" s="42">
        <f t="shared" si="44"/>
        <v>0</v>
      </c>
      <c r="BV46" s="42">
        <f t="shared" si="45"/>
        <v>0</v>
      </c>
      <c r="BW46" s="42">
        <f t="shared" si="46"/>
        <v>0</v>
      </c>
      <c r="BX46" s="42">
        <f t="shared" si="47"/>
        <v>0</v>
      </c>
      <c r="BY46" s="42">
        <f t="shared" si="48"/>
        <v>0</v>
      </c>
      <c r="BZ46" s="42">
        <f t="shared" si="49"/>
        <v>0</v>
      </c>
      <c r="CA46" s="42">
        <f t="shared" si="50"/>
        <v>0</v>
      </c>
      <c r="CB46" s="42">
        <f t="shared" ca="1" si="51"/>
        <v>-3.0247719966146082E-5</v>
      </c>
      <c r="CC46" s="42">
        <f t="shared" ca="1" si="52"/>
        <v>-3.0247719966146082E-5</v>
      </c>
      <c r="CD46" s="42">
        <f t="shared" ca="1" si="53"/>
        <v>1.6967886171510964E-6</v>
      </c>
      <c r="CE46" s="42">
        <f t="shared" ca="1" si="54"/>
        <v>6.6959619705794039E-5</v>
      </c>
      <c r="CF46" s="42">
        <f t="shared" ca="1" si="55"/>
        <v>1.6659098645499014E-4</v>
      </c>
      <c r="CG46" s="42">
        <f t="shared" ca="1" si="56"/>
        <v>3.0132022109415687E-4</v>
      </c>
      <c r="CH46" s="42">
        <f t="shared" ca="1" si="57"/>
        <v>4.7156151238126796E-4</v>
      </c>
      <c r="CI46" s="42">
        <f t="shared" ca="1" si="58"/>
        <v>6.7742231052813782E-4</v>
      </c>
      <c r="CJ46" s="42">
        <f t="shared" ca="1" si="59"/>
        <v>9.1871406267146931E-4</v>
      </c>
      <c r="CK46" s="42">
        <f t="shared" ca="1" si="60"/>
        <v>1.194964982391341E-3</v>
      </c>
      <c r="CL46" s="42">
        <f t="shared" ca="1" si="61"/>
        <v>1.5054346156633371E-3</v>
      </c>
      <c r="CM46" s="42">
        <f t="shared" ca="1" si="62"/>
        <v>1.849130033732882E-3</v>
      </c>
      <c r="CN46" s="42">
        <f t="shared" ca="1" si="63"/>
        <v>2.2248235513282737E-3</v>
      </c>
      <c r="CO46" s="43">
        <f t="shared" ca="1" si="64"/>
        <v>2.6310719271867887E-3</v>
      </c>
      <c r="CP46" s="17">
        <f t="shared" si="117"/>
        <v>10</v>
      </c>
      <c r="CQ46" s="41"/>
      <c r="CR46" s="42">
        <f t="shared" si="65"/>
        <v>0</v>
      </c>
      <c r="CS46" s="42">
        <f t="shared" si="66"/>
        <v>0</v>
      </c>
      <c r="CT46" s="42">
        <f t="shared" si="67"/>
        <v>0</v>
      </c>
      <c r="CU46" s="42">
        <f t="shared" si="68"/>
        <v>0</v>
      </c>
      <c r="CV46" s="42">
        <f t="shared" si="69"/>
        <v>0</v>
      </c>
      <c r="CW46" s="42">
        <f t="shared" si="70"/>
        <v>0</v>
      </c>
      <c r="CX46" s="42">
        <f t="shared" si="71"/>
        <v>0</v>
      </c>
      <c r="CY46" s="42">
        <f t="shared" si="72"/>
        <v>0</v>
      </c>
      <c r="CZ46" s="42">
        <f t="shared" si="73"/>
        <v>0</v>
      </c>
      <c r="DA46" s="42">
        <f t="shared" si="74"/>
        <v>0</v>
      </c>
      <c r="DB46" s="42">
        <f t="shared" ca="1" si="75"/>
        <v>1.7896567646636421E-4</v>
      </c>
      <c r="DC46" s="42">
        <f t="shared" ca="1" si="76"/>
        <v>3.6586396178145257E-4</v>
      </c>
      <c r="DD46" s="42">
        <f t="shared" ca="1" si="77"/>
        <v>5.5486897089929437E-4</v>
      </c>
      <c r="DE46" s="42">
        <f t="shared" ca="1" si="78"/>
        <v>7.3978032565044931E-4</v>
      </c>
      <c r="DF46" s="42">
        <f t="shared" ca="1" si="79"/>
        <v>9.1413521746154243E-4</v>
      </c>
      <c r="DG46" s="42">
        <f t="shared" ca="1" si="80"/>
        <v>1.0713193245405705E-3</v>
      </c>
      <c r="DH46" s="42">
        <f t="shared" ca="1" si="81"/>
        <v>1.204675002715474E-3</v>
      </c>
      <c r="DI46" s="42">
        <f t="shared" ca="1" si="82"/>
        <v>1.3076054017889089E-3</v>
      </c>
      <c r="DJ46" s="42">
        <f t="shared" ca="1" si="83"/>
        <v>1.3736733815424402E-3</v>
      </c>
      <c r="DK46" s="42">
        <f t="shared" ca="1" si="84"/>
        <v>1.3966942915190962E-3</v>
      </c>
      <c r="DL46" s="42">
        <f t="shared" ca="1" si="85"/>
        <v>1.3708218220797631E-3</v>
      </c>
      <c r="DM46" s="42">
        <f t="shared" ca="1" si="86"/>
        <v>1.2906262245302026E-3</v>
      </c>
      <c r="DN46" s="42">
        <f t="shared" ca="1" si="87"/>
        <v>1.1511642369379739E-3</v>
      </c>
      <c r="DO46" s="43">
        <f t="shared" ca="1" si="88"/>
        <v>9.4804004900871628E-4</v>
      </c>
    </row>
    <row r="47" spans="1:119" x14ac:dyDescent="0.2">
      <c r="B47" s="67"/>
      <c r="C47">
        <f t="shared" si="113"/>
        <v>11</v>
      </c>
      <c r="D47" s="33">
        <f t="shared" si="114"/>
        <v>0.05</v>
      </c>
      <c r="E47" s="35">
        <f t="shared" ca="1" si="89"/>
        <v>5.2771522462719864E-2</v>
      </c>
      <c r="F47" s="35">
        <f t="shared" ca="1" si="90"/>
        <v>5.0079139052848359E-2</v>
      </c>
      <c r="G47" s="35">
        <f t="shared" ca="1" si="91"/>
        <v>4.7197216739502543E-2</v>
      </c>
      <c r="H47" s="35">
        <f t="shared" ca="1" si="92"/>
        <v>4.2187599764730035E-2</v>
      </c>
      <c r="I47" s="35">
        <f t="shared" ca="1" si="93"/>
        <v>5.2186996943168647E-2</v>
      </c>
      <c r="J47" s="35">
        <f t="shared" ca="1" si="94"/>
        <v>4.2550571986394829E-2</v>
      </c>
      <c r="K47" s="35">
        <f t="shared" ca="1" si="95"/>
        <v>3.5431254161870145E-2</v>
      </c>
      <c r="L47" s="35">
        <f t="shared" ca="1" si="96"/>
        <v>3.5851719925361583E-2</v>
      </c>
      <c r="M47" s="35">
        <f t="shared" ca="1" si="97"/>
        <v>3.9061532679280343E-2</v>
      </c>
      <c r="N47" s="35">
        <f t="shared" ca="1" si="98"/>
        <v>3.7855295717442852E-2</v>
      </c>
      <c r="O47" s="35">
        <f t="shared" ca="1" si="99"/>
        <v>3.8183185656702485E-2</v>
      </c>
      <c r="P47" s="30">
        <f t="shared" ca="1" si="100"/>
        <v>3.8959562311988896E-2</v>
      </c>
      <c r="Q47" s="30">
        <f t="shared" ca="1" si="101"/>
        <v>3.9653203778685787E-2</v>
      </c>
      <c r="R47" s="30">
        <f t="shared" ca="1" si="102"/>
        <v>4.0258550683060536E-2</v>
      </c>
      <c r="S47" s="30">
        <f t="shared" ca="1" si="103"/>
        <v>4.0771324522480779E-2</v>
      </c>
      <c r="T47" s="30">
        <f t="shared" ca="1" si="104"/>
        <v>4.1188553602542477E-2</v>
      </c>
      <c r="U47" s="30">
        <f t="shared" ca="1" si="105"/>
        <v>4.1508573433165018E-2</v>
      </c>
      <c r="V47" s="30">
        <f t="shared" ca="1" si="106"/>
        <v>4.1731005274296351E-2</v>
      </c>
      <c r="W47" s="30">
        <f t="shared" ca="1" si="107"/>
        <v>4.1856716184426893E-2</v>
      </c>
      <c r="X47" s="30">
        <f t="shared" ca="1" si="108"/>
        <v>4.1887763436035085E-2</v>
      </c>
      <c r="Y47" s="30">
        <f t="shared" ca="1" si="109"/>
        <v>4.1827325569552119E-2</v>
      </c>
      <c r="Z47" s="30">
        <f t="shared" ca="1" si="110"/>
        <v>4.1679621722294335E-2</v>
      </c>
      <c r="AA47" s="30">
        <f t="shared" ca="1" si="111"/>
        <v>4.1449820259938173E-2</v>
      </c>
      <c r="AB47" s="31">
        <f t="shared" ca="1" si="112"/>
        <v>4.1143937227918141E-2</v>
      </c>
      <c r="AP47" s="17">
        <f t="shared" si="115"/>
        <v>11</v>
      </c>
      <c r="AQ47" s="41"/>
      <c r="AR47" s="42">
        <f t="shared" si="17"/>
        <v>0</v>
      </c>
      <c r="AS47" s="42">
        <f t="shared" si="18"/>
        <v>0</v>
      </c>
      <c r="AT47" s="42">
        <f t="shared" si="19"/>
        <v>0</v>
      </c>
      <c r="AU47" s="42">
        <f t="shared" si="20"/>
        <v>0</v>
      </c>
      <c r="AV47" s="42">
        <f t="shared" si="21"/>
        <v>0</v>
      </c>
      <c r="AW47" s="42">
        <f t="shared" si="22"/>
        <v>0</v>
      </c>
      <c r="AX47" s="42">
        <f t="shared" si="23"/>
        <v>0</v>
      </c>
      <c r="AY47" s="42">
        <f t="shared" si="24"/>
        <v>0</v>
      </c>
      <c r="AZ47" s="42">
        <f t="shared" si="25"/>
        <v>0</v>
      </c>
      <c r="BA47" s="42">
        <f t="shared" si="26"/>
        <v>0</v>
      </c>
      <c r="BB47" s="42">
        <f t="shared" si="27"/>
        <v>0</v>
      </c>
      <c r="BC47" s="42">
        <f t="shared" ca="1" si="28"/>
        <v>2.9227475862975247E-3</v>
      </c>
      <c r="BD47" s="42">
        <f t="shared" ca="1" si="29"/>
        <v>5.9248076618350007E-3</v>
      </c>
      <c r="BE47" s="42">
        <f t="shared" ca="1" si="30"/>
        <v>8.9936514499503895E-3</v>
      </c>
      <c r="BF47" s="42">
        <f t="shared" ca="1" si="31"/>
        <v>1.2116648725835271E-2</v>
      </c>
      <c r="BG47" s="42">
        <f t="shared" ca="1" si="32"/>
        <v>1.528119078689048E-2</v>
      </c>
      <c r="BH47" s="42">
        <f t="shared" ca="1" si="33"/>
        <v>1.8474806443535791E-2</v>
      </c>
      <c r="BI47" s="42">
        <f t="shared" ca="1" si="34"/>
        <v>2.1685269603388953E-2</v>
      </c>
      <c r="BJ47" s="42">
        <f t="shared" ca="1" si="35"/>
        <v>2.4900697696170527E-2</v>
      </c>
      <c r="BK47" s="42">
        <f t="shared" ca="1" si="36"/>
        <v>2.8109640721223857E-2</v>
      </c>
      <c r="BL47" s="42">
        <f t="shared" ca="1" si="37"/>
        <v>3.1301161081412961E-2</v>
      </c>
      <c r="BM47" s="42">
        <f t="shared" ca="1" si="38"/>
        <v>3.4464904594133074E-2</v>
      </c>
      <c r="BN47" s="42">
        <f t="shared" ca="1" si="39"/>
        <v>3.7591163149499639E-2</v>
      </c>
      <c r="BO47" s="43">
        <f t="shared" ca="1" si="40"/>
        <v>4.0670929433635761E-2</v>
      </c>
      <c r="BP47" s="17">
        <f t="shared" si="116"/>
        <v>11</v>
      </c>
      <c r="BQ47" s="41"/>
      <c r="BR47" s="42">
        <f t="shared" si="41"/>
        <v>0</v>
      </c>
      <c r="BS47" s="42">
        <f t="shared" si="42"/>
        <v>0</v>
      </c>
      <c r="BT47" s="42">
        <f t="shared" si="43"/>
        <v>0</v>
      </c>
      <c r="BU47" s="42">
        <f t="shared" si="44"/>
        <v>0</v>
      </c>
      <c r="BV47" s="42">
        <f t="shared" si="45"/>
        <v>0</v>
      </c>
      <c r="BW47" s="42">
        <f t="shared" si="46"/>
        <v>0</v>
      </c>
      <c r="BX47" s="42">
        <f t="shared" si="47"/>
        <v>0</v>
      </c>
      <c r="BY47" s="42">
        <f t="shared" si="48"/>
        <v>0</v>
      </c>
      <c r="BZ47" s="42">
        <f t="shared" si="49"/>
        <v>0</v>
      </c>
      <c r="CA47" s="42">
        <f t="shared" si="50"/>
        <v>0</v>
      </c>
      <c r="CB47" s="42">
        <f t="shared" si="51"/>
        <v>0</v>
      </c>
      <c r="CC47" s="42">
        <f t="shared" ca="1" si="52"/>
        <v>0</v>
      </c>
      <c r="CD47" s="42">
        <f t="shared" ca="1" si="53"/>
        <v>3.127145912018201E-5</v>
      </c>
      <c r="CE47" s="42">
        <f t="shared" ca="1" si="54"/>
        <v>9.5205704705919291E-5</v>
      </c>
      <c r="CF47" s="42">
        <f t="shared" ca="1" si="55"/>
        <v>1.9279936957732183E-4</v>
      </c>
      <c r="CG47" s="42">
        <f t="shared" ca="1" si="56"/>
        <v>3.2465528878795549E-4</v>
      </c>
      <c r="CH47" s="42">
        <f t="shared" ca="1" si="57"/>
        <v>4.9098943757156562E-4</v>
      </c>
      <c r="CI47" s="42">
        <f t="shared" ca="1" si="58"/>
        <v>6.9164338506238826E-4</v>
      </c>
      <c r="CJ47" s="42">
        <f t="shared" ca="1" si="59"/>
        <v>9.261016834943781E-4</v>
      </c>
      <c r="CK47" s="42">
        <f t="shared" ca="1" si="60"/>
        <v>1.1935136022488224E-3</v>
      </c>
      <c r="CL47" s="42">
        <f t="shared" ca="1" si="61"/>
        <v>1.4927186360165507E-3</v>
      </c>
      <c r="CM47" s="42">
        <f t="shared" ca="1" si="62"/>
        <v>1.822275251924896E-3</v>
      </c>
      <c r="CN47" s="42">
        <f t="shared" ca="1" si="63"/>
        <v>2.1804923780606479E-3</v>
      </c>
      <c r="CO47" s="43">
        <f t="shared" ca="1" si="64"/>
        <v>2.5654631635776632E-3</v>
      </c>
      <c r="CP47" s="17">
        <f t="shared" si="117"/>
        <v>11</v>
      </c>
      <c r="CQ47" s="41"/>
      <c r="CR47" s="42">
        <f t="shared" si="65"/>
        <v>0</v>
      </c>
      <c r="CS47" s="42">
        <f t="shared" si="66"/>
        <v>0</v>
      </c>
      <c r="CT47" s="42">
        <f t="shared" si="67"/>
        <v>0</v>
      </c>
      <c r="CU47" s="42">
        <f t="shared" si="68"/>
        <v>0</v>
      </c>
      <c r="CV47" s="42">
        <f t="shared" si="69"/>
        <v>0</v>
      </c>
      <c r="CW47" s="42">
        <f t="shared" si="70"/>
        <v>0</v>
      </c>
      <c r="CX47" s="42">
        <f t="shared" si="71"/>
        <v>0</v>
      </c>
      <c r="CY47" s="42">
        <f t="shared" si="72"/>
        <v>0</v>
      </c>
      <c r="CZ47" s="42">
        <f t="shared" si="73"/>
        <v>0</v>
      </c>
      <c r="DA47" s="42">
        <f t="shared" si="74"/>
        <v>0</v>
      </c>
      <c r="DB47" s="42">
        <f t="shared" si="75"/>
        <v>0</v>
      </c>
      <c r="DC47" s="42">
        <f t="shared" ca="1" si="76"/>
        <v>1.8267172414359529E-4</v>
      </c>
      <c r="DD47" s="42">
        <f t="shared" ca="1" si="77"/>
        <v>3.6769452393800567E-4</v>
      </c>
      <c r="DE47" s="42">
        <f t="shared" ca="1" si="78"/>
        <v>5.4884155309759452E-4</v>
      </c>
      <c r="DF47" s="42">
        <f t="shared" ca="1" si="79"/>
        <v>7.1963046662254894E-4</v>
      </c>
      <c r="DG47" s="42">
        <f t="shared" ca="1" si="80"/>
        <v>8.7346237236828831E-4</v>
      </c>
      <c r="DH47" s="42">
        <f t="shared" ca="1" si="81"/>
        <v>1.0037574555821162E-3</v>
      </c>
      <c r="DI47" s="42">
        <f t="shared" ca="1" si="82"/>
        <v>1.1040844293275275E-3</v>
      </c>
      <c r="DJ47" s="42">
        <f t="shared" ca="1" si="83"/>
        <v>1.1682813443743818E-3</v>
      </c>
      <c r="DK47" s="42">
        <f t="shared" ca="1" si="84"/>
        <v>1.1905656709372521E-3</v>
      </c>
      <c r="DL47" s="42">
        <f t="shared" ca="1" si="85"/>
        <v>1.1656319181232748E-3</v>
      </c>
      <c r="DM47" s="42">
        <f t="shared" ca="1" si="86"/>
        <v>1.0887353744113274E-3</v>
      </c>
      <c r="DN47" s="42">
        <f t="shared" ca="1" si="87"/>
        <v>9.5576083516396495E-4</v>
      </c>
      <c r="DO47" s="43">
        <f t="shared" ca="1" si="88"/>
        <v>7.6327544240545721E-4</v>
      </c>
    </row>
    <row r="48" spans="1:119" x14ac:dyDescent="0.2">
      <c r="B48" s="67"/>
      <c r="C48">
        <f t="shared" si="113"/>
        <v>12</v>
      </c>
      <c r="D48" s="33">
        <f t="shared" si="114"/>
        <v>0.05</v>
      </c>
      <c r="E48" s="35">
        <f t="shared" ca="1" si="89"/>
        <v>5.2771522462719864E-2</v>
      </c>
      <c r="F48" s="35">
        <f t="shared" ca="1" si="90"/>
        <v>5.0079139052848359E-2</v>
      </c>
      <c r="G48" s="35">
        <f t="shared" ca="1" si="91"/>
        <v>4.7197216739502543E-2</v>
      </c>
      <c r="H48" s="35">
        <f t="shared" ca="1" si="92"/>
        <v>4.2187599764730035E-2</v>
      </c>
      <c r="I48" s="35">
        <f t="shared" ca="1" si="93"/>
        <v>5.2186996943168647E-2</v>
      </c>
      <c r="J48" s="35">
        <f t="shared" ca="1" si="94"/>
        <v>4.2550571986394829E-2</v>
      </c>
      <c r="K48" s="35">
        <f t="shared" ca="1" si="95"/>
        <v>3.5431254161870145E-2</v>
      </c>
      <c r="L48" s="35">
        <f t="shared" ca="1" si="96"/>
        <v>3.5851719925361583E-2</v>
      </c>
      <c r="M48" s="35">
        <f t="shared" ca="1" si="97"/>
        <v>3.9061532679280343E-2</v>
      </c>
      <c r="N48" s="35">
        <f t="shared" ca="1" si="98"/>
        <v>3.7855295717442852E-2</v>
      </c>
      <c r="O48" s="35">
        <f t="shared" ca="1" si="99"/>
        <v>3.8183185656702485E-2</v>
      </c>
      <c r="P48" s="35">
        <f t="shared" ca="1" si="100"/>
        <v>3.865081298153758E-2</v>
      </c>
      <c r="Q48" s="30">
        <f t="shared" ca="1" si="101"/>
        <v>3.9307822790100269E-2</v>
      </c>
      <c r="R48" s="30">
        <f t="shared" ca="1" si="102"/>
        <v>3.9891324126771183E-2</v>
      </c>
      <c r="S48" s="30">
        <f t="shared" ca="1" si="103"/>
        <v>4.0398018135349288E-2</v>
      </c>
      <c r="T48" s="30">
        <f t="shared" ca="1" si="104"/>
        <v>4.082554840480563E-2</v>
      </c>
      <c r="U48" s="30">
        <f t="shared" ca="1" si="105"/>
        <v>4.1172510460472114E-2</v>
      </c>
      <c r="V48" s="30">
        <f t="shared" ca="1" si="106"/>
        <v>4.1438446120674273E-2</v>
      </c>
      <c r="W48" s="30">
        <f t="shared" ca="1" si="107"/>
        <v>4.1623825100909048E-2</v>
      </c>
      <c r="X48" s="30">
        <f t="shared" ca="1" si="108"/>
        <v>4.1730015759984612E-2</v>
      </c>
      <c r="Y48" s="30">
        <f t="shared" ca="1" si="109"/>
        <v>4.1759246360337517E-2</v>
      </c>
      <c r="Z48" s="30">
        <f t="shared" ca="1" si="110"/>
        <v>4.1714557686960224E-2</v>
      </c>
      <c r="AA48" s="30">
        <f t="shared" ca="1" si="111"/>
        <v>4.1599747374578736E-2</v>
      </c>
      <c r="AB48" s="31">
        <f t="shared" ca="1" si="112"/>
        <v>4.1419305876833901E-2</v>
      </c>
      <c r="AP48" s="17">
        <f t="shared" si="115"/>
        <v>12</v>
      </c>
      <c r="AQ48" s="41"/>
      <c r="AR48" s="42">
        <f t="shared" si="17"/>
        <v>0</v>
      </c>
      <c r="AS48" s="42">
        <f t="shared" si="18"/>
        <v>0</v>
      </c>
      <c r="AT48" s="42">
        <f t="shared" si="19"/>
        <v>0</v>
      </c>
      <c r="AU48" s="42">
        <f t="shared" si="20"/>
        <v>0</v>
      </c>
      <c r="AV48" s="42">
        <f t="shared" si="21"/>
        <v>0</v>
      </c>
      <c r="AW48" s="42">
        <f t="shared" si="22"/>
        <v>0</v>
      </c>
      <c r="AX48" s="42">
        <f t="shared" si="23"/>
        <v>0</v>
      </c>
      <c r="AY48" s="42">
        <f t="shared" si="24"/>
        <v>0</v>
      </c>
      <c r="AZ48" s="42">
        <f t="shared" si="25"/>
        <v>0</v>
      </c>
      <c r="BA48" s="42">
        <f t="shared" si="26"/>
        <v>0</v>
      </c>
      <c r="BB48" s="42">
        <f t="shared" si="27"/>
        <v>0</v>
      </c>
      <c r="BC48" s="42">
        <f t="shared" si="28"/>
        <v>0</v>
      </c>
      <c r="BD48" s="42">
        <f t="shared" ca="1" si="29"/>
        <v>2.9486187460709815E-3</v>
      </c>
      <c r="BE48" s="42">
        <f t="shared" ca="1" si="30"/>
        <v>5.9685113978673703E-3</v>
      </c>
      <c r="BF48" s="42">
        <f t="shared" ca="1" si="31"/>
        <v>9.0478051499145902E-3</v>
      </c>
      <c r="BG48" s="42">
        <f t="shared" ca="1" si="32"/>
        <v>1.2174708552483527E-2</v>
      </c>
      <c r="BH48" s="42">
        <f t="shared" ca="1" si="33"/>
        <v>1.5337592674071183E-2</v>
      </c>
      <c r="BI48" s="42">
        <f t="shared" ca="1" si="34"/>
        <v>1.8525065948765317E-2</v>
      </c>
      <c r="BJ48" s="42">
        <f t="shared" ca="1" si="35"/>
        <v>2.1726042528073725E-2</v>
      </c>
      <c r="BK48" s="42">
        <f t="shared" ca="1" si="36"/>
        <v>2.4929804324028641E-2</v>
      </c>
      <c r="BL48" s="42">
        <f t="shared" ca="1" si="37"/>
        <v>2.8126057185937144E-2</v>
      </c>
      <c r="BM48" s="42">
        <f t="shared" ca="1" si="38"/>
        <v>3.1304981792953421E-2</v>
      </c>
      <c r="BN48" s="42">
        <f t="shared" ca="1" si="39"/>
        <v>3.4457279870415816E-2</v>
      </c>
      <c r="BO48" s="43">
        <f t="shared" ca="1" si="40"/>
        <v>3.7574216257116322E-2</v>
      </c>
      <c r="BP48" s="17">
        <f t="shared" si="116"/>
        <v>12</v>
      </c>
      <c r="BQ48" s="41"/>
      <c r="BR48" s="42">
        <f t="shared" si="41"/>
        <v>0</v>
      </c>
      <c r="BS48" s="42">
        <f t="shared" si="42"/>
        <v>0</v>
      </c>
      <c r="BT48" s="42">
        <f t="shared" si="43"/>
        <v>0</v>
      </c>
      <c r="BU48" s="42">
        <f t="shared" si="44"/>
        <v>0</v>
      </c>
      <c r="BV48" s="42">
        <f t="shared" si="45"/>
        <v>0</v>
      </c>
      <c r="BW48" s="42">
        <f t="shared" si="46"/>
        <v>0</v>
      </c>
      <c r="BX48" s="42">
        <f t="shared" si="47"/>
        <v>0</v>
      </c>
      <c r="BY48" s="42">
        <f t="shared" si="48"/>
        <v>0</v>
      </c>
      <c r="BZ48" s="42">
        <f t="shared" si="49"/>
        <v>0</v>
      </c>
      <c r="CA48" s="42">
        <f t="shared" si="50"/>
        <v>0</v>
      </c>
      <c r="CB48" s="42">
        <f t="shared" si="51"/>
        <v>0</v>
      </c>
      <c r="CC48" s="42">
        <f t="shared" si="52"/>
        <v>0</v>
      </c>
      <c r="CD48" s="42">
        <f t="shared" ca="1" si="53"/>
        <v>3.0714778604906024E-5</v>
      </c>
      <c r="CE48" s="42">
        <f t="shared" ca="1" si="54"/>
        <v>9.362920885066416E-5</v>
      </c>
      <c r="CF48" s="42">
        <f t="shared" ca="1" si="55"/>
        <v>1.8985713860213976E-4</v>
      </c>
      <c r="CG48" s="42">
        <f t="shared" ca="1" si="56"/>
        <v>3.2014478037584545E-4</v>
      </c>
      <c r="CH48" s="42">
        <f t="shared" ca="1" si="57"/>
        <v>4.8487832837520257E-4</v>
      </c>
      <c r="CI48" s="42">
        <f t="shared" ca="1" si="58"/>
        <v>6.8409540804358591E-4</v>
      </c>
      <c r="CJ48" s="42">
        <f t="shared" ca="1" si="59"/>
        <v>9.1749995028482393E-4</v>
      </c>
      <c r="CK48" s="42">
        <f t="shared" ca="1" si="60"/>
        <v>1.1844800999477338E-3</v>
      </c>
      <c r="CL48" s="42">
        <f t="shared" ca="1" si="61"/>
        <v>1.4841288057516561E-3</v>
      </c>
      <c r="CM48" s="42">
        <f t="shared" ca="1" si="62"/>
        <v>1.8152667856491849E-3</v>
      </c>
      <c r="CN48" s="42">
        <f t="shared" ca="1" si="63"/>
        <v>2.1764676070250839E-3</v>
      </c>
      <c r="CO48" s="43">
        <f t="shared" ca="1" si="64"/>
        <v>2.5660846553626467E-3</v>
      </c>
      <c r="CP48" s="17">
        <f t="shared" si="117"/>
        <v>12</v>
      </c>
      <c r="CQ48" s="41"/>
      <c r="CR48" s="42">
        <f t="shared" si="65"/>
        <v>0</v>
      </c>
      <c r="CS48" s="42">
        <f t="shared" si="66"/>
        <v>0</v>
      </c>
      <c r="CT48" s="42">
        <f t="shared" si="67"/>
        <v>0</v>
      </c>
      <c r="CU48" s="42">
        <f t="shared" si="68"/>
        <v>0</v>
      </c>
      <c r="CV48" s="42">
        <f t="shared" si="69"/>
        <v>0</v>
      </c>
      <c r="CW48" s="42">
        <f t="shared" si="70"/>
        <v>0</v>
      </c>
      <c r="CX48" s="42">
        <f t="shared" si="71"/>
        <v>0</v>
      </c>
      <c r="CY48" s="42">
        <f t="shared" si="72"/>
        <v>0</v>
      </c>
      <c r="CZ48" s="42">
        <f t="shared" si="73"/>
        <v>0</v>
      </c>
      <c r="DA48" s="42">
        <f t="shared" si="74"/>
        <v>0</v>
      </c>
      <c r="DB48" s="42">
        <f t="shared" si="75"/>
        <v>0</v>
      </c>
      <c r="DC48" s="42">
        <f t="shared" si="76"/>
        <v>0</v>
      </c>
      <c r="DD48" s="42">
        <f t="shared" ca="1" si="77"/>
        <v>1.8172910674569415E-4</v>
      </c>
      <c r="DE48" s="42">
        <f t="shared" ca="1" si="78"/>
        <v>3.5998665910867543E-4</v>
      </c>
      <c r="DF48" s="42">
        <f t="shared" ca="1" si="79"/>
        <v>5.2838553617375766E-4</v>
      </c>
      <c r="DG48" s="42">
        <f t="shared" ca="1" si="80"/>
        <v>6.8038778490974762E-4</v>
      </c>
      <c r="DH48" s="42">
        <f t="shared" ca="1" si="81"/>
        <v>8.0942906417591064E-4</v>
      </c>
      <c r="DI48" s="42">
        <f t="shared" ca="1" si="82"/>
        <v>9.0903760401010226E-4</v>
      </c>
      <c r="DJ48" s="42">
        <f t="shared" ca="1" si="83"/>
        <v>9.7294599057615551E-4</v>
      </c>
      <c r="DK48" s="42">
        <f t="shared" ca="1" si="84"/>
        <v>9.9519433638139802E-4</v>
      </c>
      <c r="DL48" s="42">
        <f t="shared" ca="1" si="85"/>
        <v>9.7022361089773787E-4</v>
      </c>
      <c r="DM48" s="42">
        <f t="shared" ca="1" si="86"/>
        <v>8.9295808225498105E-4</v>
      </c>
      <c r="DN48" s="42">
        <f t="shared" ca="1" si="87"/>
        <v>7.5887595916847306E-4</v>
      </c>
      <c r="DO48" s="43">
        <f t="shared" ca="1" si="88"/>
        <v>5.6406743499969156E-4</v>
      </c>
    </row>
    <row r="49" spans="1:119" x14ac:dyDescent="0.2">
      <c r="B49" s="67"/>
      <c r="C49">
        <f t="shared" si="113"/>
        <v>13</v>
      </c>
      <c r="D49" s="33">
        <f t="shared" si="114"/>
        <v>0.05</v>
      </c>
      <c r="E49" s="35">
        <f t="shared" ca="1" si="89"/>
        <v>5.2771522462719864E-2</v>
      </c>
      <c r="F49" s="35">
        <f t="shared" ca="1" si="90"/>
        <v>5.0079139052848359E-2</v>
      </c>
      <c r="G49" s="35">
        <f t="shared" ca="1" si="91"/>
        <v>4.7197216739502543E-2</v>
      </c>
      <c r="H49" s="35">
        <f t="shared" ca="1" si="92"/>
        <v>4.2187599764730035E-2</v>
      </c>
      <c r="I49" s="35">
        <f t="shared" ca="1" si="93"/>
        <v>5.2186996943168647E-2</v>
      </c>
      <c r="J49" s="35">
        <f t="shared" ca="1" si="94"/>
        <v>4.2550571986394829E-2</v>
      </c>
      <c r="K49" s="35">
        <f t="shared" ca="1" si="95"/>
        <v>3.5431254161870145E-2</v>
      </c>
      <c r="L49" s="35">
        <f t="shared" ca="1" si="96"/>
        <v>3.5851719925361583E-2</v>
      </c>
      <c r="M49" s="35">
        <f t="shared" ca="1" si="97"/>
        <v>3.9061532679280343E-2</v>
      </c>
      <c r="N49" s="35">
        <f t="shared" ca="1" si="98"/>
        <v>3.7855295717442852E-2</v>
      </c>
      <c r="O49" s="35">
        <f t="shared" ca="1" si="99"/>
        <v>3.8183185656702485E-2</v>
      </c>
      <c r="P49" s="35">
        <f t="shared" ca="1" si="100"/>
        <v>3.865081298153758E-2</v>
      </c>
      <c r="Q49" s="35">
        <f t="shared" ca="1" si="101"/>
        <v>4.0036409738627154E-2</v>
      </c>
      <c r="R49" s="30">
        <f t="shared" ca="1" si="102"/>
        <v>4.0515473703684052E-2</v>
      </c>
      <c r="S49" s="30">
        <f t="shared" ca="1" si="103"/>
        <v>4.0903716989462074E-2</v>
      </c>
      <c r="T49" s="30">
        <f t="shared" ca="1" si="104"/>
        <v>4.1199868525581614E-2</v>
      </c>
      <c r="U49" s="30">
        <f t="shared" ca="1" si="105"/>
        <v>4.1403750022882553E-2</v>
      </c>
      <c r="V49" s="30">
        <f t="shared" ca="1" si="106"/>
        <v>4.1516251476041759E-2</v>
      </c>
      <c r="W49" s="30">
        <f t="shared" ca="1" si="107"/>
        <v>4.1539292716589897E-2</v>
      </c>
      <c r="X49" s="30">
        <f t="shared" ca="1" si="108"/>
        <v>4.1475773174237188E-2</v>
      </c>
      <c r="Y49" s="30">
        <f t="shared" ca="1" si="109"/>
        <v>4.1329511377895263E-2</v>
      </c>
      <c r="Z49" s="30">
        <f t="shared" ca="1" si="110"/>
        <v>4.1105175128088478E-2</v>
      </c>
      <c r="AA49" s="30">
        <f t="shared" ca="1" si="111"/>
        <v>4.0808202747724766E-2</v>
      </c>
      <c r="AB49" s="31">
        <f t="shared" ca="1" si="112"/>
        <v>4.0444715420698711E-2</v>
      </c>
      <c r="AP49" s="17">
        <f t="shared" si="115"/>
        <v>13</v>
      </c>
      <c r="AQ49" s="41"/>
      <c r="AR49" s="42">
        <f t="shared" si="17"/>
        <v>0</v>
      </c>
      <c r="AS49" s="42">
        <f t="shared" si="18"/>
        <v>0</v>
      </c>
      <c r="AT49" s="42">
        <f t="shared" si="19"/>
        <v>0</v>
      </c>
      <c r="AU49" s="42">
        <f t="shared" si="20"/>
        <v>0</v>
      </c>
      <c r="AV49" s="42">
        <f t="shared" si="21"/>
        <v>0</v>
      </c>
      <c r="AW49" s="42">
        <f t="shared" si="22"/>
        <v>0</v>
      </c>
      <c r="AX49" s="42">
        <f t="shared" si="23"/>
        <v>0</v>
      </c>
      <c r="AY49" s="42">
        <f t="shared" si="24"/>
        <v>0</v>
      </c>
      <c r="AZ49" s="42">
        <f t="shared" si="25"/>
        <v>0</v>
      </c>
      <c r="BA49" s="42">
        <f t="shared" si="26"/>
        <v>0</v>
      </c>
      <c r="BB49" s="42">
        <f t="shared" si="27"/>
        <v>0</v>
      </c>
      <c r="BC49" s="42">
        <f t="shared" si="28"/>
        <v>0</v>
      </c>
      <c r="BD49" s="42">
        <f t="shared" si="29"/>
        <v>0</v>
      </c>
      <c r="BE49" s="42">
        <f t="shared" ca="1" si="30"/>
        <v>3.0382834315761148E-3</v>
      </c>
      <c r="BF49" s="42">
        <f t="shared" ca="1" si="31"/>
        <v>6.1339659450854022E-3</v>
      </c>
      <c r="BG49" s="42">
        <f t="shared" ca="1" si="32"/>
        <v>9.2735505513232876E-3</v>
      </c>
      <c r="BH49" s="42">
        <f t="shared" ca="1" si="33"/>
        <v>1.2443846853430579E-2</v>
      </c>
      <c r="BI49" s="42">
        <f t="shared" ca="1" si="34"/>
        <v>1.5632063614774108E-2</v>
      </c>
      <c r="BJ49" s="42">
        <f t="shared" ca="1" si="35"/>
        <v>1.8825891429053339E-2</v>
      </c>
      <c r="BK49" s="42">
        <f t="shared" ca="1" si="36"/>
        <v>2.2013575816830496E-2</v>
      </c>
      <c r="BL49" s="42">
        <f t="shared" ca="1" si="37"/>
        <v>2.518398131221565E-2</v>
      </c>
      <c r="BM49" s="42">
        <f t="shared" ca="1" si="38"/>
        <v>2.8326647209531382E-2</v>
      </c>
      <c r="BN49" s="42">
        <f t="shared" ca="1" si="39"/>
        <v>3.1431835622218351E-2</v>
      </c>
      <c r="BO49" s="43">
        <f t="shared" ca="1" si="40"/>
        <v>3.4490572381929402E-2</v>
      </c>
      <c r="BP49" s="17">
        <f t="shared" si="116"/>
        <v>13</v>
      </c>
      <c r="BQ49" s="41"/>
      <c r="BR49" s="42">
        <f t="shared" si="41"/>
        <v>0</v>
      </c>
      <c r="BS49" s="42">
        <f t="shared" si="42"/>
        <v>0</v>
      </c>
      <c r="BT49" s="42">
        <f t="shared" si="43"/>
        <v>0</v>
      </c>
      <c r="BU49" s="42">
        <f t="shared" si="44"/>
        <v>0</v>
      </c>
      <c r="BV49" s="42">
        <f t="shared" si="45"/>
        <v>0</v>
      </c>
      <c r="BW49" s="42">
        <f t="shared" si="46"/>
        <v>0</v>
      </c>
      <c r="BX49" s="42">
        <f t="shared" si="47"/>
        <v>0</v>
      </c>
      <c r="BY49" s="42">
        <f t="shared" si="48"/>
        <v>0</v>
      </c>
      <c r="BZ49" s="42">
        <f t="shared" si="49"/>
        <v>0</v>
      </c>
      <c r="CA49" s="42">
        <f t="shared" si="50"/>
        <v>0</v>
      </c>
      <c r="CB49" s="42">
        <f t="shared" si="51"/>
        <v>0</v>
      </c>
      <c r="CC49" s="42">
        <f t="shared" si="52"/>
        <v>0</v>
      </c>
      <c r="CD49" s="42">
        <f t="shared" si="53"/>
        <v>0</v>
      </c>
      <c r="CE49" s="42">
        <f t="shared" ca="1" si="54"/>
        <v>6.3297571491169099E-5</v>
      </c>
      <c r="CF49" s="42">
        <f t="shared" ca="1" si="55"/>
        <v>1.6003765003833433E-4</v>
      </c>
      <c r="CG49" s="42">
        <f t="shared" ca="1" si="56"/>
        <v>2.9085367529824624E-4</v>
      </c>
      <c r="CH49" s="42">
        <f t="shared" ca="1" si="57"/>
        <v>4.5597327436633437E-4</v>
      </c>
      <c r="CI49" s="42">
        <f t="shared" ca="1" si="58"/>
        <v>6.5523682195030503E-4</v>
      </c>
      <c r="CJ49" s="42">
        <f t="shared" ca="1" si="59"/>
        <v>8.8812010007483227E-4</v>
      </c>
      <c r="CK49" s="42">
        <f t="shared" ca="1" si="60"/>
        <v>1.1537604657229287E-3</v>
      </c>
      <c r="CL49" s="42">
        <f t="shared" ca="1" si="61"/>
        <v>1.4509859809152871E-3</v>
      </c>
      <c r="CM49" s="42">
        <f t="shared" ca="1" si="62"/>
        <v>1.7783470118856756E-3</v>
      </c>
      <c r="CN49" s="42">
        <f t="shared" ca="1" si="63"/>
        <v>2.1341498508393908E-3</v>
      </c>
      <c r="CO49" s="43">
        <f t="shared" ca="1" si="64"/>
        <v>2.5164919458032717E-3</v>
      </c>
      <c r="CP49" s="17">
        <f t="shared" si="117"/>
        <v>13</v>
      </c>
      <c r="CQ49" s="41"/>
      <c r="CR49" s="42">
        <f t="shared" si="65"/>
        <v>0</v>
      </c>
      <c r="CS49" s="42">
        <f t="shared" si="66"/>
        <v>0</v>
      </c>
      <c r="CT49" s="42">
        <f t="shared" si="67"/>
        <v>0</v>
      </c>
      <c r="CU49" s="42">
        <f t="shared" si="68"/>
        <v>0</v>
      </c>
      <c r="CV49" s="42">
        <f t="shared" si="69"/>
        <v>0</v>
      </c>
      <c r="CW49" s="42">
        <f t="shared" si="70"/>
        <v>0</v>
      </c>
      <c r="CX49" s="42">
        <f t="shared" si="71"/>
        <v>0</v>
      </c>
      <c r="CY49" s="42">
        <f t="shared" si="72"/>
        <v>0</v>
      </c>
      <c r="CZ49" s="42">
        <f t="shared" si="73"/>
        <v>0</v>
      </c>
      <c r="DA49" s="42">
        <f t="shared" si="74"/>
        <v>0</v>
      </c>
      <c r="DB49" s="42">
        <f t="shared" si="75"/>
        <v>0</v>
      </c>
      <c r="DC49" s="42">
        <f t="shared" si="76"/>
        <v>0</v>
      </c>
      <c r="DD49" s="42">
        <f t="shared" si="77"/>
        <v>0</v>
      </c>
      <c r="DE49" s="42">
        <f t="shared" ca="1" si="78"/>
        <v>1.7934311922497898E-4</v>
      </c>
      <c r="DF49" s="42">
        <f t="shared" ca="1" si="79"/>
        <v>3.486382566825182E-4</v>
      </c>
      <c r="DG49" s="42">
        <f t="shared" ca="1" si="80"/>
        <v>5.0125695281908204E-4</v>
      </c>
      <c r="DH49" s="42">
        <f t="shared" ca="1" si="81"/>
        <v>6.3060063875575102E-4</v>
      </c>
      <c r="DI49" s="42">
        <f t="shared" ca="1" si="82"/>
        <v>7.3023241254773635E-4</v>
      </c>
      <c r="DJ49" s="42">
        <f t="shared" ca="1" si="83"/>
        <v>7.9399807203421407E-4</v>
      </c>
      <c r="DK49" s="42">
        <f t="shared" ca="1" si="84"/>
        <v>8.1613476917155548E-4</v>
      </c>
      <c r="DL49" s="42">
        <f t="shared" ca="1" si="85"/>
        <v>7.9136597623885899E-4</v>
      </c>
      <c r="DM49" s="42">
        <f t="shared" ca="1" si="86"/>
        <v>7.1498173567910157E-4</v>
      </c>
      <c r="DN49" s="42">
        <f t="shared" ca="1" si="87"/>
        <v>5.8290340909779824E-4</v>
      </c>
      <c r="DO49" s="43">
        <f t="shared" ca="1" si="88"/>
        <v>3.9173236161585781E-4</v>
      </c>
    </row>
    <row r="50" spans="1:119" x14ac:dyDescent="0.2">
      <c r="B50" s="67"/>
      <c r="C50">
        <f t="shared" si="113"/>
        <v>14</v>
      </c>
      <c r="D50" s="33">
        <f t="shared" si="114"/>
        <v>0.05</v>
      </c>
      <c r="E50" s="35">
        <f t="shared" ca="1" si="89"/>
        <v>5.2771522462719864E-2</v>
      </c>
      <c r="F50" s="35">
        <f t="shared" ca="1" si="90"/>
        <v>5.0079139052848359E-2</v>
      </c>
      <c r="G50" s="35">
        <f t="shared" ca="1" si="91"/>
        <v>4.7197216739502543E-2</v>
      </c>
      <c r="H50" s="35">
        <f t="shared" ca="1" si="92"/>
        <v>4.2187599764730035E-2</v>
      </c>
      <c r="I50" s="35">
        <f t="shared" ca="1" si="93"/>
        <v>5.2186996943168647E-2</v>
      </c>
      <c r="J50" s="35">
        <f t="shared" ca="1" si="94"/>
        <v>4.2550571986394829E-2</v>
      </c>
      <c r="K50" s="35">
        <f t="shared" ca="1" si="95"/>
        <v>3.5431254161870145E-2</v>
      </c>
      <c r="L50" s="35">
        <f t="shared" ca="1" si="96"/>
        <v>3.5851719925361583E-2</v>
      </c>
      <c r="M50" s="35">
        <f t="shared" ca="1" si="97"/>
        <v>3.9061532679280343E-2</v>
      </c>
      <c r="N50" s="35">
        <f t="shared" ca="1" si="98"/>
        <v>3.7855295717442852E-2</v>
      </c>
      <c r="O50" s="35">
        <f t="shared" ca="1" si="99"/>
        <v>3.8183185656702485E-2</v>
      </c>
      <c r="P50" s="35">
        <f t="shared" ca="1" si="100"/>
        <v>3.865081298153758E-2</v>
      </c>
      <c r="Q50" s="35">
        <f t="shared" ca="1" si="101"/>
        <v>4.0036409738627154E-2</v>
      </c>
      <c r="R50" s="35">
        <f t="shared" ca="1" si="102"/>
        <v>3.3689108174616768E-2</v>
      </c>
      <c r="S50" s="30">
        <f t="shared" ca="1" si="103"/>
        <v>3.3882080211544943E-2</v>
      </c>
      <c r="T50" s="30">
        <f t="shared" ca="1" si="104"/>
        <v>3.3999568037541214E-2</v>
      </c>
      <c r="U50" s="30">
        <f t="shared" ca="1" si="105"/>
        <v>3.4041225436810742E-2</v>
      </c>
      <c r="V50" s="30">
        <f t="shared" ca="1" si="106"/>
        <v>3.400780556643241E-2</v>
      </c>
      <c r="W50" s="30">
        <f t="shared" ca="1" si="107"/>
        <v>3.3901118193333683E-2</v>
      </c>
      <c r="X50" s="30">
        <f t="shared" ca="1" si="108"/>
        <v>3.3723971792356346E-2</v>
      </c>
      <c r="Y50" s="30">
        <f t="shared" ca="1" si="109"/>
        <v>3.3480102021208449E-2</v>
      </c>
      <c r="Z50" s="30">
        <f t="shared" ca="1" si="110"/>
        <v>3.317408777056037E-2</v>
      </c>
      <c r="AA50" s="30">
        <f t="shared" ca="1" si="111"/>
        <v>3.2811255737201318E-2</v>
      </c>
      <c r="AB50" s="31">
        <f t="shared" ca="1" si="112"/>
        <v>3.2397574330718659E-2</v>
      </c>
      <c r="AP50" s="17">
        <f t="shared" si="115"/>
        <v>14</v>
      </c>
      <c r="AQ50" s="41"/>
      <c r="AR50" s="42">
        <f t="shared" si="17"/>
        <v>0</v>
      </c>
      <c r="AS50" s="42">
        <f t="shared" si="18"/>
        <v>0</v>
      </c>
      <c r="AT50" s="42">
        <f t="shared" si="19"/>
        <v>0</v>
      </c>
      <c r="AU50" s="42">
        <f t="shared" si="20"/>
        <v>0</v>
      </c>
      <c r="AV50" s="42">
        <f t="shared" si="21"/>
        <v>0</v>
      </c>
      <c r="AW50" s="42">
        <f t="shared" si="22"/>
        <v>0</v>
      </c>
      <c r="AX50" s="42">
        <f t="shared" si="23"/>
        <v>0</v>
      </c>
      <c r="AY50" s="42">
        <f t="shared" si="24"/>
        <v>0</v>
      </c>
      <c r="AZ50" s="42">
        <f t="shared" si="25"/>
        <v>0</v>
      </c>
      <c r="BA50" s="42">
        <f t="shared" si="26"/>
        <v>0</v>
      </c>
      <c r="BB50" s="42">
        <f t="shared" si="27"/>
        <v>0</v>
      </c>
      <c r="BC50" s="42">
        <f t="shared" si="28"/>
        <v>0</v>
      </c>
      <c r="BD50" s="42">
        <f t="shared" si="29"/>
        <v>0</v>
      </c>
      <c r="BE50" s="42">
        <f t="shared" si="30"/>
        <v>0</v>
      </c>
      <c r="BF50" s="42">
        <f t="shared" ca="1" si="31"/>
        <v>2.5449567866118786E-3</v>
      </c>
      <c r="BG50" s="42">
        <f t="shared" ca="1" si="32"/>
        <v>5.1223529303754322E-3</v>
      </c>
      <c r="BH50" s="42">
        <f t="shared" ca="1" si="33"/>
        <v>7.7206656650480095E-3</v>
      </c>
      <c r="BI50" s="42">
        <f t="shared" ca="1" si="34"/>
        <v>1.0328770263385131E-2</v>
      </c>
      <c r="BJ50" s="42">
        <f t="shared" ca="1" si="35"/>
        <v>1.2936021959688002E-2</v>
      </c>
      <c r="BK50" s="42">
        <f t="shared" ca="1" si="36"/>
        <v>1.5532329620652202E-2</v>
      </c>
      <c r="BL50" s="42">
        <f t="shared" ca="1" si="37"/>
        <v>1.8108220686104855E-2</v>
      </c>
      <c r="BM50" s="42">
        <f t="shared" ca="1" si="38"/>
        <v>2.0654897123363838E-2</v>
      </c>
      <c r="BN50" s="42">
        <f t="shared" ca="1" si="39"/>
        <v>2.3164282257892896E-2</v>
      </c>
      <c r="BO50" s="43">
        <f t="shared" ca="1" si="40"/>
        <v>2.5629058377392152E-2</v>
      </c>
      <c r="BP50" s="17">
        <f t="shared" si="116"/>
        <v>14</v>
      </c>
      <c r="BQ50" s="41"/>
      <c r="BR50" s="42">
        <f t="shared" si="41"/>
        <v>0</v>
      </c>
      <c r="BS50" s="42">
        <f t="shared" si="42"/>
        <v>0</v>
      </c>
      <c r="BT50" s="42">
        <f t="shared" si="43"/>
        <v>0</v>
      </c>
      <c r="BU50" s="42">
        <f t="shared" si="44"/>
        <v>0</v>
      </c>
      <c r="BV50" s="42">
        <f t="shared" si="45"/>
        <v>0</v>
      </c>
      <c r="BW50" s="42">
        <f t="shared" si="46"/>
        <v>0</v>
      </c>
      <c r="BX50" s="42">
        <f t="shared" si="47"/>
        <v>0</v>
      </c>
      <c r="BY50" s="42">
        <f t="shared" si="48"/>
        <v>0</v>
      </c>
      <c r="BZ50" s="42">
        <f t="shared" si="49"/>
        <v>0</v>
      </c>
      <c r="CA50" s="42">
        <f t="shared" si="50"/>
        <v>0</v>
      </c>
      <c r="CB50" s="42">
        <f t="shared" si="51"/>
        <v>0</v>
      </c>
      <c r="CC50" s="42">
        <f t="shared" si="52"/>
        <v>0</v>
      </c>
      <c r="CD50" s="42">
        <f t="shared" si="53"/>
        <v>0</v>
      </c>
      <c r="CE50" s="42">
        <f t="shared" si="54"/>
        <v>0</v>
      </c>
      <c r="CF50" s="42">
        <f t="shared" ca="1" si="55"/>
        <v>7.9529899581621207E-5</v>
      </c>
      <c r="CG50" s="42">
        <f t="shared" ca="1" si="56"/>
        <v>1.8692140557176925E-4</v>
      </c>
      <c r="CH50" s="42">
        <f t="shared" ca="1" si="57"/>
        <v>3.22250193835966E-4</v>
      </c>
      <c r="CI50" s="42">
        <f t="shared" ca="1" si="58"/>
        <v>4.8525673123203601E-4</v>
      </c>
      <c r="CJ50" s="42">
        <f t="shared" ca="1" si="59"/>
        <v>6.7536883408745359E-4</v>
      </c>
      <c r="CK50" s="42">
        <f t="shared" ca="1" si="60"/>
        <v>8.9172780583447037E-4</v>
      </c>
      <c r="CL50" s="42">
        <f t="shared" ca="1" si="61"/>
        <v>1.1332175932206564E-3</v>
      </c>
      <c r="CM50" s="42">
        <f t="shared" ca="1" si="62"/>
        <v>1.398496388768467E-3</v>
      </c>
      <c r="CN50" s="42">
        <f t="shared" ca="1" si="63"/>
        <v>1.6860301020999214E-3</v>
      </c>
      <c r="CO50" s="43">
        <f t="shared" ca="1" si="64"/>
        <v>1.9941271170373282E-3</v>
      </c>
      <c r="CP50" s="17">
        <f t="shared" si="117"/>
        <v>14</v>
      </c>
      <c r="CQ50" s="41"/>
      <c r="CR50" s="42">
        <f t="shared" si="65"/>
        <v>0</v>
      </c>
      <c r="CS50" s="42">
        <f t="shared" si="66"/>
        <v>0</v>
      </c>
      <c r="CT50" s="42">
        <f t="shared" si="67"/>
        <v>0</v>
      </c>
      <c r="CU50" s="42">
        <f t="shared" si="68"/>
        <v>0</v>
      </c>
      <c r="CV50" s="42">
        <f t="shared" si="69"/>
        <v>0</v>
      </c>
      <c r="CW50" s="42">
        <f t="shared" si="70"/>
        <v>0</v>
      </c>
      <c r="CX50" s="42">
        <f t="shared" si="71"/>
        <v>0</v>
      </c>
      <c r="CY50" s="42">
        <f t="shared" si="72"/>
        <v>0</v>
      </c>
      <c r="CZ50" s="42">
        <f t="shared" si="73"/>
        <v>0</v>
      </c>
      <c r="DA50" s="42">
        <f t="shared" si="74"/>
        <v>0</v>
      </c>
      <c r="DB50" s="42">
        <f t="shared" si="75"/>
        <v>0</v>
      </c>
      <c r="DC50" s="42">
        <f t="shared" si="76"/>
        <v>0</v>
      </c>
      <c r="DD50" s="42">
        <f t="shared" si="77"/>
        <v>0</v>
      </c>
      <c r="DE50" s="42">
        <f t="shared" si="78"/>
        <v>0</v>
      </c>
      <c r="DF50" s="42">
        <f t="shared" ca="1" si="79"/>
        <v>1.3917732426783715E-4</v>
      </c>
      <c r="DG50" s="42">
        <f t="shared" ca="1" si="80"/>
        <v>2.6446741458967656E-4</v>
      </c>
      <c r="DH50" s="42">
        <f t="shared" ca="1" si="81"/>
        <v>3.7047496539663061E-4</v>
      </c>
      <c r="DI50" s="42">
        <f t="shared" ca="1" si="82"/>
        <v>4.5197823409466565E-4</v>
      </c>
      <c r="DJ50" s="42">
        <f t="shared" ca="1" si="83"/>
        <v>5.0403273844793471E-4</v>
      </c>
      <c r="DK50" s="42">
        <f t="shared" ca="1" si="84"/>
        <v>5.2206265276018608E-4</v>
      </c>
      <c r="DL50" s="42">
        <f t="shared" ca="1" si="85"/>
        <v>5.0193850381133722E-4</v>
      </c>
      <c r="DM50" s="42">
        <f t="shared" ca="1" si="86"/>
        <v>4.4004011818351467E-4</v>
      </c>
      <c r="DN50" s="42">
        <f t="shared" ca="1" si="87"/>
        <v>3.3330411853774752E-4</v>
      </c>
      <c r="DO50" s="43">
        <f t="shared" ca="1" si="88"/>
        <v>1.792556110690441E-4</v>
      </c>
    </row>
    <row r="51" spans="1:119" x14ac:dyDescent="0.2">
      <c r="B51" s="67"/>
      <c r="C51">
        <f t="shared" si="113"/>
        <v>15</v>
      </c>
      <c r="D51" s="33">
        <f t="shared" si="114"/>
        <v>0.05</v>
      </c>
      <c r="E51" s="35">
        <f t="shared" ca="1" si="89"/>
        <v>5.2771522462719864E-2</v>
      </c>
      <c r="F51" s="35">
        <f t="shared" ca="1" si="90"/>
        <v>5.0079139052848359E-2</v>
      </c>
      <c r="G51" s="35">
        <f t="shared" ca="1" si="91"/>
        <v>4.7197216739502543E-2</v>
      </c>
      <c r="H51" s="35">
        <f t="shared" ca="1" si="92"/>
        <v>4.2187599764730035E-2</v>
      </c>
      <c r="I51" s="35">
        <f t="shared" ca="1" si="93"/>
        <v>5.2186996943168647E-2</v>
      </c>
      <c r="J51" s="35">
        <f t="shared" ca="1" si="94"/>
        <v>4.2550571986394829E-2</v>
      </c>
      <c r="K51" s="35">
        <f t="shared" ca="1" si="95"/>
        <v>3.5431254161870145E-2</v>
      </c>
      <c r="L51" s="35">
        <f t="shared" ca="1" si="96"/>
        <v>3.5851719925361583E-2</v>
      </c>
      <c r="M51" s="35">
        <f t="shared" ca="1" si="97"/>
        <v>3.9061532679280343E-2</v>
      </c>
      <c r="N51" s="35">
        <f t="shared" ca="1" si="98"/>
        <v>3.7855295717442852E-2</v>
      </c>
      <c r="O51" s="35">
        <f t="shared" ca="1" si="99"/>
        <v>3.8183185656702485E-2</v>
      </c>
      <c r="P51" s="35">
        <f t="shared" ca="1" si="100"/>
        <v>3.865081298153758E-2</v>
      </c>
      <c r="Q51" s="35">
        <f t="shared" ca="1" si="101"/>
        <v>4.0036409738627154E-2</v>
      </c>
      <c r="R51" s="35">
        <f t="shared" ca="1" si="102"/>
        <v>3.3689108174616768E-2</v>
      </c>
      <c r="S51" s="35">
        <f t="shared" ca="1" si="103"/>
        <v>3.1582013644753125E-2</v>
      </c>
      <c r="T51" s="30">
        <f t="shared" ca="1" si="104"/>
        <v>3.1583135606905711E-2</v>
      </c>
      <c r="U51" s="30">
        <f t="shared" ca="1" si="105"/>
        <v>3.1520266649029377E-2</v>
      </c>
      <c r="V51" s="30">
        <f t="shared" ca="1" si="106"/>
        <v>3.1394790642231989E-2</v>
      </c>
      <c r="W51" s="30">
        <f t="shared" ca="1" si="107"/>
        <v>3.1208947927200279E-2</v>
      </c>
      <c r="X51" s="30">
        <f t="shared" ca="1" si="108"/>
        <v>3.0965784185012835E-2</v>
      </c>
      <c r="Y51" s="30">
        <f t="shared" ca="1" si="109"/>
        <v>3.0669087816855553E-2</v>
      </c>
      <c r="Z51" s="30">
        <f t="shared" ca="1" si="110"/>
        <v>3.0323316683788626E-2</v>
      </c>
      <c r="AA51" s="30">
        <f t="shared" ca="1" si="111"/>
        <v>2.9933514890463048E-2</v>
      </c>
      <c r="AB51" s="31">
        <f t="shared" ca="1" si="112"/>
        <v>2.9505220248121109E-2</v>
      </c>
      <c r="AP51" s="17">
        <f t="shared" si="115"/>
        <v>15</v>
      </c>
      <c r="AQ51" s="41"/>
      <c r="AR51" s="42">
        <f t="shared" si="17"/>
        <v>0</v>
      </c>
      <c r="AS51" s="42">
        <f t="shared" si="18"/>
        <v>0</v>
      </c>
      <c r="AT51" s="42">
        <f t="shared" si="19"/>
        <v>0</v>
      </c>
      <c r="AU51" s="42">
        <f t="shared" si="20"/>
        <v>0</v>
      </c>
      <c r="AV51" s="42">
        <f t="shared" si="21"/>
        <v>0</v>
      </c>
      <c r="AW51" s="42">
        <f t="shared" si="22"/>
        <v>0</v>
      </c>
      <c r="AX51" s="42">
        <f t="shared" si="23"/>
        <v>0</v>
      </c>
      <c r="AY51" s="42">
        <f t="shared" si="24"/>
        <v>0</v>
      </c>
      <c r="AZ51" s="42">
        <f t="shared" si="25"/>
        <v>0</v>
      </c>
      <c r="BA51" s="42">
        <f t="shared" si="26"/>
        <v>0</v>
      </c>
      <c r="BB51" s="42">
        <f t="shared" si="27"/>
        <v>0</v>
      </c>
      <c r="BC51" s="42">
        <f t="shared" si="28"/>
        <v>0</v>
      </c>
      <c r="BD51" s="42">
        <f t="shared" si="29"/>
        <v>0</v>
      </c>
      <c r="BE51" s="42">
        <f t="shared" si="30"/>
        <v>0</v>
      </c>
      <c r="BF51" s="42">
        <f t="shared" si="31"/>
        <v>0</v>
      </c>
      <c r="BG51" s="42">
        <f t="shared" ca="1" si="32"/>
        <v>2.3734749398730509E-3</v>
      </c>
      <c r="BH51" s="42">
        <f t="shared" ca="1" si="33"/>
        <v>4.7640618383635834E-3</v>
      </c>
      <c r="BI51" s="42">
        <f t="shared" ca="1" si="34"/>
        <v>7.1613461484595744E-3</v>
      </c>
      <c r="BJ51" s="42">
        <f t="shared" ca="1" si="35"/>
        <v>9.5554726655914784E-3</v>
      </c>
      <c r="BK51" s="42">
        <f t="shared" ca="1" si="36"/>
        <v>1.1937197370963605E-2</v>
      </c>
      <c r="BL51" s="42">
        <f t="shared" ca="1" si="37"/>
        <v>1.429793195484782E-2</v>
      </c>
      <c r="BM51" s="42">
        <f t="shared" ca="1" si="38"/>
        <v>1.6629780819028658E-2</v>
      </c>
      <c r="BN51" s="42">
        <f t="shared" ca="1" si="39"/>
        <v>1.8925570427758904E-2</v>
      </c>
      <c r="BO51" s="43">
        <f t="shared" ca="1" si="40"/>
        <v>2.1178870888439873E-2</v>
      </c>
      <c r="BP51" s="17">
        <f t="shared" si="116"/>
        <v>15</v>
      </c>
      <c r="BQ51" s="41"/>
      <c r="BR51" s="42">
        <f t="shared" si="41"/>
        <v>0</v>
      </c>
      <c r="BS51" s="42">
        <f t="shared" si="42"/>
        <v>0</v>
      </c>
      <c r="BT51" s="42">
        <f t="shared" si="43"/>
        <v>0</v>
      </c>
      <c r="BU51" s="42">
        <f t="shared" si="44"/>
        <v>0</v>
      </c>
      <c r="BV51" s="42">
        <f t="shared" si="45"/>
        <v>0</v>
      </c>
      <c r="BW51" s="42">
        <f t="shared" si="46"/>
        <v>0</v>
      </c>
      <c r="BX51" s="42">
        <f t="shared" si="47"/>
        <v>0</v>
      </c>
      <c r="BY51" s="42">
        <f t="shared" si="48"/>
        <v>0</v>
      </c>
      <c r="BZ51" s="42">
        <f t="shared" si="49"/>
        <v>0</v>
      </c>
      <c r="CA51" s="42">
        <f t="shared" si="50"/>
        <v>0</v>
      </c>
      <c r="CB51" s="42">
        <f t="shared" si="51"/>
        <v>0</v>
      </c>
      <c r="CC51" s="42">
        <f t="shared" si="52"/>
        <v>0</v>
      </c>
      <c r="CD51" s="42">
        <f t="shared" si="53"/>
        <v>0</v>
      </c>
      <c r="CE51" s="42">
        <f t="shared" si="54"/>
        <v>0</v>
      </c>
      <c r="CF51" s="42">
        <f t="shared" si="55"/>
        <v>0</v>
      </c>
      <c r="CG51" s="42">
        <f t="shared" ca="1" si="56"/>
        <v>9.889478916137708E-5</v>
      </c>
      <c r="CH51" s="42">
        <f t="shared" ca="1" si="57"/>
        <v>2.2340452345775904E-4</v>
      </c>
      <c r="CI51" s="42">
        <f t="shared" ca="1" si="58"/>
        <v>3.7323479283875847E-4</v>
      </c>
      <c r="CJ51" s="42">
        <f t="shared" ca="1" si="59"/>
        <v>5.4780651804629311E-4</v>
      </c>
      <c r="CK51" s="42">
        <f t="shared" ca="1" si="60"/>
        <v>7.4628357682730373E-4</v>
      </c>
      <c r="CL51" s="42">
        <f t="shared" ca="1" si="61"/>
        <v>9.6760244406644889E-4</v>
      </c>
      <c r="CM51" s="42">
        <f t="shared" ca="1" si="62"/>
        <v>1.2105033674186195E-3</v>
      </c>
      <c r="CN51" s="42">
        <f t="shared" ca="1" si="63"/>
        <v>1.4735625934189601E-3</v>
      </c>
      <c r="CO51" s="43">
        <f t="shared" ca="1" si="64"/>
        <v>1.7552251510040812E-3</v>
      </c>
      <c r="CP51" s="17">
        <f t="shared" si="117"/>
        <v>15</v>
      </c>
      <c r="CQ51" s="41"/>
      <c r="CR51" s="42">
        <f t="shared" si="65"/>
        <v>0</v>
      </c>
      <c r="CS51" s="42">
        <f t="shared" si="66"/>
        <v>0</v>
      </c>
      <c r="CT51" s="42">
        <f t="shared" si="67"/>
        <v>0</v>
      </c>
      <c r="CU51" s="42">
        <f t="shared" si="68"/>
        <v>0</v>
      </c>
      <c r="CV51" s="42">
        <f t="shared" si="69"/>
        <v>0</v>
      </c>
      <c r="CW51" s="42">
        <f t="shared" si="70"/>
        <v>0</v>
      </c>
      <c r="CX51" s="42">
        <f t="shared" si="71"/>
        <v>0</v>
      </c>
      <c r="CY51" s="42">
        <f t="shared" si="72"/>
        <v>0</v>
      </c>
      <c r="CZ51" s="42">
        <f t="shared" si="73"/>
        <v>0</v>
      </c>
      <c r="DA51" s="42">
        <f t="shared" si="74"/>
        <v>0</v>
      </c>
      <c r="DB51" s="42">
        <f t="shared" si="75"/>
        <v>0</v>
      </c>
      <c r="DC51" s="42">
        <f t="shared" si="76"/>
        <v>0</v>
      </c>
      <c r="DD51" s="42">
        <f t="shared" si="77"/>
        <v>0</v>
      </c>
      <c r="DE51" s="42">
        <f t="shared" si="78"/>
        <v>0</v>
      </c>
      <c r="DF51" s="42">
        <f t="shared" si="79"/>
        <v>0</v>
      </c>
      <c r="DG51" s="42">
        <f t="shared" ca="1" si="80"/>
        <v>1.1537725402160662E-4</v>
      </c>
      <c r="DH51" s="42">
        <f t="shared" ca="1" si="81"/>
        <v>2.1290987922043908E-4</v>
      </c>
      <c r="DI51" s="42">
        <f t="shared" ca="1" si="82"/>
        <v>2.8782501391093882E-4</v>
      </c>
      <c r="DJ51" s="42">
        <f t="shared" ca="1" si="83"/>
        <v>3.3562441486062092E-4</v>
      </c>
      <c r="DK51" s="42">
        <f t="shared" ca="1" si="84"/>
        <v>3.521641697590385E-4</v>
      </c>
      <c r="DL51" s="42">
        <f t="shared" ca="1" si="85"/>
        <v>3.3372093082244307E-4</v>
      </c>
      <c r="DM51" s="42">
        <f t="shared" ca="1" si="86"/>
        <v>2.7704404870693654E-4</v>
      </c>
      <c r="DN51" s="42">
        <f t="shared" ca="1" si="87"/>
        <v>1.7939327541893136E-4</v>
      </c>
      <c r="DO51" s="43">
        <f t="shared" ca="1" si="88"/>
        <v>3.8561996626370866E-5</v>
      </c>
    </row>
    <row r="52" spans="1:119" x14ac:dyDescent="0.2">
      <c r="B52" s="67"/>
      <c r="C52">
        <f t="shared" si="113"/>
        <v>16</v>
      </c>
      <c r="D52" s="33">
        <f t="shared" si="114"/>
        <v>0.05</v>
      </c>
      <c r="E52" s="35">
        <f t="shared" ca="1" si="89"/>
        <v>5.2771522462719864E-2</v>
      </c>
      <c r="F52" s="35">
        <f t="shared" ca="1" si="90"/>
        <v>5.0079139052848359E-2</v>
      </c>
      <c r="G52" s="35">
        <f t="shared" ca="1" si="91"/>
        <v>4.7197216739502543E-2</v>
      </c>
      <c r="H52" s="35">
        <f t="shared" ca="1" si="92"/>
        <v>4.2187599764730035E-2</v>
      </c>
      <c r="I52" s="35">
        <f t="shared" ca="1" si="93"/>
        <v>5.2186996943168647E-2</v>
      </c>
      <c r="J52" s="35">
        <f t="shared" ca="1" si="94"/>
        <v>4.2550571986394829E-2</v>
      </c>
      <c r="K52" s="35">
        <f t="shared" ca="1" si="95"/>
        <v>3.5431254161870145E-2</v>
      </c>
      <c r="L52" s="35">
        <f t="shared" ca="1" si="96"/>
        <v>3.5851719925361583E-2</v>
      </c>
      <c r="M52" s="35">
        <f t="shared" ca="1" si="97"/>
        <v>3.9061532679280343E-2</v>
      </c>
      <c r="N52" s="35">
        <f t="shared" ca="1" si="98"/>
        <v>3.7855295717442852E-2</v>
      </c>
      <c r="O52" s="35">
        <f t="shared" ca="1" si="99"/>
        <v>3.8183185656702485E-2</v>
      </c>
      <c r="P52" s="35">
        <f t="shared" ca="1" si="100"/>
        <v>3.865081298153758E-2</v>
      </c>
      <c r="Q52" s="35">
        <f t="shared" ca="1" si="101"/>
        <v>4.0036409738627154E-2</v>
      </c>
      <c r="R52" s="35">
        <f t="shared" ca="1" si="102"/>
        <v>3.3689108174616768E-2</v>
      </c>
      <c r="S52" s="35">
        <f t="shared" ca="1" si="103"/>
        <v>3.1582013644753125E-2</v>
      </c>
      <c r="T52" s="35">
        <f t="shared" ca="1" si="104"/>
        <v>4.1107569204069792E-2</v>
      </c>
      <c r="U52" s="30">
        <f t="shared" ca="1" si="105"/>
        <v>4.1212976949359083E-2</v>
      </c>
      <c r="V52" s="30">
        <f t="shared" ca="1" si="106"/>
        <v>4.1222362374387443E-2</v>
      </c>
      <c r="W52" s="30">
        <f t="shared" ca="1" si="107"/>
        <v>4.1138976593604756E-2</v>
      </c>
      <c r="X52" s="30">
        <f t="shared" ca="1" si="108"/>
        <v>4.0966965840477522E-2</v>
      </c>
      <c r="Y52" s="30">
        <f t="shared" ca="1" si="109"/>
        <v>4.0711313055242608E-2</v>
      </c>
      <c r="Z52" s="30">
        <f t="shared" ca="1" si="110"/>
        <v>4.0377769542140611E-2</v>
      </c>
      <c r="AA52" s="30">
        <f t="shared" ca="1" si="111"/>
        <v>3.9972776761247844E-2</v>
      </c>
      <c r="AB52" s="31">
        <f t="shared" ca="1" si="112"/>
        <v>3.950337806620717E-2</v>
      </c>
      <c r="AP52" s="17">
        <f t="shared" si="115"/>
        <v>16</v>
      </c>
      <c r="AQ52" s="41"/>
      <c r="AR52" s="42">
        <f t="shared" si="17"/>
        <v>0</v>
      </c>
      <c r="AS52" s="42">
        <f t="shared" si="18"/>
        <v>0</v>
      </c>
      <c r="AT52" s="42">
        <f t="shared" si="19"/>
        <v>0</v>
      </c>
      <c r="AU52" s="42">
        <f t="shared" si="20"/>
        <v>0</v>
      </c>
      <c r="AV52" s="42">
        <f t="shared" si="21"/>
        <v>0</v>
      </c>
      <c r="AW52" s="42">
        <f t="shared" si="22"/>
        <v>0</v>
      </c>
      <c r="AX52" s="42">
        <f t="shared" si="23"/>
        <v>0</v>
      </c>
      <c r="AY52" s="42">
        <f t="shared" si="24"/>
        <v>0</v>
      </c>
      <c r="AZ52" s="42">
        <f t="shared" si="25"/>
        <v>0</v>
      </c>
      <c r="BA52" s="42">
        <f t="shared" si="26"/>
        <v>0</v>
      </c>
      <c r="BB52" s="42">
        <f t="shared" si="27"/>
        <v>0</v>
      </c>
      <c r="BC52" s="42">
        <f t="shared" si="28"/>
        <v>0</v>
      </c>
      <c r="BD52" s="42">
        <f t="shared" si="29"/>
        <v>0</v>
      </c>
      <c r="BE52" s="42">
        <f t="shared" si="30"/>
        <v>0</v>
      </c>
      <c r="BF52" s="42">
        <f t="shared" si="31"/>
        <v>0</v>
      </c>
      <c r="BG52" s="42">
        <f t="shared" si="32"/>
        <v>0</v>
      </c>
      <c r="BH52" s="42">
        <f t="shared" ca="1" si="33"/>
        <v>3.0893502601859429E-3</v>
      </c>
      <c r="BI52" s="42">
        <f t="shared" ca="1" si="34"/>
        <v>6.2074811564815594E-3</v>
      </c>
      <c r="BJ52" s="42">
        <f t="shared" ca="1" si="35"/>
        <v>9.3399526458345199E-3</v>
      </c>
      <c r="BK52" s="42">
        <f t="shared" ca="1" si="36"/>
        <v>1.2473066551468945E-2</v>
      </c>
      <c r="BL52" s="42">
        <f t="shared" ca="1" si="37"/>
        <v>1.5593936787750036E-2</v>
      </c>
      <c r="BM52" s="42">
        <f t="shared" ca="1" si="38"/>
        <v>1.8690548452487719E-2</v>
      </c>
      <c r="BN52" s="42">
        <f t="shared" ca="1" si="39"/>
        <v>2.1751806683409661E-2</v>
      </c>
      <c r="BO52" s="43">
        <f t="shared" ca="1" si="40"/>
        <v>2.4767575958392588E-2</v>
      </c>
      <c r="BP52" s="17">
        <f t="shared" si="116"/>
        <v>16</v>
      </c>
      <c r="BQ52" s="41"/>
      <c r="BR52" s="42">
        <f t="shared" si="41"/>
        <v>0</v>
      </c>
      <c r="BS52" s="42">
        <f t="shared" si="42"/>
        <v>0</v>
      </c>
      <c r="BT52" s="42">
        <f t="shared" si="43"/>
        <v>0</v>
      </c>
      <c r="BU52" s="42">
        <f t="shared" si="44"/>
        <v>0</v>
      </c>
      <c r="BV52" s="42">
        <f t="shared" si="45"/>
        <v>0</v>
      </c>
      <c r="BW52" s="42">
        <f t="shared" si="46"/>
        <v>0</v>
      </c>
      <c r="BX52" s="42">
        <f t="shared" si="47"/>
        <v>0</v>
      </c>
      <c r="BY52" s="42">
        <f t="shared" si="48"/>
        <v>0</v>
      </c>
      <c r="BZ52" s="42">
        <f t="shared" si="49"/>
        <v>0</v>
      </c>
      <c r="CA52" s="42">
        <f t="shared" si="50"/>
        <v>0</v>
      </c>
      <c r="CB52" s="42">
        <f t="shared" si="51"/>
        <v>0</v>
      </c>
      <c r="CC52" s="42">
        <f t="shared" si="52"/>
        <v>0</v>
      </c>
      <c r="CD52" s="42">
        <f t="shared" si="53"/>
        <v>0</v>
      </c>
      <c r="CE52" s="42">
        <f t="shared" si="54"/>
        <v>0</v>
      </c>
      <c r="CF52" s="42">
        <f t="shared" si="55"/>
        <v>0</v>
      </c>
      <c r="CG52" s="42">
        <f t="shared" si="56"/>
        <v>0</v>
      </c>
      <c r="CH52" s="42">
        <f t="shared" ca="1" si="57"/>
        <v>1.6090365938468458E-4</v>
      </c>
      <c r="CI52" s="42">
        <f t="shared" ca="1" si="58"/>
        <v>3.5578684040316066E-4</v>
      </c>
      <c r="CJ52" s="42">
        <f t="shared" ca="1" si="59"/>
        <v>5.8419621983514742E-4</v>
      </c>
      <c r="CK52" s="42">
        <f t="shared" ca="1" si="60"/>
        <v>8.452890453046829E-4</v>
      </c>
      <c r="CL52" s="42">
        <f t="shared" ca="1" si="61"/>
        <v>1.1378706299560353E-3</v>
      </c>
      <c r="CM52" s="42">
        <f t="shared" ca="1" si="62"/>
        <v>1.4604343450328773E-3</v>
      </c>
      <c r="CN52" s="42">
        <f t="shared" ca="1" si="63"/>
        <v>1.8112035173260166E-3</v>
      </c>
      <c r="CO52" s="43">
        <f t="shared" ca="1" si="64"/>
        <v>2.1881746766988825E-3</v>
      </c>
      <c r="CP52" s="17">
        <f t="shared" si="117"/>
        <v>16</v>
      </c>
      <c r="CQ52" s="41"/>
      <c r="CR52" s="42">
        <f t="shared" si="65"/>
        <v>0</v>
      </c>
      <c r="CS52" s="42">
        <f t="shared" si="66"/>
        <v>0</v>
      </c>
      <c r="CT52" s="42">
        <f t="shared" si="67"/>
        <v>0</v>
      </c>
      <c r="CU52" s="42">
        <f t="shared" si="68"/>
        <v>0</v>
      </c>
      <c r="CV52" s="42">
        <f t="shared" si="69"/>
        <v>0</v>
      </c>
      <c r="CW52" s="42">
        <f t="shared" si="70"/>
        <v>0</v>
      </c>
      <c r="CX52" s="42">
        <f t="shared" si="71"/>
        <v>0</v>
      </c>
      <c r="CY52" s="42">
        <f t="shared" si="72"/>
        <v>0</v>
      </c>
      <c r="CZ52" s="42">
        <f t="shared" si="73"/>
        <v>0</v>
      </c>
      <c r="DA52" s="42">
        <f t="shared" si="74"/>
        <v>0</v>
      </c>
      <c r="DB52" s="42">
        <f t="shared" si="75"/>
        <v>0</v>
      </c>
      <c r="DC52" s="42">
        <f t="shared" si="76"/>
        <v>0</v>
      </c>
      <c r="DD52" s="42">
        <f t="shared" si="77"/>
        <v>0</v>
      </c>
      <c r="DE52" s="42">
        <f t="shared" si="78"/>
        <v>0</v>
      </c>
      <c r="DF52" s="42">
        <f t="shared" si="79"/>
        <v>0</v>
      </c>
      <c r="DG52" s="42">
        <f t="shared" si="80"/>
        <v>0</v>
      </c>
      <c r="DH52" s="42">
        <f t="shared" ca="1" si="81"/>
        <v>1.2604119985133619E-4</v>
      </c>
      <c r="DI52" s="42">
        <f t="shared" ca="1" si="82"/>
        <v>2.2348279036057421E-4</v>
      </c>
      <c r="DJ52" s="42">
        <f t="shared" ca="1" si="83"/>
        <v>2.8602345377647532E-4</v>
      </c>
      <c r="DK52" s="42">
        <f t="shared" ca="1" si="84"/>
        <v>3.0778118923226996E-4</v>
      </c>
      <c r="DL52" s="42">
        <f t="shared" ca="1" si="85"/>
        <v>2.8339939051132395E-4</v>
      </c>
      <c r="DM52" s="42">
        <f t="shared" ca="1" si="86"/>
        <v>2.0813452366006077E-4</v>
      </c>
      <c r="DN52" s="42">
        <f t="shared" ca="1" si="87"/>
        <v>7.7924755157304576E-5</v>
      </c>
      <c r="DO52" s="43">
        <f t="shared" ca="1" si="88"/>
        <v>-1.1056082452912827E-4</v>
      </c>
    </row>
    <row r="53" spans="1:119" x14ac:dyDescent="0.2">
      <c r="B53" s="67"/>
      <c r="C53">
        <f t="shared" si="113"/>
        <v>17</v>
      </c>
      <c r="D53" s="33">
        <f t="shared" si="114"/>
        <v>0.05</v>
      </c>
      <c r="E53" s="35">
        <f t="shared" ca="1" si="89"/>
        <v>5.2771522462719864E-2</v>
      </c>
      <c r="F53" s="35">
        <f t="shared" ca="1" si="90"/>
        <v>5.0079139052848359E-2</v>
      </c>
      <c r="G53" s="35">
        <f t="shared" ca="1" si="91"/>
        <v>4.7197216739502543E-2</v>
      </c>
      <c r="H53" s="35">
        <f t="shared" ca="1" si="92"/>
        <v>4.2187599764730035E-2</v>
      </c>
      <c r="I53" s="35">
        <f t="shared" ca="1" si="93"/>
        <v>5.2186996943168647E-2</v>
      </c>
      <c r="J53" s="35">
        <f t="shared" ca="1" si="94"/>
        <v>4.2550571986394829E-2</v>
      </c>
      <c r="K53" s="35">
        <f t="shared" ca="1" si="95"/>
        <v>3.5431254161870145E-2</v>
      </c>
      <c r="L53" s="35">
        <f t="shared" ca="1" si="96"/>
        <v>3.5851719925361583E-2</v>
      </c>
      <c r="M53" s="35">
        <f t="shared" ca="1" si="97"/>
        <v>3.9061532679280343E-2</v>
      </c>
      <c r="N53" s="35">
        <f t="shared" ca="1" si="98"/>
        <v>3.7855295717442852E-2</v>
      </c>
      <c r="O53" s="35">
        <f t="shared" ca="1" si="99"/>
        <v>3.8183185656702485E-2</v>
      </c>
      <c r="P53" s="35">
        <f t="shared" ca="1" si="100"/>
        <v>3.865081298153758E-2</v>
      </c>
      <c r="Q53" s="35">
        <f t="shared" ca="1" si="101"/>
        <v>4.0036409738627154E-2</v>
      </c>
      <c r="R53" s="35">
        <f t="shared" ca="1" si="102"/>
        <v>3.3689108174616768E-2</v>
      </c>
      <c r="S53" s="35">
        <f t="shared" ca="1" si="103"/>
        <v>3.1582013644753125E-2</v>
      </c>
      <c r="T53" s="35">
        <f t="shared" ca="1" si="104"/>
        <v>4.1107569204069792E-2</v>
      </c>
      <c r="U53" s="35">
        <f t="shared" ca="1" si="105"/>
        <v>3.461625790731418E-2</v>
      </c>
      <c r="V53" s="30">
        <f t="shared" ca="1" si="106"/>
        <v>3.4589631262295417E-2</v>
      </c>
      <c r="W53" s="30">
        <f t="shared" ca="1" si="107"/>
        <v>3.4507238643636945E-2</v>
      </c>
      <c r="X53" s="30">
        <f t="shared" ca="1" si="108"/>
        <v>3.4371276423728642E-2</v>
      </c>
      <c r="Y53" s="30">
        <f t="shared" ca="1" si="109"/>
        <v>3.418451588450102E-2</v>
      </c>
      <c r="Z53" s="30">
        <f t="shared" ca="1" si="110"/>
        <v>3.3950278495841917E-2</v>
      </c>
      <c r="AA53" s="30">
        <f t="shared" ca="1" si="111"/>
        <v>3.3672400172787352E-2</v>
      </c>
      <c r="AB53" s="31">
        <f t="shared" ca="1" si="112"/>
        <v>3.3355184382000233E-2</v>
      </c>
      <c r="AP53" s="17">
        <f t="shared" si="115"/>
        <v>17</v>
      </c>
      <c r="AQ53" s="41"/>
      <c r="AR53" s="42">
        <f t="shared" si="17"/>
        <v>0</v>
      </c>
      <c r="AS53" s="42">
        <f t="shared" si="18"/>
        <v>0</v>
      </c>
      <c r="AT53" s="42">
        <f t="shared" si="19"/>
        <v>0</v>
      </c>
      <c r="AU53" s="42">
        <f t="shared" si="20"/>
        <v>0</v>
      </c>
      <c r="AV53" s="42">
        <f t="shared" si="21"/>
        <v>0</v>
      </c>
      <c r="AW53" s="42">
        <f t="shared" si="22"/>
        <v>0</v>
      </c>
      <c r="AX53" s="42">
        <f t="shared" si="23"/>
        <v>0</v>
      </c>
      <c r="AY53" s="42">
        <f t="shared" si="24"/>
        <v>0</v>
      </c>
      <c r="AZ53" s="42">
        <f t="shared" si="25"/>
        <v>0</v>
      </c>
      <c r="BA53" s="42">
        <f t="shared" si="26"/>
        <v>0</v>
      </c>
      <c r="BB53" s="42">
        <f t="shared" si="27"/>
        <v>0</v>
      </c>
      <c r="BC53" s="42">
        <f t="shared" si="28"/>
        <v>0</v>
      </c>
      <c r="BD53" s="42">
        <f t="shared" si="29"/>
        <v>0</v>
      </c>
      <c r="BE53" s="42">
        <f t="shared" si="30"/>
        <v>0</v>
      </c>
      <c r="BF53" s="42">
        <f t="shared" si="31"/>
        <v>0</v>
      </c>
      <c r="BG53" s="42">
        <f t="shared" si="32"/>
        <v>0</v>
      </c>
      <c r="BH53" s="42">
        <f t="shared" si="33"/>
        <v>0</v>
      </c>
      <c r="BI53" s="42">
        <f t="shared" ca="1" si="34"/>
        <v>2.5964632534408692E-3</v>
      </c>
      <c r="BJ53" s="42">
        <f t="shared" ca="1" si="35"/>
        <v>5.2099124922807272E-3</v>
      </c>
      <c r="BK53" s="42">
        <f t="shared" ca="1" si="36"/>
        <v>7.8297939061828352E-3</v>
      </c>
      <c r="BL53" s="42">
        <f t="shared" ca="1" si="37"/>
        <v>1.044617615958441E-2</v>
      </c>
      <c r="BM53" s="42">
        <f t="shared" ca="1" si="38"/>
        <v>1.3049775607750887E-2</v>
      </c>
      <c r="BN53" s="42">
        <f t="shared" ca="1" si="39"/>
        <v>1.5631978397180862E-2</v>
      </c>
      <c r="BO53" s="43">
        <f t="shared" ca="1" si="40"/>
        <v>1.8184859363232247E-2</v>
      </c>
      <c r="BP53" s="17">
        <f t="shared" si="116"/>
        <v>17</v>
      </c>
      <c r="BQ53" s="41"/>
      <c r="BR53" s="42">
        <f t="shared" si="41"/>
        <v>0</v>
      </c>
      <c r="BS53" s="42">
        <f t="shared" si="42"/>
        <v>0</v>
      </c>
      <c r="BT53" s="42">
        <f t="shared" si="43"/>
        <v>0</v>
      </c>
      <c r="BU53" s="42">
        <f t="shared" si="44"/>
        <v>0</v>
      </c>
      <c r="BV53" s="42">
        <f t="shared" si="45"/>
        <v>0</v>
      </c>
      <c r="BW53" s="42">
        <f t="shared" si="46"/>
        <v>0</v>
      </c>
      <c r="BX53" s="42">
        <f t="shared" si="47"/>
        <v>0</v>
      </c>
      <c r="BY53" s="42">
        <f t="shared" si="48"/>
        <v>0</v>
      </c>
      <c r="BZ53" s="42">
        <f t="shared" si="49"/>
        <v>0</v>
      </c>
      <c r="CA53" s="42">
        <f t="shared" si="50"/>
        <v>0</v>
      </c>
      <c r="CB53" s="42">
        <f t="shared" si="51"/>
        <v>0</v>
      </c>
      <c r="CC53" s="42">
        <f t="shared" si="52"/>
        <v>0</v>
      </c>
      <c r="CD53" s="42">
        <f t="shared" si="53"/>
        <v>0</v>
      </c>
      <c r="CE53" s="42">
        <f t="shared" si="54"/>
        <v>0</v>
      </c>
      <c r="CF53" s="42">
        <f t="shared" si="55"/>
        <v>0</v>
      </c>
      <c r="CG53" s="42">
        <f t="shared" si="56"/>
        <v>0</v>
      </c>
      <c r="CH53" s="42">
        <f t="shared" si="57"/>
        <v>0</v>
      </c>
      <c r="CI53" s="42">
        <f t="shared" ca="1" si="58"/>
        <v>1.6227895334005433E-4</v>
      </c>
      <c r="CJ53" s="42">
        <f t="shared" ca="1" si="59"/>
        <v>3.5284296033879397E-4</v>
      </c>
      <c r="CK53" s="42">
        <f t="shared" ca="1" si="60"/>
        <v>5.7116641149730315E-4</v>
      </c>
      <c r="CL53" s="42">
        <f t="shared" ca="1" si="61"/>
        <v>8.1645224775370086E-4</v>
      </c>
      <c r="CM53" s="42">
        <f t="shared" ca="1" si="62"/>
        <v>1.0876605236043756E-3</v>
      </c>
      <c r="CN53" s="42">
        <f t="shared" ca="1" si="63"/>
        <v>1.3835379265598935E-3</v>
      </c>
      <c r="CO53" s="43">
        <f t="shared" ca="1" si="64"/>
        <v>1.7026480473163164E-3</v>
      </c>
      <c r="CP53" s="17">
        <f t="shared" si="117"/>
        <v>17</v>
      </c>
      <c r="CQ53" s="41"/>
      <c r="CR53" s="42">
        <f t="shared" si="65"/>
        <v>0</v>
      </c>
      <c r="CS53" s="42">
        <f t="shared" si="66"/>
        <v>0</v>
      </c>
      <c r="CT53" s="42">
        <f t="shared" si="67"/>
        <v>0</v>
      </c>
      <c r="CU53" s="42">
        <f t="shared" si="68"/>
        <v>0</v>
      </c>
      <c r="CV53" s="42">
        <f t="shared" si="69"/>
        <v>0</v>
      </c>
      <c r="CW53" s="42">
        <f t="shared" si="70"/>
        <v>0</v>
      </c>
      <c r="CX53" s="42">
        <f t="shared" si="71"/>
        <v>0</v>
      </c>
      <c r="CY53" s="42">
        <f t="shared" si="72"/>
        <v>0</v>
      </c>
      <c r="CZ53" s="42">
        <f t="shared" si="73"/>
        <v>0</v>
      </c>
      <c r="DA53" s="42">
        <f t="shared" si="74"/>
        <v>0</v>
      </c>
      <c r="DB53" s="42">
        <f t="shared" si="75"/>
        <v>0</v>
      </c>
      <c r="DC53" s="42">
        <f t="shared" si="76"/>
        <v>0</v>
      </c>
      <c r="DD53" s="42">
        <f t="shared" si="77"/>
        <v>0</v>
      </c>
      <c r="DE53" s="42">
        <f t="shared" si="78"/>
        <v>0</v>
      </c>
      <c r="DF53" s="42">
        <f t="shared" si="79"/>
        <v>0</v>
      </c>
      <c r="DG53" s="42">
        <f t="shared" si="80"/>
        <v>0</v>
      </c>
      <c r="DH53" s="42">
        <f t="shared" si="81"/>
        <v>0</v>
      </c>
      <c r="DI53" s="42">
        <f t="shared" ca="1" si="82"/>
        <v>8.1139476670027163E-5</v>
      </c>
      <c r="DJ53" s="42">
        <f t="shared" ca="1" si="83"/>
        <v>1.3331771668158684E-4</v>
      </c>
      <c r="DK53" s="42">
        <f t="shared" ca="1" si="84"/>
        <v>1.5151133761146261E-4</v>
      </c>
      <c r="DL53" s="42">
        <f t="shared" ca="1" si="85"/>
        <v>1.3107085125676281E-4</v>
      </c>
      <c r="DM53" s="42">
        <f t="shared" ca="1" si="86"/>
        <v>6.7788920224938644E-5</v>
      </c>
      <c r="DN53" s="42">
        <f t="shared" ca="1" si="87"/>
        <v>-4.2044358144912658E-5</v>
      </c>
      <c r="DO53" s="43">
        <f t="shared" ca="1" si="88"/>
        <v>-2.0159941852312418E-4</v>
      </c>
    </row>
    <row r="54" spans="1:119" x14ac:dyDescent="0.2">
      <c r="B54" s="67"/>
      <c r="C54">
        <f t="shared" si="113"/>
        <v>18</v>
      </c>
      <c r="D54" s="33">
        <f t="shared" si="114"/>
        <v>0.05</v>
      </c>
      <c r="E54" s="35">
        <f t="shared" ca="1" si="89"/>
        <v>5.2771522462719864E-2</v>
      </c>
      <c r="F54" s="35">
        <f t="shared" ca="1" si="90"/>
        <v>5.0079139052848359E-2</v>
      </c>
      <c r="G54" s="35">
        <f t="shared" ca="1" si="91"/>
        <v>4.7197216739502543E-2</v>
      </c>
      <c r="H54" s="35">
        <f t="shared" ca="1" si="92"/>
        <v>4.2187599764730035E-2</v>
      </c>
      <c r="I54" s="35">
        <f t="shared" ca="1" si="93"/>
        <v>5.2186996943168647E-2</v>
      </c>
      <c r="J54" s="35">
        <f t="shared" ca="1" si="94"/>
        <v>4.2550571986394829E-2</v>
      </c>
      <c r="K54" s="35">
        <f t="shared" ca="1" si="95"/>
        <v>3.5431254161870145E-2</v>
      </c>
      <c r="L54" s="35">
        <f t="shared" ca="1" si="96"/>
        <v>3.5851719925361583E-2</v>
      </c>
      <c r="M54" s="35">
        <f t="shared" ca="1" si="97"/>
        <v>3.9061532679280343E-2</v>
      </c>
      <c r="N54" s="35">
        <f t="shared" ca="1" si="98"/>
        <v>3.7855295717442852E-2</v>
      </c>
      <c r="O54" s="35">
        <f t="shared" ca="1" si="99"/>
        <v>3.8183185656702485E-2</v>
      </c>
      <c r="P54" s="35">
        <f t="shared" ca="1" si="100"/>
        <v>3.865081298153758E-2</v>
      </c>
      <c r="Q54" s="35">
        <f t="shared" ca="1" si="101"/>
        <v>4.0036409738627154E-2</v>
      </c>
      <c r="R54" s="35">
        <f t="shared" ca="1" si="102"/>
        <v>3.3689108174616768E-2</v>
      </c>
      <c r="S54" s="35">
        <f t="shared" ca="1" si="103"/>
        <v>3.1582013644753125E-2</v>
      </c>
      <c r="T54" s="35">
        <f t="shared" ca="1" si="104"/>
        <v>4.1107569204069792E-2</v>
      </c>
      <c r="U54" s="35">
        <f t="shared" ca="1" si="105"/>
        <v>3.461625790731418E-2</v>
      </c>
      <c r="V54" s="35">
        <f t="shared" ca="1" si="106"/>
        <v>2.6239954821148076E-2</v>
      </c>
      <c r="W54" s="30">
        <f t="shared" ca="1" si="107"/>
        <v>2.6151075329632092E-2</v>
      </c>
      <c r="X54" s="30">
        <f t="shared" ca="1" si="108"/>
        <v>2.604658611084118E-2</v>
      </c>
      <c r="Y54" s="30">
        <f t="shared" ca="1" si="109"/>
        <v>2.5926851240912915E-2</v>
      </c>
      <c r="Z54" s="30">
        <f t="shared" ca="1" si="110"/>
        <v>2.5792661699732548E-2</v>
      </c>
      <c r="AA54" s="30">
        <f t="shared" ca="1" si="111"/>
        <v>2.5645218559541563E-2</v>
      </c>
      <c r="AB54" s="31">
        <f t="shared" ca="1" si="112"/>
        <v>2.5486106831325482E-2</v>
      </c>
      <c r="AP54" s="17">
        <f t="shared" si="115"/>
        <v>18</v>
      </c>
      <c r="AQ54" s="41"/>
      <c r="AR54" s="42">
        <f t="shared" si="17"/>
        <v>0</v>
      </c>
      <c r="AS54" s="42">
        <f t="shared" si="18"/>
        <v>0</v>
      </c>
      <c r="AT54" s="42">
        <f t="shared" si="19"/>
        <v>0</v>
      </c>
      <c r="AU54" s="42">
        <f t="shared" si="20"/>
        <v>0</v>
      </c>
      <c r="AV54" s="42">
        <f t="shared" si="21"/>
        <v>0</v>
      </c>
      <c r="AW54" s="42">
        <f t="shared" si="22"/>
        <v>0</v>
      </c>
      <c r="AX54" s="42">
        <f t="shared" si="23"/>
        <v>0</v>
      </c>
      <c r="AY54" s="42">
        <f t="shared" si="24"/>
        <v>0</v>
      </c>
      <c r="AZ54" s="42">
        <f t="shared" si="25"/>
        <v>0</v>
      </c>
      <c r="BA54" s="42">
        <f t="shared" si="26"/>
        <v>0</v>
      </c>
      <c r="BB54" s="42">
        <f t="shared" si="27"/>
        <v>0</v>
      </c>
      <c r="BC54" s="42">
        <f t="shared" si="28"/>
        <v>0</v>
      </c>
      <c r="BD54" s="42">
        <f t="shared" si="29"/>
        <v>0</v>
      </c>
      <c r="BE54" s="42">
        <f t="shared" si="30"/>
        <v>0</v>
      </c>
      <c r="BF54" s="42">
        <f t="shared" si="31"/>
        <v>0</v>
      </c>
      <c r="BG54" s="42">
        <f t="shared" si="32"/>
        <v>0</v>
      </c>
      <c r="BH54" s="42">
        <f t="shared" si="33"/>
        <v>0</v>
      </c>
      <c r="BI54" s="42">
        <f t="shared" si="34"/>
        <v>0</v>
      </c>
      <c r="BJ54" s="42">
        <f t="shared" ca="1" si="35"/>
        <v>1.9663247628386601E-3</v>
      </c>
      <c r="BK54" s="42">
        <f t="shared" ca="1" si="36"/>
        <v>3.941887295030898E-3</v>
      </c>
      <c r="BL54" s="42">
        <f t="shared" ca="1" si="37"/>
        <v>5.9204306307028415E-3</v>
      </c>
      <c r="BM54" s="42">
        <f t="shared" ca="1" si="38"/>
        <v>7.8961043481945454E-3</v>
      </c>
      <c r="BN54" s="42">
        <f t="shared" ca="1" si="39"/>
        <v>9.8634595571104183E-3</v>
      </c>
      <c r="BO54" s="43">
        <f t="shared" ca="1" si="40"/>
        <v>1.1817446531127818E-2</v>
      </c>
      <c r="BP54" s="17">
        <f t="shared" si="116"/>
        <v>18</v>
      </c>
      <c r="BQ54" s="41"/>
      <c r="BR54" s="42">
        <f t="shared" si="41"/>
        <v>0</v>
      </c>
      <c r="BS54" s="42">
        <f t="shared" si="42"/>
        <v>0</v>
      </c>
      <c r="BT54" s="42">
        <f t="shared" si="43"/>
        <v>0</v>
      </c>
      <c r="BU54" s="42">
        <f t="shared" si="44"/>
        <v>0</v>
      </c>
      <c r="BV54" s="42">
        <f t="shared" si="45"/>
        <v>0</v>
      </c>
      <c r="BW54" s="42">
        <f t="shared" si="46"/>
        <v>0</v>
      </c>
      <c r="BX54" s="42">
        <f t="shared" si="47"/>
        <v>0</v>
      </c>
      <c r="BY54" s="42">
        <f t="shared" si="48"/>
        <v>0</v>
      </c>
      <c r="BZ54" s="42">
        <f t="shared" si="49"/>
        <v>0</v>
      </c>
      <c r="CA54" s="42">
        <f t="shared" si="50"/>
        <v>0</v>
      </c>
      <c r="CB54" s="42">
        <f t="shared" si="51"/>
        <v>0</v>
      </c>
      <c r="CC54" s="42">
        <f t="shared" si="52"/>
        <v>0</v>
      </c>
      <c r="CD54" s="42">
        <f t="shared" si="53"/>
        <v>0</v>
      </c>
      <c r="CE54" s="42">
        <f t="shared" si="54"/>
        <v>0</v>
      </c>
      <c r="CF54" s="42">
        <f t="shared" si="55"/>
        <v>0</v>
      </c>
      <c r="CG54" s="42">
        <f t="shared" si="56"/>
        <v>0</v>
      </c>
      <c r="CH54" s="42">
        <f t="shared" si="57"/>
        <v>0</v>
      </c>
      <c r="CI54" s="42">
        <f t="shared" si="58"/>
        <v>0</v>
      </c>
      <c r="CJ54" s="42">
        <f t="shared" ca="1" si="59"/>
        <v>1.4337784729031891E-4</v>
      </c>
      <c r="CK54" s="42">
        <f t="shared" ca="1" si="60"/>
        <v>3.0800805830633873E-4</v>
      </c>
      <c r="CL54" s="42">
        <f t="shared" ca="1" si="61"/>
        <v>4.9349649602558341E-4</v>
      </c>
      <c r="CM54" s="42">
        <f t="shared" ca="1" si="62"/>
        <v>6.9929584159763582E-4</v>
      </c>
      <c r="CN54" s="42">
        <f t="shared" ca="1" si="63"/>
        <v>9.2472195928591295E-4</v>
      </c>
      <c r="CO54" s="43">
        <f t="shared" ca="1" si="64"/>
        <v>1.1689703310380879E-3</v>
      </c>
      <c r="CP54" s="17">
        <f t="shared" si="117"/>
        <v>18</v>
      </c>
      <c r="CQ54" s="41"/>
      <c r="CR54" s="42">
        <f t="shared" si="65"/>
        <v>0</v>
      </c>
      <c r="CS54" s="42">
        <f t="shared" si="66"/>
        <v>0</v>
      </c>
      <c r="CT54" s="42">
        <f t="shared" si="67"/>
        <v>0</v>
      </c>
      <c r="CU54" s="42">
        <f t="shared" si="68"/>
        <v>0</v>
      </c>
      <c r="CV54" s="42">
        <f t="shared" si="69"/>
        <v>0</v>
      </c>
      <c r="CW54" s="42">
        <f t="shared" si="70"/>
        <v>0</v>
      </c>
      <c r="CX54" s="42">
        <f t="shared" si="71"/>
        <v>0</v>
      </c>
      <c r="CY54" s="42">
        <f t="shared" si="72"/>
        <v>0</v>
      </c>
      <c r="CZ54" s="42">
        <f t="shared" si="73"/>
        <v>0</v>
      </c>
      <c r="DA54" s="42">
        <f t="shared" si="74"/>
        <v>0</v>
      </c>
      <c r="DB54" s="42">
        <f t="shared" si="75"/>
        <v>0</v>
      </c>
      <c r="DC54" s="42">
        <f t="shared" si="76"/>
        <v>0</v>
      </c>
      <c r="DD54" s="42">
        <f t="shared" si="77"/>
        <v>0</v>
      </c>
      <c r="DE54" s="42">
        <f t="shared" si="78"/>
        <v>0</v>
      </c>
      <c r="DF54" s="42">
        <f t="shared" si="79"/>
        <v>0</v>
      </c>
      <c r="DG54" s="42">
        <f t="shared" si="80"/>
        <v>0</v>
      </c>
      <c r="DH54" s="42">
        <f t="shared" si="81"/>
        <v>0</v>
      </c>
      <c r="DI54" s="42">
        <f t="shared" si="82"/>
        <v>0</v>
      </c>
      <c r="DJ54" s="42">
        <f t="shared" ca="1" si="83"/>
        <v>3.9258220091396845E-5</v>
      </c>
      <c r="DK54" s="42">
        <f t="shared" ca="1" si="84"/>
        <v>5.2977404342731834E-5</v>
      </c>
      <c r="DL54" s="42">
        <f t="shared" ca="1" si="85"/>
        <v>3.7520034532794775E-5</v>
      </c>
      <c r="DM54" s="42">
        <f t="shared" ca="1" si="86"/>
        <v>-1.0499812767350827E-5</v>
      </c>
      <c r="DN54" s="42">
        <f t="shared" ca="1" si="87"/>
        <v>-9.4180720091029417E-5</v>
      </c>
      <c r="DO54" s="43">
        <f t="shared" ca="1" si="88"/>
        <v>-2.163049059671169E-4</v>
      </c>
    </row>
    <row r="55" spans="1:119" x14ac:dyDescent="0.2">
      <c r="B55" s="67"/>
      <c r="C55">
        <f t="shared" si="113"/>
        <v>19</v>
      </c>
      <c r="D55" s="33">
        <f t="shared" si="114"/>
        <v>0.05</v>
      </c>
      <c r="E55" s="35">
        <f t="shared" ca="1" si="89"/>
        <v>5.2771522462719864E-2</v>
      </c>
      <c r="F55" s="35">
        <f t="shared" ca="1" si="90"/>
        <v>5.0079139052848359E-2</v>
      </c>
      <c r="G55" s="35">
        <f t="shared" ca="1" si="91"/>
        <v>4.7197216739502543E-2</v>
      </c>
      <c r="H55" s="35">
        <f t="shared" ca="1" si="92"/>
        <v>4.2187599764730035E-2</v>
      </c>
      <c r="I55" s="35">
        <f t="shared" ca="1" si="93"/>
        <v>5.2186996943168647E-2</v>
      </c>
      <c r="J55" s="35">
        <f t="shared" ca="1" si="94"/>
        <v>4.2550571986394829E-2</v>
      </c>
      <c r="K55" s="35">
        <f t="shared" ca="1" si="95"/>
        <v>3.5431254161870145E-2</v>
      </c>
      <c r="L55" s="35">
        <f t="shared" ca="1" si="96"/>
        <v>3.5851719925361583E-2</v>
      </c>
      <c r="M55" s="35">
        <f t="shared" ca="1" si="97"/>
        <v>3.9061532679280343E-2</v>
      </c>
      <c r="N55" s="35">
        <f t="shared" ca="1" si="98"/>
        <v>3.7855295717442852E-2</v>
      </c>
      <c r="O55" s="35">
        <f t="shared" ca="1" si="99"/>
        <v>3.8183185656702485E-2</v>
      </c>
      <c r="P55" s="35">
        <f t="shared" ca="1" si="100"/>
        <v>3.865081298153758E-2</v>
      </c>
      <c r="Q55" s="35">
        <f t="shared" ca="1" si="101"/>
        <v>4.0036409738627154E-2</v>
      </c>
      <c r="R55" s="35">
        <f t="shared" ca="1" si="102"/>
        <v>3.3689108174616768E-2</v>
      </c>
      <c r="S55" s="35">
        <f t="shared" ca="1" si="103"/>
        <v>3.1582013644753125E-2</v>
      </c>
      <c r="T55" s="35">
        <f t="shared" ca="1" si="104"/>
        <v>4.1107569204069792E-2</v>
      </c>
      <c r="U55" s="35">
        <f t="shared" ca="1" si="105"/>
        <v>3.461625790731418E-2</v>
      </c>
      <c r="V55" s="35">
        <f t="shared" ca="1" si="106"/>
        <v>2.6239954821148076E-2</v>
      </c>
      <c r="W55" s="35">
        <f t="shared" ca="1" si="107"/>
        <v>1.9640942362816539E-2</v>
      </c>
      <c r="X55" s="30">
        <f t="shared" ca="1" si="108"/>
        <v>1.9512564394280441E-2</v>
      </c>
      <c r="Y55" s="30">
        <f t="shared" ca="1" si="109"/>
        <v>1.9387509705660569E-2</v>
      </c>
      <c r="Z55" s="30">
        <f t="shared" ca="1" si="110"/>
        <v>1.926523904603095E-2</v>
      </c>
      <c r="AA55" s="30">
        <f t="shared" ca="1" si="111"/>
        <v>1.9145659187028593E-2</v>
      </c>
      <c r="AB55" s="31">
        <f t="shared" ca="1" si="112"/>
        <v>1.902908552081738E-2</v>
      </c>
      <c r="AP55" s="17">
        <f t="shared" si="115"/>
        <v>19</v>
      </c>
      <c r="AQ55" s="41"/>
      <c r="AR55" s="42">
        <f t="shared" si="17"/>
        <v>0</v>
      </c>
      <c r="AS55" s="42">
        <f t="shared" si="18"/>
        <v>0</v>
      </c>
      <c r="AT55" s="42">
        <f t="shared" si="19"/>
        <v>0</v>
      </c>
      <c r="AU55" s="42">
        <f t="shared" si="20"/>
        <v>0</v>
      </c>
      <c r="AV55" s="42">
        <f t="shared" si="21"/>
        <v>0</v>
      </c>
      <c r="AW55" s="42">
        <f t="shared" si="22"/>
        <v>0</v>
      </c>
      <c r="AX55" s="42">
        <f t="shared" si="23"/>
        <v>0</v>
      </c>
      <c r="AY55" s="42">
        <f t="shared" si="24"/>
        <v>0</v>
      </c>
      <c r="AZ55" s="42">
        <f t="shared" si="25"/>
        <v>0</v>
      </c>
      <c r="BA55" s="42">
        <f t="shared" si="26"/>
        <v>0</v>
      </c>
      <c r="BB55" s="42">
        <f t="shared" si="27"/>
        <v>0</v>
      </c>
      <c r="BC55" s="42">
        <f t="shared" si="28"/>
        <v>0</v>
      </c>
      <c r="BD55" s="42">
        <f t="shared" si="29"/>
        <v>0</v>
      </c>
      <c r="BE55" s="42">
        <f t="shared" si="30"/>
        <v>0</v>
      </c>
      <c r="BF55" s="42">
        <f t="shared" si="31"/>
        <v>0</v>
      </c>
      <c r="BG55" s="42">
        <f t="shared" si="32"/>
        <v>0</v>
      </c>
      <c r="BH55" s="42">
        <f t="shared" si="33"/>
        <v>0</v>
      </c>
      <c r="BI55" s="42">
        <f t="shared" si="34"/>
        <v>0</v>
      </c>
      <c r="BJ55" s="42">
        <f t="shared" si="35"/>
        <v>0</v>
      </c>
      <c r="BK55" s="42">
        <f t="shared" ca="1" si="36"/>
        <v>1.4686595363276487E-3</v>
      </c>
      <c r="BL55" s="42">
        <f t="shared" ca="1" si="37"/>
        <v>2.9402289476296683E-3</v>
      </c>
      <c r="BM55" s="42">
        <f t="shared" ca="1" si="38"/>
        <v>4.410956916301256E-3</v>
      </c>
      <c r="BN55" s="42">
        <f t="shared" ca="1" si="39"/>
        <v>5.8773741107779297E-3</v>
      </c>
      <c r="BO55" s="43">
        <f t="shared" ca="1" si="40"/>
        <v>7.3362832437109471E-3</v>
      </c>
      <c r="BP55" s="17">
        <f t="shared" si="116"/>
        <v>19</v>
      </c>
      <c r="BQ55" s="41"/>
      <c r="BR55" s="42">
        <f t="shared" si="41"/>
        <v>0</v>
      </c>
      <c r="BS55" s="42">
        <f t="shared" si="42"/>
        <v>0</v>
      </c>
      <c r="BT55" s="42">
        <f t="shared" si="43"/>
        <v>0</v>
      </c>
      <c r="BU55" s="42">
        <f t="shared" si="44"/>
        <v>0</v>
      </c>
      <c r="BV55" s="42">
        <f t="shared" si="45"/>
        <v>0</v>
      </c>
      <c r="BW55" s="42">
        <f t="shared" si="46"/>
        <v>0</v>
      </c>
      <c r="BX55" s="42">
        <f t="shared" si="47"/>
        <v>0</v>
      </c>
      <c r="BY55" s="42">
        <f t="shared" si="48"/>
        <v>0</v>
      </c>
      <c r="BZ55" s="42">
        <f t="shared" si="49"/>
        <v>0</v>
      </c>
      <c r="CA55" s="42">
        <f t="shared" si="50"/>
        <v>0</v>
      </c>
      <c r="CB55" s="42">
        <f t="shared" si="51"/>
        <v>0</v>
      </c>
      <c r="CC55" s="42">
        <f t="shared" si="52"/>
        <v>0</v>
      </c>
      <c r="CD55" s="42">
        <f t="shared" si="53"/>
        <v>0</v>
      </c>
      <c r="CE55" s="42">
        <f t="shared" si="54"/>
        <v>0</v>
      </c>
      <c r="CF55" s="42">
        <f t="shared" si="55"/>
        <v>0</v>
      </c>
      <c r="CG55" s="42">
        <f t="shared" si="56"/>
        <v>0</v>
      </c>
      <c r="CH55" s="42">
        <f t="shared" si="57"/>
        <v>0</v>
      </c>
      <c r="CI55" s="42">
        <f t="shared" si="58"/>
        <v>0</v>
      </c>
      <c r="CJ55" s="42">
        <f t="shared" si="59"/>
        <v>0</v>
      </c>
      <c r="CK55" s="42">
        <f t="shared" ca="1" si="60"/>
        <v>1.2238829469397074E-4</v>
      </c>
      <c r="CL55" s="42">
        <f t="shared" ca="1" si="61"/>
        <v>2.603479270035351E-4</v>
      </c>
      <c r="CM55" s="42">
        <f t="shared" ca="1" si="62"/>
        <v>4.1354875707349213E-4</v>
      </c>
      <c r="CN55" s="42">
        <f t="shared" ca="1" si="63"/>
        <v>5.8157572727394438E-4</v>
      </c>
      <c r="CO55" s="43">
        <f t="shared" ca="1" si="64"/>
        <v>7.6393936889057156E-4</v>
      </c>
      <c r="CP55" s="17">
        <f t="shared" si="117"/>
        <v>19</v>
      </c>
      <c r="CQ55" s="41"/>
      <c r="CR55" s="42">
        <f t="shared" si="65"/>
        <v>0</v>
      </c>
      <c r="CS55" s="42">
        <f t="shared" si="66"/>
        <v>0</v>
      </c>
      <c r="CT55" s="42">
        <f t="shared" si="67"/>
        <v>0</v>
      </c>
      <c r="CU55" s="42">
        <f t="shared" si="68"/>
        <v>0</v>
      </c>
      <c r="CV55" s="42">
        <f t="shared" si="69"/>
        <v>0</v>
      </c>
      <c r="CW55" s="42">
        <f t="shared" si="70"/>
        <v>0</v>
      </c>
      <c r="CX55" s="42">
        <f t="shared" si="71"/>
        <v>0</v>
      </c>
      <c r="CY55" s="42">
        <f t="shared" si="72"/>
        <v>0</v>
      </c>
      <c r="CZ55" s="42">
        <f t="shared" si="73"/>
        <v>0</v>
      </c>
      <c r="DA55" s="42">
        <f t="shared" si="74"/>
        <v>0</v>
      </c>
      <c r="DB55" s="42">
        <f t="shared" si="75"/>
        <v>0</v>
      </c>
      <c r="DC55" s="42">
        <f t="shared" si="76"/>
        <v>0</v>
      </c>
      <c r="DD55" s="42">
        <f t="shared" si="77"/>
        <v>0</v>
      </c>
      <c r="DE55" s="42">
        <f t="shared" si="78"/>
        <v>0</v>
      </c>
      <c r="DF55" s="42">
        <f t="shared" si="79"/>
        <v>0</v>
      </c>
      <c r="DG55" s="42">
        <f t="shared" si="80"/>
        <v>0</v>
      </c>
      <c r="DH55" s="42">
        <f t="shared" si="81"/>
        <v>0</v>
      </c>
      <c r="DI55" s="42">
        <f t="shared" si="82"/>
        <v>0</v>
      </c>
      <c r="DJ55" s="42">
        <f t="shared" si="83"/>
        <v>0</v>
      </c>
      <c r="DK55" s="42">
        <f t="shared" ca="1" si="84"/>
        <v>1.0199024557830899E-5</v>
      </c>
      <c r="DL55" s="42">
        <f t="shared" ca="1" si="85"/>
        <v>-1.2976114679661294E-6</v>
      </c>
      <c r="DM55" s="42">
        <f t="shared" ca="1" si="86"/>
        <v>-3.7044471817622779E-5</v>
      </c>
      <c r="DN55" s="42">
        <f t="shared" ca="1" si="87"/>
        <v>-9.9418119846578519E-5</v>
      </c>
      <c r="DO55" s="43">
        <f t="shared" ca="1" si="88"/>
        <v>-1.905999406548921E-4</v>
      </c>
    </row>
    <row r="56" spans="1:119" x14ac:dyDescent="0.2">
      <c r="B56" s="67"/>
      <c r="C56">
        <f t="shared" si="113"/>
        <v>20</v>
      </c>
      <c r="D56" s="33">
        <f t="shared" si="114"/>
        <v>0.05</v>
      </c>
      <c r="E56" s="35">
        <f t="shared" ca="1" si="89"/>
        <v>5.2771522462719864E-2</v>
      </c>
      <c r="F56" s="35">
        <f t="shared" ca="1" si="90"/>
        <v>5.0079139052848359E-2</v>
      </c>
      <c r="G56" s="35">
        <f t="shared" ca="1" si="91"/>
        <v>4.7197216739502543E-2</v>
      </c>
      <c r="H56" s="35">
        <f t="shared" ca="1" si="92"/>
        <v>4.2187599764730035E-2</v>
      </c>
      <c r="I56" s="35">
        <f t="shared" ca="1" si="93"/>
        <v>5.2186996943168647E-2</v>
      </c>
      <c r="J56" s="35">
        <f t="shared" ca="1" si="94"/>
        <v>4.2550571986394829E-2</v>
      </c>
      <c r="K56" s="35">
        <f t="shared" ca="1" si="95"/>
        <v>3.5431254161870145E-2</v>
      </c>
      <c r="L56" s="35">
        <f t="shared" ca="1" si="96"/>
        <v>3.5851719925361583E-2</v>
      </c>
      <c r="M56" s="35">
        <f t="shared" ca="1" si="97"/>
        <v>3.9061532679280343E-2</v>
      </c>
      <c r="N56" s="35">
        <f t="shared" ca="1" si="98"/>
        <v>3.7855295717442852E-2</v>
      </c>
      <c r="O56" s="35">
        <f t="shared" ca="1" si="99"/>
        <v>3.8183185656702485E-2</v>
      </c>
      <c r="P56" s="35">
        <f t="shared" ca="1" si="100"/>
        <v>3.865081298153758E-2</v>
      </c>
      <c r="Q56" s="35">
        <f t="shared" ca="1" si="101"/>
        <v>4.0036409738627154E-2</v>
      </c>
      <c r="R56" s="35">
        <f t="shared" ca="1" si="102"/>
        <v>3.3689108174616768E-2</v>
      </c>
      <c r="S56" s="35">
        <f t="shared" ca="1" si="103"/>
        <v>3.1582013644753125E-2</v>
      </c>
      <c r="T56" s="35">
        <f t="shared" ca="1" si="104"/>
        <v>4.1107569204069792E-2</v>
      </c>
      <c r="U56" s="35">
        <f t="shared" ca="1" si="105"/>
        <v>3.461625790731418E-2</v>
      </c>
      <c r="V56" s="35">
        <f t="shared" ca="1" si="106"/>
        <v>2.6239954821148076E-2</v>
      </c>
      <c r="W56" s="35">
        <f t="shared" ca="1" si="107"/>
        <v>1.9640942362816539E-2</v>
      </c>
      <c r="X56" s="35">
        <f t="shared" ca="1" si="108"/>
        <v>1.9707046387588786E-2</v>
      </c>
      <c r="Y56" s="30">
        <f t="shared" ca="1" si="109"/>
        <v>1.9601089273801806E-2</v>
      </c>
      <c r="Z56" s="30">
        <f t="shared" ca="1" si="110"/>
        <v>1.9502566754761155E-2</v>
      </c>
      <c r="AA56" s="30">
        <f t="shared" ca="1" si="111"/>
        <v>1.9411189135333531E-2</v>
      </c>
      <c r="AB56" s="31">
        <f t="shared" ca="1" si="112"/>
        <v>1.932702828324297E-2</v>
      </c>
      <c r="AP56" s="17">
        <f t="shared" si="115"/>
        <v>20</v>
      </c>
      <c r="AQ56" s="41"/>
      <c r="AR56" s="42">
        <f t="shared" si="17"/>
        <v>0</v>
      </c>
      <c r="AS56" s="42">
        <f t="shared" si="18"/>
        <v>0</v>
      </c>
      <c r="AT56" s="42">
        <f t="shared" si="19"/>
        <v>0</v>
      </c>
      <c r="AU56" s="42">
        <f t="shared" si="20"/>
        <v>0</v>
      </c>
      <c r="AV56" s="42">
        <f t="shared" si="21"/>
        <v>0</v>
      </c>
      <c r="AW56" s="42">
        <f t="shared" si="22"/>
        <v>0</v>
      </c>
      <c r="AX56" s="42">
        <f t="shared" si="23"/>
        <v>0</v>
      </c>
      <c r="AY56" s="42">
        <f t="shared" si="24"/>
        <v>0</v>
      </c>
      <c r="AZ56" s="42">
        <f t="shared" si="25"/>
        <v>0</v>
      </c>
      <c r="BA56" s="42">
        <f t="shared" si="26"/>
        <v>0</v>
      </c>
      <c r="BB56" s="42">
        <f t="shared" si="27"/>
        <v>0</v>
      </c>
      <c r="BC56" s="42">
        <f t="shared" si="28"/>
        <v>0</v>
      </c>
      <c r="BD56" s="42">
        <f t="shared" si="29"/>
        <v>0</v>
      </c>
      <c r="BE56" s="42">
        <f t="shared" si="30"/>
        <v>0</v>
      </c>
      <c r="BF56" s="42">
        <f t="shared" si="31"/>
        <v>0</v>
      </c>
      <c r="BG56" s="42">
        <f t="shared" si="32"/>
        <v>0</v>
      </c>
      <c r="BH56" s="42">
        <f t="shared" si="33"/>
        <v>0</v>
      </c>
      <c r="BI56" s="42">
        <f t="shared" si="34"/>
        <v>0</v>
      </c>
      <c r="BJ56" s="42">
        <f t="shared" si="35"/>
        <v>0</v>
      </c>
      <c r="BK56" s="42">
        <f t="shared" si="36"/>
        <v>0</v>
      </c>
      <c r="BL56" s="42">
        <f t="shared" ca="1" si="37"/>
        <v>1.4739313514950238E-3</v>
      </c>
      <c r="BM56" s="42">
        <f t="shared" ca="1" si="38"/>
        <v>2.9522940988887885E-3</v>
      </c>
      <c r="BN56" s="42">
        <f t="shared" ca="1" si="39"/>
        <v>4.4315551498769626E-3</v>
      </c>
      <c r="BO56" s="43">
        <f t="shared" ca="1" si="40"/>
        <v>5.9084592861546135E-3</v>
      </c>
      <c r="BP56" s="17">
        <f t="shared" si="116"/>
        <v>20</v>
      </c>
      <c r="BQ56" s="41"/>
      <c r="BR56" s="42">
        <f t="shared" si="41"/>
        <v>0</v>
      </c>
      <c r="BS56" s="42">
        <f t="shared" si="42"/>
        <v>0</v>
      </c>
      <c r="BT56" s="42">
        <f t="shared" si="43"/>
        <v>0</v>
      </c>
      <c r="BU56" s="42">
        <f t="shared" si="44"/>
        <v>0</v>
      </c>
      <c r="BV56" s="42">
        <f t="shared" si="45"/>
        <v>0</v>
      </c>
      <c r="BW56" s="42">
        <f t="shared" si="46"/>
        <v>0</v>
      </c>
      <c r="BX56" s="42">
        <f t="shared" si="47"/>
        <v>0</v>
      </c>
      <c r="BY56" s="42">
        <f t="shared" si="48"/>
        <v>0</v>
      </c>
      <c r="BZ56" s="42">
        <f t="shared" si="49"/>
        <v>0</v>
      </c>
      <c r="CA56" s="42">
        <f t="shared" si="50"/>
        <v>0</v>
      </c>
      <c r="CB56" s="42">
        <f t="shared" si="51"/>
        <v>0</v>
      </c>
      <c r="CC56" s="42">
        <f t="shared" si="52"/>
        <v>0</v>
      </c>
      <c r="CD56" s="42">
        <f t="shared" si="53"/>
        <v>0</v>
      </c>
      <c r="CE56" s="42">
        <f t="shared" si="54"/>
        <v>0</v>
      </c>
      <c r="CF56" s="42">
        <f t="shared" si="55"/>
        <v>0</v>
      </c>
      <c r="CG56" s="42">
        <f t="shared" si="56"/>
        <v>0</v>
      </c>
      <c r="CH56" s="42">
        <f t="shared" si="57"/>
        <v>0</v>
      </c>
      <c r="CI56" s="42">
        <f t="shared" si="58"/>
        <v>0</v>
      </c>
      <c r="CJ56" s="42">
        <f t="shared" si="59"/>
        <v>0</v>
      </c>
      <c r="CK56" s="42">
        <f t="shared" si="60"/>
        <v>0</v>
      </c>
      <c r="CL56" s="42">
        <f t="shared" ca="1" si="61"/>
        <v>1.3818106420265851E-4</v>
      </c>
      <c r="CM56" s="42">
        <f t="shared" ca="1" si="62"/>
        <v>2.921771837228423E-4</v>
      </c>
      <c r="CN56" s="42">
        <f t="shared" ca="1" si="63"/>
        <v>4.6167584581523728E-4</v>
      </c>
      <c r="CO56" s="43">
        <f t="shared" ca="1" si="64"/>
        <v>6.4628886284994369E-4</v>
      </c>
      <c r="CP56" s="17">
        <f t="shared" si="117"/>
        <v>20</v>
      </c>
      <c r="CQ56" s="41"/>
      <c r="CR56" s="42">
        <f t="shared" si="65"/>
        <v>0</v>
      </c>
      <c r="CS56" s="42">
        <f t="shared" si="66"/>
        <v>0</v>
      </c>
      <c r="CT56" s="42">
        <f t="shared" si="67"/>
        <v>0</v>
      </c>
      <c r="CU56" s="42">
        <f t="shared" si="68"/>
        <v>0</v>
      </c>
      <c r="CV56" s="42">
        <f t="shared" si="69"/>
        <v>0</v>
      </c>
      <c r="CW56" s="42">
        <f t="shared" si="70"/>
        <v>0</v>
      </c>
      <c r="CX56" s="42">
        <f t="shared" si="71"/>
        <v>0</v>
      </c>
      <c r="CY56" s="42">
        <f t="shared" si="72"/>
        <v>0</v>
      </c>
      <c r="CZ56" s="42">
        <f t="shared" si="73"/>
        <v>0</v>
      </c>
      <c r="DA56" s="42">
        <f t="shared" si="74"/>
        <v>0</v>
      </c>
      <c r="DB56" s="42">
        <f t="shared" si="75"/>
        <v>0</v>
      </c>
      <c r="DC56" s="42">
        <f t="shared" si="76"/>
        <v>0</v>
      </c>
      <c r="DD56" s="42">
        <f t="shared" si="77"/>
        <v>0</v>
      </c>
      <c r="DE56" s="42">
        <f t="shared" si="78"/>
        <v>0</v>
      </c>
      <c r="DF56" s="42">
        <f t="shared" si="79"/>
        <v>0</v>
      </c>
      <c r="DG56" s="42">
        <f t="shared" si="80"/>
        <v>0</v>
      </c>
      <c r="DH56" s="42">
        <f t="shared" si="81"/>
        <v>0</v>
      </c>
      <c r="DI56" s="42">
        <f t="shared" si="82"/>
        <v>0</v>
      </c>
      <c r="DJ56" s="42">
        <f t="shared" si="83"/>
        <v>0</v>
      </c>
      <c r="DK56" s="42">
        <f t="shared" si="84"/>
        <v>0</v>
      </c>
      <c r="DL56" s="42">
        <f t="shared" ca="1" si="85"/>
        <v>-1.1515088683554873E-5</v>
      </c>
      <c r="DM56" s="42">
        <f t="shared" ca="1" si="86"/>
        <v>-4.7447516571597775E-5</v>
      </c>
      <c r="DN56" s="42">
        <f t="shared" ca="1" si="87"/>
        <v>-1.1036747446953226E-4</v>
      </c>
      <c r="DO56" s="43">
        <f t="shared" ca="1" si="88"/>
        <v>-2.0267398298688544E-4</v>
      </c>
    </row>
    <row r="57" spans="1:119" x14ac:dyDescent="0.2">
      <c r="B57" s="67"/>
      <c r="C57">
        <f t="shared" si="113"/>
        <v>21</v>
      </c>
      <c r="D57" s="33">
        <f t="shared" si="114"/>
        <v>0.05</v>
      </c>
      <c r="E57" s="35">
        <f t="shared" ca="1" si="89"/>
        <v>5.2771522462719864E-2</v>
      </c>
      <c r="F57" s="35">
        <f t="shared" ca="1" si="90"/>
        <v>5.0079139052848359E-2</v>
      </c>
      <c r="G57" s="35">
        <f t="shared" ca="1" si="91"/>
        <v>4.7197216739502543E-2</v>
      </c>
      <c r="H57" s="35">
        <f t="shared" ca="1" si="92"/>
        <v>4.2187599764730035E-2</v>
      </c>
      <c r="I57" s="35">
        <f t="shared" ca="1" si="93"/>
        <v>5.2186996943168647E-2</v>
      </c>
      <c r="J57" s="35">
        <f t="shared" ca="1" si="94"/>
        <v>4.2550571986394829E-2</v>
      </c>
      <c r="K57" s="35">
        <f t="shared" ca="1" si="95"/>
        <v>3.5431254161870145E-2</v>
      </c>
      <c r="L57" s="35">
        <f t="shared" ca="1" si="96"/>
        <v>3.5851719925361583E-2</v>
      </c>
      <c r="M57" s="35">
        <f t="shared" ca="1" si="97"/>
        <v>3.9061532679280343E-2</v>
      </c>
      <c r="N57" s="35">
        <f t="shared" ca="1" si="98"/>
        <v>3.7855295717442852E-2</v>
      </c>
      <c r="O57" s="35">
        <f t="shared" ca="1" si="99"/>
        <v>3.8183185656702485E-2</v>
      </c>
      <c r="P57" s="35">
        <f t="shared" ca="1" si="100"/>
        <v>3.865081298153758E-2</v>
      </c>
      <c r="Q57" s="35">
        <f t="shared" ca="1" si="101"/>
        <v>4.0036409738627154E-2</v>
      </c>
      <c r="R57" s="35">
        <f t="shared" ca="1" si="102"/>
        <v>3.3689108174616768E-2</v>
      </c>
      <c r="S57" s="35">
        <f t="shared" ca="1" si="103"/>
        <v>3.1582013644753125E-2</v>
      </c>
      <c r="T57" s="35">
        <f t="shared" ca="1" si="104"/>
        <v>4.1107569204069792E-2</v>
      </c>
      <c r="U57" s="35">
        <f t="shared" ca="1" si="105"/>
        <v>3.461625790731418E-2</v>
      </c>
      <c r="V57" s="35">
        <f t="shared" ca="1" si="106"/>
        <v>2.6239954821148076E-2</v>
      </c>
      <c r="W57" s="35">
        <f t="shared" ca="1" si="107"/>
        <v>1.9640942362816539E-2</v>
      </c>
      <c r="X57" s="35">
        <f t="shared" ca="1" si="108"/>
        <v>1.9707046387588786E-2</v>
      </c>
      <c r="Y57" s="35">
        <f t="shared" ca="1" si="109"/>
        <v>1.9639369908814285E-2</v>
      </c>
      <c r="Z57" s="30">
        <f t="shared" ca="1" si="110"/>
        <v>1.948607731854796E-2</v>
      </c>
      <c r="AA57" s="30">
        <f t="shared" ca="1" si="111"/>
        <v>1.93387738069122E-2</v>
      </c>
      <c r="AB57" s="31">
        <f t="shared" ca="1" si="112"/>
        <v>1.9197842968419771E-2</v>
      </c>
      <c r="AP57" s="17">
        <f t="shared" si="115"/>
        <v>21</v>
      </c>
      <c r="AQ57" s="41"/>
      <c r="AR57" s="42">
        <f t="shared" si="17"/>
        <v>0</v>
      </c>
      <c r="AS57" s="42">
        <f t="shared" si="18"/>
        <v>0</v>
      </c>
      <c r="AT57" s="42">
        <f t="shared" si="19"/>
        <v>0</v>
      </c>
      <c r="AU57" s="42">
        <f t="shared" si="20"/>
        <v>0</v>
      </c>
      <c r="AV57" s="42">
        <f t="shared" si="21"/>
        <v>0</v>
      </c>
      <c r="AW57" s="42">
        <f t="shared" si="22"/>
        <v>0</v>
      </c>
      <c r="AX57" s="42">
        <f t="shared" si="23"/>
        <v>0</v>
      </c>
      <c r="AY57" s="42">
        <f t="shared" si="24"/>
        <v>0</v>
      </c>
      <c r="AZ57" s="42">
        <f t="shared" si="25"/>
        <v>0</v>
      </c>
      <c r="BA57" s="42">
        <f t="shared" si="26"/>
        <v>0</v>
      </c>
      <c r="BB57" s="42">
        <f t="shared" si="27"/>
        <v>0</v>
      </c>
      <c r="BC57" s="42">
        <f t="shared" si="28"/>
        <v>0</v>
      </c>
      <c r="BD57" s="42">
        <f t="shared" si="29"/>
        <v>0</v>
      </c>
      <c r="BE57" s="42">
        <f t="shared" si="30"/>
        <v>0</v>
      </c>
      <c r="BF57" s="42">
        <f t="shared" si="31"/>
        <v>0</v>
      </c>
      <c r="BG57" s="42">
        <f t="shared" si="32"/>
        <v>0</v>
      </c>
      <c r="BH57" s="42">
        <f t="shared" si="33"/>
        <v>0</v>
      </c>
      <c r="BI57" s="42">
        <f t="shared" si="34"/>
        <v>0</v>
      </c>
      <c r="BJ57" s="42">
        <f t="shared" si="35"/>
        <v>0</v>
      </c>
      <c r="BK57" s="42">
        <f t="shared" si="36"/>
        <v>0</v>
      </c>
      <c r="BL57" s="42">
        <f t="shared" si="37"/>
        <v>0</v>
      </c>
      <c r="BM57" s="42">
        <f t="shared" ca="1" si="38"/>
        <v>1.4634464768536859E-3</v>
      </c>
      <c r="BN57" s="42">
        <f t="shared" ca="1" si="39"/>
        <v>2.9269250583719955E-3</v>
      </c>
      <c r="BO57" s="43">
        <f t="shared" ca="1" si="40"/>
        <v>4.3867062722956155E-3</v>
      </c>
      <c r="BP57" s="17">
        <f t="shared" si="116"/>
        <v>21</v>
      </c>
      <c r="BQ57" s="41"/>
      <c r="BR57" s="42">
        <f t="shared" si="41"/>
        <v>0</v>
      </c>
      <c r="BS57" s="42">
        <f t="shared" si="42"/>
        <v>0</v>
      </c>
      <c r="BT57" s="42">
        <f t="shared" si="43"/>
        <v>0</v>
      </c>
      <c r="BU57" s="42">
        <f t="shared" si="44"/>
        <v>0</v>
      </c>
      <c r="BV57" s="42">
        <f t="shared" si="45"/>
        <v>0</v>
      </c>
      <c r="BW57" s="42">
        <f t="shared" si="46"/>
        <v>0</v>
      </c>
      <c r="BX57" s="42">
        <f t="shared" si="47"/>
        <v>0</v>
      </c>
      <c r="BY57" s="42">
        <f t="shared" si="48"/>
        <v>0</v>
      </c>
      <c r="BZ57" s="42">
        <f t="shared" si="49"/>
        <v>0</v>
      </c>
      <c r="CA57" s="42">
        <f t="shared" si="50"/>
        <v>0</v>
      </c>
      <c r="CB57" s="42">
        <f t="shared" si="51"/>
        <v>0</v>
      </c>
      <c r="CC57" s="42">
        <f t="shared" si="52"/>
        <v>0</v>
      </c>
      <c r="CD57" s="42">
        <f t="shared" si="53"/>
        <v>0</v>
      </c>
      <c r="CE57" s="42">
        <f t="shared" si="54"/>
        <v>0</v>
      </c>
      <c r="CF57" s="42">
        <f t="shared" si="55"/>
        <v>0</v>
      </c>
      <c r="CG57" s="42">
        <f t="shared" si="56"/>
        <v>0</v>
      </c>
      <c r="CH57" s="42">
        <f t="shared" si="57"/>
        <v>0</v>
      </c>
      <c r="CI57" s="42">
        <f t="shared" si="58"/>
        <v>0</v>
      </c>
      <c r="CJ57" s="42">
        <f t="shared" si="59"/>
        <v>0</v>
      </c>
      <c r="CK57" s="42">
        <f t="shared" si="60"/>
        <v>0</v>
      </c>
      <c r="CL57" s="42">
        <f t="shared" si="61"/>
        <v>0</v>
      </c>
      <c r="CM57" s="42">
        <f t="shared" ca="1" si="62"/>
        <v>1.5244234133892555E-4</v>
      </c>
      <c r="CN57" s="42">
        <f t="shared" ca="1" si="63"/>
        <v>3.2013259547123188E-4</v>
      </c>
      <c r="CO57" s="43">
        <f t="shared" ca="1" si="64"/>
        <v>5.0260524721168444E-4</v>
      </c>
      <c r="CP57" s="17">
        <f t="shared" si="117"/>
        <v>21</v>
      </c>
      <c r="CQ57" s="41"/>
      <c r="CR57" s="42">
        <f t="shared" si="65"/>
        <v>0</v>
      </c>
      <c r="CS57" s="42">
        <f t="shared" si="66"/>
        <v>0</v>
      </c>
      <c r="CT57" s="42">
        <f t="shared" si="67"/>
        <v>0</v>
      </c>
      <c r="CU57" s="42">
        <f t="shared" si="68"/>
        <v>0</v>
      </c>
      <c r="CV57" s="42">
        <f t="shared" si="69"/>
        <v>0</v>
      </c>
      <c r="CW57" s="42">
        <f t="shared" si="70"/>
        <v>0</v>
      </c>
      <c r="CX57" s="42">
        <f t="shared" si="71"/>
        <v>0</v>
      </c>
      <c r="CY57" s="42">
        <f t="shared" si="72"/>
        <v>0</v>
      </c>
      <c r="CZ57" s="42">
        <f t="shared" si="73"/>
        <v>0</v>
      </c>
      <c r="DA57" s="42">
        <f t="shared" si="74"/>
        <v>0</v>
      </c>
      <c r="DB57" s="42">
        <f t="shared" si="75"/>
        <v>0</v>
      </c>
      <c r="DC57" s="42">
        <f t="shared" si="76"/>
        <v>0</v>
      </c>
      <c r="DD57" s="42">
        <f t="shared" si="77"/>
        <v>0</v>
      </c>
      <c r="DE57" s="42">
        <f t="shared" si="78"/>
        <v>0</v>
      </c>
      <c r="DF57" s="42">
        <f t="shared" si="79"/>
        <v>0</v>
      </c>
      <c r="DG57" s="42">
        <f t="shared" si="80"/>
        <v>0</v>
      </c>
      <c r="DH57" s="42">
        <f t="shared" si="81"/>
        <v>0</v>
      </c>
      <c r="DI57" s="42">
        <f t="shared" si="82"/>
        <v>0</v>
      </c>
      <c r="DJ57" s="42">
        <f t="shared" si="83"/>
        <v>0</v>
      </c>
      <c r="DK57" s="42">
        <f t="shared" si="84"/>
        <v>0</v>
      </c>
      <c r="DL57" s="42">
        <f t="shared" si="85"/>
        <v>0</v>
      </c>
      <c r="DM57" s="42">
        <f t="shared" ca="1" si="86"/>
        <v>-3.5569879645749319E-5</v>
      </c>
      <c r="DN57" s="42">
        <f t="shared" ca="1" si="87"/>
        <v>-9.7818534588802402E-5</v>
      </c>
      <c r="DO57" s="43">
        <f t="shared" ca="1" si="88"/>
        <v>-1.8905486045902865E-4</v>
      </c>
    </row>
    <row r="58" spans="1:119" x14ac:dyDescent="0.2">
      <c r="B58" s="67"/>
      <c r="C58">
        <f t="shared" si="113"/>
        <v>22</v>
      </c>
      <c r="D58" s="33">
        <f t="shared" si="114"/>
        <v>0.05</v>
      </c>
      <c r="E58" s="35">
        <f t="shared" ca="1" si="89"/>
        <v>5.2771522462719864E-2</v>
      </c>
      <c r="F58" s="35">
        <f t="shared" ca="1" si="90"/>
        <v>5.0079139052848359E-2</v>
      </c>
      <c r="G58" s="35">
        <f t="shared" ca="1" si="91"/>
        <v>4.7197216739502543E-2</v>
      </c>
      <c r="H58" s="35">
        <f t="shared" ca="1" si="92"/>
        <v>4.2187599764730035E-2</v>
      </c>
      <c r="I58" s="35">
        <f t="shared" ca="1" si="93"/>
        <v>5.2186996943168647E-2</v>
      </c>
      <c r="J58" s="35">
        <f t="shared" ca="1" si="94"/>
        <v>4.2550571986394829E-2</v>
      </c>
      <c r="K58" s="35">
        <f t="shared" ca="1" si="95"/>
        <v>3.5431254161870145E-2</v>
      </c>
      <c r="L58" s="35">
        <f t="shared" ca="1" si="96"/>
        <v>3.5851719925361583E-2</v>
      </c>
      <c r="M58" s="35">
        <f t="shared" ca="1" si="97"/>
        <v>3.9061532679280343E-2</v>
      </c>
      <c r="N58" s="35">
        <f t="shared" ca="1" si="98"/>
        <v>3.7855295717442852E-2</v>
      </c>
      <c r="O58" s="35">
        <f t="shared" ca="1" si="99"/>
        <v>3.8183185656702485E-2</v>
      </c>
      <c r="P58" s="35">
        <f t="shared" ca="1" si="100"/>
        <v>3.865081298153758E-2</v>
      </c>
      <c r="Q58" s="35">
        <f t="shared" ca="1" si="101"/>
        <v>4.0036409738627154E-2</v>
      </c>
      <c r="R58" s="35">
        <f t="shared" ca="1" si="102"/>
        <v>3.3689108174616768E-2</v>
      </c>
      <c r="S58" s="35">
        <f t="shared" ca="1" si="103"/>
        <v>3.1582013644753125E-2</v>
      </c>
      <c r="T58" s="35">
        <f t="shared" ca="1" si="104"/>
        <v>4.1107569204069792E-2</v>
      </c>
      <c r="U58" s="35">
        <f t="shared" ca="1" si="105"/>
        <v>3.461625790731418E-2</v>
      </c>
      <c r="V58" s="35">
        <f t="shared" ca="1" si="106"/>
        <v>2.6239954821148076E-2</v>
      </c>
      <c r="W58" s="35">
        <f t="shared" ca="1" si="107"/>
        <v>1.9640942362816539E-2</v>
      </c>
      <c r="X58" s="35">
        <f t="shared" ca="1" si="108"/>
        <v>1.9707046387588786E-2</v>
      </c>
      <c r="Y58" s="35">
        <f t="shared" ca="1" si="109"/>
        <v>1.9639369908814285E-2</v>
      </c>
      <c r="Z58" s="35">
        <f t="shared" ca="1" si="110"/>
        <v>1.848918332090755E-2</v>
      </c>
      <c r="AA58" s="30">
        <f t="shared" ca="1" si="111"/>
        <v>1.8430007771590172E-2</v>
      </c>
      <c r="AB58" s="31">
        <f t="shared" ca="1" si="112"/>
        <v>1.8387227924000642E-2</v>
      </c>
      <c r="AP58" s="17">
        <f t="shared" si="115"/>
        <v>22</v>
      </c>
      <c r="AQ58" s="41"/>
      <c r="AR58" s="42">
        <f t="shared" si="17"/>
        <v>0</v>
      </c>
      <c r="AS58" s="42">
        <f t="shared" si="18"/>
        <v>0</v>
      </c>
      <c r="AT58" s="42">
        <f t="shared" si="19"/>
        <v>0</v>
      </c>
      <c r="AU58" s="42">
        <f t="shared" si="20"/>
        <v>0</v>
      </c>
      <c r="AV58" s="42">
        <f t="shared" si="21"/>
        <v>0</v>
      </c>
      <c r="AW58" s="42">
        <f t="shared" si="22"/>
        <v>0</v>
      </c>
      <c r="AX58" s="42">
        <f t="shared" si="23"/>
        <v>0</v>
      </c>
      <c r="AY58" s="42">
        <f t="shared" si="24"/>
        <v>0</v>
      </c>
      <c r="AZ58" s="42">
        <f t="shared" si="25"/>
        <v>0</v>
      </c>
      <c r="BA58" s="42">
        <f t="shared" si="26"/>
        <v>0</v>
      </c>
      <c r="BB58" s="42">
        <f t="shared" si="27"/>
        <v>0</v>
      </c>
      <c r="BC58" s="42">
        <f t="shared" si="28"/>
        <v>0</v>
      </c>
      <c r="BD58" s="42">
        <f t="shared" si="29"/>
        <v>0</v>
      </c>
      <c r="BE58" s="42">
        <f t="shared" si="30"/>
        <v>0</v>
      </c>
      <c r="BF58" s="42">
        <f t="shared" si="31"/>
        <v>0</v>
      </c>
      <c r="BG58" s="42">
        <f t="shared" si="32"/>
        <v>0</v>
      </c>
      <c r="BH58" s="42">
        <f t="shared" si="33"/>
        <v>0</v>
      </c>
      <c r="BI58" s="42">
        <f t="shared" si="34"/>
        <v>0</v>
      </c>
      <c r="BJ58" s="42">
        <f t="shared" si="35"/>
        <v>0</v>
      </c>
      <c r="BK58" s="42">
        <f t="shared" si="36"/>
        <v>0</v>
      </c>
      <c r="BL58" s="42">
        <f t="shared" si="37"/>
        <v>0</v>
      </c>
      <c r="BM58" s="42">
        <f t="shared" si="38"/>
        <v>0</v>
      </c>
      <c r="BN58" s="42">
        <f t="shared" ca="1" si="39"/>
        <v>1.3821098522228314E-3</v>
      </c>
      <c r="BO58" s="43">
        <f t="shared" ca="1" si="40"/>
        <v>2.7707704921978386E-3</v>
      </c>
      <c r="BP58" s="17">
        <f t="shared" si="116"/>
        <v>22</v>
      </c>
      <c r="BQ58" s="41"/>
      <c r="BR58" s="42">
        <f t="shared" si="41"/>
        <v>0</v>
      </c>
      <c r="BS58" s="42">
        <f t="shared" si="42"/>
        <v>0</v>
      </c>
      <c r="BT58" s="42">
        <f t="shared" si="43"/>
        <v>0</v>
      </c>
      <c r="BU58" s="42">
        <f t="shared" si="44"/>
        <v>0</v>
      </c>
      <c r="BV58" s="42">
        <f t="shared" si="45"/>
        <v>0</v>
      </c>
      <c r="BW58" s="42">
        <f t="shared" si="46"/>
        <v>0</v>
      </c>
      <c r="BX58" s="42">
        <f t="shared" si="47"/>
        <v>0</v>
      </c>
      <c r="BY58" s="42">
        <f t="shared" si="48"/>
        <v>0</v>
      </c>
      <c r="BZ58" s="42">
        <f t="shared" si="49"/>
        <v>0</v>
      </c>
      <c r="CA58" s="42">
        <f t="shared" si="50"/>
        <v>0</v>
      </c>
      <c r="CB58" s="42">
        <f t="shared" si="51"/>
        <v>0</v>
      </c>
      <c r="CC58" s="42">
        <f t="shared" si="52"/>
        <v>0</v>
      </c>
      <c r="CD58" s="42">
        <f t="shared" si="53"/>
        <v>0</v>
      </c>
      <c r="CE58" s="42">
        <f t="shared" si="54"/>
        <v>0</v>
      </c>
      <c r="CF58" s="42">
        <f t="shared" si="55"/>
        <v>0</v>
      </c>
      <c r="CG58" s="42">
        <f t="shared" si="56"/>
        <v>0</v>
      </c>
      <c r="CH58" s="42">
        <f t="shared" si="57"/>
        <v>0</v>
      </c>
      <c r="CI58" s="42">
        <f t="shared" si="58"/>
        <v>0</v>
      </c>
      <c r="CJ58" s="42">
        <f t="shared" si="59"/>
        <v>0</v>
      </c>
      <c r="CK58" s="42">
        <f t="shared" si="60"/>
        <v>0</v>
      </c>
      <c r="CL58" s="42">
        <f t="shared" si="61"/>
        <v>0</v>
      </c>
      <c r="CM58" s="42">
        <f t="shared" si="62"/>
        <v>0</v>
      </c>
      <c r="CN58" s="42">
        <f t="shared" ca="1" si="63"/>
        <v>1.5836675390053278E-4</v>
      </c>
      <c r="CO58" s="43">
        <f t="shared" ca="1" si="64"/>
        <v>3.3194933389740864E-4</v>
      </c>
      <c r="CP58" s="17">
        <f t="shared" si="117"/>
        <v>22</v>
      </c>
      <c r="CQ58" s="41"/>
      <c r="CR58" s="42">
        <f t="shared" si="65"/>
        <v>0</v>
      </c>
      <c r="CS58" s="42">
        <f t="shared" si="66"/>
        <v>0</v>
      </c>
      <c r="CT58" s="42">
        <f t="shared" si="67"/>
        <v>0</v>
      </c>
      <c r="CU58" s="42">
        <f t="shared" si="68"/>
        <v>0</v>
      </c>
      <c r="CV58" s="42">
        <f t="shared" si="69"/>
        <v>0</v>
      </c>
      <c r="CW58" s="42">
        <f t="shared" si="70"/>
        <v>0</v>
      </c>
      <c r="CX58" s="42">
        <f t="shared" si="71"/>
        <v>0</v>
      </c>
      <c r="CY58" s="42">
        <f t="shared" si="72"/>
        <v>0</v>
      </c>
      <c r="CZ58" s="42">
        <f t="shared" si="73"/>
        <v>0</v>
      </c>
      <c r="DA58" s="42">
        <f t="shared" si="74"/>
        <v>0</v>
      </c>
      <c r="DB58" s="42">
        <f t="shared" si="75"/>
        <v>0</v>
      </c>
      <c r="DC58" s="42">
        <f t="shared" si="76"/>
        <v>0</v>
      </c>
      <c r="DD58" s="42">
        <f t="shared" si="77"/>
        <v>0</v>
      </c>
      <c r="DE58" s="42">
        <f t="shared" si="78"/>
        <v>0</v>
      </c>
      <c r="DF58" s="42">
        <f t="shared" si="79"/>
        <v>0</v>
      </c>
      <c r="DG58" s="42">
        <f t="shared" si="80"/>
        <v>0</v>
      </c>
      <c r="DH58" s="42">
        <f t="shared" si="81"/>
        <v>0</v>
      </c>
      <c r="DI58" s="42">
        <f t="shared" si="82"/>
        <v>0</v>
      </c>
      <c r="DJ58" s="42">
        <f t="shared" si="83"/>
        <v>0</v>
      </c>
      <c r="DK58" s="42">
        <f t="shared" si="84"/>
        <v>0</v>
      </c>
      <c r="DL58" s="42">
        <f t="shared" si="85"/>
        <v>0</v>
      </c>
      <c r="DM58" s="42">
        <f t="shared" si="86"/>
        <v>0</v>
      </c>
      <c r="DN58" s="42">
        <f t="shared" ca="1" si="87"/>
        <v>-5.8787658644894733E-5</v>
      </c>
      <c r="DO58" s="43">
        <f t="shared" ca="1" si="88"/>
        <v>-1.4557894864333266E-4</v>
      </c>
    </row>
    <row r="59" spans="1:119" x14ac:dyDescent="0.2">
      <c r="B59" s="67"/>
      <c r="C59">
        <f t="shared" si="113"/>
        <v>23</v>
      </c>
      <c r="D59" s="33">
        <f t="shared" si="114"/>
        <v>0.05</v>
      </c>
      <c r="E59" s="35">
        <f t="shared" ca="1" si="89"/>
        <v>5.2771522462719864E-2</v>
      </c>
      <c r="F59" s="35">
        <f t="shared" ca="1" si="90"/>
        <v>5.0079139052848359E-2</v>
      </c>
      <c r="G59" s="35">
        <f t="shared" ca="1" si="91"/>
        <v>4.7197216739502543E-2</v>
      </c>
      <c r="H59" s="35">
        <f t="shared" ca="1" si="92"/>
        <v>4.2187599764730035E-2</v>
      </c>
      <c r="I59" s="35">
        <f t="shared" ca="1" si="93"/>
        <v>5.2186996943168647E-2</v>
      </c>
      <c r="J59" s="35">
        <f t="shared" ca="1" si="94"/>
        <v>4.2550571986394829E-2</v>
      </c>
      <c r="K59" s="35">
        <f t="shared" ca="1" si="95"/>
        <v>3.5431254161870145E-2</v>
      </c>
      <c r="L59" s="35">
        <f t="shared" ca="1" si="96"/>
        <v>3.5851719925361583E-2</v>
      </c>
      <c r="M59" s="35">
        <f t="shared" ca="1" si="97"/>
        <v>3.9061532679280343E-2</v>
      </c>
      <c r="N59" s="35">
        <f t="shared" ca="1" si="98"/>
        <v>3.7855295717442852E-2</v>
      </c>
      <c r="O59" s="35">
        <f t="shared" ca="1" si="99"/>
        <v>3.8183185656702485E-2</v>
      </c>
      <c r="P59" s="35">
        <f t="shared" ca="1" si="100"/>
        <v>3.865081298153758E-2</v>
      </c>
      <c r="Q59" s="35">
        <f t="shared" ca="1" si="101"/>
        <v>4.0036409738627154E-2</v>
      </c>
      <c r="R59" s="35">
        <f t="shared" ca="1" si="102"/>
        <v>3.3689108174616768E-2</v>
      </c>
      <c r="S59" s="35">
        <f t="shared" ca="1" si="103"/>
        <v>3.1582013644753125E-2</v>
      </c>
      <c r="T59" s="35">
        <f t="shared" ca="1" si="104"/>
        <v>4.1107569204069792E-2</v>
      </c>
      <c r="U59" s="35">
        <f t="shared" ca="1" si="105"/>
        <v>3.461625790731418E-2</v>
      </c>
      <c r="V59" s="35">
        <f t="shared" ca="1" si="106"/>
        <v>2.6239954821148076E-2</v>
      </c>
      <c r="W59" s="35">
        <f t="shared" ca="1" si="107"/>
        <v>1.9640942362816539E-2</v>
      </c>
      <c r="X59" s="35">
        <f t="shared" ca="1" si="108"/>
        <v>1.9707046387588786E-2</v>
      </c>
      <c r="Y59" s="35">
        <f t="shared" ca="1" si="109"/>
        <v>1.9639369908814285E-2</v>
      </c>
      <c r="Z59" s="35">
        <f t="shared" ca="1" si="110"/>
        <v>1.848918332090755E-2</v>
      </c>
      <c r="AA59" s="35">
        <f t="shared" ca="1" si="111"/>
        <v>2.1830423940734069E-2</v>
      </c>
      <c r="AB59" s="31">
        <f t="shared" ca="1" si="112"/>
        <v>2.1806041356114123E-2</v>
      </c>
      <c r="AP59" s="17">
        <f t="shared" si="115"/>
        <v>23</v>
      </c>
      <c r="AQ59" s="41"/>
      <c r="AR59" s="42">
        <f t="shared" si="17"/>
        <v>0</v>
      </c>
      <c r="AS59" s="42">
        <f t="shared" si="18"/>
        <v>0</v>
      </c>
      <c r="AT59" s="42">
        <f t="shared" si="19"/>
        <v>0</v>
      </c>
      <c r="AU59" s="42">
        <f t="shared" si="20"/>
        <v>0</v>
      </c>
      <c r="AV59" s="42">
        <f t="shared" si="21"/>
        <v>0</v>
      </c>
      <c r="AW59" s="42">
        <f t="shared" si="22"/>
        <v>0</v>
      </c>
      <c r="AX59" s="42">
        <f t="shared" si="23"/>
        <v>0</v>
      </c>
      <c r="AY59" s="42">
        <f t="shared" si="24"/>
        <v>0</v>
      </c>
      <c r="AZ59" s="42">
        <f t="shared" si="25"/>
        <v>0</v>
      </c>
      <c r="BA59" s="42">
        <f t="shared" si="26"/>
        <v>0</v>
      </c>
      <c r="BB59" s="42">
        <f t="shared" si="27"/>
        <v>0</v>
      </c>
      <c r="BC59" s="42">
        <f t="shared" si="28"/>
        <v>0</v>
      </c>
      <c r="BD59" s="42">
        <f t="shared" si="29"/>
        <v>0</v>
      </c>
      <c r="BE59" s="42">
        <f t="shared" si="30"/>
        <v>0</v>
      </c>
      <c r="BF59" s="42">
        <f t="shared" si="31"/>
        <v>0</v>
      </c>
      <c r="BG59" s="42">
        <f t="shared" si="32"/>
        <v>0</v>
      </c>
      <c r="BH59" s="42">
        <f t="shared" si="33"/>
        <v>0</v>
      </c>
      <c r="BI59" s="42">
        <f t="shared" si="34"/>
        <v>0</v>
      </c>
      <c r="BJ59" s="42">
        <f t="shared" si="35"/>
        <v>0</v>
      </c>
      <c r="BK59" s="42">
        <f t="shared" si="36"/>
        <v>0</v>
      </c>
      <c r="BL59" s="42">
        <f t="shared" si="37"/>
        <v>0</v>
      </c>
      <c r="BM59" s="42">
        <f t="shared" si="38"/>
        <v>0</v>
      </c>
      <c r="BN59" s="42">
        <f t="shared" si="39"/>
        <v>0</v>
      </c>
      <c r="BO59" s="43">
        <f t="shared" ca="1" si="40"/>
        <v>1.6302295599568437E-3</v>
      </c>
      <c r="BP59" s="17">
        <f t="shared" si="116"/>
        <v>23</v>
      </c>
      <c r="BQ59" s="41"/>
      <c r="BR59" s="42">
        <f t="shared" si="41"/>
        <v>0</v>
      </c>
      <c r="BS59" s="42">
        <f t="shared" si="42"/>
        <v>0</v>
      </c>
      <c r="BT59" s="42">
        <f t="shared" si="43"/>
        <v>0</v>
      </c>
      <c r="BU59" s="42">
        <f t="shared" si="44"/>
        <v>0</v>
      </c>
      <c r="BV59" s="42">
        <f t="shared" si="45"/>
        <v>0</v>
      </c>
      <c r="BW59" s="42">
        <f t="shared" si="46"/>
        <v>0</v>
      </c>
      <c r="BX59" s="42">
        <f t="shared" si="47"/>
        <v>0</v>
      </c>
      <c r="BY59" s="42">
        <f t="shared" si="48"/>
        <v>0</v>
      </c>
      <c r="BZ59" s="42">
        <f t="shared" si="49"/>
        <v>0</v>
      </c>
      <c r="CA59" s="42">
        <f t="shared" si="50"/>
        <v>0</v>
      </c>
      <c r="CB59" s="42">
        <f t="shared" si="51"/>
        <v>0</v>
      </c>
      <c r="CC59" s="42">
        <f t="shared" si="52"/>
        <v>0</v>
      </c>
      <c r="CD59" s="42">
        <f t="shared" si="53"/>
        <v>0</v>
      </c>
      <c r="CE59" s="42">
        <f t="shared" si="54"/>
        <v>0</v>
      </c>
      <c r="CF59" s="42">
        <f t="shared" si="55"/>
        <v>0</v>
      </c>
      <c r="CG59" s="42">
        <f t="shared" si="56"/>
        <v>0</v>
      </c>
      <c r="CH59" s="42">
        <f t="shared" si="57"/>
        <v>0</v>
      </c>
      <c r="CI59" s="42">
        <f t="shared" si="58"/>
        <v>0</v>
      </c>
      <c r="CJ59" s="42">
        <f t="shared" si="59"/>
        <v>0</v>
      </c>
      <c r="CK59" s="42">
        <f t="shared" si="60"/>
        <v>0</v>
      </c>
      <c r="CL59" s="42">
        <f t="shared" si="61"/>
        <v>0</v>
      </c>
      <c r="CM59" s="42">
        <f t="shared" si="62"/>
        <v>0</v>
      </c>
      <c r="CN59" s="42">
        <f t="shared" si="63"/>
        <v>0</v>
      </c>
      <c r="CO59" s="43">
        <f t="shared" ca="1" si="64"/>
        <v>2.0377869499460546E-4</v>
      </c>
      <c r="CP59" s="17">
        <f t="shared" si="117"/>
        <v>23</v>
      </c>
      <c r="CQ59" s="41"/>
      <c r="CR59" s="42">
        <f t="shared" si="65"/>
        <v>0</v>
      </c>
      <c r="CS59" s="42">
        <f t="shared" si="66"/>
        <v>0</v>
      </c>
      <c r="CT59" s="42">
        <f t="shared" si="67"/>
        <v>0</v>
      </c>
      <c r="CU59" s="42">
        <f t="shared" si="68"/>
        <v>0</v>
      </c>
      <c r="CV59" s="42">
        <f t="shared" si="69"/>
        <v>0</v>
      </c>
      <c r="CW59" s="42">
        <f t="shared" si="70"/>
        <v>0</v>
      </c>
      <c r="CX59" s="42">
        <f t="shared" si="71"/>
        <v>0</v>
      </c>
      <c r="CY59" s="42">
        <f t="shared" si="72"/>
        <v>0</v>
      </c>
      <c r="CZ59" s="42">
        <f t="shared" si="73"/>
        <v>0</v>
      </c>
      <c r="DA59" s="42">
        <f t="shared" si="74"/>
        <v>0</v>
      </c>
      <c r="DB59" s="42">
        <f t="shared" si="75"/>
        <v>0</v>
      </c>
      <c r="DC59" s="42">
        <f t="shared" si="76"/>
        <v>0</v>
      </c>
      <c r="DD59" s="42">
        <f t="shared" si="77"/>
        <v>0</v>
      </c>
      <c r="DE59" s="42">
        <f t="shared" si="78"/>
        <v>0</v>
      </c>
      <c r="DF59" s="42">
        <f t="shared" si="79"/>
        <v>0</v>
      </c>
      <c r="DG59" s="42">
        <f t="shared" si="80"/>
        <v>0</v>
      </c>
      <c r="DH59" s="42">
        <f t="shared" si="81"/>
        <v>0</v>
      </c>
      <c r="DI59" s="42">
        <f t="shared" si="82"/>
        <v>0</v>
      </c>
      <c r="DJ59" s="42">
        <f t="shared" si="83"/>
        <v>0</v>
      </c>
      <c r="DK59" s="42">
        <f t="shared" si="84"/>
        <v>0</v>
      </c>
      <c r="DL59" s="42">
        <f t="shared" si="85"/>
        <v>0</v>
      </c>
      <c r="DM59" s="42">
        <f t="shared" si="86"/>
        <v>0</v>
      </c>
      <c r="DN59" s="42">
        <f t="shared" si="87"/>
        <v>0</v>
      </c>
      <c r="DO59" s="43">
        <f t="shared" ca="1" si="88"/>
        <v>-1.0188934749730273E-4</v>
      </c>
    </row>
    <row r="60" spans="1:119" x14ac:dyDescent="0.2">
      <c r="B60" s="67"/>
      <c r="C60">
        <f t="shared" si="113"/>
        <v>24</v>
      </c>
      <c r="D60" s="34">
        <f t="shared" si="114"/>
        <v>0.05</v>
      </c>
      <c r="E60" s="36">
        <f t="shared" ca="1" si="89"/>
        <v>5.2771522462719864E-2</v>
      </c>
      <c r="F60" s="36">
        <f t="shared" ca="1" si="90"/>
        <v>5.0079139052848359E-2</v>
      </c>
      <c r="G60" s="36">
        <f t="shared" ca="1" si="91"/>
        <v>4.7197216739502543E-2</v>
      </c>
      <c r="H60" s="36">
        <f t="shared" ca="1" si="92"/>
        <v>4.2187599764730035E-2</v>
      </c>
      <c r="I60" s="36">
        <f t="shared" ca="1" si="93"/>
        <v>5.2186996943168647E-2</v>
      </c>
      <c r="J60" s="36">
        <f t="shared" ca="1" si="94"/>
        <v>4.2550571986394829E-2</v>
      </c>
      <c r="K60" s="36">
        <f t="shared" ca="1" si="95"/>
        <v>3.5431254161870145E-2</v>
      </c>
      <c r="L60" s="36">
        <f t="shared" ca="1" si="96"/>
        <v>3.5851719925361583E-2</v>
      </c>
      <c r="M60" s="36">
        <f t="shared" ca="1" si="97"/>
        <v>3.9061532679280343E-2</v>
      </c>
      <c r="N60" s="36">
        <f t="shared" ca="1" si="98"/>
        <v>3.7855295717442852E-2</v>
      </c>
      <c r="O60" s="36">
        <f t="shared" ca="1" si="99"/>
        <v>3.8183185656702485E-2</v>
      </c>
      <c r="P60" s="36">
        <f t="shared" ca="1" si="100"/>
        <v>3.865081298153758E-2</v>
      </c>
      <c r="Q60" s="36">
        <f t="shared" ca="1" si="101"/>
        <v>4.0036409738627154E-2</v>
      </c>
      <c r="R60" s="36">
        <f t="shared" ca="1" si="102"/>
        <v>3.3689108174616768E-2</v>
      </c>
      <c r="S60" s="36">
        <f t="shared" ca="1" si="103"/>
        <v>3.1582013644753125E-2</v>
      </c>
      <c r="T60" s="36">
        <f t="shared" ca="1" si="104"/>
        <v>4.1107569204069792E-2</v>
      </c>
      <c r="U60" s="36">
        <f t="shared" ca="1" si="105"/>
        <v>3.461625790731418E-2</v>
      </c>
      <c r="V60" s="36">
        <f t="shared" ca="1" si="106"/>
        <v>2.6239954821148076E-2</v>
      </c>
      <c r="W60" s="36">
        <f t="shared" ca="1" si="107"/>
        <v>1.9640942362816539E-2</v>
      </c>
      <c r="X60" s="36">
        <f t="shared" ca="1" si="108"/>
        <v>1.9707046387588786E-2</v>
      </c>
      <c r="Y60" s="36">
        <f t="shared" ca="1" si="109"/>
        <v>1.9639369908814285E-2</v>
      </c>
      <c r="Z60" s="36">
        <f t="shared" ca="1" si="110"/>
        <v>1.848918332090755E-2</v>
      </c>
      <c r="AA60" s="36">
        <f t="shared" ca="1" si="111"/>
        <v>2.1830423940734069E-2</v>
      </c>
      <c r="AB60" s="37">
        <f t="shared" ca="1" si="112"/>
        <v>1.6330450398066614E-2</v>
      </c>
      <c r="AP60" s="17">
        <f t="shared" si="115"/>
        <v>24</v>
      </c>
      <c r="AQ60" s="44"/>
      <c r="AR60" s="45">
        <f t="shared" si="17"/>
        <v>0</v>
      </c>
      <c r="AS60" s="45">
        <f t="shared" si="18"/>
        <v>0</v>
      </c>
      <c r="AT60" s="45">
        <f t="shared" si="19"/>
        <v>0</v>
      </c>
      <c r="AU60" s="45">
        <f t="shared" si="20"/>
        <v>0</v>
      </c>
      <c r="AV60" s="45">
        <f t="shared" si="21"/>
        <v>0</v>
      </c>
      <c r="AW60" s="45">
        <f t="shared" si="22"/>
        <v>0</v>
      </c>
      <c r="AX60" s="45">
        <f t="shared" si="23"/>
        <v>0</v>
      </c>
      <c r="AY60" s="45">
        <f t="shared" si="24"/>
        <v>0</v>
      </c>
      <c r="AZ60" s="45">
        <f t="shared" si="25"/>
        <v>0</v>
      </c>
      <c r="BA60" s="45">
        <f t="shared" si="26"/>
        <v>0</v>
      </c>
      <c r="BB60" s="45">
        <f t="shared" si="27"/>
        <v>0</v>
      </c>
      <c r="BC60" s="45">
        <f t="shared" si="28"/>
        <v>0</v>
      </c>
      <c r="BD60" s="45">
        <f t="shared" si="29"/>
        <v>0</v>
      </c>
      <c r="BE60" s="45">
        <f t="shared" si="30"/>
        <v>0</v>
      </c>
      <c r="BF60" s="45">
        <f t="shared" si="31"/>
        <v>0</v>
      </c>
      <c r="BG60" s="45">
        <f t="shared" si="32"/>
        <v>0</v>
      </c>
      <c r="BH60" s="45">
        <f t="shared" si="33"/>
        <v>0</v>
      </c>
      <c r="BI60" s="45">
        <f t="shared" si="34"/>
        <v>0</v>
      </c>
      <c r="BJ60" s="45">
        <f t="shared" si="35"/>
        <v>0</v>
      </c>
      <c r="BK60" s="45">
        <f t="shared" si="36"/>
        <v>0</v>
      </c>
      <c r="BL60" s="45">
        <f t="shared" si="37"/>
        <v>0</v>
      </c>
      <c r="BM60" s="45">
        <f t="shared" si="38"/>
        <v>0</v>
      </c>
      <c r="BN60" s="45">
        <f t="shared" si="39"/>
        <v>0</v>
      </c>
      <c r="BO60" s="46">
        <f t="shared" si="40"/>
        <v>0</v>
      </c>
      <c r="BP60" s="17">
        <f t="shared" si="116"/>
        <v>24</v>
      </c>
      <c r="BQ60" s="44"/>
      <c r="BR60" s="45">
        <f t="shared" si="41"/>
        <v>0</v>
      </c>
      <c r="BS60" s="45">
        <f t="shared" si="42"/>
        <v>0</v>
      </c>
      <c r="BT60" s="45">
        <f t="shared" si="43"/>
        <v>0</v>
      </c>
      <c r="BU60" s="45">
        <f t="shared" si="44"/>
        <v>0</v>
      </c>
      <c r="BV60" s="45">
        <f t="shared" si="45"/>
        <v>0</v>
      </c>
      <c r="BW60" s="45">
        <f t="shared" si="46"/>
        <v>0</v>
      </c>
      <c r="BX60" s="45">
        <f t="shared" si="47"/>
        <v>0</v>
      </c>
      <c r="BY60" s="45">
        <f t="shared" si="48"/>
        <v>0</v>
      </c>
      <c r="BZ60" s="45">
        <f t="shared" si="49"/>
        <v>0</v>
      </c>
      <c r="CA60" s="45">
        <f t="shared" si="50"/>
        <v>0</v>
      </c>
      <c r="CB60" s="45">
        <f t="shared" si="51"/>
        <v>0</v>
      </c>
      <c r="CC60" s="45">
        <f t="shared" si="52"/>
        <v>0</v>
      </c>
      <c r="CD60" s="45">
        <f t="shared" si="53"/>
        <v>0</v>
      </c>
      <c r="CE60" s="45">
        <f t="shared" si="54"/>
        <v>0</v>
      </c>
      <c r="CF60" s="45">
        <f t="shared" si="55"/>
        <v>0</v>
      </c>
      <c r="CG60" s="45">
        <f t="shared" si="56"/>
        <v>0</v>
      </c>
      <c r="CH60" s="45">
        <f t="shared" si="57"/>
        <v>0</v>
      </c>
      <c r="CI60" s="45">
        <f t="shared" si="58"/>
        <v>0</v>
      </c>
      <c r="CJ60" s="45">
        <f t="shared" si="59"/>
        <v>0</v>
      </c>
      <c r="CK60" s="45">
        <f t="shared" si="60"/>
        <v>0</v>
      </c>
      <c r="CL60" s="45">
        <f t="shared" si="61"/>
        <v>0</v>
      </c>
      <c r="CM60" s="45">
        <f t="shared" si="62"/>
        <v>0</v>
      </c>
      <c r="CN60" s="45">
        <f t="shared" si="63"/>
        <v>0</v>
      </c>
      <c r="CO60" s="46">
        <f t="shared" si="64"/>
        <v>0</v>
      </c>
      <c r="CP60" s="17">
        <f t="shared" si="117"/>
        <v>24</v>
      </c>
      <c r="CQ60" s="44"/>
      <c r="CR60" s="45">
        <f t="shared" si="65"/>
        <v>0</v>
      </c>
      <c r="CS60" s="45">
        <f t="shared" si="66"/>
        <v>0</v>
      </c>
      <c r="CT60" s="45">
        <f t="shared" si="67"/>
        <v>0</v>
      </c>
      <c r="CU60" s="45">
        <f t="shared" si="68"/>
        <v>0</v>
      </c>
      <c r="CV60" s="45">
        <f t="shared" si="69"/>
        <v>0</v>
      </c>
      <c r="CW60" s="45">
        <f t="shared" si="70"/>
        <v>0</v>
      </c>
      <c r="CX60" s="45">
        <f t="shared" si="71"/>
        <v>0</v>
      </c>
      <c r="CY60" s="45">
        <f t="shared" si="72"/>
        <v>0</v>
      </c>
      <c r="CZ60" s="45">
        <f t="shared" si="73"/>
        <v>0</v>
      </c>
      <c r="DA60" s="45">
        <f t="shared" si="74"/>
        <v>0</v>
      </c>
      <c r="DB60" s="45">
        <f t="shared" si="75"/>
        <v>0</v>
      </c>
      <c r="DC60" s="45">
        <f t="shared" si="76"/>
        <v>0</v>
      </c>
      <c r="DD60" s="45">
        <f t="shared" si="77"/>
        <v>0</v>
      </c>
      <c r="DE60" s="45">
        <f t="shared" si="78"/>
        <v>0</v>
      </c>
      <c r="DF60" s="45">
        <f t="shared" si="79"/>
        <v>0</v>
      </c>
      <c r="DG60" s="45">
        <f t="shared" si="80"/>
        <v>0</v>
      </c>
      <c r="DH60" s="45">
        <f t="shared" si="81"/>
        <v>0</v>
      </c>
      <c r="DI60" s="45">
        <f t="shared" si="82"/>
        <v>0</v>
      </c>
      <c r="DJ60" s="45">
        <f t="shared" si="83"/>
        <v>0</v>
      </c>
      <c r="DK60" s="45">
        <f t="shared" si="84"/>
        <v>0</v>
      </c>
      <c r="DL60" s="45">
        <f t="shared" si="85"/>
        <v>0</v>
      </c>
      <c r="DM60" s="45">
        <f t="shared" si="86"/>
        <v>0</v>
      </c>
      <c r="DN60" s="45">
        <f t="shared" si="87"/>
        <v>0</v>
      </c>
      <c r="DO60" s="46">
        <f t="shared" si="88"/>
        <v>0</v>
      </c>
    </row>
    <row r="62" spans="1:119" x14ac:dyDescent="0.2">
      <c r="A62" s="68" t="s">
        <v>40</v>
      </c>
      <c r="B62" s="69"/>
      <c r="C62" s="56">
        <v>2</v>
      </c>
      <c r="D62" s="16">
        <v>0</v>
      </c>
      <c r="E62" s="16">
        <f t="shared" ref="E62:AB62" si="118">D62+1</f>
        <v>1</v>
      </c>
      <c r="F62" s="16">
        <f t="shared" si="118"/>
        <v>2</v>
      </c>
      <c r="G62" s="16">
        <f t="shared" si="118"/>
        <v>3</v>
      </c>
      <c r="H62" s="16">
        <f t="shared" si="118"/>
        <v>4</v>
      </c>
      <c r="I62" s="16">
        <f t="shared" si="118"/>
        <v>5</v>
      </c>
      <c r="J62" s="16">
        <f t="shared" si="118"/>
        <v>6</v>
      </c>
      <c r="K62" s="16">
        <f t="shared" si="118"/>
        <v>7</v>
      </c>
      <c r="L62" s="16">
        <f t="shared" si="118"/>
        <v>8</v>
      </c>
      <c r="M62" s="16">
        <f t="shared" si="118"/>
        <v>9</v>
      </c>
      <c r="N62" s="16">
        <f t="shared" si="118"/>
        <v>10</v>
      </c>
      <c r="O62" s="16">
        <f t="shared" si="118"/>
        <v>11</v>
      </c>
      <c r="P62" s="16">
        <f t="shared" si="118"/>
        <v>12</v>
      </c>
      <c r="Q62" s="16">
        <f t="shared" si="118"/>
        <v>13</v>
      </c>
      <c r="R62" s="16">
        <f t="shared" si="118"/>
        <v>14</v>
      </c>
      <c r="S62" s="16">
        <f t="shared" si="118"/>
        <v>15</v>
      </c>
      <c r="T62" s="16">
        <f t="shared" si="118"/>
        <v>16</v>
      </c>
      <c r="U62" s="16">
        <f t="shared" si="118"/>
        <v>17</v>
      </c>
      <c r="V62" s="16">
        <f t="shared" si="118"/>
        <v>18</v>
      </c>
      <c r="W62" s="16">
        <f t="shared" si="118"/>
        <v>19</v>
      </c>
      <c r="X62" s="16">
        <f t="shared" si="118"/>
        <v>20</v>
      </c>
      <c r="Y62" s="16">
        <f t="shared" si="118"/>
        <v>21</v>
      </c>
      <c r="Z62" s="16">
        <f t="shared" si="118"/>
        <v>22</v>
      </c>
      <c r="AA62" s="16">
        <f t="shared" si="118"/>
        <v>23</v>
      </c>
      <c r="AB62" s="16">
        <f t="shared" si="118"/>
        <v>24</v>
      </c>
      <c r="AP62" s="55" t="s">
        <v>36</v>
      </c>
      <c r="AQ62" s="16">
        <v>0</v>
      </c>
      <c r="AR62" s="16">
        <f t="shared" ref="AR62:BO62" si="119">AQ62+1</f>
        <v>1</v>
      </c>
      <c r="AS62" s="16">
        <f t="shared" si="119"/>
        <v>2</v>
      </c>
      <c r="AT62" s="16">
        <f t="shared" si="119"/>
        <v>3</v>
      </c>
      <c r="AU62" s="16">
        <f t="shared" si="119"/>
        <v>4</v>
      </c>
      <c r="AV62" s="16">
        <f t="shared" si="119"/>
        <v>5</v>
      </c>
      <c r="AW62" s="16">
        <f t="shared" si="119"/>
        <v>6</v>
      </c>
      <c r="AX62" s="16">
        <f t="shared" si="119"/>
        <v>7</v>
      </c>
      <c r="AY62" s="16">
        <f t="shared" si="119"/>
        <v>8</v>
      </c>
      <c r="AZ62" s="16">
        <f t="shared" si="119"/>
        <v>9</v>
      </c>
      <c r="BA62" s="16">
        <f t="shared" si="119"/>
        <v>10</v>
      </c>
      <c r="BB62" s="16">
        <f t="shared" si="119"/>
        <v>11</v>
      </c>
      <c r="BC62" s="16">
        <f t="shared" si="119"/>
        <v>12</v>
      </c>
      <c r="BD62" s="16">
        <f t="shared" si="119"/>
        <v>13</v>
      </c>
      <c r="BE62" s="16">
        <f t="shared" si="119"/>
        <v>14</v>
      </c>
      <c r="BF62" s="16">
        <f t="shared" si="119"/>
        <v>15</v>
      </c>
      <c r="BG62" s="16">
        <f t="shared" si="119"/>
        <v>16</v>
      </c>
      <c r="BH62" s="16">
        <f t="shared" si="119"/>
        <v>17</v>
      </c>
      <c r="BI62" s="16">
        <f t="shared" si="119"/>
        <v>18</v>
      </c>
      <c r="BJ62" s="16">
        <f t="shared" si="119"/>
        <v>19</v>
      </c>
      <c r="BK62" s="16">
        <f t="shared" si="119"/>
        <v>20</v>
      </c>
      <c r="BL62" s="16">
        <f t="shared" si="119"/>
        <v>21</v>
      </c>
      <c r="BM62" s="16">
        <f t="shared" si="119"/>
        <v>22</v>
      </c>
      <c r="BN62" s="16">
        <f t="shared" si="119"/>
        <v>23</v>
      </c>
      <c r="BO62" s="16">
        <f t="shared" si="119"/>
        <v>24</v>
      </c>
      <c r="BP62" s="55" t="s">
        <v>37</v>
      </c>
      <c r="BQ62" s="16">
        <v>0</v>
      </c>
      <c r="BR62" s="16">
        <f t="shared" ref="BR62:CO62" si="120">BQ62+1</f>
        <v>1</v>
      </c>
      <c r="BS62" s="16">
        <f t="shared" si="120"/>
        <v>2</v>
      </c>
      <c r="BT62" s="16">
        <f t="shared" si="120"/>
        <v>3</v>
      </c>
      <c r="BU62" s="16">
        <f t="shared" si="120"/>
        <v>4</v>
      </c>
      <c r="BV62" s="16">
        <f t="shared" si="120"/>
        <v>5</v>
      </c>
      <c r="BW62" s="16">
        <f t="shared" si="120"/>
        <v>6</v>
      </c>
      <c r="BX62" s="16">
        <f t="shared" si="120"/>
        <v>7</v>
      </c>
      <c r="BY62" s="16">
        <f t="shared" si="120"/>
        <v>8</v>
      </c>
      <c r="BZ62" s="16">
        <f t="shared" si="120"/>
        <v>9</v>
      </c>
      <c r="CA62" s="16">
        <f t="shared" si="120"/>
        <v>10</v>
      </c>
      <c r="CB62" s="16">
        <f t="shared" si="120"/>
        <v>11</v>
      </c>
      <c r="CC62" s="16">
        <f t="shared" si="120"/>
        <v>12</v>
      </c>
      <c r="CD62" s="16">
        <f t="shared" si="120"/>
        <v>13</v>
      </c>
      <c r="CE62" s="16">
        <f t="shared" si="120"/>
        <v>14</v>
      </c>
      <c r="CF62" s="16">
        <f t="shared" si="120"/>
        <v>15</v>
      </c>
      <c r="CG62" s="16">
        <f t="shared" si="120"/>
        <v>16</v>
      </c>
      <c r="CH62" s="16">
        <f t="shared" si="120"/>
        <v>17</v>
      </c>
      <c r="CI62" s="16">
        <f t="shared" si="120"/>
        <v>18</v>
      </c>
      <c r="CJ62" s="16">
        <f t="shared" si="120"/>
        <v>19</v>
      </c>
      <c r="CK62" s="16">
        <f t="shared" si="120"/>
        <v>20</v>
      </c>
      <c r="CL62" s="16">
        <f t="shared" si="120"/>
        <v>21</v>
      </c>
      <c r="CM62" s="16">
        <f t="shared" si="120"/>
        <v>22</v>
      </c>
      <c r="CN62" s="16">
        <f t="shared" si="120"/>
        <v>23</v>
      </c>
      <c r="CO62" s="16">
        <f t="shared" si="120"/>
        <v>24</v>
      </c>
      <c r="CP62" s="55" t="s">
        <v>38</v>
      </c>
      <c r="CQ62" s="16">
        <v>0</v>
      </c>
      <c r="CR62" s="16">
        <f t="shared" ref="CR62:DO62" si="121">CQ62+1</f>
        <v>1</v>
      </c>
      <c r="CS62" s="16">
        <f t="shared" si="121"/>
        <v>2</v>
      </c>
      <c r="CT62" s="16">
        <f t="shared" si="121"/>
        <v>3</v>
      </c>
      <c r="CU62" s="16">
        <f t="shared" si="121"/>
        <v>4</v>
      </c>
      <c r="CV62" s="16">
        <f t="shared" si="121"/>
        <v>5</v>
      </c>
      <c r="CW62" s="16">
        <f t="shared" si="121"/>
        <v>6</v>
      </c>
      <c r="CX62" s="16">
        <f t="shared" si="121"/>
        <v>7</v>
      </c>
      <c r="CY62" s="16">
        <f t="shared" si="121"/>
        <v>8</v>
      </c>
      <c r="CZ62" s="16">
        <f t="shared" si="121"/>
        <v>9</v>
      </c>
      <c r="DA62" s="16">
        <f t="shared" si="121"/>
        <v>10</v>
      </c>
      <c r="DB62" s="16">
        <f t="shared" si="121"/>
        <v>11</v>
      </c>
      <c r="DC62" s="16">
        <f t="shared" si="121"/>
        <v>12</v>
      </c>
      <c r="DD62" s="16">
        <f t="shared" si="121"/>
        <v>13</v>
      </c>
      <c r="DE62" s="16">
        <f t="shared" si="121"/>
        <v>14</v>
      </c>
      <c r="DF62" s="16">
        <f t="shared" si="121"/>
        <v>15</v>
      </c>
      <c r="DG62" s="16">
        <f t="shared" si="121"/>
        <v>16</v>
      </c>
      <c r="DH62" s="16">
        <f t="shared" si="121"/>
        <v>17</v>
      </c>
      <c r="DI62" s="16">
        <f t="shared" si="121"/>
        <v>18</v>
      </c>
      <c r="DJ62" s="16">
        <f t="shared" si="121"/>
        <v>19</v>
      </c>
      <c r="DK62" s="16">
        <f t="shared" si="121"/>
        <v>20</v>
      </c>
      <c r="DL62" s="16">
        <f t="shared" si="121"/>
        <v>21</v>
      </c>
      <c r="DM62" s="16">
        <f t="shared" si="121"/>
        <v>22</v>
      </c>
      <c r="DN62" s="16">
        <f t="shared" si="121"/>
        <v>23</v>
      </c>
      <c r="DO62" s="16">
        <f t="shared" si="121"/>
        <v>24</v>
      </c>
    </row>
    <row r="63" spans="1:119" x14ac:dyDescent="0.2">
      <c r="B63" s="66" t="s">
        <v>16</v>
      </c>
      <c r="C63">
        <v>0</v>
      </c>
      <c r="D63" s="32">
        <f t="shared" ref="D63:AB63" si="122">L_0_j</f>
        <v>0.05</v>
      </c>
      <c r="E63" s="28">
        <f t="shared" si="122"/>
        <v>5.198172796770982E-2</v>
      </c>
      <c r="F63" s="28">
        <f t="shared" si="122"/>
        <v>5.3770155908483171E-2</v>
      </c>
      <c r="G63" s="28">
        <f t="shared" si="122"/>
        <v>5.5379424852656615E-2</v>
      </c>
      <c r="H63" s="28">
        <f t="shared" si="122"/>
        <v>5.6822756275649852E-2</v>
      </c>
      <c r="I63" s="28">
        <f t="shared" si="122"/>
        <v>5.8112508156993807E-2</v>
      </c>
      <c r="J63" s="28">
        <f t="shared" si="122"/>
        <v>5.926022775852148E-2</v>
      </c>
      <c r="K63" s="28">
        <f t="shared" si="122"/>
        <v>6.0276701308397906E-2</v>
      </c>
      <c r="L63" s="28">
        <f t="shared" si="122"/>
        <v>6.1172000767260662E-2</v>
      </c>
      <c r="M63" s="28">
        <f t="shared" si="122"/>
        <v>6.1955527842908253E-2</v>
      </c>
      <c r="N63" s="28">
        <f t="shared" si="122"/>
        <v>6.2636055410679861E-2</v>
      </c>
      <c r="O63" s="28">
        <f t="shared" si="122"/>
        <v>6.3221766487886161E-2</v>
      </c>
      <c r="P63" s="28">
        <f t="shared" si="122"/>
        <v>6.3720290902350665E-2</v>
      </c>
      <c r="Q63" s="28">
        <f t="shared" si="122"/>
        <v>6.4138739787277521E-2</v>
      </c>
      <c r="R63" s="28">
        <f t="shared" si="122"/>
        <v>6.4483738027249451E-2</v>
      </c>
      <c r="S63" s="28">
        <f t="shared" si="122"/>
        <v>6.4761454773156715E-2</v>
      </c>
      <c r="T63" s="28">
        <f t="shared" si="122"/>
        <v>6.4977632137240726E-2</v>
      </c>
      <c r="U63" s="28">
        <f t="shared" si="122"/>
        <v>6.5137612173184076E-2</v>
      </c>
      <c r="V63" s="28">
        <f t="shared" si="122"/>
        <v>6.5246362240272471E-2</v>
      </c>
      <c r="W63" s="28">
        <f t="shared" si="122"/>
        <v>6.5308498845074003E-2</v>
      </c>
      <c r="X63" s="28">
        <f t="shared" si="122"/>
        <v>6.5328310048810095E-2</v>
      </c>
      <c r="Y63" s="28">
        <f t="shared" si="122"/>
        <v>6.5309776523613056E-2</v>
      </c>
      <c r="Z63" s="28">
        <f t="shared" si="122"/>
        <v>6.525659133616199E-2</v>
      </c>
      <c r="AA63" s="28">
        <f t="shared" si="122"/>
        <v>6.5172178532746303E-2</v>
      </c>
      <c r="AB63" s="29">
        <f t="shared" si="122"/>
        <v>6.505971059561011E-2</v>
      </c>
      <c r="AP63" s="17">
        <v>0</v>
      </c>
      <c r="AQ63" s="38"/>
      <c r="AR63" s="39">
        <f t="shared" ref="AR63:AR87" si="123">IF($AP63&gt;=AR$35,0,AQ63+INDEX(sigma, $AP63+1, AR$35+1)*(INDEX(rho_1,AR$35)/INDEX(rho_norm,AR$35))*delta_t*E63/(1+delta_t*E63))</f>
        <v>3.8659540394088096E-3</v>
      </c>
      <c r="AS63" s="39">
        <f t="shared" ref="AS63:AS87" si="124">IF($AP63&gt;=AS$35,0,AR63+INDEX(sigma, $AP63+1, AS$35+1)*(INDEX(rho_1,AS$35)/INDEX(rho_norm,AS$35))*delta_t*F63/(1+delta_t*F63))</f>
        <v>7.9074646404811866E-3</v>
      </c>
      <c r="AT63" s="39">
        <f t="shared" ref="AT63:AT87" si="125">IF($AP63&gt;=AT$35,0,AS63+INDEX(sigma, $AP63+1, AT$35+1)*(INDEX(rho_1,AT$35)/INDEX(rho_norm,AT$35))*delta_t*G63/(1+delta_t*G63))</f>
        <v>1.2102915305083362E-2</v>
      </c>
      <c r="AU63" s="39">
        <f t="shared" ref="AU63:AU87" si="126">IF($AP63&gt;=AU$35,0,AT63+INDEX(sigma, $AP63+1, AU$35+1)*(INDEX(rho_1,AU$35)/INDEX(rho_norm,AU$35))*delta_t*H63/(1+delta_t*H63))</f>
        <v>1.6431679681459463E-2</v>
      </c>
      <c r="AV63" s="39">
        <f t="shared" ref="AV63:AV87" si="127">IF($AP63&gt;=AV$35,0,AU63+INDEX(sigma, $AP63+1, AV$35+1)*(INDEX(rho_1,AV$35)/INDEX(rho_norm,AV$35))*delta_t*I63/(1+delta_t*I63))</f>
        <v>2.0874305340038344E-2</v>
      </c>
      <c r="AW63" s="39">
        <f t="shared" ref="AW63:AW87" si="128">IF($AP63&gt;=AW$35,0,AV63+INDEX(sigma, $AP63+1, AW$35+1)*(INDEX(rho_1,AW$35)/INDEX(rho_norm,AW$35))*delta_t*J63/(1+delta_t*J63))</f>
        <v>2.5412629172195271E-2</v>
      </c>
      <c r="AX63" s="39">
        <f t="shared" ref="AX63:AX87" si="129">IF($AP63&gt;=AX$35,0,AW63+INDEX(sigma, $AP63+1, AX$35+1)*(INDEX(rho_1,AX$35)/INDEX(rho_norm,AX$35))*delta_t*K63/(1+delta_t*K63))</f>
        <v>3.0029836565479737E-2</v>
      </c>
      <c r="AY63" s="39">
        <f t="shared" ref="AY63:AY87" si="130">IF($AP63&gt;=AY$35,0,AX63+INDEX(sigma, $AP63+1, AY$35+1)*(INDEX(rho_1,AY$35)/INDEX(rho_norm,AY$35))*delta_t*L63/(1+delta_t*L63))</f>
        <v>3.4710475336811326E-2</v>
      </c>
      <c r="AZ63" s="39">
        <f t="shared" ref="AZ63:AZ87" si="131">IF($AP63&gt;=AZ$35,0,AY63+INDEX(sigma, $AP63+1, AZ$35+1)*(INDEX(rho_1,AZ$35)/INDEX(rho_norm,AZ$35))*delta_t*M63/(1+delta_t*M63))</f>
        <v>3.9440434104230745E-2</v>
      </c>
      <c r="BA63" s="39">
        <f t="shared" ref="BA63:BA87" si="132">IF($AP63&gt;=BA$35,0,AZ63+INDEX(sigma, $AP63+1, BA$35+1)*(INDEX(rho_1,BA$35)/INDEX(rho_norm,BA$35))*delta_t*N63/(1+delta_t*N63))</f>
        <v>4.4206893445643568E-2</v>
      </c>
      <c r="BB63" s="39">
        <f t="shared" ref="BB63:BB87" si="133">IF($AP63&gt;=BB$35,0,BA63+INDEX(sigma, $AP63+1, BB$35+1)*(INDEX(rho_1,BB$35)/INDEX(rho_norm,BB$35))*delta_t*O63/(1+delta_t*O63))</f>
        <v>4.8998256903314857E-2</v>
      </c>
      <c r="BC63" s="39">
        <f t="shared" ref="BC63:BC87" si="134">IF($AP63&gt;=BC$35,0,BB63+INDEX(sigma, $AP63+1, BC$35+1)*(INDEX(rho_1,BC$35)/INDEX(rho_norm,BC$35))*delta_t*P63/(1+delta_t*P63))</f>
        <v>5.3804067696880203E-2</v>
      </c>
      <c r="BD63" s="39">
        <f t="shared" ref="BD63:BD87" si="135">IF($AP63&gt;=BD$35,0,BC63+INDEX(sigma, $AP63+1, BD$35+1)*(INDEX(rho_1,BD$35)/INDEX(rho_norm,BD$35))*delta_t*Q63/(1+delta_t*Q63))</f>
        <v>5.8614915937291165E-2</v>
      </c>
      <c r="BE63" s="39">
        <f t="shared" ref="BE63:BE87" si="136">IF($AP63&gt;=BE$35,0,BD63+INDEX(sigma, $AP63+1, BE$35+1)*(INDEX(rho_1,BE$35)/INDEX(rho_norm,BE$35))*delta_t*R63/(1+delta_t*R63))</f>
        <v>6.3422340206018696E-2</v>
      </c>
      <c r="BF63" s="39">
        <f t="shared" ref="BF63:BF87" si="137">IF($AP63&gt;=BF$35,0,BE63+INDEX(sigma, $AP63+1, BF$35+1)*(INDEX(rho_1,BF$35)/INDEX(rho_norm,BF$35))*delta_t*S63/(1+delta_t*S63))</f>
        <v>6.8218726583110345E-2</v>
      </c>
      <c r="BG63" s="39">
        <f t="shared" ref="BG63:BG87" si="138">IF($AP63&gt;=BG$35,0,BF63+INDEX(sigma, $AP63+1, BG$35+1)*(INDEX(rho_1,BG$35)/INDEX(rho_norm,BG$35))*delta_t*T63/(1+delta_t*T63))</f>
        <v>7.2997207571316725E-2</v>
      </c>
      <c r="BH63" s="39">
        <f t="shared" ref="BH63:BH87" si="139">IF($AP63&gt;=BH$35,0,BG63+INDEX(sigma, $AP63+1, BH$35+1)*(INDEX(rho_1,BH$35)/INDEX(rho_norm,BH$35))*delta_t*U63/(1+delta_t*U63))</f>
        <v>7.7751562862982751E-2</v>
      </c>
      <c r="BI63" s="39">
        <f t="shared" ref="BI63:BI87" si="140">IF($AP63&gt;=BI$35,0,BH63+INDEX(sigma, $AP63+1, BI$35+1)*(INDEX(rho_1,BI$35)/INDEX(rho_norm,BI$35))*delta_t*V63/(1+delta_t*V63))</f>
        <v>8.2476123519685959E-2</v>
      </c>
      <c r="BJ63" s="39">
        <f t="shared" ref="BJ63:BJ87" si="141">IF($AP63&gt;=BJ$35,0,BI63+INDEX(sigma, $AP63+1, BJ$35+1)*(INDEX(rho_1,BJ$35)/INDEX(rho_norm,BJ$35))*delta_t*W63/(1+delta_t*W63))</f>
        <v>8.7165680867259995E-2</v>
      </c>
      <c r="BK63" s="39">
        <f t="shared" ref="BK63:BK87" si="142">IF($AP63&gt;=BK$35,0,BJ63+INDEX(sigma, $AP63+1, BK$35+1)*(INDEX(rho_1,BK$35)/INDEX(rho_norm,BK$35))*delta_t*X63/(1+delta_t*X63))</f>
        <v>9.1815401234597888E-2</v>
      </c>
      <c r="BL63" s="39">
        <f t="shared" ref="BL63:BL87" si="143">IF($AP63&gt;=BL$35,0,BK63+INDEX(sigma, $AP63+1, BL$35+1)*(INDEX(rho_1,BL$35)/INDEX(rho_norm,BL$35))*delta_t*Y63/(1+delta_t*Y63))</f>
        <v>9.6420747565462137E-2</v>
      </c>
      <c r="BM63" s="39">
        <f t="shared" ref="BM63:BM87" si="144">IF($AP63&gt;=BM$35,0,BL63+INDEX(sigma, $AP63+1, BM$35+1)*(INDEX(rho_1,BM$35)/INDEX(rho_norm,BM$35))*delta_t*Z63/(1+delta_t*Z63))</f>
        <v>0.10097740888841188</v>
      </c>
      <c r="BN63" s="39">
        <f t="shared" ref="BN63:BN87" si="145">IF($AP63&gt;=BN$35,0,BM63+INDEX(sigma, $AP63+1, BN$35+1)*(INDEX(rho_1,BN$35)/INDEX(rho_norm,BN$35))*delta_t*AA63/(1+delta_t*AA63))</f>
        <v>0.10548123861853126</v>
      </c>
      <c r="BO63" s="40">
        <f t="shared" ref="BO63:BO87" si="146">IF($AP63&gt;=BO$35,0,BN63+INDEX(sigma, $AP63+1, BO$35+1)*(INDEX(rho_1,BO$35)/INDEX(rho_norm,BO$35))*delta_t*AB63/(1+delta_t*AB63))</f>
        <v>0.1099282026610373</v>
      </c>
      <c r="BP63" s="17">
        <v>0</v>
      </c>
      <c r="BQ63" s="38"/>
      <c r="BR63" s="39">
        <f t="shared" ref="BR63:BR87" si="147">IF($BP63&gt;=BR$35,0,BQ63+INDEX(sigma, $BP63+1, BR$35+1)*(INDEX(rho_2,BR$35)/INDEX(rho_norm,BR$35))*delta_t*E63/(1+delta_t*E63))</f>
        <v>-4.429739003489261E-4</v>
      </c>
      <c r="BS63" s="39">
        <f t="shared" ref="BS63:BS87" si="148">IF($BP63&gt;=BS$35,0,BR63+INDEX(sigma, $BP63+1, BS$35+1)*(INDEX(rho_2,BS$35)/INDEX(rho_norm,BS$35))*delta_t*F63/(1+delta_t*F63))</f>
        <v>-8.6396458796063216E-4</v>
      </c>
      <c r="BT63" s="39">
        <f t="shared" ref="BT63:BT87" si="149">IF($BP63&gt;=BT$35,0,BS63+INDEX(sigma, $BP63+1, BT$35+1)*(INDEX(rho_2,BT$35)/INDEX(rho_norm,BT$35))*delta_t*G63/(1+delta_t*G63))</f>
        <v>-1.2572880877670862E-3</v>
      </c>
      <c r="BU63" s="39">
        <f t="shared" ref="BU63:BU87" si="150">IF($BP63&gt;=BU$35,0,BT63+INDEX(sigma, $BP63+1, BU$35+1)*(INDEX(rho_2,BU$35)/INDEX(rho_norm,BU$35))*delta_t*H63/(1+delta_t*H63))</f>
        <v>-1.6180184524650946E-3</v>
      </c>
      <c r="BV63" s="39">
        <f t="shared" ref="BV63:BV87" si="151">IF($BP63&gt;=BV$35,0,BU63+INDEX(sigma, $BP63+1, BV$35+1)*(INDEX(rho_2,BV$35)/INDEX(rho_norm,BV$35))*delta_t*I63/(1+delta_t*I63))</f>
        <v>-1.9419599067364713E-3</v>
      </c>
      <c r="BW63" s="39">
        <f t="shared" ref="BW63:BW87" si="152">IF($BP63&gt;=BW$35,0,BV63+INDEX(sigma, $BP63+1, BW$35+1)*(INDEX(rho_2,BW$35)/INDEX(rho_norm,BW$35))*delta_t*J63/(1+delta_t*J63))</f>
        <v>-2.2256051462462793E-3</v>
      </c>
      <c r="BX63" s="39">
        <f t="shared" ref="BX63:BX87" si="153">IF($BP63&gt;=BX$35,0,BW63+INDEX(sigma, $BP63+1, BX$35+1)*(INDEX(rho_2,BX$35)/INDEX(rho_norm,BX$35))*delta_t*K63/(1+delta_t*K63))</f>
        <v>-2.4660846979798453E-3</v>
      </c>
      <c r="BY63" s="39">
        <f t="shared" ref="BY63:BY87" si="154">IF($BP63&gt;=BY$35,0,BX63+INDEX(sigma, $BP63+1, BY$35+1)*(INDEX(rho_2,BY$35)/INDEX(rho_norm,BY$35))*delta_t*L63/(1+delta_t*L63))</f>
        <v>-2.6611113134519947E-3</v>
      </c>
      <c r="BZ63" s="39">
        <f t="shared" ref="BZ63:BZ87" si="155">IF($BP63&gt;=BZ$35,0,BY63+INDEX(sigma, $BP63+1, BZ$35+1)*(INDEX(rho_2,BZ$35)/INDEX(rho_norm,BZ$35))*delta_t*M63/(1+delta_t*M63))</f>
        <v>-2.8089225249338517E-3</v>
      </c>
      <c r="CA63" s="39">
        <f t="shared" ref="CA63:CA87" si="156">IF($BP63&gt;=CA$35,0,BZ63+INDEX(sigma, $BP63+1, CA$35+1)*(INDEX(rho_2,CA$35)/INDEX(rho_norm,CA$35))*delta_t*N63/(1+delta_t*N63))</f>
        <v>-2.9082237612132857E-3</v>
      </c>
      <c r="CB63" s="39">
        <f t="shared" ref="CB63:CB87" si="157">IF($BP63&gt;=CB$35,0,CA63+INDEX(sigma, $BP63+1, CB$35+1)*(INDEX(rho_2,CB$35)/INDEX(rho_norm,CB$35))*delta_t*O63/(1+delta_t*O63))</f>
        <v>-2.958133797230695E-3</v>
      </c>
      <c r="CC63" s="39">
        <f t="shared" ref="CC63:CC87" si="158">IF($BP63&gt;=CC$35,0,CB63+INDEX(sigma, $BP63+1, CC$35+1)*(INDEX(rho_2,CC$35)/INDEX(rho_norm,CC$35))*delta_t*P63/(1+delta_t*P63))</f>
        <v>-2.958133797230695E-3</v>
      </c>
      <c r="CD63" s="39">
        <f t="shared" ref="CD63:CD87" si="159">IF($BP63&gt;=CD$35,0,CC63+INDEX(sigma, $BP63+1, CD$35+1)*(INDEX(rho_2,CD$35)/INDEX(rho_norm,CD$35))*delta_t*Q63/(1+delta_t*Q63))</f>
        <v>-2.9080207947264143E-3</v>
      </c>
      <c r="CE63" s="39">
        <f t="shared" ref="CE63:CE87" si="160">IF($BP63&gt;=CE$35,0,CD63+INDEX(sigma, $BP63+1, CE$35+1)*(INDEX(rho_2,CE$35)/INDEX(rho_norm,CE$35))*delta_t*R63/(1+delta_t*R63))</f>
        <v>-2.8078661224612573E-3</v>
      </c>
      <c r="CF63" s="39">
        <f t="shared" ref="CF63:CF87" si="161">IF($BP63&gt;=CF$35,0,CE63+INDEX(sigma, $BP63+1, CF$35+1)*(INDEX(rho_2,CF$35)/INDEX(rho_norm,CF$35))*delta_t*S63/(1+delta_t*S63))</f>
        <v>-2.6579790481771432E-3</v>
      </c>
      <c r="CG63" s="39">
        <f t="shared" ref="CG63:CG87" si="162">IF($BP63&gt;=CG$35,0,CF63+INDEX(sigma, $BP63+1, CG$35+1)*(INDEX(rho_2,CG$35)/INDEX(rho_norm,CG$35))*delta_t*T63/(1+delta_t*T63))</f>
        <v>-2.4588756736685438E-3</v>
      </c>
      <c r="CH63" s="39">
        <f t="shared" ref="CH63:CH87" si="163">IF($BP63&gt;=CH$35,0,CG63+INDEX(sigma, $BP63+1, CH$35+1)*(INDEX(rho_2,CH$35)/INDEX(rho_norm,CH$35))*delta_t*U63/(1+delta_t*U63))</f>
        <v>-2.2112530022276051E-3</v>
      </c>
      <c r="CI63" s="39">
        <f t="shared" ref="CI63:CI87" si="164">IF($BP63&gt;=CI$35,0,CH63+INDEX(sigma, $BP63+1, CI$35+1)*(INDEX(rho_2,CI$35)/INDEX(rho_norm,CI$35))*delta_t*V63/(1+delta_t*V63))</f>
        <v>-1.9159679611836548E-3</v>
      </c>
      <c r="CJ63" s="39">
        <f t="shared" ref="CJ63:CJ87" si="165">IF($BP63&gt;=CJ$35,0,CI63+INDEX(sigma, $BP63+1, CJ$35+1)*(INDEX(rho_2,CJ$35)/INDEX(rho_norm,CJ$35))*delta_t*W63/(1+delta_t*W63))</f>
        <v>-1.5740210712563815E-3</v>
      </c>
      <c r="CK63" s="39">
        <f t="shared" ref="CK63:CK87" si="166">IF($BP63&gt;=CK$35,0,CJ63+INDEX(sigma, $BP63+1, CK$35+1)*(INDEX(rho_2,CK$35)/INDEX(rho_norm,CK$35))*delta_t*X63/(1+delta_t*X63))</f>
        <v>-1.1865443739782233E-3</v>
      </c>
      <c r="CL63" s="39">
        <f t="shared" ref="CL63:CL87" si="167">IF($BP63&gt;=CL$35,0,CK63+INDEX(sigma, $BP63+1, CL$35+1)*(INDEX(rho_2,CL$35)/INDEX(rho_norm,CL$35))*delta_t*Y63/(1+delta_t*Y63))</f>
        <v>-7.5479315545969928E-4</v>
      </c>
      <c r="CM63" s="39">
        <f t="shared" ref="CM63:CM87" si="168">IF($BP63&gt;=CM$35,0,CL63+INDEX(sigma, $BP63+1, CM$35+1)*(INDEX(rho_2,CM$35)/INDEX(rho_norm,CM$35))*delta_t*Z63/(1+delta_t*Z63))</f>
        <v>-2.8014093431910164E-4</v>
      </c>
      <c r="CN63" s="39">
        <f t="shared" ref="CN63:CN87" si="169">IF($BP63&gt;=CN$35,0,CM63+INDEX(sigma, $BP63+1, CN$35+1)*(INDEX(rho_2,CN$35)/INDEX(rho_norm,CN$35))*delta_t*AA63/(1+delta_t*AA63))</f>
        <v>2.3592288892374484E-4</v>
      </c>
      <c r="CO63" s="40">
        <f t="shared" ref="CO63:CO87" si="170">IF($BP63&gt;=CO$35,0,CN63+INDEX(sigma, $BP63+1, CO$35+1)*(INDEX(rho_2,CO$35)/INDEX(rho_norm,CO$35))*delta_t*AB63/(1+delta_t*AB63))</f>
        <v>7.9179339423699965E-4</v>
      </c>
      <c r="CP63" s="17">
        <v>0</v>
      </c>
      <c r="CQ63" s="38"/>
      <c r="CR63" s="39">
        <f t="shared" ref="CR63:CR87" si="171">IF($CP63&gt;=CR$35,0,CQ63+INDEX(sigma, $CP63+1, CR$35+1)*(INDEX(rho_3,CR$35)/INDEX(rho_norm,CR$35))*delta_t*E63/(1+delta_t*E63))</f>
        <v>-1.6443728119013164E-4</v>
      </c>
      <c r="CS63" s="39">
        <f t="shared" ref="CS63:CS87" si="172">IF($CP63&gt;=CS$35,0,CR63+INDEX(sigma, $CP63+1, CS$35+1)*(INDEX(rho_3,CS$35)/INDEX(rho_norm,CS$35))*delta_t*F63/(1+delta_t*F63))</f>
        <v>-2.6266844163286306E-4</v>
      </c>
      <c r="CT63" s="39">
        <f t="shared" ref="CT63:CT87" si="173">IF($CP63&gt;=CT$35,0,CS63+INDEX(sigma, $CP63+1, CT$35+1)*(INDEX(rho_3,CT$35)/INDEX(rho_norm,CT$35))*delta_t*G63/(1+delta_t*G63))</f>
        <v>-2.9544539995006756E-4</v>
      </c>
      <c r="CU63" s="39">
        <f t="shared" ref="CU63:CU87" si="174">IF($CP63&gt;=CU$35,0,CT63+INDEX(sigma, $CP63+1, CU$35+1)*(INDEX(rho_3,CU$35)/INDEX(rho_norm,CU$35))*delta_t*H63/(1+delta_t*H63))</f>
        <v>-2.6538453622523351E-4</v>
      </c>
      <c r="CV63" s="39">
        <f t="shared" ref="CV63:CV87" si="175">IF($CP63&gt;=CV$35,0,CU63+INDEX(sigma, $CP63+1, CV$35+1)*(INDEX(rho_3,CV$35)/INDEX(rho_norm,CV$35))*delta_t*I63/(1+delta_t*I63))</f>
        <v>-1.7668628088902323E-4</v>
      </c>
      <c r="CW63" s="39">
        <f t="shared" ref="CW63:CW87" si="176">IF($CP63&gt;=CW$35,0,CV63+INDEX(sigma, $CP63+1, CW$35+1)*(INDEX(rho_3,CW$35)/INDEX(rho_norm,CW$35))*delta_t*J63/(1+delta_t*J63))</f>
        <v>-3.4863661134119261E-5</v>
      </c>
      <c r="CX63" s="39">
        <f t="shared" ref="CX63:CX87" si="177">IF($CP63&gt;=CX$35,0,CW63+INDEX(sigma, $CP63+1, CX$35+1)*(INDEX(rho_3,CX$35)/INDEX(rho_norm,CX$35))*delta_t*K63/(1+delta_t*K63))</f>
        <v>1.5351198772384071E-4</v>
      </c>
      <c r="CY63" s="39">
        <f t="shared" ref="CY63:CY87" si="178">IF($CP63&gt;=CY$35,0,CX63+INDEX(sigma, $CP63+1, CY$35+1)*(INDEX(rho_3,CY$35)/INDEX(rho_norm,CY$35))*delta_t*L63/(1+delta_t*L63))</f>
        <v>3.8104303910801518E-4</v>
      </c>
      <c r="CZ63" s="39">
        <f t="shared" ref="CZ63:CZ87" si="179">IF($CP63&gt;=CZ$35,0,CY63+INDEX(sigma, $CP63+1, CZ$35+1)*(INDEX(rho_3,CZ$35)/INDEX(rho_norm,CZ$35))*delta_t*M63/(1+delta_t*M63))</f>
        <v>6.3971265920126472E-4</v>
      </c>
      <c r="DA63" s="39">
        <f t="shared" ref="DA63:DA87" si="180">IF($CP63&gt;=DA$35,0,CZ63+INDEX(sigma, $CP63+1, DA$35+1)*(INDEX(rho_3,DA$35)/INDEX(rho_norm,DA$35))*delta_t*N63/(1+delta_t*N63))</f>
        <v>9.21066161992994E-4</v>
      </c>
      <c r="DB63" s="39">
        <f t="shared" ref="DB63:DB87" si="181">IF($CP63&gt;=DB$35,0,DA63+INDEX(sigma, $CP63+1, DB$35+1)*(INDEX(rho_3,DB$35)/INDEX(rho_norm,DB$35))*delta_t*O63/(1+delta_t*O63))</f>
        <v>1.2163672084293321E-3</v>
      </c>
      <c r="DC63" s="39">
        <f t="shared" ref="DC63:DC87" si="182">IF($CP63&gt;=DC$35,0,DB63+INDEX(sigma, $CP63+1, DC$35+1)*(INDEX(rho_3,DC$35)/INDEX(rho_norm,DC$35))*delta_t*P63/(1+delta_t*P63))</f>
        <v>1.5167303830271662E-3</v>
      </c>
      <c r="DD63" s="39">
        <f t="shared" ref="DD63:DD87" si="183">IF($CP63&gt;=DD$35,0,DC63+INDEX(sigma, $CP63+1, DD$35+1)*(INDEX(rho_3,DD$35)/INDEX(rho_norm,DD$35))*delta_t*Q63/(1+delta_t*Q63))</f>
        <v>1.8132323145108281E-3</v>
      </c>
      <c r="DE63" s="39">
        <f t="shared" ref="DE63:DE87" si="184">IF($CP63&gt;=DE$35,0,DD63+INDEX(sigma, $CP63+1, DE$35+1)*(INDEX(rho_3,DE$35)/INDEX(rho_norm,DE$35))*delta_t*R63/(1+delta_t*R63))</f>
        <v>2.0970038859287727E-3</v>
      </c>
      <c r="DF63" s="39">
        <f t="shared" ref="DF63:DF87" si="185">IF($CP63&gt;=DF$35,0,DE63+INDEX(sigma, $CP63+1, DF$35+1)*(INDEX(rho_3,DF$35)/INDEX(rho_norm,DF$35))*delta_t*S63/(1+delta_t*S63))</f>
        <v>2.359306265925972E-3</v>
      </c>
      <c r="DG63" s="39">
        <f t="shared" ref="DG63:DG87" si="186">IF($CP63&gt;=DG$35,0,DF63+INDEX(sigma, $CP63+1, DG$35+1)*(INDEX(rho_3,DG$35)/INDEX(rho_norm,DG$35))*delta_t*T63/(1+delta_t*T63))</f>
        <v>2.5915935361860046E-3</v>
      </c>
      <c r="DH63" s="39">
        <f t="shared" ref="DH63:DH87" si="187">IF($CP63&gt;=DH$35,0,DG63+INDEX(sigma, $CP63+1, DH$35+1)*(INDEX(rho_3,DH$35)/INDEX(rho_norm,DH$35))*delta_t*U63/(1+delta_t*U63))</f>
        <v>2.7855646288147398E-3</v>
      </c>
      <c r="DI63" s="39">
        <f t="shared" ref="DI63:DI87" si="188">IF($CP63&gt;=DI$35,0,DH63+INDEX(sigma, $CP63+1, DI$35+1)*(INDEX(rho_3,DI$35)/INDEX(rho_norm,DI$35))*delta_t*V63/(1+delta_t*V63))</f>
        <v>2.933207149336715E-3</v>
      </c>
      <c r="DJ63" s="39">
        <f t="shared" ref="DJ63:DJ87" si="189">IF($CP63&gt;=DJ$35,0,DI63+INDEX(sigma, $CP63+1, DJ$35+1)*(INDEX(rho_3,DJ$35)/INDEX(rho_norm,DJ$35))*delta_t*W63/(1+delta_t*W63))</f>
        <v>3.0268354644358494E-3</v>
      </c>
      <c r="DK63" s="39">
        <f t="shared" ref="DK63:DK87" si="190">IF($CP63&gt;=DK$35,0,DJ63+INDEX(sigma, $CP63+1, DK$35+1)*(INDEX(rho_3,DK$35)/INDEX(rho_norm,DK$35))*delta_t*X63/(1+delta_t*X63))</f>
        <v>3.0591251892090293E-3</v>
      </c>
      <c r="DL63" s="39">
        <f t="shared" ref="DL63:DL87" si="191">IF($CP63&gt;=DL$35,0,DK63+INDEX(sigma, $CP63+1, DL$35+1)*(INDEX(rho_3,DL$35)/INDEX(rho_norm,DL$35))*delta_t*Y63/(1+delta_t*Y63))</f>
        <v>3.0231459209991525E-3</v>
      </c>
      <c r="DM63" s="39">
        <f t="shared" ref="DM63:DM87" si="192">IF($CP63&gt;=DM$35,0,DL63+INDEX(sigma, $CP63+1, DM$35+1)*(INDEX(rho_3,DM$35)/INDEX(rho_norm,DM$35))*delta_t*Z63/(1+delta_t*Z63))</f>
        <v>2.9123937360663464E-3</v>
      </c>
      <c r="DN63" s="39">
        <f t="shared" ref="DN63:DN87" si="193">IF($CP63&gt;=DN$35,0,DM63+INDEX(sigma, $CP63+1, DN$35+1)*(INDEX(rho_3,DN$35)/INDEX(rho_norm,DN$35))*delta_t*AA63/(1+delta_t*AA63))</f>
        <v>2.7208245895595324E-3</v>
      </c>
      <c r="DO63" s="40">
        <f t="shared" ref="DO63:DO87" si="194">IF($CP63&gt;=DO$35,0,DN63+INDEX(sigma, $CP63+1, DO$35+1)*(INDEX(rho_3,DO$35)/INDEX(rho_norm,DO$35))*delta_t*AB63/(1+delta_t*AB63))</f>
        <v>2.4428893369029051E-3</v>
      </c>
    </row>
    <row r="64" spans="1:119" x14ac:dyDescent="0.2">
      <c r="B64" s="67"/>
      <c r="C64">
        <f>C63+1</f>
        <v>1</v>
      </c>
      <c r="D64" s="33">
        <f>D63</f>
        <v>0.05</v>
      </c>
      <c r="E64" s="35">
        <f t="shared" ref="E64:E87" ca="1" si="195">IF(j&lt;$C64, E63, E63*EXP(delta_t*INDEX(sigma,$C63+1,j+1)*(AR63*rho_1+BR63*rho_2+CR63*rho_3)/rho_norm
-0.5*delta_t*INDEX(sigma,$C63+1,j+1)^2
+delta_t^0.5*INDEX(sigma,$C63+1,j+1)*(rho_1*INDEX(_eps1,$C$62,$C64)+rho_2*INDEX(_eps2,$C$62,$C64)+rho_3*INDEX(_eps3,$C$62,$C64))/rho_norm ))</f>
        <v>4.0470492249395883E-2</v>
      </c>
      <c r="F64" s="30">
        <f t="shared" ref="F64:F87" ca="1" si="196">IF(j&lt;$C64, F63, F63*EXP(delta_t*INDEX(sigma,$C63+1,j+1)*(AS63*rho_1+BS63*rho_2+CS63*rho_3)/rho_norm
-0.5*delta_t*INDEX(sigma,$C63+1,j+1)^2
+delta_t^0.5*INDEX(sigma,$C63+1,j+1)*(rho_1*INDEX(_eps1,$C$62,$C64)+rho_2*INDEX(_eps2,$C$62,$C64)+rho_3*INDEX(_eps3,$C$62,$C64))/rho_norm ))</f>
        <v>4.1688756243348432E-2</v>
      </c>
      <c r="G64" s="30">
        <f t="shared" ref="G64:G87" ca="1" si="197">IF(j&lt;$C64, G63, G63*EXP(delta_t*INDEX(sigma,$C63+1,j+1)*(AT63*rho_1+BT63*rho_2+CT63*rho_3)/rho_norm
-0.5*delta_t*INDEX(sigma,$C63+1,j+1)^2
+delta_t^0.5*INDEX(sigma,$C63+1,j+1)*(rho_1*INDEX(_eps1,$C$62,$C64)+rho_2*INDEX(_eps2,$C$62,$C64)+rho_3*INDEX(_eps3,$C$62,$C64))/rho_norm ))</f>
        <v>4.2785995468664802E-2</v>
      </c>
      <c r="H64" s="30">
        <f t="shared" ref="H64:H87" ca="1" si="198">IF(j&lt;$C64, H63, H63*EXP(delta_t*INDEX(sigma,$C63+1,j+1)*(AU63*rho_1+BU63*rho_2+CU63*rho_3)/rho_norm
-0.5*delta_t*INDEX(sigma,$C63+1,j+1)^2
+delta_t^0.5*INDEX(sigma,$C63+1,j+1)*(rho_1*INDEX(_eps1,$C$62,$C64)+rho_2*INDEX(_eps2,$C$62,$C64)+rho_3*INDEX(_eps3,$C$62,$C64))/rho_norm ))</f>
        <v>4.3773135104201701E-2</v>
      </c>
      <c r="I64" s="30">
        <f t="shared" ref="I64:I87" ca="1" si="199">IF(j&lt;$C64, I63, I63*EXP(delta_t*INDEX(sigma,$C63+1,j+1)*(AV63*rho_1+BV63*rho_2+CV63*rho_3)/rho_norm
-0.5*delta_t*INDEX(sigma,$C63+1,j+1)^2
+delta_t^0.5*INDEX(sigma,$C63+1,j+1)*(rho_1*INDEX(_eps1,$C$62,$C64)+rho_2*INDEX(_eps2,$C$62,$C64)+rho_3*INDEX(_eps3,$C$62,$C64))/rho_norm ))</f>
        <v>4.4659725126851138E-2</v>
      </c>
      <c r="J64" s="30">
        <f t="shared" ref="J64:J87" ca="1" si="200">IF(j&lt;$C64, J63, J63*EXP(delta_t*INDEX(sigma,$C63+1,j+1)*(AW63*rho_1+BW63*rho_2+CW63*rho_3)/rho_norm
-0.5*delta_t*INDEX(sigma,$C63+1,j+1)^2
+delta_t^0.5*INDEX(sigma,$C63+1,j+1)*(rho_1*INDEX(_eps1,$C$62,$C64)+rho_2*INDEX(_eps2,$C$62,$C64)+rho_3*INDEX(_eps3,$C$62,$C64))/rho_norm ))</f>
        <v>4.5454167917801963E-2</v>
      </c>
      <c r="K64" s="30">
        <f t="shared" ref="K64:K87" ca="1" si="201">IF(j&lt;$C64, K63, K63*EXP(delta_t*INDEX(sigma,$C63+1,j+1)*(AX63*rho_1+BX63*rho_2+CX63*rho_3)/rho_norm
-0.5*delta_t*INDEX(sigma,$C63+1,j+1)^2
+delta_t^0.5*INDEX(sigma,$C63+1,j+1)*(rho_1*INDEX(_eps1,$C$62,$C64)+rho_2*INDEX(_eps2,$C$62,$C64)+rho_3*INDEX(_eps3,$C$62,$C64))/rho_norm ))</f>
        <v>4.616391200643722E-2</v>
      </c>
      <c r="L64" s="30">
        <f t="shared" ref="L64:L87" ca="1" si="202">IF(j&lt;$C64, L63, L63*EXP(delta_t*INDEX(sigma,$C63+1,j+1)*(AY63*rho_1+BY63*rho_2+CY63*rho_3)/rho_norm
-0.5*delta_t*INDEX(sigma,$C63+1,j+1)^2
+delta_t^0.5*INDEX(sigma,$C63+1,j+1)*(rho_1*INDEX(_eps1,$C$62,$C64)+rho_2*INDEX(_eps2,$C$62,$C64)+rho_3*INDEX(_eps3,$C$62,$C64))/rho_norm ))</f>
        <v>4.6795615685889427E-2</v>
      </c>
      <c r="M64" s="30">
        <f t="shared" ref="M64:M87" ca="1" si="203">IF(j&lt;$C64, M63, M63*EXP(delta_t*INDEX(sigma,$C63+1,j+1)*(AZ63*rho_1+BZ63*rho_2+CZ63*rho_3)/rho_norm
-0.5*delta_t*INDEX(sigma,$C63+1,j+1)^2
+delta_t^0.5*INDEX(sigma,$C63+1,j+1)*(rho_1*INDEX(_eps1,$C$62,$C64)+rho_2*INDEX(_eps2,$C$62,$C64)+rho_3*INDEX(_eps3,$C$62,$C64))/rho_norm ))</f>
        <v>4.7355284228873959E-2</v>
      </c>
      <c r="N64" s="30">
        <f t="shared" ref="N64:N87" ca="1" si="204">IF(j&lt;$C64, N63, N63*EXP(delta_t*INDEX(sigma,$C63+1,j+1)*(BA63*rho_1+CA63*rho_2+DA63*rho_3)/rho_norm
-0.5*delta_t*INDEX(sigma,$C63+1,j+1)^2
+delta_t^0.5*INDEX(sigma,$C63+1,j+1)*(rho_1*INDEX(_eps1,$C$62,$C64)+rho_2*INDEX(_eps2,$C$62,$C64)+rho_3*INDEX(_eps3,$C$62,$C64))/rho_norm ))</f>
        <v>4.7848384279053413E-2</v>
      </c>
      <c r="O64" s="30">
        <f t="shared" ref="O64:O87" ca="1" si="205">IF(j&lt;$C64, O63, O63*EXP(delta_t*INDEX(sigma,$C63+1,j+1)*(BB63*rho_1+CB63*rho_2+DB63*rho_3)/rho_norm
-0.5*delta_t*INDEX(sigma,$C63+1,j+1)^2
+delta_t^0.5*INDEX(sigma,$C63+1,j+1)*(rho_1*INDEX(_eps1,$C$62,$C64)+rho_2*INDEX(_eps2,$C$62,$C64)+rho_3*INDEX(_eps3,$C$62,$C64))/rho_norm ))</f>
        <v>4.8279938737245717E-2</v>
      </c>
      <c r="P64" s="30">
        <f t="shared" ref="P64:P87" ca="1" si="206">IF(j&lt;$C64, P63, P63*EXP(delta_t*INDEX(sigma,$C63+1,j+1)*(BC63*rho_1+CC63*rho_2+DC63*rho_3)/rho_norm
-0.5*delta_t*INDEX(sigma,$C63+1,j+1)^2
+delta_t^0.5*INDEX(sigma,$C63+1,j+1)*(rho_1*INDEX(_eps1,$C$62,$C64)+rho_2*INDEX(_eps2,$C$62,$C64)+rho_3*INDEX(_eps3,$C$62,$C64))/rho_norm ))</f>
        <v>4.8654605141471227E-2</v>
      </c>
      <c r="Q64" s="30">
        <f t="shared" ref="Q64:Q87" ca="1" si="207">IF(j&lt;$C64, Q63, Q63*EXP(delta_t*INDEX(sigma,$C63+1,j+1)*(BD63*rho_1+CD63*rho_2+DD63*rho_3)/rho_norm
-0.5*delta_t*INDEX(sigma,$C63+1,j+1)^2
+delta_t^0.5*INDEX(sigma,$C63+1,j+1)*(rho_1*INDEX(_eps1,$C$62,$C64)+rho_2*INDEX(_eps2,$C$62,$C64)+rho_3*INDEX(_eps3,$C$62,$C64))/rho_norm ))</f>
        <v>4.8976740185378863E-2</v>
      </c>
      <c r="R64" s="30">
        <f t="shared" ref="R64:R87" ca="1" si="208">IF(j&lt;$C64, R63, R63*EXP(delta_t*INDEX(sigma,$C63+1,j+1)*(BE63*rho_1+CE63*rho_2+DE63*rho_3)/rho_norm
-0.5*delta_t*INDEX(sigma,$C63+1,j+1)^2
+delta_t^0.5*INDEX(sigma,$C63+1,j+1)*(rho_1*INDEX(_eps1,$C$62,$C64)+rho_2*INDEX(_eps2,$C$62,$C64)+rho_3*INDEX(_eps3,$C$62,$C64))/rho_norm ))</f>
        <v>4.9250452653610916E-2</v>
      </c>
      <c r="S64" s="30">
        <f t="shared" ref="S64:S87" ca="1" si="209">IF(j&lt;$C64, S63, S63*EXP(delta_t*INDEX(sigma,$C63+1,j+1)*(BF63*rho_1+CF63*rho_2+DF63*rho_3)/rho_norm
-0.5*delta_t*INDEX(sigma,$C63+1,j+1)^2
+delta_t^0.5*INDEX(sigma,$C63+1,j+1)*(rho_1*INDEX(_eps1,$C$62,$C64)+rho_2*INDEX(_eps2,$C$62,$C64)+rho_3*INDEX(_eps3,$C$62,$C64))/rho_norm ))</f>
        <v>4.9479646691124403E-2</v>
      </c>
      <c r="T64" s="30">
        <f t="shared" ref="T64:T87" ca="1" si="210">IF(j&lt;$C64, T63, T63*EXP(delta_t*INDEX(sigma,$C63+1,j+1)*(BG63*rho_1+CG63*rho_2+DG63*rho_3)/rho_norm
-0.5*delta_t*INDEX(sigma,$C63+1,j+1)^2
+delta_t^0.5*INDEX(sigma,$C63+1,j+1)*(rho_1*INDEX(_eps1,$C$62,$C64)+rho_2*INDEX(_eps2,$C$62,$C64)+rho_3*INDEX(_eps3,$C$62,$C64))/rho_norm ))</f>
        <v>4.966805697703288E-2</v>
      </c>
      <c r="U64" s="30">
        <f t="shared" ref="U64:U87" ca="1" si="211">IF(j&lt;$C64, U63, U63*EXP(delta_t*INDEX(sigma,$C63+1,j+1)*(BH63*rho_1+CH63*rho_2+DH63*rho_3)/rho_norm
-0.5*delta_t*INDEX(sigma,$C63+1,j+1)^2
+delta_t^0.5*INDEX(sigma,$C63+1,j+1)*(rho_1*INDEX(_eps1,$C$62,$C64)+rho_2*INDEX(_eps2,$C$62,$C64)+rho_3*INDEX(_eps3,$C$62,$C64))/rho_norm ))</f>
        <v>4.9819277048951921E-2</v>
      </c>
      <c r="V64" s="30">
        <f t="shared" ref="V64:V87" ca="1" si="212">IF(j&lt;$C64, V63, V63*EXP(delta_t*INDEX(sigma,$C63+1,j+1)*(BI63*rho_1+CI63*rho_2+DI63*rho_3)/rho_norm
-0.5*delta_t*INDEX(sigma,$C63+1,j+1)^2
+delta_t^0.5*INDEX(sigma,$C63+1,j+1)*(rho_1*INDEX(_eps1,$C$62,$C64)+rho_2*INDEX(_eps2,$C$62,$C64)+rho_3*INDEX(_eps3,$C$62,$C64))/rho_norm ))</f>
        <v>4.9936781725484054E-2</v>
      </c>
      <c r="W64" s="30">
        <f t="shared" ref="W64:W87" ca="1" si="213">IF(j&lt;$C64, W63, W63*EXP(delta_t*INDEX(sigma,$C63+1,j+1)*(BJ63*rho_1+CJ63*rho_2+DJ63*rho_3)/rho_norm
-0.5*delta_t*INDEX(sigma,$C63+1,j+1)^2
+delta_t^0.5*INDEX(sigma,$C63+1,j+1)*(rho_1*INDEX(_eps1,$C$62,$C64)+rho_2*INDEX(_eps2,$C$62,$C64)+rho_3*INDEX(_eps3,$C$62,$C64))/rho_norm ))</f>
        <v>5.0023944305618462E-2</v>
      </c>
      <c r="X64" s="30">
        <f t="shared" ref="X64:X87" ca="1" si="214">IF(j&lt;$C64, X63, X63*EXP(delta_t*INDEX(sigma,$C63+1,j+1)*(BK63*rho_1+CK63*rho_2+DK63*rho_3)/rho_norm
-0.5*delta_t*INDEX(sigma,$C63+1,j+1)^2
+delta_t^0.5*INDEX(sigma,$C63+1,j+1)*(rho_1*INDEX(_eps1,$C$62,$C64)+rho_2*INDEX(_eps2,$C$62,$C64)+rho_3*INDEX(_eps3,$C$62,$C64))/rho_norm ))</f>
        <v>5.0084048987764175E-2</v>
      </c>
      <c r="Y64" s="30">
        <f t="shared" ref="Y64:Y87" ca="1" si="215">IF(j&lt;$C64, Y63, Y63*EXP(delta_t*INDEX(sigma,$C63+1,j+1)*(BL63*rho_1+CL63*rho_2+DL63*rho_3)/rho_norm
-0.5*delta_t*INDEX(sigma,$C63+1,j+1)^2
+delta_t^0.5*INDEX(sigma,$C63+1,j+1)*(rho_1*INDEX(_eps1,$C$62,$C64)+rho_2*INDEX(_eps2,$C$62,$C64)+rho_3*INDEX(_eps3,$C$62,$C64))/rho_norm ))</f>
        <v>5.0120298752192989E-2</v>
      </c>
      <c r="Z64" s="30">
        <f t="shared" ref="Z64:Z87" ca="1" si="216">IF(j&lt;$C64, Z63, Z63*EXP(delta_t*INDEX(sigma,$C63+1,j+1)*(BM63*rho_1+CM63*rho_2+DM63*rho_3)/rho_norm
-0.5*delta_t*INDEX(sigma,$C63+1,j+1)^2
+delta_t^0.5*INDEX(sigma,$C63+1,j+1)*(rho_1*INDEX(_eps1,$C$62,$C64)+rho_2*INDEX(_eps2,$C$62,$C64)+rho_3*INDEX(_eps3,$C$62,$C64))/rho_norm ))</f>
        <v>5.0135818794781288E-2</v>
      </c>
      <c r="AA64" s="30">
        <f t="shared" ref="AA64:AA87" ca="1" si="217">IF(j&lt;$C64, AA63, AA63*EXP(delta_t*INDEX(sigma,$C63+1,j+1)*(BN63*rho_1+CN63*rho_2+DN63*rho_3)/rho_norm
-0.5*delta_t*INDEX(sigma,$C63+1,j+1)^2
+delta_t^0.5*INDEX(sigma,$C63+1,j+1)*(rho_1*INDEX(_eps1,$C$62,$C64)+rho_2*INDEX(_eps2,$C$62,$C64)+rho_3*INDEX(_eps3,$C$62,$C64))/rho_norm ))</f>
        <v>5.0133655494891897E-2</v>
      </c>
      <c r="AB64" s="31">
        <f t="shared" ref="AB64:AB87" ca="1" si="218">IF(j&lt;$C64, AB63, AB63*EXP(delta_t*INDEX(sigma,$C63+1,j+1)*(BO63*rho_1+CO63*rho_2+DO63*rho_3)/rho_norm
-0.5*delta_t*INDEX(sigma,$C63+1,j+1)^2
+delta_t^0.5*INDEX(sigma,$C63+1,j+1)*(rho_1*INDEX(_eps1,$C$62,$C64)+rho_2*INDEX(_eps2,$C$62,$C64)+rho_3*INDEX(_eps3,$C$62,$C64))/rho_norm ))</f>
        <v>5.0116770855301938E-2</v>
      </c>
      <c r="AP64" s="17">
        <f>AP63+1</f>
        <v>1</v>
      </c>
      <c r="AQ64" s="41"/>
      <c r="AR64" s="42">
        <f t="shared" si="123"/>
        <v>0</v>
      </c>
      <c r="AS64" s="42">
        <f t="shared" ca="1" si="124"/>
        <v>3.1137161766379758E-3</v>
      </c>
      <c r="AT64" s="42">
        <f t="shared" ca="1" si="125"/>
        <v>6.3425038788075833E-3</v>
      </c>
      <c r="AU64" s="42">
        <f t="shared" ca="1" si="126"/>
        <v>9.6712655823476407E-3</v>
      </c>
      <c r="AV64" s="42">
        <f t="shared" ca="1" si="127"/>
        <v>1.3085845901525242E-2</v>
      </c>
      <c r="AW64" s="42">
        <f t="shared" ca="1" si="128"/>
        <v>1.6573074863604566E-2</v>
      </c>
      <c r="AX64" s="42">
        <f t="shared" ca="1" si="129"/>
        <v>2.0120779680443908E-2</v>
      </c>
      <c r="AY64" s="42">
        <f t="shared" ca="1" si="130"/>
        <v>2.3717772359253216E-2</v>
      </c>
      <c r="AZ64" s="42">
        <f t="shared" ca="1" si="131"/>
        <v>2.7353819134262526E-2</v>
      </c>
      <c r="BA64" s="42">
        <f t="shared" ca="1" si="132"/>
        <v>3.1019596552987694E-2</v>
      </c>
      <c r="BB64" s="42">
        <f t="shared" ca="1" si="133"/>
        <v>3.4706638091702852E-2</v>
      </c>
      <c r="BC64" s="42">
        <f t="shared" ca="1" si="134"/>
        <v>3.840727438181079E-2</v>
      </c>
      <c r="BD64" s="42">
        <f t="shared" ca="1" si="135"/>
        <v>4.211456948054549E-2</v>
      </c>
      <c r="BE64" s="42">
        <f t="shared" ca="1" si="136"/>
        <v>4.5822255096188119E-2</v>
      </c>
      <c r="BF64" s="42">
        <f t="shared" ca="1" si="137"/>
        <v>4.9524664262147515E-2</v>
      </c>
      <c r="BG64" s="42">
        <f t="shared" ca="1" si="138"/>
        <v>5.3216665630359337E-2</v>
      </c>
      <c r="BH64" s="42">
        <f t="shared" ca="1" si="139"/>
        <v>5.6893599308944817E-2</v>
      </c>
      <c r="BI64" s="42">
        <f t="shared" ca="1" si="140"/>
        <v>6.0551214990048001E-2</v>
      </c>
      <c r="BJ64" s="42">
        <f t="shared" ca="1" si="141"/>
        <v>6.4185612990623725E-2</v>
      </c>
      <c r="BK64" s="42">
        <f t="shared" ca="1" si="142"/>
        <v>6.77931887518919E-2</v>
      </c>
      <c r="BL64" s="42">
        <f t="shared" ca="1" si="143"/>
        <v>7.1370581302760347E-2</v>
      </c>
      <c r="BM64" s="42">
        <f t="shared" ca="1" si="144"/>
        <v>7.4914626179152857E-2</v>
      </c>
      <c r="BN64" s="42">
        <f t="shared" ca="1" si="145"/>
        <v>7.8422313294672225E-2</v>
      </c>
      <c r="BO64" s="43">
        <f t="shared" ca="1" si="146"/>
        <v>8.1890750267281612E-2</v>
      </c>
      <c r="BP64" s="17">
        <f>BP63+1</f>
        <v>1</v>
      </c>
      <c r="BQ64" s="41"/>
      <c r="BR64" s="42">
        <f t="shared" si="147"/>
        <v>0</v>
      </c>
      <c r="BS64" s="42">
        <f t="shared" ca="1" si="148"/>
        <v>-3.2434543506645582E-4</v>
      </c>
      <c r="BT64" s="42">
        <f t="shared" ca="1" si="149"/>
        <v>-6.2704428214485652E-4</v>
      </c>
      <c r="BU64" s="42">
        <f t="shared" ca="1" si="150"/>
        <v>-9.044410907731947E-4</v>
      </c>
      <c r="BV64" s="42">
        <f t="shared" ca="1" si="151"/>
        <v>-1.153420905713228E-3</v>
      </c>
      <c r="BW64" s="42">
        <f t="shared" ca="1" si="152"/>
        <v>-1.3713727158431858E-3</v>
      </c>
      <c r="BX64" s="42">
        <f t="shared" ca="1" si="153"/>
        <v>-1.5561490083869014E-3</v>
      </c>
      <c r="BY64" s="42">
        <f t="shared" ca="1" si="154"/>
        <v>-1.7060237033372893E-3</v>
      </c>
      <c r="BZ64" s="42">
        <f t="shared" ca="1" si="155"/>
        <v>-1.8196501650563303E-3</v>
      </c>
      <c r="CA64" s="42">
        <f t="shared" ca="1" si="156"/>
        <v>-1.8960205279464379E-3</v>
      </c>
      <c r="CB64" s="42">
        <f t="shared" ca="1" si="157"/>
        <v>-1.9344272106413874E-3</v>
      </c>
      <c r="CC64" s="42">
        <f t="shared" ca="1" si="158"/>
        <v>-1.9344272106413874E-3</v>
      </c>
      <c r="CD64" s="42">
        <f t="shared" ca="1" si="159"/>
        <v>-1.8958095533629009E-3</v>
      </c>
      <c r="CE64" s="42">
        <f t="shared" ca="1" si="160"/>
        <v>-1.8185661030370127E-3</v>
      </c>
      <c r="CF64" s="42">
        <f t="shared" ca="1" si="161"/>
        <v>-1.7028658166007816E-3</v>
      </c>
      <c r="CG64" s="42">
        <f t="shared" ca="1" si="162"/>
        <v>-1.5490324262586225E-3</v>
      </c>
      <c r="CH64" s="42">
        <f t="shared" ca="1" si="163"/>
        <v>-1.3575254638322951E-3</v>
      </c>
      <c r="CI64" s="42">
        <f t="shared" ca="1" si="164"/>
        <v>-1.1289244837633463E-3</v>
      </c>
      <c r="CJ64" s="42">
        <f t="shared" ca="1" si="165"/>
        <v>-8.6391629622136618E-4</v>
      </c>
      <c r="CK64" s="42">
        <f t="shared" ca="1" si="166"/>
        <v>-5.6328498278235121E-4</v>
      </c>
      <c r="CL64" s="42">
        <f t="shared" ca="1" si="167"/>
        <v>-2.279044311384346E-4</v>
      </c>
      <c r="CM64" s="42">
        <f t="shared" ca="1" si="168"/>
        <v>1.4126691015245164E-4</v>
      </c>
      <c r="CN64" s="42">
        <f t="shared" ca="1" si="169"/>
        <v>5.431893921390463E-4</v>
      </c>
      <c r="CO64" s="43">
        <f t="shared" ca="1" si="170"/>
        <v>9.7674401371521981E-4</v>
      </c>
      <c r="CP64" s="17">
        <f>CP63+1</f>
        <v>1</v>
      </c>
      <c r="CQ64" s="41"/>
      <c r="CR64" s="42">
        <f t="shared" si="171"/>
        <v>0</v>
      </c>
      <c r="CS64" s="42">
        <f t="shared" ca="1" si="172"/>
        <v>-7.5680601515506384E-5</v>
      </c>
      <c r="CT64" s="42">
        <f t="shared" ca="1" si="173"/>
        <v>-1.0090550543870644E-4</v>
      </c>
      <c r="CU64" s="42">
        <f t="shared" ca="1" si="174"/>
        <v>-7.7789104719678265E-5</v>
      </c>
      <c r="CV64" s="42">
        <f t="shared" ca="1" si="175"/>
        <v>-9.6160601527643587E-6</v>
      </c>
      <c r="CW64" s="42">
        <f t="shared" ca="1" si="176"/>
        <v>9.9359844912214569E-5</v>
      </c>
      <c r="CX64" s="42">
        <f t="shared" ca="1" si="177"/>
        <v>2.4410127407145844E-4</v>
      </c>
      <c r="CY64" s="42">
        <f t="shared" ca="1" si="178"/>
        <v>4.189550848469109E-4</v>
      </c>
      <c r="CZ64" s="42">
        <f t="shared" ca="1" si="179"/>
        <v>6.1780139285523268E-4</v>
      </c>
      <c r="DA64" s="42">
        <f t="shared" ca="1" si="180"/>
        <v>8.3418408771053758E-4</v>
      </c>
      <c r="DB64" s="42">
        <f t="shared" ca="1" si="181"/>
        <v>1.0614236269889889E-3</v>
      </c>
      <c r="DC64" s="42">
        <f t="shared" ca="1" si="182"/>
        <v>1.2927133951207352E-3</v>
      </c>
      <c r="DD64" s="42">
        <f t="shared" ca="1" si="183"/>
        <v>1.5212012006851135E-3</v>
      </c>
      <c r="DE64" s="42">
        <f t="shared" ca="1" si="184"/>
        <v>1.7400576432751295E-3</v>
      </c>
      <c r="DF64" s="42">
        <f t="shared" ca="1" si="185"/>
        <v>1.9425331445385341E-3</v>
      </c>
      <c r="DG64" s="42">
        <f t="shared" ca="1" si="186"/>
        <v>2.1220054332710533E-3</v>
      </c>
      <c r="DH64" s="42">
        <f t="shared" ca="1" si="187"/>
        <v>2.2720192205050093E-3</v>
      </c>
      <c r="DI64" s="42">
        <f t="shared" ca="1" si="188"/>
        <v>2.3863197105394836E-3</v>
      </c>
      <c r="DJ64" s="42">
        <f t="shared" ca="1" si="189"/>
        <v>2.458881476175978E-3</v>
      </c>
      <c r="DK64" s="42">
        <f t="shared" ca="1" si="190"/>
        <v>2.4839340856292291E-3</v>
      </c>
      <c r="DL64" s="42">
        <f t="shared" ca="1" si="191"/>
        <v>2.4559857063255696E-3</v>
      </c>
      <c r="DM64" s="42">
        <f t="shared" ca="1" si="192"/>
        <v>2.3698457266910296E-3</v>
      </c>
      <c r="DN64" s="42">
        <f t="shared" ca="1" si="193"/>
        <v>2.2206472295899452E-3</v>
      </c>
      <c r="DO64" s="43">
        <f t="shared" ca="1" si="194"/>
        <v>2.0038699188018585E-3</v>
      </c>
    </row>
    <row r="65" spans="2:119" x14ac:dyDescent="0.2">
      <c r="B65" s="67"/>
      <c r="C65">
        <f t="shared" ref="C65:C87" si="219">C64+1</f>
        <v>2</v>
      </c>
      <c r="D65" s="33">
        <f t="shared" ref="D65:D87" si="220">D64</f>
        <v>0.05</v>
      </c>
      <c r="E65" s="35">
        <f t="shared" ca="1" si="195"/>
        <v>4.0470492249395883E-2</v>
      </c>
      <c r="F65" s="35">
        <f t="shared" ca="1" si="196"/>
        <v>3.7184413676039391E-2</v>
      </c>
      <c r="G65" s="30">
        <f t="shared" ca="1" si="197"/>
        <v>3.8081306908193911E-2</v>
      </c>
      <c r="H65" s="30">
        <f t="shared" ca="1" si="198"/>
        <v>3.888037471075393E-2</v>
      </c>
      <c r="I65" s="30">
        <f t="shared" ca="1" si="199"/>
        <v>3.9589635897725413E-2</v>
      </c>
      <c r="J65" s="30">
        <f t="shared" ca="1" si="200"/>
        <v>4.0216036158692965E-2</v>
      </c>
      <c r="K65" s="30">
        <f t="shared" ca="1" si="201"/>
        <v>4.076566490501736E-2</v>
      </c>
      <c r="L65" s="30">
        <f t="shared" ca="1" si="202"/>
        <v>4.1243933146005038E-2</v>
      </c>
      <c r="M65" s="30">
        <f t="shared" ca="1" si="203"/>
        <v>4.1655718555456182E-2</v>
      </c>
      <c r="N65" s="30">
        <f t="shared" ca="1" si="204"/>
        <v>4.2005483190008158E-2</v>
      </c>
      <c r="O65" s="30">
        <f t="shared" ca="1" si="205"/>
        <v>4.2297368625165165E-2</v>
      </c>
      <c r="P65" s="30">
        <f t="shared" ca="1" si="206"/>
        <v>4.2535272602804097E-2</v>
      </c>
      <c r="Q65" s="30">
        <f t="shared" ca="1" si="207"/>
        <v>4.2722910648863195E-2</v>
      </c>
      <c r="R65" s="30">
        <f t="shared" ca="1" si="208"/>
        <v>4.2863865529839437E-2</v>
      </c>
      <c r="S65" s="30">
        <f t="shared" ca="1" si="209"/>
        <v>4.2961626875127439E-2</v>
      </c>
      <c r="T65" s="30">
        <f t="shared" ca="1" si="210"/>
        <v>4.3019622799394822E-2</v>
      </c>
      <c r="U65" s="30">
        <f t="shared" ca="1" si="211"/>
        <v>4.3041244913491455E-2</v>
      </c>
      <c r="V65" s="30">
        <f t="shared" ca="1" si="212"/>
        <v>4.302986771163627E-2</v>
      </c>
      <c r="W65" s="30">
        <f t="shared" ca="1" si="213"/>
        <v>4.29888629652549E-2</v>
      </c>
      <c r="X65" s="30">
        <f t="shared" ca="1" si="214"/>
        <v>4.2921609440042821E-2</v>
      </c>
      <c r="Y65" s="30">
        <f t="shared" ca="1" si="215"/>
        <v>4.2831497985456379E-2</v>
      </c>
      <c r="Z65" s="30">
        <f t="shared" ca="1" si="216"/>
        <v>4.2721931831061336E-2</v>
      </c>
      <c r="AA65" s="30">
        <f t="shared" ca="1" si="217"/>
        <v>4.2596321771686783E-2</v>
      </c>
      <c r="AB65" s="31">
        <f t="shared" ca="1" si="218"/>
        <v>4.2458075845922781E-2</v>
      </c>
      <c r="AP65" s="17">
        <f t="shared" ref="AP65:AP87" si="221">AP64+1</f>
        <v>2</v>
      </c>
      <c r="AQ65" s="41"/>
      <c r="AR65" s="42">
        <f t="shared" si="123"/>
        <v>0</v>
      </c>
      <c r="AS65" s="42">
        <f t="shared" si="124"/>
        <v>0</v>
      </c>
      <c r="AT65" s="42">
        <f t="shared" ca="1" si="125"/>
        <v>2.8504720733037486E-3</v>
      </c>
      <c r="AU65" s="42">
        <f t="shared" ca="1" si="126"/>
        <v>5.7900719421648955E-3</v>
      </c>
      <c r="AV65" s="42">
        <f t="shared" ca="1" si="127"/>
        <v>8.8057271672041301E-3</v>
      </c>
      <c r="AW65" s="42">
        <f t="shared" ca="1" si="128"/>
        <v>1.1885210122912146E-2</v>
      </c>
      <c r="AX65" s="42">
        <f t="shared" ca="1" si="129"/>
        <v>1.5017155560660658E-2</v>
      </c>
      <c r="AY65" s="42">
        <f t="shared" ca="1" si="130"/>
        <v>1.8191057295472692E-2</v>
      </c>
      <c r="AZ65" s="42">
        <f t="shared" ca="1" si="131"/>
        <v>2.139724904816797E-2</v>
      </c>
      <c r="BA65" s="42">
        <f t="shared" ca="1" si="132"/>
        <v>2.4626873491554711E-2</v>
      </c>
      <c r="BB65" s="42">
        <f t="shared" ca="1" si="133"/>
        <v>2.7871842756190469E-2</v>
      </c>
      <c r="BC65" s="42">
        <f t="shared" ca="1" si="134"/>
        <v>3.1124793011017643E-2</v>
      </c>
      <c r="BD65" s="42">
        <f t="shared" ca="1" si="135"/>
        <v>3.4379035217674402E-2</v>
      </c>
      <c r="BE65" s="42">
        <f t="shared" ca="1" si="136"/>
        <v>3.7628503741327708E-2</v>
      </c>
      <c r="BF65" s="42">
        <f t="shared" ca="1" si="137"/>
        <v>4.086770416703376E-2</v>
      </c>
      <c r="BG65" s="42">
        <f t="shared" ca="1" si="138"/>
        <v>4.4091661404086824E-2</v>
      </c>
      <c r="BH65" s="42">
        <f t="shared" ca="1" si="139"/>
        <v>4.7295868949483857E-2</v>
      </c>
      <c r="BI65" s="42">
        <f t="shared" ca="1" si="140"/>
        <v>5.0476240015437157E-2</v>
      </c>
      <c r="BJ65" s="42">
        <f t="shared" ca="1" si="141"/>
        <v>5.3629061096183393E-2</v>
      </c>
      <c r="BK65" s="42">
        <f t="shared" ca="1" si="142"/>
        <v>5.675094844854419E-2</v>
      </c>
      <c r="BL65" s="42">
        <f t="shared" ca="1" si="143"/>
        <v>5.9838807881845563E-2</v>
      </c>
      <c r="BM65" s="42">
        <f t="shared" ca="1" si="144"/>
        <v>6.2889798189411497E-2</v>
      </c>
      <c r="BN65" s="42">
        <f t="shared" ca="1" si="145"/>
        <v>6.5901298499760147E-2</v>
      </c>
      <c r="BO65" s="43">
        <f t="shared" ca="1" si="146"/>
        <v>6.8870879775036128E-2</v>
      </c>
      <c r="BP65" s="17">
        <f t="shared" ref="BP65:BP87" si="222">BP64+1</f>
        <v>2</v>
      </c>
      <c r="BQ65" s="41"/>
      <c r="BR65" s="42">
        <f t="shared" si="147"/>
        <v>0</v>
      </c>
      <c r="BS65" s="42">
        <f t="shared" si="148"/>
        <v>0</v>
      </c>
      <c r="BT65" s="42">
        <f t="shared" ca="1" si="149"/>
        <v>-2.672317568722265E-4</v>
      </c>
      <c r="BU65" s="42">
        <f t="shared" ca="1" si="150"/>
        <v>-5.1219841261065545E-4</v>
      </c>
      <c r="BV65" s="42">
        <f t="shared" ca="1" si="151"/>
        <v>-7.3208993943643295E-4</v>
      </c>
      <c r="BW65" s="42">
        <f t="shared" ca="1" si="152"/>
        <v>-9.2455762416818394E-4</v>
      </c>
      <c r="BX65" s="42">
        <f t="shared" ca="1" si="153"/>
        <v>-1.0876797823842523E-3</v>
      </c>
      <c r="BY65" s="42">
        <f t="shared" ca="1" si="154"/>
        <v>-1.2199256880014203E-3</v>
      </c>
      <c r="BZ65" s="42">
        <f t="shared" ca="1" si="155"/>
        <v>-1.3201191802731478E-3</v>
      </c>
      <c r="CA65" s="42">
        <f t="shared" ca="1" si="156"/>
        <v>-1.387403022843705E-3</v>
      </c>
      <c r="CB65" s="42">
        <f t="shared" ca="1" si="157"/>
        <v>-1.421204786016994E-3</v>
      </c>
      <c r="CC65" s="42">
        <f t="shared" ca="1" si="158"/>
        <v>-1.421204786016994E-3</v>
      </c>
      <c r="CD65" s="42">
        <f t="shared" ca="1" si="159"/>
        <v>-1.3873064296976529E-3</v>
      </c>
      <c r="CE65" s="42">
        <f t="shared" ca="1" si="160"/>
        <v>-1.3196091687882091E-3</v>
      </c>
      <c r="CF65" s="42">
        <f t="shared" ca="1" si="161"/>
        <v>-1.218384155484895E-3</v>
      </c>
      <c r="CG65" s="42">
        <f t="shared" ca="1" si="162"/>
        <v>-1.0840526039410173E-3</v>
      </c>
      <c r="CH65" s="42">
        <f t="shared" ca="1" si="163"/>
        <v>-9.1716679428492155E-4</v>
      </c>
      <c r="CI65" s="42">
        <f t="shared" ca="1" si="164"/>
        <v>-7.1839360266284032E-4</v>
      </c>
      <c r="CJ65" s="42">
        <f t="shared" ca="1" si="165"/>
        <v>-4.8850039885842741E-4</v>
      </c>
      <c r="CK65" s="42">
        <f t="shared" ca="1" si="166"/>
        <v>-2.2834311949502758E-4</v>
      </c>
      <c r="CL65" s="42">
        <f t="shared" ca="1" si="167"/>
        <v>6.114370237697629E-5</v>
      </c>
      <c r="CM65" s="42">
        <f t="shared" ca="1" si="168"/>
        <v>3.7895519274842767E-4</v>
      </c>
      <c r="CN65" s="42">
        <f t="shared" ca="1" si="169"/>
        <v>7.2402293664254429E-4</v>
      </c>
      <c r="CO65" s="43">
        <f t="shared" ca="1" si="170"/>
        <v>1.0952205960520426E-3</v>
      </c>
      <c r="CP65" s="17">
        <f t="shared" ref="CP65:CP87" si="223">CP64+1</f>
        <v>2</v>
      </c>
      <c r="CQ65" s="41"/>
      <c r="CR65" s="42">
        <f t="shared" si="171"/>
        <v>0</v>
      </c>
      <c r="CS65" s="42">
        <f t="shared" si="172"/>
        <v>0</v>
      </c>
      <c r="CT65" s="42">
        <f t="shared" ca="1" si="173"/>
        <v>-2.2269313072685536E-5</v>
      </c>
      <c r="CU65" s="42">
        <f t="shared" ca="1" si="174"/>
        <v>-1.8554250944831178E-6</v>
      </c>
      <c r="CV65" s="42">
        <f t="shared" ca="1" si="175"/>
        <v>5.8352969155432135E-5</v>
      </c>
      <c r="CW65" s="42">
        <f t="shared" ca="1" si="176"/>
        <v>1.5458681152130763E-4</v>
      </c>
      <c r="CX65" s="42">
        <f t="shared" ca="1" si="177"/>
        <v>2.8236583545722778E-4</v>
      </c>
      <c r="CY65" s="42">
        <f t="shared" ca="1" si="178"/>
        <v>4.3665272534392397E-4</v>
      </c>
      <c r="CZ65" s="42">
        <f t="shared" ca="1" si="179"/>
        <v>6.11991336819447E-4</v>
      </c>
      <c r="DA65" s="42">
        <f t="shared" ca="1" si="180"/>
        <v>8.0262889076935877E-4</v>
      </c>
      <c r="DB65" s="42">
        <f t="shared" ca="1" si="181"/>
        <v>1.0026226562113195E-3</v>
      </c>
      <c r="DC65" s="42">
        <f t="shared" ca="1" si="182"/>
        <v>1.2059320471380177E-3</v>
      </c>
      <c r="DD65" s="42">
        <f t="shared" ca="1" si="183"/>
        <v>1.4064973220274534E-3</v>
      </c>
      <c r="DE65" s="42">
        <f t="shared" ca="1" si="184"/>
        <v>1.5983062279375441E-3</v>
      </c>
      <c r="DF65" s="42">
        <f t="shared" ca="1" si="185"/>
        <v>1.775450001218344E-3</v>
      </c>
      <c r="DG65" s="42">
        <f t="shared" ca="1" si="186"/>
        <v>1.9321701446862014E-3</v>
      </c>
      <c r="DH65" s="42">
        <f t="shared" ca="1" si="187"/>
        <v>2.0628973622501428E-3</v>
      </c>
      <c r="DI65" s="42">
        <f t="shared" ca="1" si="188"/>
        <v>2.1622839580611834E-3</v>
      </c>
      <c r="DJ65" s="42">
        <f t="shared" ca="1" si="189"/>
        <v>2.2252309067219153E-3</v>
      </c>
      <c r="DK65" s="42">
        <f t="shared" ca="1" si="190"/>
        <v>2.2469106800021986E-3</v>
      </c>
      <c r="DL65" s="42">
        <f t="shared" ca="1" si="191"/>
        <v>2.2227867781795317E-3</v>
      </c>
      <c r="DM65" s="42">
        <f t="shared" ca="1" si="192"/>
        <v>2.1486307637595264E-3</v>
      </c>
      <c r="DN65" s="42">
        <f t="shared" ca="1" si="193"/>
        <v>2.0205374345867106E-3</v>
      </c>
      <c r="DO65" s="43">
        <f t="shared" ca="1" si="194"/>
        <v>1.8349386048819613E-3</v>
      </c>
    </row>
    <row r="66" spans="2:119" x14ac:dyDescent="0.2">
      <c r="B66" s="67"/>
      <c r="C66">
        <f t="shared" si="219"/>
        <v>3</v>
      </c>
      <c r="D66" s="33">
        <f t="shared" si="220"/>
        <v>0.05</v>
      </c>
      <c r="E66" s="35">
        <f t="shared" ca="1" si="195"/>
        <v>4.0470492249395883E-2</v>
      </c>
      <c r="F66" s="35">
        <f t="shared" ca="1" si="196"/>
        <v>3.7184413676039391E-2</v>
      </c>
      <c r="G66" s="35">
        <f t="shared" ca="1" si="197"/>
        <v>5.6544349522965262E-2</v>
      </c>
      <c r="H66" s="30">
        <f t="shared" ca="1" si="198"/>
        <v>5.7903437445891187E-2</v>
      </c>
      <c r="I66" s="30">
        <f t="shared" ca="1" si="199"/>
        <v>5.9075526351796227E-2</v>
      </c>
      <c r="J66" s="30">
        <f t="shared" ca="1" si="200"/>
        <v>6.0073691599922013E-2</v>
      </c>
      <c r="K66" s="30">
        <f t="shared" ca="1" si="201"/>
        <v>6.091050244022455E-2</v>
      </c>
      <c r="L66" s="30">
        <f t="shared" ca="1" si="202"/>
        <v>6.1597976497987303E-2</v>
      </c>
      <c r="M66" s="30">
        <f t="shared" ca="1" si="203"/>
        <v>6.21475498410958E-2</v>
      </c>
      <c r="N66" s="30">
        <f t="shared" ca="1" si="204"/>
        <v>6.257006125243833E-2</v>
      </c>
      <c r="O66" s="30">
        <f t="shared" ca="1" si="205"/>
        <v>6.2875749041009107E-2</v>
      </c>
      <c r="P66" s="30">
        <f t="shared" ca="1" si="206"/>
        <v>6.3074258607179065E-2</v>
      </c>
      <c r="Q66" s="30">
        <f t="shared" ca="1" si="207"/>
        <v>6.3174658984220117E-2</v>
      </c>
      <c r="R66" s="30">
        <f t="shared" ca="1" si="208"/>
        <v>6.318546666591475E-2</v>
      </c>
      <c r="S66" s="30">
        <f t="shared" ca="1" si="209"/>
        <v>6.3114675161465031E-2</v>
      </c>
      <c r="T66" s="30">
        <f t="shared" ca="1" si="210"/>
        <v>6.2969788864001786E-2</v>
      </c>
      <c r="U66" s="30">
        <f t="shared" ca="1" si="211"/>
        <v>6.2757859955501732E-2</v>
      </c>
      <c r="V66" s="30">
        <f t="shared" ca="1" si="212"/>
        <v>6.248552718364981E-2</v>
      </c>
      <c r="W66" s="30">
        <f t="shared" ca="1" si="213"/>
        <v>6.2159055426300264E-2</v>
      </c>
      <c r="X66" s="30">
        <f t="shared" ca="1" si="214"/>
        <v>6.1784375003629155E-2</v>
      </c>
      <c r="Y66" s="30">
        <f t="shared" ca="1" si="215"/>
        <v>6.1367119709217231E-2</v>
      </c>
      <c r="Z66" s="30">
        <f t="shared" ca="1" si="216"/>
        <v>6.0912662516919368E-2</v>
      </c>
      <c r="AA66" s="30">
        <f t="shared" ca="1" si="217"/>
        <v>6.0426147893638732E-2</v>
      </c>
      <c r="AB66" s="31">
        <f t="shared" ca="1" si="218"/>
        <v>5.9912519627527777E-2</v>
      </c>
      <c r="AP66" s="17">
        <f t="shared" si="221"/>
        <v>3</v>
      </c>
      <c r="AQ66" s="41"/>
      <c r="AR66" s="42">
        <f t="shared" si="123"/>
        <v>0</v>
      </c>
      <c r="AS66" s="42">
        <f t="shared" si="124"/>
        <v>0</v>
      </c>
      <c r="AT66" s="42">
        <f t="shared" si="125"/>
        <v>0</v>
      </c>
      <c r="AU66" s="42">
        <f t="shared" ca="1" si="126"/>
        <v>4.3170075580758081E-3</v>
      </c>
      <c r="AV66" s="42">
        <f t="shared" ca="1" si="127"/>
        <v>8.7640863933712287E-3</v>
      </c>
      <c r="AW66" s="42">
        <f t="shared" ca="1" si="128"/>
        <v>1.3318869345053093E-2</v>
      </c>
      <c r="AX66" s="42">
        <f t="shared" ca="1" si="129"/>
        <v>1.7960399540061213E-2</v>
      </c>
      <c r="AY66" s="42">
        <f t="shared" ca="1" si="130"/>
        <v>2.2669228947749455E-2</v>
      </c>
      <c r="AZ66" s="42">
        <f t="shared" ca="1" si="131"/>
        <v>2.7427457563522533E-2</v>
      </c>
      <c r="BA66" s="42">
        <f t="shared" ca="1" si="132"/>
        <v>3.2218725837364542E-2</v>
      </c>
      <c r="BB66" s="42">
        <f t="shared" ca="1" si="133"/>
        <v>3.7028171391963016E-2</v>
      </c>
      <c r="BC66" s="42">
        <f t="shared" ca="1" si="134"/>
        <v>4.1842359480511064E-2</v>
      </c>
      <c r="BD66" s="42">
        <f t="shared" ca="1" si="135"/>
        <v>4.6649195108781197E-2</v>
      </c>
      <c r="BE66" s="42">
        <f t="shared" ca="1" si="136"/>
        <v>5.1437823349539093E-2</v>
      </c>
      <c r="BF66" s="42">
        <f t="shared" ca="1" si="137"/>
        <v>5.6198523143065032E-2</v>
      </c>
      <c r="BG66" s="42">
        <f t="shared" ca="1" si="138"/>
        <v>6.0922598818434731E-2</v>
      </c>
      <c r="BH66" s="42">
        <f t="shared" ca="1" si="139"/>
        <v>6.5602272684559523E-2</v>
      </c>
      <c r="BI66" s="42">
        <f t="shared" ca="1" si="140"/>
        <v>7.0230581316012605E-2</v>
      </c>
      <c r="BJ66" s="42">
        <f t="shared" ca="1" si="141"/>
        <v>7.4801277578066386E-2</v>
      </c>
      <c r="BK66" s="42">
        <f t="shared" ca="1" si="142"/>
        <v>7.9308739975877215E-2</v>
      </c>
      <c r="BL66" s="42">
        <f t="shared" ca="1" si="143"/>
        <v>8.3747890549970158E-2</v>
      </c>
      <c r="BM66" s="42">
        <f t="shared" ca="1" si="144"/>
        <v>8.8114122248824603E-2</v>
      </c>
      <c r="BN66" s="42">
        <f t="shared" ca="1" si="145"/>
        <v>9.2403236464323579E-2</v>
      </c>
      <c r="BO66" s="43">
        <f t="shared" ca="1" si="146"/>
        <v>9.661139119315254E-2</v>
      </c>
      <c r="BP66" s="17">
        <f t="shared" si="222"/>
        <v>3</v>
      </c>
      <c r="BQ66" s="41"/>
      <c r="BR66" s="42">
        <f t="shared" si="147"/>
        <v>0</v>
      </c>
      <c r="BS66" s="42">
        <f t="shared" si="148"/>
        <v>0</v>
      </c>
      <c r="BT66" s="42">
        <f t="shared" si="149"/>
        <v>0</v>
      </c>
      <c r="BU66" s="42">
        <f t="shared" ca="1" si="150"/>
        <v>-3.597506298396508E-4</v>
      </c>
      <c r="BV66" s="42">
        <f t="shared" ca="1" si="151"/>
        <v>-6.8401679491327514E-4</v>
      </c>
      <c r="BW66" s="42">
        <f t="shared" ca="1" si="152"/>
        <v>-9.6869072939339163E-4</v>
      </c>
      <c r="BX66" s="42">
        <f t="shared" ca="1" si="153"/>
        <v>-1.2104370937167312E-3</v>
      </c>
      <c r="BY66" s="42">
        <f t="shared" ca="1" si="154"/>
        <v>-1.4066383190370745E-3</v>
      </c>
      <c r="BZ66" s="42">
        <f t="shared" ca="1" si="155"/>
        <v>-1.5553329632799833E-3</v>
      </c>
      <c r="CA66" s="42">
        <f t="shared" ca="1" si="156"/>
        <v>-1.6551510523183585E-3</v>
      </c>
      <c r="CB66" s="42">
        <f t="shared" ca="1" si="157"/>
        <v>-1.7052494435120925E-3</v>
      </c>
      <c r="CC66" s="42">
        <f t="shared" ca="1" si="158"/>
        <v>-1.7052494435120925E-3</v>
      </c>
      <c r="CD66" s="42">
        <f t="shared" ca="1" si="159"/>
        <v>-1.6551782390509455E-3</v>
      </c>
      <c r="CE66" s="42">
        <f t="shared" ca="1" si="160"/>
        <v>-1.5554151507018226E-3</v>
      </c>
      <c r="CF66" s="42">
        <f t="shared" ca="1" si="161"/>
        <v>-1.406643282154137E-3</v>
      </c>
      <c r="CG66" s="42">
        <f t="shared" ca="1" si="162"/>
        <v>-1.2098067956803997E-3</v>
      </c>
      <c r="CH66" s="42">
        <f t="shared" ca="1" si="163"/>
        <v>-9.6607378181973321E-4</v>
      </c>
      <c r="CI66" s="42">
        <f t="shared" ca="1" si="164"/>
        <v>-6.7680449235391527E-4</v>
      </c>
      <c r="CJ66" s="42">
        <f t="shared" ca="1" si="165"/>
        <v>-3.4352455657916015E-4</v>
      </c>
      <c r="CK66" s="42">
        <f t="shared" ca="1" si="166"/>
        <v>3.2097309905075263E-5</v>
      </c>
      <c r="CL66" s="42">
        <f t="shared" ca="1" si="167"/>
        <v>4.4826767622628842E-4</v>
      </c>
      <c r="CM66" s="42">
        <f t="shared" ca="1" si="168"/>
        <v>9.0308347819029341E-4</v>
      </c>
      <c r="CN66" s="42">
        <f t="shared" ca="1" si="169"/>
        <v>1.3945444820495513E-3</v>
      </c>
      <c r="CO66" s="43">
        <f t="shared" ca="1" si="170"/>
        <v>1.9205638231531718E-3</v>
      </c>
      <c r="CP66" s="17">
        <f t="shared" si="223"/>
        <v>3</v>
      </c>
      <c r="CQ66" s="41"/>
      <c r="CR66" s="42">
        <f t="shared" si="171"/>
        <v>0</v>
      </c>
      <c r="CS66" s="42">
        <f t="shared" si="172"/>
        <v>0</v>
      </c>
      <c r="CT66" s="42">
        <f t="shared" si="173"/>
        <v>0</v>
      </c>
      <c r="CU66" s="42">
        <f t="shared" ca="1" si="174"/>
        <v>2.997921915330424E-5</v>
      </c>
      <c r="CV66" s="42">
        <f t="shared" ca="1" si="175"/>
        <v>1.1876638339965373E-4</v>
      </c>
      <c r="CW66" s="42">
        <f t="shared" ca="1" si="176"/>
        <v>2.6110335063971198E-4</v>
      </c>
      <c r="CX66" s="42">
        <f t="shared" ca="1" si="177"/>
        <v>4.5047133602632789E-4</v>
      </c>
      <c r="CY66" s="42">
        <f t="shared" ca="1" si="178"/>
        <v>6.7937276556672842E-4</v>
      </c>
      <c r="CZ66" s="42">
        <f t="shared" ca="1" si="179"/>
        <v>9.3958839299181866E-4</v>
      </c>
      <c r="DA66" s="42">
        <f t="shared" ca="1" si="180"/>
        <v>1.2224063119338816E-3</v>
      </c>
      <c r="DB66" s="42">
        <f t="shared" ca="1" si="181"/>
        <v>1.5188217931634751E-3</v>
      </c>
      <c r="DC66" s="42">
        <f t="shared" ca="1" si="182"/>
        <v>1.8197085486977281E-3</v>
      </c>
      <c r="DD66" s="42">
        <f t="shared" ca="1" si="183"/>
        <v>2.1159631750928489E-3</v>
      </c>
      <c r="DE66" s="42">
        <f t="shared" ca="1" si="184"/>
        <v>2.3986252587486967E-3</v>
      </c>
      <c r="DF66" s="42">
        <f t="shared" ca="1" si="185"/>
        <v>2.6589760287071464E-3</v>
      </c>
      <c r="DG66" s="42">
        <f t="shared" ca="1" si="186"/>
        <v>2.88861859625984E-3</v>
      </c>
      <c r="DH66" s="42">
        <f t="shared" ca="1" si="187"/>
        <v>3.0795427904506956E-3</v>
      </c>
      <c r="DI66" s="42">
        <f t="shared" ca="1" si="188"/>
        <v>3.2241774351836044E-3</v>
      </c>
      <c r="DJ66" s="42">
        <f t="shared" ca="1" si="189"/>
        <v>3.3154326556933587E-3</v>
      </c>
      <c r="DK66" s="42">
        <f t="shared" ca="1" si="190"/>
        <v>3.3467344779003782E-3</v>
      </c>
      <c r="DL66" s="42">
        <f t="shared" ca="1" si="191"/>
        <v>3.3120536140402771E-3</v>
      </c>
      <c r="DM66" s="42">
        <f t="shared" ca="1" si="192"/>
        <v>3.2059299269153424E-3</v>
      </c>
      <c r="DN66" s="42">
        <f t="shared" ca="1" si="193"/>
        <v>3.0234936451797091E-3</v>
      </c>
      <c r="DO66" s="43">
        <f t="shared" ca="1" si="194"/>
        <v>2.7604839746278986E-3</v>
      </c>
    </row>
    <row r="67" spans="2:119" x14ac:dyDescent="0.2">
      <c r="B67" s="67"/>
      <c r="C67">
        <f t="shared" si="219"/>
        <v>4</v>
      </c>
      <c r="D67" s="33">
        <f t="shared" si="220"/>
        <v>0.05</v>
      </c>
      <c r="E67" s="35">
        <f t="shared" ca="1" si="195"/>
        <v>4.0470492249395883E-2</v>
      </c>
      <c r="F67" s="35">
        <f t="shared" ca="1" si="196"/>
        <v>3.7184413676039391E-2</v>
      </c>
      <c r="G67" s="35">
        <f t="shared" ca="1" si="197"/>
        <v>5.6544349522965262E-2</v>
      </c>
      <c r="H67" s="35">
        <f t="shared" ca="1" si="198"/>
        <v>7.1517437902561487E-2</v>
      </c>
      <c r="I67" s="30">
        <f t="shared" ca="1" si="199"/>
        <v>7.3211118395057478E-2</v>
      </c>
      <c r="J67" s="30">
        <f t="shared" ca="1" si="200"/>
        <v>7.4672869660954141E-2</v>
      </c>
      <c r="K67" s="30">
        <f t="shared" ca="1" si="201"/>
        <v>7.5918703792767661E-2</v>
      </c>
      <c r="L67" s="30">
        <f t="shared" ca="1" si="202"/>
        <v>7.6964344956166955E-2</v>
      </c>
      <c r="M67" s="30">
        <f t="shared" ca="1" si="203"/>
        <v>7.7825033403760832E-2</v>
      </c>
      <c r="N67" s="30">
        <f t="shared" ca="1" si="204"/>
        <v>7.8515379075771011E-2</v>
      </c>
      <c r="O67" s="30">
        <f t="shared" ca="1" si="205"/>
        <v>7.9049258456287089E-2</v>
      </c>
      <c r="P67" s="30">
        <f t="shared" ca="1" si="206"/>
        <v>7.9439748212460887E-2</v>
      </c>
      <c r="Q67" s="30">
        <f t="shared" ca="1" si="207"/>
        <v>7.9699089415459543E-2</v>
      </c>
      <c r="R67" s="30">
        <f t="shared" ca="1" si="208"/>
        <v>7.9838676678573764E-2</v>
      </c>
      <c r="S67" s="30">
        <f t="shared" ca="1" si="209"/>
        <v>7.9869067228461099E-2</v>
      </c>
      <c r="T67" s="30">
        <f t="shared" ca="1" si="210"/>
        <v>7.9800005657107986E-2</v>
      </c>
      <c r="U67" s="30">
        <f t="shared" ca="1" si="211"/>
        <v>7.964046081734405E-2</v>
      </c>
      <c r="V67" s="30">
        <f t="shared" ca="1" si="212"/>
        <v>7.9398671977478907E-2</v>
      </c>
      <c r="W67" s="30">
        <f t="shared" ca="1" si="213"/>
        <v>7.9082201911079592E-2</v>
      </c>
      <c r="X67" s="30">
        <f t="shared" ca="1" si="214"/>
        <v>7.8697995048392352E-2</v>
      </c>
      <c r="Y67" s="30">
        <f t="shared" ca="1" si="215"/>
        <v>7.8252439147604824E-2</v>
      </c>
      <c r="Z67" s="30">
        <f t="shared" ca="1" si="216"/>
        <v>7.7751429155101484E-2</v>
      </c>
      <c r="AA67" s="30">
        <f t="shared" ca="1" si="217"/>
        <v>7.7200432018363255E-2</v>
      </c>
      <c r="AB67" s="31">
        <f t="shared" ca="1" si="218"/>
        <v>7.660455120424331E-2</v>
      </c>
      <c r="AP67" s="17">
        <f t="shared" si="221"/>
        <v>4</v>
      </c>
      <c r="AQ67" s="41"/>
      <c r="AR67" s="42">
        <f t="shared" si="123"/>
        <v>0</v>
      </c>
      <c r="AS67" s="42">
        <f t="shared" si="124"/>
        <v>0</v>
      </c>
      <c r="AT67" s="42">
        <f t="shared" si="125"/>
        <v>0</v>
      </c>
      <c r="AU67" s="42">
        <f t="shared" si="126"/>
        <v>0</v>
      </c>
      <c r="AV67" s="42">
        <f t="shared" ca="1" si="127"/>
        <v>5.4412149755268101E-3</v>
      </c>
      <c r="AW67" s="42">
        <f t="shared" ca="1" si="128"/>
        <v>1.1043230488633296E-2</v>
      </c>
      <c r="AX67" s="42">
        <f t="shared" ca="1" si="129"/>
        <v>1.6778447289232015E-2</v>
      </c>
      <c r="AY67" s="42">
        <f t="shared" ca="1" si="130"/>
        <v>2.2621034493871463E-2</v>
      </c>
      <c r="AZ67" s="42">
        <f t="shared" ca="1" si="131"/>
        <v>2.8547048761285384E-2</v>
      </c>
      <c r="BA67" s="42">
        <f t="shared" ca="1" si="132"/>
        <v>3.4534475450045329E-2</v>
      </c>
      <c r="BB67" s="42">
        <f t="shared" ca="1" si="133"/>
        <v>4.0563208687927212E-2</v>
      </c>
      <c r="BC67" s="42">
        <f t="shared" ca="1" si="134"/>
        <v>4.6614985187336644E-2</v>
      </c>
      <c r="BD67" s="42">
        <f t="shared" ca="1" si="135"/>
        <v>5.2673284476000184E-2</v>
      </c>
      <c r="BE67" s="42">
        <f t="shared" ca="1" si="136"/>
        <v>5.8723206133385664E-2</v>
      </c>
      <c r="BF67" s="42">
        <f t="shared" ca="1" si="137"/>
        <v>6.4751332729337668E-2</v>
      </c>
      <c r="BG67" s="42">
        <f t="shared" ca="1" si="138"/>
        <v>7.0745585505270644E-2</v>
      </c>
      <c r="BH67" s="42">
        <f t="shared" ca="1" si="139"/>
        <v>7.6695078439398032E-2</v>
      </c>
      <c r="BI67" s="42">
        <f t="shared" ca="1" si="140"/>
        <v>8.2589975191518367E-2</v>
      </c>
      <c r="BJ67" s="42">
        <f t="shared" ca="1" si="141"/>
        <v>8.8421352509235149E-2</v>
      </c>
      <c r="BK67" s="42">
        <f t="shared" ca="1" si="142"/>
        <v>9.418107296486064E-2</v>
      </c>
      <c r="BL67" s="42">
        <f t="shared" ca="1" si="143"/>
        <v>9.9861669342444156E-2</v>
      </c>
      <c r="BM67" s="42">
        <f t="shared" ca="1" si="144"/>
        <v>0.10545624256486069</v>
      </c>
      <c r="BN67" s="42">
        <f t="shared" ca="1" si="145"/>
        <v>0.11095837469681713</v>
      </c>
      <c r="BO67" s="43">
        <f t="shared" ca="1" si="146"/>
        <v>0.11636205823560841</v>
      </c>
      <c r="BP67" s="17">
        <f t="shared" si="222"/>
        <v>4</v>
      </c>
      <c r="BQ67" s="41"/>
      <c r="BR67" s="42">
        <f t="shared" si="147"/>
        <v>0</v>
      </c>
      <c r="BS67" s="42">
        <f t="shared" si="148"/>
        <v>0</v>
      </c>
      <c r="BT67" s="42">
        <f t="shared" si="149"/>
        <v>0</v>
      </c>
      <c r="BU67" s="42">
        <f t="shared" si="150"/>
        <v>0</v>
      </c>
      <c r="BV67" s="42">
        <f t="shared" ca="1" si="151"/>
        <v>-3.9675525863216315E-4</v>
      </c>
      <c r="BW67" s="42">
        <f t="shared" ca="1" si="152"/>
        <v>-7.4688122820131854E-4</v>
      </c>
      <c r="BX67" s="42">
        <f t="shared" ca="1" si="153"/>
        <v>-1.045590436565835E-3</v>
      </c>
      <c r="BY67" s="42">
        <f t="shared" ca="1" si="154"/>
        <v>-1.2890315700924786E-3</v>
      </c>
      <c r="BZ67" s="42">
        <f t="shared" ca="1" si="155"/>
        <v>-1.4742195159491637E-3</v>
      </c>
      <c r="CA67" s="42">
        <f t="shared" ca="1" si="156"/>
        <v>-1.5989575719649958E-3</v>
      </c>
      <c r="CB67" s="42">
        <f t="shared" ca="1" si="157"/>
        <v>-1.6617568765262653E-3</v>
      </c>
      <c r="CC67" s="42">
        <f t="shared" ca="1" si="158"/>
        <v>-1.6617568765262653E-3</v>
      </c>
      <c r="CD67" s="42">
        <f t="shared" ca="1" si="159"/>
        <v>-1.5986495922693535E-3</v>
      </c>
      <c r="CE67" s="42">
        <f t="shared" ca="1" si="160"/>
        <v>-1.4726095577404894E-3</v>
      </c>
      <c r="CF67" s="42">
        <f t="shared" ca="1" si="161"/>
        <v>-1.2842306016169892E-3</v>
      </c>
      <c r="CG67" s="42">
        <f t="shared" ca="1" si="162"/>
        <v>-1.0344700692864485E-3</v>
      </c>
      <c r="CH67" s="42">
        <f t="shared" ca="1" si="163"/>
        <v>-7.2460064563398025E-4</v>
      </c>
      <c r="CI67" s="42">
        <f t="shared" ca="1" si="164"/>
        <v>-3.5616959862645942E-4</v>
      </c>
      <c r="CJ67" s="42">
        <f t="shared" ca="1" si="165"/>
        <v>6.9034997457055418E-5</v>
      </c>
      <c r="CK67" s="42">
        <f t="shared" ca="1" si="166"/>
        <v>5.4901170209251322E-4</v>
      </c>
      <c r="CL67" s="42">
        <f t="shared" ca="1" si="167"/>
        <v>1.081567612490968E-3</v>
      </c>
      <c r="CM67" s="42">
        <f t="shared" ca="1" si="168"/>
        <v>1.6643356564926895E-3</v>
      </c>
      <c r="CN67" s="42">
        <f t="shared" ca="1" si="169"/>
        <v>2.2947882966126987E-3</v>
      </c>
      <c r="CO67" s="43">
        <f t="shared" ca="1" si="170"/>
        <v>2.9702487389616085E-3</v>
      </c>
      <c r="CP67" s="17">
        <f t="shared" si="223"/>
        <v>4</v>
      </c>
      <c r="CQ67" s="41"/>
      <c r="CR67" s="42">
        <f t="shared" si="171"/>
        <v>0</v>
      </c>
      <c r="CS67" s="42">
        <f t="shared" si="172"/>
        <v>0</v>
      </c>
      <c r="CT67" s="42">
        <f t="shared" si="173"/>
        <v>0</v>
      </c>
      <c r="CU67" s="42">
        <f t="shared" si="174"/>
        <v>0</v>
      </c>
      <c r="CV67" s="42">
        <f t="shared" ca="1" si="175"/>
        <v>1.0863536843499705E-4</v>
      </c>
      <c r="CW67" s="42">
        <f t="shared" ca="1" si="176"/>
        <v>2.8369835321957477E-4</v>
      </c>
      <c r="CX67" s="42">
        <f t="shared" ca="1" si="177"/>
        <v>5.1768723310511265E-4</v>
      </c>
      <c r="CY67" s="42">
        <f t="shared" ca="1" si="178"/>
        <v>8.0170188888619679E-4</v>
      </c>
      <c r="CZ67" s="42">
        <f t="shared" ca="1" si="179"/>
        <v>1.1257807941353957E-3</v>
      </c>
      <c r="DA67" s="42">
        <f t="shared" ca="1" si="180"/>
        <v>1.4792052861802535E-3</v>
      </c>
      <c r="DB67" s="42">
        <f t="shared" ca="1" si="181"/>
        <v>1.8507678381677654E-3</v>
      </c>
      <c r="DC67" s="42">
        <f t="shared" ca="1" si="182"/>
        <v>2.2290038693808549E-3</v>
      </c>
      <c r="DD67" s="42">
        <f t="shared" ca="1" si="183"/>
        <v>2.6023886345675836E-3</v>
      </c>
      <c r="DE67" s="42">
        <f t="shared" ca="1" si="184"/>
        <v>2.9595020657326985E-3</v>
      </c>
      <c r="DF67" s="42">
        <f t="shared" ca="1" si="185"/>
        <v>3.289165238948824E-3</v>
      </c>
      <c r="DG67" s="42">
        <f t="shared" ca="1" si="186"/>
        <v>3.5805525266677882E-3</v>
      </c>
      <c r="DH67" s="42">
        <f t="shared" ca="1" si="187"/>
        <v>3.8232835751955551E-3</v>
      </c>
      <c r="DI67" s="42">
        <f t="shared" ca="1" si="188"/>
        <v>4.0074990986993155E-3</v>
      </c>
      <c r="DJ67" s="42">
        <f t="shared" ca="1" si="189"/>
        <v>4.1239241666745632E-3</v>
      </c>
      <c r="DK67" s="42">
        <f t="shared" ca="1" si="190"/>
        <v>4.1639222253941847E-3</v>
      </c>
      <c r="DL67" s="42">
        <f t="shared" ca="1" si="191"/>
        <v>4.1195425661943131E-3</v>
      </c>
      <c r="DM67" s="42">
        <f t="shared" ca="1" si="192"/>
        <v>3.983563355927245E-3</v>
      </c>
      <c r="DN67" s="42">
        <f t="shared" ca="1" si="193"/>
        <v>3.7495316940645146E-3</v>
      </c>
      <c r="DO67" s="43">
        <f t="shared" ca="1" si="194"/>
        <v>3.4118014728900595E-3</v>
      </c>
    </row>
    <row r="68" spans="2:119" x14ac:dyDescent="0.2">
      <c r="B68" s="67"/>
      <c r="C68">
        <f t="shared" si="219"/>
        <v>5</v>
      </c>
      <c r="D68" s="33">
        <f t="shared" si="220"/>
        <v>0.05</v>
      </c>
      <c r="E68" s="35">
        <f t="shared" ca="1" si="195"/>
        <v>4.0470492249395883E-2</v>
      </c>
      <c r="F68" s="35">
        <f t="shared" ca="1" si="196"/>
        <v>3.7184413676039391E-2</v>
      </c>
      <c r="G68" s="35">
        <f t="shared" ca="1" si="197"/>
        <v>5.6544349522965262E-2</v>
      </c>
      <c r="H68" s="35">
        <f t="shared" ca="1" si="198"/>
        <v>7.1517437902561487E-2</v>
      </c>
      <c r="I68" s="35">
        <f t="shared" ca="1" si="199"/>
        <v>9.3438508065722653E-2</v>
      </c>
      <c r="J68" s="30">
        <f t="shared" ca="1" si="200"/>
        <v>9.5404485741935122E-2</v>
      </c>
      <c r="K68" s="30">
        <f t="shared" ca="1" si="201"/>
        <v>9.7049746885348662E-2</v>
      </c>
      <c r="L68" s="30">
        <f t="shared" ca="1" si="202"/>
        <v>9.8398659268966723E-2</v>
      </c>
      <c r="M68" s="30">
        <f t="shared" ca="1" si="203"/>
        <v>9.9475302421254866E-2</v>
      </c>
      <c r="N68" s="30">
        <f t="shared" ca="1" si="204"/>
        <v>0.10030301191184894</v>
      </c>
      <c r="O68" s="30">
        <f t="shared" ca="1" si="205"/>
        <v>0.10090404636449611</v>
      </c>
      <c r="P68" s="30">
        <f t="shared" ca="1" si="206"/>
        <v>0.10129935862064871</v>
      </c>
      <c r="Q68" s="30">
        <f t="shared" ca="1" si="207"/>
        <v>0.1015084529682064</v>
      </c>
      <c r="R68" s="30">
        <f t="shared" ca="1" si="208"/>
        <v>0.10154931182655791</v>
      </c>
      <c r="S68" s="30">
        <f t="shared" ca="1" si="209"/>
        <v>0.10143837730101059</v>
      </c>
      <c r="T68" s="30">
        <f t="shared" ca="1" si="210"/>
        <v>0.10119057525806527</v>
      </c>
      <c r="U68" s="30">
        <f t="shared" ca="1" si="211"/>
        <v>0.10081937179713364</v>
      </c>
      <c r="V68" s="30">
        <f t="shared" ca="1" si="212"/>
        <v>0.10033685405242326</v>
      </c>
      <c r="W68" s="30">
        <f t="shared" ca="1" si="213"/>
        <v>9.9753829057813506E-2</v>
      </c>
      <c r="X68" s="30">
        <f t="shared" ca="1" si="214"/>
        <v>9.9079935895624693E-2</v>
      </c>
      <c r="Y68" s="30">
        <f t="shared" ca="1" si="215"/>
        <v>9.8323767502397838E-2</v>
      </c>
      <c r="Z68" s="30">
        <f t="shared" ca="1" si="216"/>
        <v>9.749299931415055E-2</v>
      </c>
      <c r="AA68" s="30">
        <f t="shared" ca="1" si="217"/>
        <v>9.6594522406064434E-2</v>
      </c>
      <c r="AB68" s="31">
        <f t="shared" ca="1" si="218"/>
        <v>9.5634578935682168E-2</v>
      </c>
      <c r="AP68" s="17">
        <f t="shared" si="221"/>
        <v>5</v>
      </c>
      <c r="AQ68" s="41"/>
      <c r="AR68" s="42">
        <f t="shared" si="123"/>
        <v>0</v>
      </c>
      <c r="AS68" s="42">
        <f t="shared" si="124"/>
        <v>0</v>
      </c>
      <c r="AT68" s="42">
        <f t="shared" si="125"/>
        <v>0</v>
      </c>
      <c r="AU68" s="42">
        <f t="shared" si="126"/>
        <v>0</v>
      </c>
      <c r="AV68" s="42">
        <f t="shared" si="127"/>
        <v>0</v>
      </c>
      <c r="AW68" s="42">
        <f t="shared" ca="1" si="128"/>
        <v>7.0551720588945006E-3</v>
      </c>
      <c r="AX68" s="42">
        <f t="shared" ca="1" si="129"/>
        <v>1.4297975002314993E-2</v>
      </c>
      <c r="AY68" s="42">
        <f t="shared" ca="1" si="130"/>
        <v>2.169167238394849E-2</v>
      </c>
      <c r="AZ68" s="42">
        <f t="shared" ca="1" si="131"/>
        <v>2.9202158581414579E-2</v>
      </c>
      <c r="BA68" s="42">
        <f t="shared" ca="1" si="132"/>
        <v>3.6798082051663253E-2</v>
      </c>
      <c r="BB68" s="42">
        <f t="shared" ca="1" si="133"/>
        <v>4.4450858036691333E-2</v>
      </c>
      <c r="BC68" s="42">
        <f t="shared" ca="1" si="134"/>
        <v>5.2134597057030108E-2</v>
      </c>
      <c r="BD68" s="42">
        <f t="shared" ca="1" si="135"/>
        <v>5.9825971941610379E-2</v>
      </c>
      <c r="BE68" s="42">
        <f t="shared" ca="1" si="136"/>
        <v>6.7504042501734113E-2</v>
      </c>
      <c r="BF68" s="42">
        <f t="shared" ca="1" si="137"/>
        <v>7.5150053532364841E-2</v>
      </c>
      <c r="BG68" s="42">
        <f t="shared" ca="1" si="138"/>
        <v>8.2747218771513198E-2</v>
      </c>
      <c r="BH68" s="42">
        <f t="shared" ca="1" si="139"/>
        <v>9.028050084002702E-2</v>
      </c>
      <c r="BI68" s="42">
        <f t="shared" ca="1" si="140"/>
        <v>9.7736395032309992E-2</v>
      </c>
      <c r="BJ68" s="42">
        <f t="shared" ca="1" si="141"/>
        <v>0.10510272310633267</v>
      </c>
      <c r="BK68" s="42">
        <f t="shared" ca="1" si="142"/>
        <v>0.11236844187620472</v>
      </c>
      <c r="BL68" s="42">
        <f t="shared" ca="1" si="143"/>
        <v>0.11952347037442375</v>
      </c>
      <c r="BM68" s="42">
        <f t="shared" ca="1" si="144"/>
        <v>0.12655853854677229</v>
      </c>
      <c r="BN68" s="42">
        <f t="shared" ca="1" si="145"/>
        <v>0.13346505978976836</v>
      </c>
      <c r="BO68" s="43">
        <f t="shared" ca="1" si="146"/>
        <v>0.1402350290577643</v>
      </c>
      <c r="BP68" s="17">
        <f t="shared" si="222"/>
        <v>5</v>
      </c>
      <c r="BQ68" s="41"/>
      <c r="BR68" s="42">
        <f t="shared" si="147"/>
        <v>0</v>
      </c>
      <c r="BS68" s="42">
        <f t="shared" si="148"/>
        <v>0</v>
      </c>
      <c r="BT68" s="42">
        <f t="shared" si="149"/>
        <v>0</v>
      </c>
      <c r="BU68" s="42">
        <f t="shared" si="150"/>
        <v>0</v>
      </c>
      <c r="BV68" s="42">
        <f t="shared" si="151"/>
        <v>0</v>
      </c>
      <c r="BW68" s="42">
        <f t="shared" ca="1" si="152"/>
        <v>-4.4094825368090629E-4</v>
      </c>
      <c r="BX68" s="42">
        <f t="shared" ca="1" si="153"/>
        <v>-8.181775736507235E-4</v>
      </c>
      <c r="BY68" s="42">
        <f t="shared" ca="1" si="154"/>
        <v>-1.1262482978854527E-3</v>
      </c>
      <c r="BZ68" s="42">
        <f t="shared" ca="1" si="155"/>
        <v>-1.360950991556268E-3</v>
      </c>
      <c r="CA68" s="42">
        <f t="shared" ca="1" si="156"/>
        <v>-1.5191993971864486E-3</v>
      </c>
      <c r="CB68" s="42">
        <f t="shared" ca="1" si="157"/>
        <v>-1.5989158136971578E-3</v>
      </c>
      <c r="CC68" s="42">
        <f t="shared" ca="1" si="158"/>
        <v>-1.5989158136971578E-3</v>
      </c>
      <c r="CD68" s="42">
        <f t="shared" ca="1" si="159"/>
        <v>-1.5187973253161134E-3</v>
      </c>
      <c r="CE68" s="42">
        <f t="shared" ca="1" si="160"/>
        <v>-1.358837521980202E-3</v>
      </c>
      <c r="CF68" s="42">
        <f t="shared" ca="1" si="161"/>
        <v>-1.1198996772729918E-3</v>
      </c>
      <c r="CG68" s="42">
        <f t="shared" ca="1" si="162"/>
        <v>-8.0335112564181E-4</v>
      </c>
      <c r="CH68" s="42">
        <f t="shared" ca="1" si="163"/>
        <v>-4.1099268457338138E-4</v>
      </c>
      <c r="CI68" s="42">
        <f t="shared" ca="1" si="164"/>
        <v>5.5000702444304148E-5</v>
      </c>
      <c r="CJ68" s="42">
        <f t="shared" ca="1" si="165"/>
        <v>5.9212879117512436E-4</v>
      </c>
      <c r="CK68" s="42">
        <f t="shared" ca="1" si="166"/>
        <v>1.1976053553311283E-3</v>
      </c>
      <c r="CL68" s="42">
        <f t="shared" ca="1" si="167"/>
        <v>1.8683892770391627E-3</v>
      </c>
      <c r="CM68" s="42">
        <f t="shared" ca="1" si="168"/>
        <v>2.6012088783254708E-3</v>
      </c>
      <c r="CN68" s="42">
        <f t="shared" ca="1" si="169"/>
        <v>3.3925811040854373E-3</v>
      </c>
      <c r="CO68" s="43">
        <f t="shared" ca="1" si="170"/>
        <v>4.2388272625849301E-3</v>
      </c>
      <c r="CP68" s="17">
        <f t="shared" si="223"/>
        <v>5</v>
      </c>
      <c r="CQ68" s="41"/>
      <c r="CR68" s="42">
        <f t="shared" si="171"/>
        <v>0</v>
      </c>
      <c r="CS68" s="42">
        <f t="shared" si="172"/>
        <v>0</v>
      </c>
      <c r="CT68" s="42">
        <f t="shared" si="173"/>
        <v>0</v>
      </c>
      <c r="CU68" s="42">
        <f t="shared" si="174"/>
        <v>0</v>
      </c>
      <c r="CV68" s="42">
        <f t="shared" si="175"/>
        <v>0</v>
      </c>
      <c r="CW68" s="42">
        <f t="shared" ca="1" si="176"/>
        <v>2.2047412684045314E-4</v>
      </c>
      <c r="CX68" s="42">
        <f t="shared" ca="1" si="177"/>
        <v>5.159704274834766E-4</v>
      </c>
      <c r="CY68" s="42">
        <f t="shared" ca="1" si="178"/>
        <v>8.7538627242399387E-4</v>
      </c>
      <c r="CZ68" s="42">
        <f t="shared" ca="1" si="179"/>
        <v>1.2861159863479207E-3</v>
      </c>
      <c r="DA68" s="42">
        <f t="shared" ca="1" si="180"/>
        <v>1.734486468966766E-3</v>
      </c>
      <c r="DB68" s="42">
        <f t="shared" ca="1" si="181"/>
        <v>2.2061419333217953E-3</v>
      </c>
      <c r="DC68" s="42">
        <f t="shared" ca="1" si="182"/>
        <v>2.6863756220929687E-3</v>
      </c>
      <c r="DD68" s="42">
        <f t="shared" ca="1" si="183"/>
        <v>3.160410011680815E-3</v>
      </c>
      <c r="DE68" s="42">
        <f t="shared" ca="1" si="184"/>
        <v>3.6136294544658965E-3</v>
      </c>
      <c r="DF68" s="42">
        <f t="shared" ca="1" si="185"/>
        <v>4.031770682703514E-3</v>
      </c>
      <c r="DG68" s="42">
        <f t="shared" ca="1" si="186"/>
        <v>4.4010773262732261E-3</v>
      </c>
      <c r="DH68" s="42">
        <f t="shared" ca="1" si="187"/>
        <v>4.7084247717768283E-3</v>
      </c>
      <c r="DI68" s="42">
        <f t="shared" ca="1" si="188"/>
        <v>4.9414214652856708E-3</v>
      </c>
      <c r="DJ68" s="42">
        <f t="shared" ca="1" si="189"/>
        <v>5.0884922514857767E-3</v>
      </c>
      <c r="DK68" s="42">
        <f t="shared" ca="1" si="190"/>
        <v>5.13894863183211E-3</v>
      </c>
      <c r="DL68" s="42">
        <f t="shared" ca="1" si="191"/>
        <v>5.0830499716897739E-3</v>
      </c>
      <c r="DM68" s="42">
        <f t="shared" ca="1" si="192"/>
        <v>4.912058731389635E-3</v>
      </c>
      <c r="DN68" s="42">
        <f t="shared" ca="1" si="193"/>
        <v>4.6182917687969203E-3</v>
      </c>
      <c r="DO68" s="43">
        <f t="shared" ca="1" si="194"/>
        <v>4.1951686895471737E-3</v>
      </c>
    </row>
    <row r="69" spans="2:119" x14ac:dyDescent="0.2">
      <c r="B69" s="67"/>
      <c r="C69">
        <f t="shared" si="219"/>
        <v>6</v>
      </c>
      <c r="D69" s="33">
        <f t="shared" si="220"/>
        <v>0.05</v>
      </c>
      <c r="E69" s="35">
        <f t="shared" ca="1" si="195"/>
        <v>4.0470492249395883E-2</v>
      </c>
      <c r="F69" s="35">
        <f t="shared" ca="1" si="196"/>
        <v>3.7184413676039391E-2</v>
      </c>
      <c r="G69" s="35">
        <f t="shared" ca="1" si="197"/>
        <v>5.6544349522965262E-2</v>
      </c>
      <c r="H69" s="35">
        <f t="shared" ca="1" si="198"/>
        <v>7.1517437902561487E-2</v>
      </c>
      <c r="I69" s="35">
        <f t="shared" ca="1" si="199"/>
        <v>9.3438508065722653E-2</v>
      </c>
      <c r="J69" s="35">
        <f t="shared" ca="1" si="200"/>
        <v>0.10394021447689959</v>
      </c>
      <c r="K69" s="30">
        <f t="shared" ca="1" si="201"/>
        <v>0.10575430385188613</v>
      </c>
      <c r="L69" s="30">
        <f t="shared" ca="1" si="202"/>
        <v>0.10724169680239741</v>
      </c>
      <c r="M69" s="30">
        <f t="shared" ca="1" si="203"/>
        <v>0.10843095835320431</v>
      </c>
      <c r="N69" s="30">
        <f t="shared" ca="1" si="204"/>
        <v>0.10934953385123029</v>
      </c>
      <c r="O69" s="30">
        <f t="shared" ca="1" si="205"/>
        <v>0.11002335854768225</v>
      </c>
      <c r="P69" s="30">
        <f t="shared" ca="1" si="206"/>
        <v>0.11047660229711677</v>
      </c>
      <c r="Q69" s="30">
        <f t="shared" ca="1" si="207"/>
        <v>0.11073152273513516</v>
      </c>
      <c r="R69" s="30">
        <f t="shared" ca="1" si="208"/>
        <v>0.11080840335575225</v>
      </c>
      <c r="S69" s="30">
        <f t="shared" ca="1" si="209"/>
        <v>0.11072555646429616</v>
      </c>
      <c r="T69" s="30">
        <f t="shared" ca="1" si="210"/>
        <v>0.11049937460822723</v>
      </c>
      <c r="U69" s="30">
        <f t="shared" ca="1" si="211"/>
        <v>0.1101444175121067</v>
      </c>
      <c r="V69" s="30">
        <f t="shared" ca="1" si="212"/>
        <v>0.1096735246016033</v>
      </c>
      <c r="W69" s="30">
        <f t="shared" ca="1" si="213"/>
        <v>0.10909794580982117</v>
      </c>
      <c r="X69" s="30">
        <f t="shared" ca="1" si="214"/>
        <v>0.10842748548137454</v>
      </c>
      <c r="Y69" s="30">
        <f t="shared" ca="1" si="215"/>
        <v>0.10767065581748841</v>
      </c>
      <c r="Z69" s="30">
        <f t="shared" ca="1" si="216"/>
        <v>0.10683483744519978</v>
      </c>
      <c r="AA69" s="30">
        <f t="shared" ca="1" si="217"/>
        <v>0.10592644535913961</v>
      </c>
      <c r="AB69" s="31">
        <f t="shared" ca="1" si="218"/>
        <v>0.1049510986961404</v>
      </c>
      <c r="AP69" s="17">
        <f t="shared" si="221"/>
        <v>6</v>
      </c>
      <c r="AQ69" s="41"/>
      <c r="AR69" s="42">
        <f t="shared" si="123"/>
        <v>0</v>
      </c>
      <c r="AS69" s="42">
        <f t="shared" si="124"/>
        <v>0</v>
      </c>
      <c r="AT69" s="42">
        <f t="shared" si="125"/>
        <v>0</v>
      </c>
      <c r="AU69" s="42">
        <f t="shared" si="126"/>
        <v>0</v>
      </c>
      <c r="AV69" s="42">
        <f t="shared" si="127"/>
        <v>0</v>
      </c>
      <c r="AW69" s="42">
        <f t="shared" si="128"/>
        <v>0</v>
      </c>
      <c r="AX69" s="42">
        <f t="shared" ca="1" si="129"/>
        <v>7.8027913999217163E-3</v>
      </c>
      <c r="AY69" s="42">
        <f t="shared" ca="1" si="130"/>
        <v>1.5787462634197922E-2</v>
      </c>
      <c r="AZ69" s="42">
        <f t="shared" ca="1" si="131"/>
        <v>2.3915627679466478E-2</v>
      </c>
      <c r="BA69" s="42">
        <f t="shared" ca="1" si="132"/>
        <v>3.2151991177376049E-2</v>
      </c>
      <c r="BB69" s="42">
        <f t="shared" ca="1" si="133"/>
        <v>4.0464375434177337E-2</v>
      </c>
      <c r="BC69" s="42">
        <f t="shared" ca="1" si="134"/>
        <v>4.8823644756289933E-2</v>
      </c>
      <c r="BD69" s="42">
        <f t="shared" ca="1" si="135"/>
        <v>5.720355517168859E-2</v>
      </c>
      <c r="BE69" s="42">
        <f t="shared" ca="1" si="136"/>
        <v>6.5580552914521736E-2</v>
      </c>
      <c r="BF69" s="42">
        <f t="shared" ca="1" si="137"/>
        <v>7.3933540698132683E-2</v>
      </c>
      <c r="BG69" s="42">
        <f t="shared" ca="1" si="138"/>
        <v>8.2243626962242883E-2</v>
      </c>
      <c r="BH69" s="42">
        <f t="shared" ca="1" si="139"/>
        <v>9.0493870035908114E-2</v>
      </c>
      <c r="BI69" s="42">
        <f t="shared" ca="1" si="140"/>
        <v>9.866902651589865E-2</v>
      </c>
      <c r="BJ69" s="42">
        <f t="shared" ca="1" si="141"/>
        <v>0.10675531107825681</v>
      </c>
      <c r="BK69" s="42">
        <f t="shared" ca="1" si="142"/>
        <v>0.11474017334657925</v>
      </c>
      <c r="BL69" s="42">
        <f t="shared" ca="1" si="143"/>
        <v>0.12261209624401051</v>
      </c>
      <c r="BM69" s="42">
        <f t="shared" ca="1" si="144"/>
        <v>0.13036041935734974</v>
      </c>
      <c r="BN69" s="42">
        <f t="shared" ca="1" si="145"/>
        <v>0.13797519013709156</v>
      </c>
      <c r="BO69" s="43">
        <f t="shared" ca="1" si="146"/>
        <v>0.14544704514268098</v>
      </c>
      <c r="BP69" s="17">
        <f t="shared" si="222"/>
        <v>6</v>
      </c>
      <c r="BQ69" s="41"/>
      <c r="BR69" s="42">
        <f t="shared" si="147"/>
        <v>0</v>
      </c>
      <c r="BS69" s="42">
        <f t="shared" si="148"/>
        <v>0</v>
      </c>
      <c r="BT69" s="42">
        <f t="shared" si="149"/>
        <v>0</v>
      </c>
      <c r="BU69" s="42">
        <f t="shared" si="150"/>
        <v>0</v>
      </c>
      <c r="BV69" s="42">
        <f t="shared" si="151"/>
        <v>0</v>
      </c>
      <c r="BW69" s="42">
        <f t="shared" si="152"/>
        <v>0</v>
      </c>
      <c r="BX69" s="42">
        <f t="shared" ca="1" si="153"/>
        <v>-4.0639538541258931E-4</v>
      </c>
      <c r="BY69" s="42">
        <f t="shared" ca="1" si="154"/>
        <v>-7.3909002017409793E-4</v>
      </c>
      <c r="BZ69" s="42">
        <f t="shared" ca="1" si="155"/>
        <v>-9.9309517783874031E-4</v>
      </c>
      <c r="CA69" s="42">
        <f t="shared" ca="1" si="156"/>
        <v>-1.1646860840451897E-3</v>
      </c>
      <c r="CB69" s="42">
        <f t="shared" ca="1" si="157"/>
        <v>-1.2512734200535365E-3</v>
      </c>
      <c r="CC69" s="42">
        <f t="shared" ca="1" si="158"/>
        <v>-1.2512734200535365E-3</v>
      </c>
      <c r="CD69" s="42">
        <f t="shared" ca="1" si="159"/>
        <v>-1.1639826865598006E-3</v>
      </c>
      <c r="CE69" s="42">
        <f t="shared" ca="1" si="160"/>
        <v>-9.8946190025077656E-4</v>
      </c>
      <c r="CF69" s="42">
        <f t="shared" ca="1" si="161"/>
        <v>-7.2843103201293449E-4</v>
      </c>
      <c r="CG69" s="42">
        <f t="shared" ca="1" si="162"/>
        <v>-3.8217743767500934E-4</v>
      </c>
      <c r="CH69" s="42">
        <f t="shared" ca="1" si="163"/>
        <v>4.7522722411721735E-5</v>
      </c>
      <c r="CI69" s="42">
        <f t="shared" ca="1" si="164"/>
        <v>5.5847000241112993E-4</v>
      </c>
      <c r="CJ69" s="42">
        <f t="shared" ca="1" si="165"/>
        <v>1.1480949184164127E-3</v>
      </c>
      <c r="CK69" s="42">
        <f t="shared" ca="1" si="166"/>
        <v>1.813500107443283E-3</v>
      </c>
      <c r="CL69" s="42">
        <f t="shared" ca="1" si="167"/>
        <v>2.5514928790774634E-3</v>
      </c>
      <c r="CM69" s="42">
        <f t="shared" ca="1" si="168"/>
        <v>3.3586098700502985E-3</v>
      </c>
      <c r="CN69" s="42">
        <f t="shared" ca="1" si="169"/>
        <v>4.2311356885623812E-3</v>
      </c>
      <c r="CO69" s="43">
        <f t="shared" ca="1" si="170"/>
        <v>5.1651175642610601E-3</v>
      </c>
      <c r="CP69" s="17">
        <f t="shared" si="223"/>
        <v>6</v>
      </c>
      <c r="CQ69" s="41"/>
      <c r="CR69" s="42">
        <f t="shared" si="171"/>
        <v>0</v>
      </c>
      <c r="CS69" s="42">
        <f t="shared" si="172"/>
        <v>0</v>
      </c>
      <c r="CT69" s="42">
        <f t="shared" si="173"/>
        <v>0</v>
      </c>
      <c r="CU69" s="42">
        <f t="shared" si="174"/>
        <v>0</v>
      </c>
      <c r="CV69" s="42">
        <f t="shared" si="175"/>
        <v>0</v>
      </c>
      <c r="CW69" s="42">
        <f t="shared" si="176"/>
        <v>0</v>
      </c>
      <c r="CX69" s="42">
        <f t="shared" ca="1" si="177"/>
        <v>3.1834305190652829E-4</v>
      </c>
      <c r="CY69" s="42">
        <f t="shared" ca="1" si="178"/>
        <v>7.064867924616217E-4</v>
      </c>
      <c r="CZ69" s="42">
        <f t="shared" ca="1" si="179"/>
        <v>1.1509958183747457E-3</v>
      </c>
      <c r="DA69" s="42">
        <f t="shared" ca="1" si="180"/>
        <v>1.6371700526263526E-3</v>
      </c>
      <c r="DB69" s="42">
        <f t="shared" ca="1" si="181"/>
        <v>2.1494784573424042E-3</v>
      </c>
      <c r="DC69" s="42">
        <f t="shared" ca="1" si="182"/>
        <v>2.6719327899744415E-3</v>
      </c>
      <c r="DD69" s="42">
        <f t="shared" ca="1" si="183"/>
        <v>3.1884029631457128E-3</v>
      </c>
      <c r="DE69" s="42">
        <f t="shared" ca="1" si="184"/>
        <v>3.6828785243546141E-3</v>
      </c>
      <c r="DF69" s="42">
        <f t="shared" ca="1" si="185"/>
        <v>4.1396825437708378E-3</v>
      </c>
      <c r="DG69" s="42">
        <f t="shared" ca="1" si="186"/>
        <v>4.5436450704984168E-3</v>
      </c>
      <c r="DH69" s="42">
        <f t="shared" ca="1" si="187"/>
        <v>4.8802435292330222E-3</v>
      </c>
      <c r="DI69" s="42">
        <f t="shared" ca="1" si="188"/>
        <v>5.1357171692327265E-3</v>
      </c>
      <c r="DJ69" s="42">
        <f t="shared" ca="1" si="189"/>
        <v>5.2971620867103631E-3</v>
      </c>
      <c r="DK69" s="42">
        <f t="shared" ca="1" si="190"/>
        <v>5.3526125191292687E-3</v>
      </c>
      <c r="DL69" s="42">
        <f t="shared" ca="1" si="191"/>
        <v>5.2911131214930874E-3</v>
      </c>
      <c r="DM69" s="42">
        <f t="shared" ca="1" si="192"/>
        <v>5.1027858235994259E-3</v>
      </c>
      <c r="DN69" s="42">
        <f t="shared" ca="1" si="193"/>
        <v>4.7788936636972137E-3</v>
      </c>
      <c r="DO69" s="43">
        <f t="shared" ca="1" si="194"/>
        <v>4.3119027258478743E-3</v>
      </c>
    </row>
    <row r="70" spans="2:119" x14ac:dyDescent="0.2">
      <c r="B70" s="67"/>
      <c r="C70">
        <f t="shared" si="219"/>
        <v>7</v>
      </c>
      <c r="D70" s="33">
        <f t="shared" si="220"/>
        <v>0.05</v>
      </c>
      <c r="E70" s="35">
        <f t="shared" ca="1" si="195"/>
        <v>4.0470492249395883E-2</v>
      </c>
      <c r="F70" s="35">
        <f t="shared" ca="1" si="196"/>
        <v>3.7184413676039391E-2</v>
      </c>
      <c r="G70" s="35">
        <f t="shared" ca="1" si="197"/>
        <v>5.6544349522965262E-2</v>
      </c>
      <c r="H70" s="35">
        <f t="shared" ca="1" si="198"/>
        <v>7.1517437902561487E-2</v>
      </c>
      <c r="I70" s="35">
        <f t="shared" ca="1" si="199"/>
        <v>9.3438508065722653E-2</v>
      </c>
      <c r="J70" s="35">
        <f t="shared" ca="1" si="200"/>
        <v>0.10394021447689959</v>
      </c>
      <c r="K70" s="35">
        <f t="shared" ca="1" si="201"/>
        <v>0.1046168028720839</v>
      </c>
      <c r="L70" s="30">
        <f t="shared" ca="1" si="202"/>
        <v>0.10664249143845082</v>
      </c>
      <c r="M70" s="30">
        <f t="shared" ca="1" si="203"/>
        <v>0.10837090249909991</v>
      </c>
      <c r="N70" s="30">
        <f t="shared" ca="1" si="204"/>
        <v>0.10981949541748139</v>
      </c>
      <c r="O70" s="30">
        <f t="shared" ca="1" si="205"/>
        <v>0.1110056786660024</v>
      </c>
      <c r="P70" s="30">
        <f t="shared" ca="1" si="206"/>
        <v>0.11194649928818126</v>
      </c>
      <c r="Q70" s="30">
        <f t="shared" ca="1" si="207"/>
        <v>0.11265840081259988</v>
      </c>
      <c r="R70" s="30">
        <f t="shared" ca="1" si="208"/>
        <v>0.11315704250445138</v>
      </c>
      <c r="S70" s="30">
        <f t="shared" ca="1" si="209"/>
        <v>0.11345717279482402</v>
      </c>
      <c r="T70" s="30">
        <f t="shared" ca="1" si="210"/>
        <v>0.11357255015631881</v>
      </c>
      <c r="U70" s="30">
        <f t="shared" ca="1" si="211"/>
        <v>0.11351590540580055</v>
      </c>
      <c r="V70" s="30">
        <f t="shared" ca="1" si="212"/>
        <v>0.11329894025201448</v>
      </c>
      <c r="W70" s="30">
        <f t="shared" ca="1" si="213"/>
        <v>0.11293235773686335</v>
      </c>
      <c r="X70" s="30">
        <f t="shared" ca="1" si="214"/>
        <v>0.11242592093733084</v>
      </c>
      <c r="Y70" s="30">
        <f t="shared" ca="1" si="215"/>
        <v>0.11178853681260931</v>
      </c>
      <c r="Z70" s="30">
        <f t="shared" ca="1" si="216"/>
        <v>0.11102836232747042</v>
      </c>
      <c r="AA70" s="30">
        <f t="shared" ca="1" si="217"/>
        <v>0.11015292990660795</v>
      </c>
      <c r="AB70" s="31">
        <f t="shared" ca="1" si="218"/>
        <v>0.10916928884844952</v>
      </c>
      <c r="AP70" s="17">
        <f t="shared" si="221"/>
        <v>7</v>
      </c>
      <c r="AQ70" s="41"/>
      <c r="AR70" s="42">
        <f t="shared" si="123"/>
        <v>0</v>
      </c>
      <c r="AS70" s="42">
        <f t="shared" si="124"/>
        <v>0</v>
      </c>
      <c r="AT70" s="42">
        <f t="shared" si="125"/>
        <v>0</v>
      </c>
      <c r="AU70" s="42">
        <f t="shared" si="126"/>
        <v>0</v>
      </c>
      <c r="AV70" s="42">
        <f t="shared" si="127"/>
        <v>0</v>
      </c>
      <c r="AW70" s="42">
        <f t="shared" si="128"/>
        <v>0</v>
      </c>
      <c r="AX70" s="42">
        <f t="shared" si="129"/>
        <v>0</v>
      </c>
      <c r="AY70" s="42">
        <f t="shared" ca="1" si="130"/>
        <v>7.8677112326649857E-3</v>
      </c>
      <c r="AZ70" s="42">
        <f t="shared" ca="1" si="131"/>
        <v>1.5934769376758778E-2</v>
      </c>
      <c r="BA70" s="42">
        <f t="shared" ca="1" si="132"/>
        <v>2.4164440880917015E-2</v>
      </c>
      <c r="BB70" s="42">
        <f t="shared" ca="1" si="133"/>
        <v>3.2522226302097224E-2</v>
      </c>
      <c r="BC70" s="42">
        <f t="shared" ca="1" si="134"/>
        <v>4.0975953481044797E-2</v>
      </c>
      <c r="BD70" s="42">
        <f t="shared" ca="1" si="135"/>
        <v>4.9495784280345421E-2</v>
      </c>
      <c r="BE70" s="42">
        <f t="shared" ca="1" si="136"/>
        <v>5.8054154491872165E-2</v>
      </c>
      <c r="BF70" s="42">
        <f t="shared" ca="1" si="137"/>
        <v>6.6625664180408106E-2</v>
      </c>
      <c r="BG70" s="42">
        <f t="shared" ca="1" si="138"/>
        <v>7.518693340927772E-2</v>
      </c>
      <c r="BH70" s="42">
        <f t="shared" ca="1" si="139"/>
        <v>8.3716436133551606E-2</v>
      </c>
      <c r="BI70" s="42">
        <f t="shared" ca="1" si="140"/>
        <v>9.2194323125452088E-2</v>
      </c>
      <c r="BJ70" s="42">
        <f t="shared" ca="1" si="141"/>
        <v>0.10060224314408733</v>
      </c>
      <c r="BK70" s="42">
        <f t="shared" ca="1" si="142"/>
        <v>0.10892317016845257</v>
      </c>
      <c r="BL70" s="42">
        <f t="shared" ca="1" si="143"/>
        <v>0.11714124334053141</v>
      </c>
      <c r="BM70" s="42">
        <f t="shared" ca="1" si="144"/>
        <v>0.12524162525442117</v>
      </c>
      <c r="BN70" s="42">
        <f t="shared" ca="1" si="145"/>
        <v>0.13321038330279739</v>
      </c>
      <c r="BO70" s="43">
        <f t="shared" ca="1" si="146"/>
        <v>0.14103439787076813</v>
      </c>
      <c r="BP70" s="17">
        <f t="shared" si="222"/>
        <v>7</v>
      </c>
      <c r="BQ70" s="41"/>
      <c r="BR70" s="42">
        <f t="shared" si="147"/>
        <v>0</v>
      </c>
      <c r="BS70" s="42">
        <f t="shared" si="148"/>
        <v>0</v>
      </c>
      <c r="BT70" s="42">
        <f t="shared" si="149"/>
        <v>0</v>
      </c>
      <c r="BU70" s="42">
        <f t="shared" si="150"/>
        <v>0</v>
      </c>
      <c r="BV70" s="42">
        <f t="shared" si="151"/>
        <v>0</v>
      </c>
      <c r="BW70" s="42">
        <f t="shared" si="152"/>
        <v>0</v>
      </c>
      <c r="BX70" s="42">
        <f t="shared" si="153"/>
        <v>0</v>
      </c>
      <c r="BY70" s="42">
        <f t="shared" ca="1" si="154"/>
        <v>-3.2782130136104111E-4</v>
      </c>
      <c r="BZ70" s="42">
        <f t="shared" ca="1" si="155"/>
        <v>-5.7991686836397218E-4</v>
      </c>
      <c r="CA70" s="42">
        <f t="shared" ca="1" si="156"/>
        <v>-7.5136835803393538E-4</v>
      </c>
      <c r="CB70" s="42">
        <f t="shared" ca="1" si="157"/>
        <v>-8.3842862283789584E-4</v>
      </c>
      <c r="CC70" s="42">
        <f t="shared" ca="1" si="158"/>
        <v>-8.3842862283789584E-4</v>
      </c>
      <c r="CD70" s="42">
        <f t="shared" ca="1" si="159"/>
        <v>-7.4968038534518108E-4</v>
      </c>
      <c r="CE70" s="42">
        <f t="shared" ca="1" si="160"/>
        <v>-5.7138100593837385E-4</v>
      </c>
      <c r="CF70" s="42">
        <f t="shared" ca="1" si="161"/>
        <v>-3.0352132817162573E-4</v>
      </c>
      <c r="CG70" s="42">
        <f t="shared" ca="1" si="162"/>
        <v>5.3198223031274724E-5</v>
      </c>
      <c r="CH70" s="42">
        <f t="shared" ca="1" si="163"/>
        <v>4.974431565872065E-4</v>
      </c>
      <c r="CI70" s="42">
        <f t="shared" ca="1" si="164"/>
        <v>1.0273110935809869E-3</v>
      </c>
      <c r="CJ70" s="42">
        <f t="shared" ca="1" si="165"/>
        <v>1.6403885949398066E-3</v>
      </c>
      <c r="CK70" s="42">
        <f t="shared" ca="1" si="166"/>
        <v>2.3337991803035769E-3</v>
      </c>
      <c r="CL70" s="42">
        <f t="shared" ca="1" si="167"/>
        <v>3.1042435401859693E-3</v>
      </c>
      <c r="CM70" s="42">
        <f t="shared" ca="1" si="168"/>
        <v>3.9480333228828204E-3</v>
      </c>
      <c r="CN70" s="42">
        <f t="shared" ca="1" si="169"/>
        <v>4.8611201825925956E-3</v>
      </c>
      <c r="CO70" s="43">
        <f t="shared" ca="1" si="170"/>
        <v>5.8391220035889403E-3</v>
      </c>
      <c r="CP70" s="17">
        <f t="shared" si="223"/>
        <v>7</v>
      </c>
      <c r="CQ70" s="41"/>
      <c r="CR70" s="42">
        <f t="shared" si="171"/>
        <v>0</v>
      </c>
      <c r="CS70" s="42">
        <f t="shared" si="172"/>
        <v>0</v>
      </c>
      <c r="CT70" s="42">
        <f t="shared" si="173"/>
        <v>0</v>
      </c>
      <c r="CU70" s="42">
        <f t="shared" si="174"/>
        <v>0</v>
      </c>
      <c r="CV70" s="42">
        <f t="shared" si="175"/>
        <v>0</v>
      </c>
      <c r="CW70" s="42">
        <f t="shared" si="176"/>
        <v>0</v>
      </c>
      <c r="CX70" s="42">
        <f t="shared" si="177"/>
        <v>0</v>
      </c>
      <c r="CY70" s="42">
        <f t="shared" ca="1" si="178"/>
        <v>3.8245818492121443E-4</v>
      </c>
      <c r="CZ70" s="42">
        <f t="shared" ca="1" si="179"/>
        <v>8.2362542717634392E-4</v>
      </c>
      <c r="DA70" s="42">
        <f t="shared" ca="1" si="180"/>
        <v>1.3094046479079065E-3</v>
      </c>
      <c r="DB70" s="42">
        <f t="shared" ca="1" si="181"/>
        <v>1.8245112146646726E-3</v>
      </c>
      <c r="DC70" s="42">
        <f t="shared" ca="1" si="182"/>
        <v>2.3528691633488961E-3</v>
      </c>
      <c r="DD70" s="42">
        <f t="shared" ca="1" si="183"/>
        <v>2.8779629018474591E-3</v>
      </c>
      <c r="DE70" s="42">
        <f t="shared" ca="1" si="184"/>
        <v>3.3831444768334129E-3</v>
      </c>
      <c r="DF70" s="42">
        <f t="shared" ca="1" si="185"/>
        <v>3.8518989129252223E-3</v>
      </c>
      <c r="DG70" s="42">
        <f t="shared" ca="1" si="186"/>
        <v>4.2680717226619399E-3</v>
      </c>
      <c r="DH70" s="42">
        <f t="shared" ca="1" si="187"/>
        <v>4.6160635872807528E-3</v>
      </c>
      <c r="DI70" s="42">
        <f t="shared" ca="1" si="188"/>
        <v>4.8809975557776433E-3</v>
      </c>
      <c r="DJ70" s="42">
        <f t="shared" ca="1" si="189"/>
        <v>5.0488640144830347E-3</v>
      </c>
      <c r="DK70" s="42">
        <f t="shared" ca="1" si="190"/>
        <v>5.1066482299300152E-3</v>
      </c>
      <c r="DL70" s="42">
        <f t="shared" ca="1" si="191"/>
        <v>5.0424445332731488E-3</v>
      </c>
      <c r="DM70" s="42">
        <f t="shared" ca="1" si="192"/>
        <v>4.8455602506438837E-3</v>
      </c>
      <c r="DN70" s="42">
        <f t="shared" ca="1" si="193"/>
        <v>4.5066113406001035E-3</v>
      </c>
      <c r="DO70" s="43">
        <f t="shared" ca="1" si="194"/>
        <v>4.0176104301019311E-3</v>
      </c>
    </row>
    <row r="71" spans="2:119" x14ac:dyDescent="0.2">
      <c r="B71" s="67"/>
      <c r="C71">
        <f t="shared" si="219"/>
        <v>8</v>
      </c>
      <c r="D71" s="33">
        <f t="shared" si="220"/>
        <v>0.05</v>
      </c>
      <c r="E71" s="35">
        <f t="shared" ca="1" si="195"/>
        <v>4.0470492249395883E-2</v>
      </c>
      <c r="F71" s="35">
        <f t="shared" ca="1" si="196"/>
        <v>3.7184413676039391E-2</v>
      </c>
      <c r="G71" s="35">
        <f t="shared" ca="1" si="197"/>
        <v>5.6544349522965262E-2</v>
      </c>
      <c r="H71" s="35">
        <f t="shared" ca="1" si="198"/>
        <v>7.1517437902561487E-2</v>
      </c>
      <c r="I71" s="35">
        <f t="shared" ca="1" si="199"/>
        <v>9.3438508065722653E-2</v>
      </c>
      <c r="J71" s="35">
        <f t="shared" ca="1" si="200"/>
        <v>0.10394021447689959</v>
      </c>
      <c r="K71" s="35">
        <f t="shared" ca="1" si="201"/>
        <v>0.1046168028720839</v>
      </c>
      <c r="L71" s="35">
        <f t="shared" ca="1" si="202"/>
        <v>0.12352989649747868</v>
      </c>
      <c r="M71" s="30">
        <f t="shared" ca="1" si="203"/>
        <v>0.12603273210083499</v>
      </c>
      <c r="N71" s="30">
        <f t="shared" ca="1" si="204"/>
        <v>0.12819811687998117</v>
      </c>
      <c r="O71" s="30">
        <f t="shared" ca="1" si="205"/>
        <v>0.13004364197313809</v>
      </c>
      <c r="P71" s="30">
        <f t="shared" ca="1" si="206"/>
        <v>0.13158695786292482</v>
      </c>
      <c r="Q71" s="30">
        <f t="shared" ca="1" si="207"/>
        <v>0.1328453854070708</v>
      </c>
      <c r="R71" s="30">
        <f t="shared" ca="1" si="208"/>
        <v>0.13383560870344</v>
      </c>
      <c r="S71" s="30">
        <f t="shared" ca="1" si="209"/>
        <v>0.1345734423362307</v>
      </c>
      <c r="T71" s="30">
        <f t="shared" ca="1" si="210"/>
        <v>0.13507366570068297</v>
      </c>
      <c r="U71" s="30">
        <f t="shared" ca="1" si="211"/>
        <v>0.13534991777347818</v>
      </c>
      <c r="V71" s="30">
        <f t="shared" ca="1" si="212"/>
        <v>0.13541464664895819</v>
      </c>
      <c r="W71" s="30">
        <f t="shared" ca="1" si="213"/>
        <v>0.1352791091920863</v>
      </c>
      <c r="X71" s="30">
        <f t="shared" ca="1" si="214"/>
        <v>0.13495341708802766</v>
      </c>
      <c r="Y71" s="30">
        <f t="shared" ca="1" si="215"/>
        <v>0.13444662623573436</v>
      </c>
      <c r="Z71" s="30">
        <f t="shared" ca="1" si="216"/>
        <v>0.13376686669745858</v>
      </c>
      <c r="AA71" s="30">
        <f t="shared" ca="1" si="217"/>
        <v>0.13292151015813139</v>
      </c>
      <c r="AB71" s="31">
        <f t="shared" ca="1" si="218"/>
        <v>0.13191737098224288</v>
      </c>
      <c r="AP71" s="17">
        <f t="shared" si="221"/>
        <v>8</v>
      </c>
      <c r="AQ71" s="41"/>
      <c r="AR71" s="42">
        <f t="shared" si="123"/>
        <v>0</v>
      </c>
      <c r="AS71" s="42">
        <f t="shared" si="124"/>
        <v>0</v>
      </c>
      <c r="AT71" s="42">
        <f t="shared" si="125"/>
        <v>0</v>
      </c>
      <c r="AU71" s="42">
        <f t="shared" si="126"/>
        <v>0</v>
      </c>
      <c r="AV71" s="42">
        <f t="shared" si="127"/>
        <v>0</v>
      </c>
      <c r="AW71" s="42">
        <f t="shared" si="128"/>
        <v>0</v>
      </c>
      <c r="AX71" s="42">
        <f t="shared" si="129"/>
        <v>0</v>
      </c>
      <c r="AY71" s="42">
        <f t="shared" si="130"/>
        <v>0</v>
      </c>
      <c r="AZ71" s="42">
        <f t="shared" ca="1" si="131"/>
        <v>9.2551662998351988E-3</v>
      </c>
      <c r="BA71" s="42">
        <f t="shared" ca="1" si="132"/>
        <v>1.8752547066422667E-2</v>
      </c>
      <c r="BB71" s="42">
        <f t="shared" ca="1" si="133"/>
        <v>2.8450112796950859E-2</v>
      </c>
      <c r="BC71" s="42">
        <f t="shared" ca="1" si="134"/>
        <v>3.8308144465467972E-2</v>
      </c>
      <c r="BD71" s="42">
        <f t="shared" ca="1" si="135"/>
        <v>4.8289334361032117E-2</v>
      </c>
      <c r="BE71" s="42">
        <f t="shared" ca="1" si="136"/>
        <v>5.8358791505068439E-2</v>
      </c>
      <c r="BF71" s="42">
        <f t="shared" ca="1" si="137"/>
        <v>6.8483973293539419E-2</v>
      </c>
      <c r="BG71" s="42">
        <f t="shared" ca="1" si="138"/>
        <v>7.8634562658082427E-2</v>
      </c>
      <c r="BH71" s="42">
        <f t="shared" ca="1" si="139"/>
        <v>8.8782307720129169E-2</v>
      </c>
      <c r="BI71" s="42">
        <f t="shared" ca="1" si="140"/>
        <v>9.8900838768431448E-2</v>
      </c>
      <c r="BJ71" s="42">
        <f t="shared" ca="1" si="141"/>
        <v>0.10896547549646002</v>
      </c>
      <c r="BK71" s="42">
        <f t="shared" ca="1" si="142"/>
        <v>0.11895303580651063</v>
      </c>
      <c r="BL71" s="42">
        <f t="shared" ca="1" si="143"/>
        <v>0.12884165608989784</v>
      </c>
      <c r="BM71" s="42">
        <f t="shared" ca="1" si="144"/>
        <v>0.13861063165815138</v>
      </c>
      <c r="BN71" s="42">
        <f t="shared" ca="1" si="145"/>
        <v>0.14824028483159798</v>
      </c>
      <c r="BO71" s="43">
        <f t="shared" ca="1" si="146"/>
        <v>0.1577118669743473</v>
      </c>
      <c r="BP71" s="17">
        <f t="shared" si="222"/>
        <v>8</v>
      </c>
      <c r="BQ71" s="41"/>
      <c r="BR71" s="42">
        <f t="shared" si="147"/>
        <v>0</v>
      </c>
      <c r="BS71" s="42">
        <f t="shared" si="148"/>
        <v>0</v>
      </c>
      <c r="BT71" s="42">
        <f t="shared" si="149"/>
        <v>0</v>
      </c>
      <c r="BU71" s="42">
        <f t="shared" si="150"/>
        <v>0</v>
      </c>
      <c r="BV71" s="42">
        <f t="shared" si="151"/>
        <v>0</v>
      </c>
      <c r="BW71" s="42">
        <f t="shared" si="152"/>
        <v>0</v>
      </c>
      <c r="BX71" s="42">
        <f t="shared" si="153"/>
        <v>0</v>
      </c>
      <c r="BY71" s="42">
        <f t="shared" si="154"/>
        <v>0</v>
      </c>
      <c r="BZ71" s="42">
        <f t="shared" ca="1" si="155"/>
        <v>-2.8922394686984996E-4</v>
      </c>
      <c r="CA71" s="42">
        <f t="shared" ca="1" si="156"/>
        <v>-4.8708604617375554E-4</v>
      </c>
      <c r="CB71" s="42">
        <f t="shared" ca="1" si="157"/>
        <v>-5.8810235586675757E-4</v>
      </c>
      <c r="CC71" s="42">
        <f t="shared" ca="1" si="158"/>
        <v>-5.8810235586675757E-4</v>
      </c>
      <c r="CD71" s="42">
        <f t="shared" ca="1" si="159"/>
        <v>-4.8413162778796452E-4</v>
      </c>
      <c r="CE71" s="42">
        <f t="shared" ca="1" si="160"/>
        <v>-2.7435127062054099E-4</v>
      </c>
      <c r="CF71" s="42">
        <f t="shared" ca="1" si="161"/>
        <v>4.2060660269177292E-5</v>
      </c>
      <c r="CG71" s="42">
        <f t="shared" ca="1" si="162"/>
        <v>4.650018837918027E-4</v>
      </c>
      <c r="CH71" s="42">
        <f t="shared" ca="1" si="163"/>
        <v>9.9353027244007035E-4</v>
      </c>
      <c r="CI71" s="42">
        <f t="shared" ca="1" si="164"/>
        <v>1.6259384629589623E-3</v>
      </c>
      <c r="CJ71" s="42">
        <f t="shared" ca="1" si="165"/>
        <v>2.3598182243777122E-3</v>
      </c>
      <c r="CK71" s="42">
        <f t="shared" ca="1" si="166"/>
        <v>3.1921149168819309E-3</v>
      </c>
      <c r="CL71" s="42">
        <f t="shared" ca="1" si="167"/>
        <v>4.1191730684494816E-3</v>
      </c>
      <c r="CM71" s="42">
        <f t="shared" ca="1" si="168"/>
        <v>5.1367746901425596E-3</v>
      </c>
      <c r="CN71" s="42">
        <f t="shared" ca="1" si="169"/>
        <v>6.2401724495999844E-3</v>
      </c>
      <c r="CO71" s="43">
        <f t="shared" ca="1" si="170"/>
        <v>7.4241202174436484E-3</v>
      </c>
      <c r="CP71" s="17">
        <f t="shared" si="223"/>
        <v>8</v>
      </c>
      <c r="CQ71" s="41"/>
      <c r="CR71" s="42">
        <f t="shared" si="171"/>
        <v>0</v>
      </c>
      <c r="CS71" s="42">
        <f t="shared" si="172"/>
        <v>0</v>
      </c>
      <c r="CT71" s="42">
        <f t="shared" si="173"/>
        <v>0</v>
      </c>
      <c r="CU71" s="42">
        <f t="shared" si="174"/>
        <v>0</v>
      </c>
      <c r="CV71" s="42">
        <f t="shared" si="175"/>
        <v>0</v>
      </c>
      <c r="CW71" s="42">
        <f t="shared" si="176"/>
        <v>0</v>
      </c>
      <c r="CX71" s="42">
        <f t="shared" si="177"/>
        <v>0</v>
      </c>
      <c r="CY71" s="42">
        <f t="shared" si="178"/>
        <v>0</v>
      </c>
      <c r="CZ71" s="42">
        <f t="shared" ca="1" si="179"/>
        <v>5.0614190702223736E-4</v>
      </c>
      <c r="DA71" s="42">
        <f t="shared" ca="1" si="180"/>
        <v>1.0667511883833032E-3</v>
      </c>
      <c r="DB71" s="42">
        <f t="shared" ca="1" si="181"/>
        <v>1.6644310207335651E-3</v>
      </c>
      <c r="DC71" s="42">
        <f t="shared" ca="1" si="182"/>
        <v>2.2805580000158847E-3</v>
      </c>
      <c r="DD71" s="42">
        <f t="shared" ca="1" si="183"/>
        <v>2.8957181411487444E-3</v>
      </c>
      <c r="DE71" s="42">
        <f t="shared" ca="1" si="184"/>
        <v>3.4900958197897772E-3</v>
      </c>
      <c r="DF71" s="42">
        <f t="shared" ca="1" si="185"/>
        <v>4.0438166988467847E-3</v>
      </c>
      <c r="DG71" s="42">
        <f t="shared" ca="1" si="186"/>
        <v>4.5372481262898473E-3</v>
      </c>
      <c r="DH71" s="42">
        <f t="shared" ca="1" si="187"/>
        <v>4.9512620307309903E-3</v>
      </c>
      <c r="DI71" s="42">
        <f t="shared" ca="1" si="188"/>
        <v>5.2674661259904361E-3</v>
      </c>
      <c r="DJ71" s="42">
        <f t="shared" ca="1" si="189"/>
        <v>5.468409393997951E-3</v>
      </c>
      <c r="DK71" s="42">
        <f t="shared" ca="1" si="190"/>
        <v>5.5377674517066364E-3</v>
      </c>
      <c r="DL71" s="42">
        <f t="shared" ca="1" si="191"/>
        <v>5.4605126057426737E-3</v>
      </c>
      <c r="DM71" s="42">
        <f t="shared" ca="1" si="192"/>
        <v>5.2230722273476221E-3</v>
      </c>
      <c r="DN71" s="42">
        <f t="shared" ca="1" si="193"/>
        <v>4.8134776045187302E-3</v>
      </c>
      <c r="DO71" s="43">
        <f t="shared" ca="1" si="194"/>
        <v>4.2215037205968978E-3</v>
      </c>
    </row>
    <row r="72" spans="2:119" x14ac:dyDescent="0.2">
      <c r="B72" s="67"/>
      <c r="C72">
        <f t="shared" si="219"/>
        <v>9</v>
      </c>
      <c r="D72" s="33">
        <f t="shared" si="220"/>
        <v>0.05</v>
      </c>
      <c r="E72" s="35">
        <f t="shared" ca="1" si="195"/>
        <v>4.0470492249395883E-2</v>
      </c>
      <c r="F72" s="35">
        <f t="shared" ca="1" si="196"/>
        <v>3.7184413676039391E-2</v>
      </c>
      <c r="G72" s="35">
        <f t="shared" ca="1" si="197"/>
        <v>5.6544349522965262E-2</v>
      </c>
      <c r="H72" s="35">
        <f t="shared" ca="1" si="198"/>
        <v>7.1517437902561487E-2</v>
      </c>
      <c r="I72" s="35">
        <f t="shared" ca="1" si="199"/>
        <v>9.3438508065722653E-2</v>
      </c>
      <c r="J72" s="35">
        <f t="shared" ca="1" si="200"/>
        <v>0.10394021447689959</v>
      </c>
      <c r="K72" s="35">
        <f t="shared" ca="1" si="201"/>
        <v>0.1046168028720839</v>
      </c>
      <c r="L72" s="35">
        <f t="shared" ca="1" si="202"/>
        <v>0.12352989649747868</v>
      </c>
      <c r="M72" s="35">
        <f t="shared" ca="1" si="203"/>
        <v>0.13912080795425716</v>
      </c>
      <c r="N72" s="30">
        <f t="shared" ca="1" si="204"/>
        <v>0.14204107127233453</v>
      </c>
      <c r="O72" s="30">
        <f t="shared" ca="1" si="205"/>
        <v>0.14457854230500081</v>
      </c>
      <c r="P72" s="30">
        <f t="shared" ca="1" si="206"/>
        <v>0.14674677575726058</v>
      </c>
      <c r="Q72" s="30">
        <f t="shared" ca="1" si="207"/>
        <v>0.14856006194794377</v>
      </c>
      <c r="R72" s="30">
        <f t="shared" ca="1" si="208"/>
        <v>0.15003297682579045</v>
      </c>
      <c r="S72" s="30">
        <f t="shared" ca="1" si="209"/>
        <v>0.15118001023623109</v>
      </c>
      <c r="T72" s="30">
        <f t="shared" ca="1" si="210"/>
        <v>0.15201527152474018</v>
      </c>
      <c r="U72" s="30">
        <f t="shared" ca="1" si="211"/>
        <v>0.15255227060610246</v>
      </c>
      <c r="V72" s="30">
        <f t="shared" ca="1" si="212"/>
        <v>0.15280377220625907</v>
      </c>
      <c r="W72" s="30">
        <f t="shared" ca="1" si="213"/>
        <v>0.15278172084789332</v>
      </c>
      <c r="X72" s="30">
        <f t="shared" ca="1" si="214"/>
        <v>0.15249723405979337</v>
      </c>
      <c r="Y72" s="30">
        <f t="shared" ca="1" si="215"/>
        <v>0.15196066101063702</v>
      </c>
      <c r="Z72" s="30">
        <f t="shared" ca="1" si="216"/>
        <v>0.15118170308659654</v>
      </c>
      <c r="AA72" s="30">
        <f t="shared" ca="1" si="217"/>
        <v>0.15016959166971808</v>
      </c>
      <c r="AB72" s="31">
        <f t="shared" ca="1" si="218"/>
        <v>0.14893331640948002</v>
      </c>
      <c r="AP72" s="17">
        <f t="shared" si="221"/>
        <v>9</v>
      </c>
      <c r="AQ72" s="41"/>
      <c r="AR72" s="42">
        <f t="shared" si="123"/>
        <v>0</v>
      </c>
      <c r="AS72" s="42">
        <f t="shared" si="124"/>
        <v>0</v>
      </c>
      <c r="AT72" s="42">
        <f t="shared" si="125"/>
        <v>0</v>
      </c>
      <c r="AU72" s="42">
        <f t="shared" si="126"/>
        <v>0</v>
      </c>
      <c r="AV72" s="42">
        <f t="shared" si="127"/>
        <v>0</v>
      </c>
      <c r="AW72" s="42">
        <f t="shared" si="128"/>
        <v>0</v>
      </c>
      <c r="AX72" s="42">
        <f t="shared" si="129"/>
        <v>0</v>
      </c>
      <c r="AY72" s="42">
        <f t="shared" si="130"/>
        <v>0</v>
      </c>
      <c r="AZ72" s="42">
        <f t="shared" si="131"/>
        <v>0</v>
      </c>
      <c r="BA72" s="42">
        <f t="shared" ca="1" si="132"/>
        <v>1.0390672981637433E-2</v>
      </c>
      <c r="BB72" s="42">
        <f t="shared" ca="1" si="133"/>
        <v>2.1059302841921874E-2</v>
      </c>
      <c r="BC72" s="42">
        <f t="shared" ca="1" si="134"/>
        <v>3.1958373405229723E-2</v>
      </c>
      <c r="BD72" s="42">
        <f t="shared" ca="1" si="135"/>
        <v>4.304243133421836E-2</v>
      </c>
      <c r="BE72" s="42">
        <f t="shared" ca="1" si="136"/>
        <v>5.4268242617233661E-2</v>
      </c>
      <c r="BF72" s="42">
        <f t="shared" ca="1" si="137"/>
        <v>6.5594848560192695E-2</v>
      </c>
      <c r="BG72" s="42">
        <f t="shared" ca="1" si="138"/>
        <v>7.6983542881061018E-2</v>
      </c>
      <c r="BH72" s="42">
        <f t="shared" ca="1" si="139"/>
        <v>8.8397789957937123E-2</v>
      </c>
      <c r="BI72" s="42">
        <f t="shared" ca="1" si="140"/>
        <v>9.9803102598211846E-2</v>
      </c>
      <c r="BJ72" s="42">
        <f t="shared" ca="1" si="141"/>
        <v>0.11116689601528977</v>
      </c>
      <c r="BK72" s="42">
        <f t="shared" ca="1" si="142"/>
        <v>0.122458333087337</v>
      </c>
      <c r="BL72" s="42">
        <f t="shared" ca="1" si="143"/>
        <v>0.13364817443309143</v>
      </c>
      <c r="BM72" s="42">
        <f t="shared" ca="1" si="144"/>
        <v>0.14470864532433458</v>
      </c>
      <c r="BN72" s="42">
        <f t="shared" ca="1" si="145"/>
        <v>0.15561332987425985</v>
      </c>
      <c r="BO72" s="43">
        <f t="shared" ca="1" si="146"/>
        <v>0.16633710118120074</v>
      </c>
      <c r="BP72" s="17">
        <f t="shared" si="222"/>
        <v>9</v>
      </c>
      <c r="BQ72" s="41"/>
      <c r="BR72" s="42">
        <f t="shared" si="147"/>
        <v>0</v>
      </c>
      <c r="BS72" s="42">
        <f t="shared" si="148"/>
        <v>0</v>
      </c>
      <c r="BT72" s="42">
        <f t="shared" si="149"/>
        <v>0</v>
      </c>
      <c r="BU72" s="42">
        <f t="shared" si="150"/>
        <v>0</v>
      </c>
      <c r="BV72" s="42">
        <f t="shared" si="151"/>
        <v>0</v>
      </c>
      <c r="BW72" s="42">
        <f t="shared" si="152"/>
        <v>0</v>
      </c>
      <c r="BX72" s="42">
        <f t="shared" si="153"/>
        <v>0</v>
      </c>
      <c r="BY72" s="42">
        <f t="shared" si="154"/>
        <v>0</v>
      </c>
      <c r="BZ72" s="42">
        <f t="shared" si="155"/>
        <v>0</v>
      </c>
      <c r="CA72" s="42">
        <f t="shared" ca="1" si="156"/>
        <v>-2.1647235378411317E-4</v>
      </c>
      <c r="CB72" s="42">
        <f t="shared" ca="1" si="157"/>
        <v>-3.276039148287428E-4</v>
      </c>
      <c r="CC72" s="42">
        <f t="shared" ca="1" si="158"/>
        <v>-3.276039148287428E-4</v>
      </c>
      <c r="CD72" s="42">
        <f t="shared" ca="1" si="159"/>
        <v>-2.1214497806844461E-4</v>
      </c>
      <c r="CE72" s="42">
        <f t="shared" ca="1" si="160"/>
        <v>2.1726090327707541E-5</v>
      </c>
      <c r="CF72" s="42">
        <f t="shared" ca="1" si="161"/>
        <v>3.7568252604517748E-4</v>
      </c>
      <c r="CG72" s="42">
        <f t="shared" ca="1" si="162"/>
        <v>8.5021145608135716E-4</v>
      </c>
      <c r="CH72" s="42">
        <f t="shared" ca="1" si="163"/>
        <v>1.4447034913353215E-3</v>
      </c>
      <c r="CI72" s="42">
        <f t="shared" ca="1" si="164"/>
        <v>2.1575355313524919E-3</v>
      </c>
      <c r="CJ72" s="42">
        <f t="shared" ca="1" si="165"/>
        <v>2.986145468014424E-3</v>
      </c>
      <c r="CK72" s="42">
        <f t="shared" ca="1" si="166"/>
        <v>3.927098557351693E-3</v>
      </c>
      <c r="CL72" s="42">
        <f t="shared" ca="1" si="167"/>
        <v>4.97614618351617E-3</v>
      </c>
      <c r="CM72" s="42">
        <f t="shared" ca="1" si="168"/>
        <v>6.1282785680206644E-3</v>
      </c>
      <c r="CN72" s="42">
        <f t="shared" ca="1" si="169"/>
        <v>7.3777736726996015E-3</v>
      </c>
      <c r="CO72" s="43">
        <f t="shared" ca="1" si="170"/>
        <v>8.7182450860672136E-3</v>
      </c>
      <c r="CP72" s="17">
        <f t="shared" si="223"/>
        <v>9</v>
      </c>
      <c r="CQ72" s="41"/>
      <c r="CR72" s="42">
        <f t="shared" si="171"/>
        <v>0</v>
      </c>
      <c r="CS72" s="42">
        <f t="shared" si="172"/>
        <v>0</v>
      </c>
      <c r="CT72" s="42">
        <f t="shared" si="173"/>
        <v>0</v>
      </c>
      <c r="CU72" s="42">
        <f t="shared" si="174"/>
        <v>0</v>
      </c>
      <c r="CV72" s="42">
        <f t="shared" si="175"/>
        <v>0</v>
      </c>
      <c r="CW72" s="42">
        <f t="shared" si="176"/>
        <v>0</v>
      </c>
      <c r="CX72" s="42">
        <f t="shared" si="177"/>
        <v>0</v>
      </c>
      <c r="CY72" s="42">
        <f t="shared" si="178"/>
        <v>0</v>
      </c>
      <c r="CZ72" s="42">
        <f t="shared" si="179"/>
        <v>0</v>
      </c>
      <c r="DA72" s="42">
        <f t="shared" ca="1" si="180"/>
        <v>6.1333833572165398E-4</v>
      </c>
      <c r="DB72" s="42">
        <f t="shared" ca="1" si="181"/>
        <v>1.2708667385690458E-3</v>
      </c>
      <c r="DC72" s="42">
        <f t="shared" ca="1" si="182"/>
        <v>1.9520586487757866E-3</v>
      </c>
      <c r="DD72" s="42">
        <f t="shared" ca="1" si="183"/>
        <v>2.6351906912742184E-3</v>
      </c>
      <c r="DE72" s="42">
        <f t="shared" ca="1" si="184"/>
        <v>3.2978253850633158E-3</v>
      </c>
      <c r="DF72" s="42">
        <f t="shared" ca="1" si="185"/>
        <v>3.9172491475688879E-3</v>
      </c>
      <c r="DG72" s="42">
        <f t="shared" ca="1" si="186"/>
        <v>4.4708662326110975E-3</v>
      </c>
      <c r="DH72" s="42">
        <f t="shared" ca="1" si="187"/>
        <v>4.9365516602267023E-3</v>
      </c>
      <c r="DI72" s="42">
        <f t="shared" ca="1" si="188"/>
        <v>5.2929676802352874E-3</v>
      </c>
      <c r="DJ72" s="42">
        <f t="shared" ca="1" si="189"/>
        <v>5.5198489724165309E-3</v>
      </c>
      <c r="DK72" s="42">
        <f t="shared" ca="1" si="190"/>
        <v>5.5982617298613035E-3</v>
      </c>
      <c r="DL72" s="42">
        <f t="shared" ca="1" si="191"/>
        <v>5.5108410943475973E-3</v>
      </c>
      <c r="DM72" s="42">
        <f t="shared" ca="1" si="192"/>
        <v>5.2420102046298817E-3</v>
      </c>
      <c r="DN72" s="42">
        <f t="shared" ca="1" si="193"/>
        <v>4.7781824763778518E-3</v>
      </c>
      <c r="DO72" s="43">
        <f t="shared" ca="1" si="194"/>
        <v>4.1079467696940458E-3</v>
      </c>
    </row>
    <row r="73" spans="2:119" x14ac:dyDescent="0.2">
      <c r="B73" s="67"/>
      <c r="C73">
        <f t="shared" si="219"/>
        <v>10</v>
      </c>
      <c r="D73" s="33">
        <f t="shared" si="220"/>
        <v>0.05</v>
      </c>
      <c r="E73" s="35">
        <f t="shared" ca="1" si="195"/>
        <v>4.0470492249395883E-2</v>
      </c>
      <c r="F73" s="35">
        <f t="shared" ca="1" si="196"/>
        <v>3.7184413676039391E-2</v>
      </c>
      <c r="G73" s="35">
        <f t="shared" ca="1" si="197"/>
        <v>5.6544349522965262E-2</v>
      </c>
      <c r="H73" s="35">
        <f t="shared" ca="1" si="198"/>
        <v>7.1517437902561487E-2</v>
      </c>
      <c r="I73" s="35">
        <f t="shared" ca="1" si="199"/>
        <v>9.3438508065722653E-2</v>
      </c>
      <c r="J73" s="35">
        <f t="shared" ca="1" si="200"/>
        <v>0.10394021447689959</v>
      </c>
      <c r="K73" s="35">
        <f t="shared" ca="1" si="201"/>
        <v>0.1046168028720839</v>
      </c>
      <c r="L73" s="35">
        <f t="shared" ca="1" si="202"/>
        <v>0.12352989649747868</v>
      </c>
      <c r="M73" s="35">
        <f t="shared" ca="1" si="203"/>
        <v>0.13912080795425716</v>
      </c>
      <c r="N73" s="35">
        <f t="shared" ca="1" si="204"/>
        <v>0.1307326859649327</v>
      </c>
      <c r="O73" s="30">
        <f t="shared" ca="1" si="205"/>
        <v>0.13280955095354735</v>
      </c>
      <c r="P73" s="30">
        <f t="shared" ca="1" si="206"/>
        <v>0.13456987663325398</v>
      </c>
      <c r="Q73" s="30">
        <f t="shared" ca="1" si="207"/>
        <v>0.13602728317474114</v>
      </c>
      <c r="R73" s="30">
        <f t="shared" ca="1" si="208"/>
        <v>0.13719518618175083</v>
      </c>
      <c r="S73" s="30">
        <f t="shared" ca="1" si="209"/>
        <v>0.13808657982762024</v>
      </c>
      <c r="T73" s="30">
        <f t="shared" ca="1" si="210"/>
        <v>0.13871387507943878</v>
      </c>
      <c r="U73" s="30">
        <f t="shared" ca="1" si="211"/>
        <v>0.13908879024276352</v>
      </c>
      <c r="V73" s="30">
        <f t="shared" ca="1" si="212"/>
        <v>0.13922229152693</v>
      </c>
      <c r="W73" s="30">
        <f t="shared" ca="1" si="213"/>
        <v>0.13912458177687348</v>
      </c>
      <c r="X73" s="30">
        <f t="shared" ca="1" si="214"/>
        <v>0.13880513579203538</v>
      </c>
      <c r="Y73" s="30">
        <f t="shared" ca="1" si="215"/>
        <v>0.13827278061518564</v>
      </c>
      <c r="Z73" s="30">
        <f t="shared" ca="1" si="216"/>
        <v>0.13753581869566156</v>
      </c>
      <c r="AA73" s="30">
        <f t="shared" ca="1" si="217"/>
        <v>0.13660219080806243</v>
      </c>
      <c r="AB73" s="31">
        <f t="shared" ca="1" si="218"/>
        <v>0.13547967397659377</v>
      </c>
      <c r="AP73" s="17">
        <f t="shared" si="221"/>
        <v>10</v>
      </c>
      <c r="AQ73" s="41"/>
      <c r="AR73" s="42">
        <f t="shared" si="123"/>
        <v>0</v>
      </c>
      <c r="AS73" s="42">
        <f t="shared" si="124"/>
        <v>0</v>
      </c>
      <c r="AT73" s="42">
        <f t="shared" si="125"/>
        <v>0</v>
      </c>
      <c r="AU73" s="42">
        <f t="shared" si="126"/>
        <v>0</v>
      </c>
      <c r="AV73" s="42">
        <f t="shared" si="127"/>
        <v>0</v>
      </c>
      <c r="AW73" s="42">
        <f t="shared" si="128"/>
        <v>0</v>
      </c>
      <c r="AX73" s="42">
        <f t="shared" si="129"/>
        <v>0</v>
      </c>
      <c r="AY73" s="42">
        <f t="shared" si="130"/>
        <v>0</v>
      </c>
      <c r="AZ73" s="42">
        <f t="shared" si="131"/>
        <v>0</v>
      </c>
      <c r="BA73" s="42">
        <f t="shared" si="132"/>
        <v>0</v>
      </c>
      <c r="BB73" s="42">
        <f t="shared" ca="1" si="133"/>
        <v>9.737119483495045E-3</v>
      </c>
      <c r="BC73" s="42">
        <f t="shared" ca="1" si="134"/>
        <v>1.9691239242292907E-2</v>
      </c>
      <c r="BD73" s="42">
        <f t="shared" ca="1" si="135"/>
        <v>2.9820339697854442E-2</v>
      </c>
      <c r="BE73" s="42">
        <f t="shared" ca="1" si="136"/>
        <v>4.0084525736534024E-2</v>
      </c>
      <c r="BF73" s="42">
        <f t="shared" ca="1" si="137"/>
        <v>5.0446055160199108E-2</v>
      </c>
      <c r="BG73" s="42">
        <f t="shared" ca="1" si="138"/>
        <v>6.0869300719794628E-2</v>
      </c>
      <c r="BH73" s="42">
        <f t="shared" ca="1" si="139"/>
        <v>7.1320663507079538E-2</v>
      </c>
      <c r="BI73" s="42">
        <f t="shared" ca="1" si="140"/>
        <v>8.1768453686083389E-2</v>
      </c>
      <c r="BJ73" s="42">
        <f t="shared" ca="1" si="141"/>
        <v>9.2182752879951313E-2</v>
      </c>
      <c r="BK73" s="42">
        <f t="shared" ca="1" si="142"/>
        <v>0.10253527101278334</v>
      </c>
      <c r="BL73" s="42">
        <f t="shared" ca="1" si="143"/>
        <v>0.11279920901458655</v>
      </c>
      <c r="BM73" s="42">
        <f t="shared" ca="1" si="144"/>
        <v>0.1229491374672033</v>
      </c>
      <c r="BN73" s="42">
        <f t="shared" ca="1" si="145"/>
        <v>0.1329608999083457</v>
      </c>
      <c r="BO73" s="43">
        <f t="shared" ca="1" si="146"/>
        <v>0.14281154801137227</v>
      </c>
      <c r="BP73" s="17">
        <f t="shared" si="222"/>
        <v>10</v>
      </c>
      <c r="BQ73" s="41"/>
      <c r="BR73" s="42">
        <f t="shared" si="147"/>
        <v>0</v>
      </c>
      <c r="BS73" s="42">
        <f t="shared" si="148"/>
        <v>0</v>
      </c>
      <c r="BT73" s="42">
        <f t="shared" si="149"/>
        <v>0</v>
      </c>
      <c r="BU73" s="42">
        <f t="shared" si="150"/>
        <v>0</v>
      </c>
      <c r="BV73" s="42">
        <f t="shared" si="151"/>
        <v>0</v>
      </c>
      <c r="BW73" s="42">
        <f t="shared" si="152"/>
        <v>0</v>
      </c>
      <c r="BX73" s="42">
        <f t="shared" si="153"/>
        <v>0</v>
      </c>
      <c r="BY73" s="42">
        <f t="shared" si="154"/>
        <v>0</v>
      </c>
      <c r="BZ73" s="42">
        <f t="shared" si="155"/>
        <v>0</v>
      </c>
      <c r="CA73" s="42">
        <f t="shared" si="156"/>
        <v>0</v>
      </c>
      <c r="CB73" s="42">
        <f t="shared" ca="1" si="157"/>
        <v>-1.0142832795307344E-4</v>
      </c>
      <c r="CC73" s="42">
        <f t="shared" ca="1" si="158"/>
        <v>-1.0142832795307344E-4</v>
      </c>
      <c r="CD73" s="42">
        <f t="shared" ca="1" si="159"/>
        <v>4.0831351256924632E-6</v>
      </c>
      <c r="CE73" s="42">
        <f t="shared" ca="1" si="160"/>
        <v>2.179203442648506E-4</v>
      </c>
      <c r="CF73" s="42">
        <f t="shared" ca="1" si="161"/>
        <v>5.4171813875438456E-4</v>
      </c>
      <c r="CG73" s="42">
        <f t="shared" ca="1" si="162"/>
        <v>9.7602003707086425E-4</v>
      </c>
      <c r="CH73" s="42">
        <f t="shared" ca="1" si="163"/>
        <v>1.5203618489086199E-3</v>
      </c>
      <c r="CI73" s="42">
        <f t="shared" ca="1" si="164"/>
        <v>2.1733487350963604E-3</v>
      </c>
      <c r="CJ73" s="42">
        <f t="shared" ca="1" si="165"/>
        <v>2.9327247179825626E-3</v>
      </c>
      <c r="CK73" s="42">
        <f t="shared" ca="1" si="166"/>
        <v>3.795434562385232E-3</v>
      </c>
      <c r="CL73" s="42">
        <f t="shared" ca="1" si="167"/>
        <v>4.7576787500542821E-3</v>
      </c>
      <c r="CM73" s="42">
        <f t="shared" ca="1" si="168"/>
        <v>5.8149629638685274E-3</v>
      </c>
      <c r="CN73" s="42">
        <f t="shared" ca="1" si="169"/>
        <v>6.9621440769160933E-3</v>
      </c>
      <c r="CO73" s="43">
        <f t="shared" ca="1" si="170"/>
        <v>8.1934750897944171E-3</v>
      </c>
      <c r="CP73" s="17">
        <f t="shared" si="223"/>
        <v>10</v>
      </c>
      <c r="CQ73" s="41"/>
      <c r="CR73" s="42">
        <f t="shared" si="171"/>
        <v>0</v>
      </c>
      <c r="CS73" s="42">
        <f t="shared" si="172"/>
        <v>0</v>
      </c>
      <c r="CT73" s="42">
        <f t="shared" si="173"/>
        <v>0</v>
      </c>
      <c r="CU73" s="42">
        <f t="shared" si="174"/>
        <v>0</v>
      </c>
      <c r="CV73" s="42">
        <f t="shared" si="175"/>
        <v>0</v>
      </c>
      <c r="CW73" s="42">
        <f t="shared" si="176"/>
        <v>0</v>
      </c>
      <c r="CX73" s="42">
        <f t="shared" si="177"/>
        <v>0</v>
      </c>
      <c r="CY73" s="42">
        <f t="shared" si="178"/>
        <v>0</v>
      </c>
      <c r="CZ73" s="42">
        <f t="shared" si="179"/>
        <v>0</v>
      </c>
      <c r="DA73" s="42">
        <f t="shared" si="180"/>
        <v>0</v>
      </c>
      <c r="DB73" s="42">
        <f t="shared" ca="1" si="181"/>
        <v>6.001176070556842E-4</v>
      </c>
      <c r="DC73" s="42">
        <f t="shared" ca="1" si="182"/>
        <v>1.2222500919805506E-3</v>
      </c>
      <c r="DD73" s="42">
        <f t="shared" ca="1" si="183"/>
        <v>1.8465262485299161E-3</v>
      </c>
      <c r="DE73" s="42">
        <f t="shared" ca="1" si="184"/>
        <v>2.4523983410908636E-3</v>
      </c>
      <c r="DF73" s="42">
        <f t="shared" ca="1" si="185"/>
        <v>3.0190444814475479E-3</v>
      </c>
      <c r="DG73" s="42">
        <f t="shared" ca="1" si="186"/>
        <v>3.5257300294834412E-3</v>
      </c>
      <c r="DH73" s="42">
        <f t="shared" ca="1" si="187"/>
        <v>3.952131115423016E-3</v>
      </c>
      <c r="DI73" s="42">
        <f t="shared" ca="1" si="188"/>
        <v>4.2786245585168864E-3</v>
      </c>
      <c r="DJ73" s="42">
        <f t="shared" ca="1" si="189"/>
        <v>4.4865489347833461E-3</v>
      </c>
      <c r="DK73" s="42">
        <f t="shared" ca="1" si="190"/>
        <v>4.5584414218169016E-3</v>
      </c>
      <c r="DL73" s="42">
        <f t="shared" ca="1" si="191"/>
        <v>4.4782544061778137E-3</v>
      </c>
      <c r="DM73" s="42">
        <f t="shared" ca="1" si="192"/>
        <v>4.2315547562878225E-3</v>
      </c>
      <c r="DN73" s="42">
        <f t="shared" ca="1" si="193"/>
        <v>3.8057072218989534E-3</v>
      </c>
      <c r="DO73" s="43">
        <f t="shared" ca="1" si="194"/>
        <v>3.1900417154597915E-3</v>
      </c>
    </row>
    <row r="74" spans="2:119" x14ac:dyDescent="0.2">
      <c r="B74" s="67"/>
      <c r="C74">
        <f t="shared" si="219"/>
        <v>11</v>
      </c>
      <c r="D74" s="33">
        <f t="shared" si="220"/>
        <v>0.05</v>
      </c>
      <c r="E74" s="35">
        <f t="shared" ca="1" si="195"/>
        <v>4.0470492249395883E-2</v>
      </c>
      <c r="F74" s="35">
        <f t="shared" ca="1" si="196"/>
        <v>3.7184413676039391E-2</v>
      </c>
      <c r="G74" s="35">
        <f t="shared" ca="1" si="197"/>
        <v>5.6544349522965262E-2</v>
      </c>
      <c r="H74" s="35">
        <f t="shared" ca="1" si="198"/>
        <v>7.1517437902561487E-2</v>
      </c>
      <c r="I74" s="35">
        <f t="shared" ca="1" si="199"/>
        <v>9.3438508065722653E-2</v>
      </c>
      <c r="J74" s="35">
        <f t="shared" ca="1" si="200"/>
        <v>0.10394021447689959</v>
      </c>
      <c r="K74" s="35">
        <f t="shared" ca="1" si="201"/>
        <v>0.1046168028720839</v>
      </c>
      <c r="L74" s="35">
        <f t="shared" ca="1" si="202"/>
        <v>0.12352989649747868</v>
      </c>
      <c r="M74" s="35">
        <f t="shared" ca="1" si="203"/>
        <v>0.13912080795425716</v>
      </c>
      <c r="N74" s="35">
        <f t="shared" ca="1" si="204"/>
        <v>0.1307326859649327</v>
      </c>
      <c r="O74" s="35">
        <f t="shared" ca="1" si="205"/>
        <v>0.12669916859403055</v>
      </c>
      <c r="P74" s="30">
        <f t="shared" ca="1" si="206"/>
        <v>0.12868676782815472</v>
      </c>
      <c r="Q74" s="30">
        <f t="shared" ca="1" si="207"/>
        <v>0.13043205323180498</v>
      </c>
      <c r="R74" s="30">
        <f t="shared" ca="1" si="208"/>
        <v>0.13194306129888583</v>
      </c>
      <c r="S74" s="30">
        <f t="shared" ca="1" si="209"/>
        <v>0.13322722531230008</v>
      </c>
      <c r="T74" s="30">
        <f t="shared" ca="1" si="210"/>
        <v>0.13429131296415447</v>
      </c>
      <c r="U74" s="30">
        <f t="shared" ca="1" si="211"/>
        <v>0.13514138873786533</v>
      </c>
      <c r="V74" s="30">
        <f t="shared" ca="1" si="212"/>
        <v>0.13578280265645301</v>
      </c>
      <c r="W74" s="30">
        <f t="shared" ca="1" si="213"/>
        <v>0.13622020779603841</v>
      </c>
      <c r="X74" s="30">
        <f t="shared" ca="1" si="214"/>
        <v>0.13645760946278465</v>
      </c>
      <c r="Y74" s="30">
        <f t="shared" ca="1" si="215"/>
        <v>0.13649844903350511</v>
      </c>
      <c r="Z74" s="30">
        <f t="shared" ca="1" si="216"/>
        <v>0.13634572504835432</v>
      </c>
      <c r="AA74" s="30">
        <f t="shared" ca="1" si="217"/>
        <v>0.13600215309796815</v>
      </c>
      <c r="AB74" s="31">
        <f t="shared" ca="1" si="218"/>
        <v>0.13547036426359235</v>
      </c>
      <c r="AP74" s="17">
        <f t="shared" si="221"/>
        <v>11</v>
      </c>
      <c r="AQ74" s="41"/>
      <c r="AR74" s="42">
        <f t="shared" si="123"/>
        <v>0</v>
      </c>
      <c r="AS74" s="42">
        <f t="shared" si="124"/>
        <v>0</v>
      </c>
      <c r="AT74" s="42">
        <f t="shared" si="125"/>
        <v>0</v>
      </c>
      <c r="AU74" s="42">
        <f t="shared" si="126"/>
        <v>0</v>
      </c>
      <c r="AV74" s="42">
        <f t="shared" si="127"/>
        <v>0</v>
      </c>
      <c r="AW74" s="42">
        <f t="shared" si="128"/>
        <v>0</v>
      </c>
      <c r="AX74" s="42">
        <f t="shared" si="129"/>
        <v>0</v>
      </c>
      <c r="AY74" s="42">
        <f t="shared" si="130"/>
        <v>0</v>
      </c>
      <c r="AZ74" s="42">
        <f t="shared" si="131"/>
        <v>0</v>
      </c>
      <c r="BA74" s="42">
        <f t="shared" si="132"/>
        <v>0</v>
      </c>
      <c r="BB74" s="42">
        <f t="shared" si="133"/>
        <v>0</v>
      </c>
      <c r="BC74" s="42">
        <f t="shared" ca="1" si="134"/>
        <v>9.4442767309587498E-3</v>
      </c>
      <c r="BD74" s="42">
        <f t="shared" ca="1" si="135"/>
        <v>1.9101983809664214E-2</v>
      </c>
      <c r="BE74" s="42">
        <f t="shared" ca="1" si="136"/>
        <v>2.8936613962221629E-2</v>
      </c>
      <c r="BF74" s="42">
        <f t="shared" ca="1" si="137"/>
        <v>3.891326450313301E-2</v>
      </c>
      <c r="BG74" s="42">
        <f t="shared" ca="1" si="138"/>
        <v>4.8998598615755742E-2</v>
      </c>
      <c r="BH74" s="42">
        <f t="shared" ca="1" si="139"/>
        <v>5.9160766357728538E-2</v>
      </c>
      <c r="BI74" s="42">
        <f t="shared" ca="1" si="140"/>
        <v>6.9369298383209474E-2</v>
      </c>
      <c r="BJ74" s="42">
        <f t="shared" ca="1" si="141"/>
        <v>7.9594984286045167E-2</v>
      </c>
      <c r="BK74" s="42">
        <f t="shared" ca="1" si="142"/>
        <v>8.9809746576963292E-2</v>
      </c>
      <c r="BL74" s="42">
        <f t="shared" ca="1" si="143"/>
        <v>9.9986520556139782E-2</v>
      </c>
      <c r="BM74" s="42">
        <f t="shared" ca="1" si="144"/>
        <v>0.1100991496424918</v>
      </c>
      <c r="BN74" s="42">
        <f t="shared" ca="1" si="145"/>
        <v>0.12012230495963869</v>
      </c>
      <c r="BO74" s="43">
        <f t="shared" ca="1" si="146"/>
        <v>0.1300314370242649</v>
      </c>
      <c r="BP74" s="17">
        <f t="shared" si="222"/>
        <v>11</v>
      </c>
      <c r="BQ74" s="41"/>
      <c r="BR74" s="42">
        <f t="shared" si="147"/>
        <v>0</v>
      </c>
      <c r="BS74" s="42">
        <f t="shared" si="148"/>
        <v>0</v>
      </c>
      <c r="BT74" s="42">
        <f t="shared" si="149"/>
        <v>0</v>
      </c>
      <c r="BU74" s="42">
        <f t="shared" si="150"/>
        <v>0</v>
      </c>
      <c r="BV74" s="42">
        <f t="shared" si="151"/>
        <v>0</v>
      </c>
      <c r="BW74" s="42">
        <f t="shared" si="152"/>
        <v>0</v>
      </c>
      <c r="BX74" s="42">
        <f t="shared" si="153"/>
        <v>0</v>
      </c>
      <c r="BY74" s="42">
        <f t="shared" si="154"/>
        <v>0</v>
      </c>
      <c r="BZ74" s="42">
        <f t="shared" si="155"/>
        <v>0</v>
      </c>
      <c r="CA74" s="42">
        <f t="shared" si="156"/>
        <v>0</v>
      </c>
      <c r="CB74" s="42">
        <f t="shared" si="157"/>
        <v>0</v>
      </c>
      <c r="CC74" s="42">
        <f t="shared" ca="1" si="158"/>
        <v>0</v>
      </c>
      <c r="CD74" s="42">
        <f t="shared" ca="1" si="159"/>
        <v>1.0060111540318181E-4</v>
      </c>
      <c r="CE74" s="42">
        <f t="shared" ca="1" si="160"/>
        <v>3.0548924358146141E-4</v>
      </c>
      <c r="CF74" s="42">
        <f t="shared" ca="1" si="161"/>
        <v>6.1725957298494215E-4</v>
      </c>
      <c r="CG74" s="42">
        <f t="shared" ca="1" si="162"/>
        <v>1.0374818276775557E-3</v>
      </c>
      <c r="CH74" s="42">
        <f t="shared" ca="1" si="163"/>
        <v>1.5667613975719722E-3</v>
      </c>
      <c r="CI74" s="42">
        <f t="shared" ca="1" si="164"/>
        <v>2.2047946491645307E-3</v>
      </c>
      <c r="CJ74" s="42">
        <f t="shared" ca="1" si="165"/>
        <v>2.9504175795796329E-3</v>
      </c>
      <c r="CK74" s="42">
        <f t="shared" ca="1" si="166"/>
        <v>3.8016477704894769E-3</v>
      </c>
      <c r="CL74" s="42">
        <f t="shared" ca="1" si="167"/>
        <v>4.7557203310372729E-3</v>
      </c>
      <c r="CM74" s="42">
        <f t="shared" ca="1" si="168"/>
        <v>5.8091191941989414E-3</v>
      </c>
      <c r="CN74" s="42">
        <f t="shared" ca="1" si="169"/>
        <v>6.9576057409553565E-3</v>
      </c>
      <c r="CO74" s="43">
        <f t="shared" ca="1" si="170"/>
        <v>8.1962472490336342E-3</v>
      </c>
      <c r="CP74" s="17">
        <f t="shared" si="223"/>
        <v>11</v>
      </c>
      <c r="CQ74" s="41"/>
      <c r="CR74" s="42">
        <f t="shared" si="171"/>
        <v>0</v>
      </c>
      <c r="CS74" s="42">
        <f t="shared" si="172"/>
        <v>0</v>
      </c>
      <c r="CT74" s="42">
        <f t="shared" si="173"/>
        <v>0</v>
      </c>
      <c r="CU74" s="42">
        <f t="shared" si="174"/>
        <v>0</v>
      </c>
      <c r="CV74" s="42">
        <f t="shared" si="175"/>
        <v>0</v>
      </c>
      <c r="CW74" s="42">
        <f t="shared" si="176"/>
        <v>0</v>
      </c>
      <c r="CX74" s="42">
        <f t="shared" si="177"/>
        <v>0</v>
      </c>
      <c r="CY74" s="42">
        <f t="shared" si="178"/>
        <v>0</v>
      </c>
      <c r="CZ74" s="42">
        <f t="shared" si="179"/>
        <v>0</v>
      </c>
      <c r="DA74" s="42">
        <f t="shared" si="180"/>
        <v>0</v>
      </c>
      <c r="DB74" s="42">
        <f t="shared" si="181"/>
        <v>0</v>
      </c>
      <c r="DC74" s="42">
        <f t="shared" ca="1" si="182"/>
        <v>5.9026729568492186E-4</v>
      </c>
      <c r="DD74" s="42">
        <f t="shared" ca="1" si="183"/>
        <v>1.1854905618204148E-3</v>
      </c>
      <c r="DE74" s="42">
        <f t="shared" ca="1" si="184"/>
        <v>1.7660069249922066E-3</v>
      </c>
      <c r="DF74" s="42">
        <f t="shared" ca="1" si="185"/>
        <v>2.3116050014482976E-3</v>
      </c>
      <c r="DG74" s="42">
        <f t="shared" ca="1" si="186"/>
        <v>2.8018642985896802E-3</v>
      </c>
      <c r="DH74" s="42">
        <f t="shared" ca="1" si="187"/>
        <v>3.2164666283403063E-3</v>
      </c>
      <c r="DI74" s="42">
        <f t="shared" ca="1" si="188"/>
        <v>3.5354832541365853E-3</v>
      </c>
      <c r="DJ74" s="42">
        <f t="shared" ca="1" si="189"/>
        <v>3.739641913655006E-3</v>
      </c>
      <c r="DK74" s="42">
        <f t="shared" ca="1" si="190"/>
        <v>3.8105777628974929E-3</v>
      </c>
      <c r="DL74" s="42">
        <f t="shared" ca="1" si="191"/>
        <v>3.7310717161851766E-3</v>
      </c>
      <c r="DM74" s="42">
        <f t="shared" ca="1" si="192"/>
        <v>3.4852786481141206E-3</v>
      </c>
      <c r="DN74" s="42">
        <f t="shared" ca="1" si="193"/>
        <v>3.0589465209090879E-3</v>
      </c>
      <c r="DO74" s="43">
        <f t="shared" ca="1" si="194"/>
        <v>2.439625766869949E-3</v>
      </c>
    </row>
    <row r="75" spans="2:119" x14ac:dyDescent="0.2">
      <c r="B75" s="67"/>
      <c r="C75">
        <f t="shared" si="219"/>
        <v>12</v>
      </c>
      <c r="D75" s="33">
        <f t="shared" si="220"/>
        <v>0.05</v>
      </c>
      <c r="E75" s="35">
        <f t="shared" ca="1" si="195"/>
        <v>4.0470492249395883E-2</v>
      </c>
      <c r="F75" s="35">
        <f t="shared" ca="1" si="196"/>
        <v>3.7184413676039391E-2</v>
      </c>
      <c r="G75" s="35">
        <f t="shared" ca="1" si="197"/>
        <v>5.6544349522965262E-2</v>
      </c>
      <c r="H75" s="35">
        <f t="shared" ca="1" si="198"/>
        <v>7.1517437902561487E-2</v>
      </c>
      <c r="I75" s="35">
        <f t="shared" ca="1" si="199"/>
        <v>9.3438508065722653E-2</v>
      </c>
      <c r="J75" s="35">
        <f t="shared" ca="1" si="200"/>
        <v>0.10394021447689959</v>
      </c>
      <c r="K75" s="35">
        <f t="shared" ca="1" si="201"/>
        <v>0.1046168028720839</v>
      </c>
      <c r="L75" s="35">
        <f t="shared" ca="1" si="202"/>
        <v>0.12352989649747868</v>
      </c>
      <c r="M75" s="35">
        <f t="shared" ca="1" si="203"/>
        <v>0.13912080795425716</v>
      </c>
      <c r="N75" s="35">
        <f t="shared" ca="1" si="204"/>
        <v>0.1307326859649327</v>
      </c>
      <c r="O75" s="35">
        <f t="shared" ca="1" si="205"/>
        <v>0.12669916859403055</v>
      </c>
      <c r="P75" s="35">
        <f t="shared" ca="1" si="206"/>
        <v>0.10889231015649513</v>
      </c>
      <c r="Q75" s="30">
        <f t="shared" ca="1" si="207"/>
        <v>0.11019168118238913</v>
      </c>
      <c r="R75" s="30">
        <f t="shared" ca="1" si="208"/>
        <v>0.11131042424117672</v>
      </c>
      <c r="S75" s="30">
        <f t="shared" ca="1" si="209"/>
        <v>0.11225134425304521</v>
      </c>
      <c r="T75" s="30">
        <f t="shared" ca="1" si="210"/>
        <v>0.11301708610213149</v>
      </c>
      <c r="U75" s="30">
        <f t="shared" ca="1" si="211"/>
        <v>0.11361016230970418</v>
      </c>
      <c r="V75" s="30">
        <f t="shared" ca="1" si="212"/>
        <v>0.11403298312830026</v>
      </c>
      <c r="W75" s="30">
        <f t="shared" ca="1" si="213"/>
        <v>0.11428789394876473</v>
      </c>
      <c r="X75" s="30">
        <f t="shared" ca="1" si="214"/>
        <v>0.11437722450606726</v>
      </c>
      <c r="Y75" s="30">
        <f t="shared" ca="1" si="215"/>
        <v>0.11430335369823587</v>
      </c>
      <c r="Z75" s="30">
        <f t="shared" ca="1" si="216"/>
        <v>0.11406879283644589</v>
      </c>
      <c r="AA75" s="30">
        <f t="shared" ca="1" si="217"/>
        <v>0.11367628876783568</v>
      </c>
      <c r="AB75" s="31">
        <f t="shared" ca="1" si="218"/>
        <v>0.11312894652121026</v>
      </c>
      <c r="AP75" s="17">
        <f t="shared" si="221"/>
        <v>12</v>
      </c>
      <c r="AQ75" s="41"/>
      <c r="AR75" s="42">
        <f t="shared" si="123"/>
        <v>0</v>
      </c>
      <c r="AS75" s="42">
        <f t="shared" si="124"/>
        <v>0</v>
      </c>
      <c r="AT75" s="42">
        <f t="shared" si="125"/>
        <v>0</v>
      </c>
      <c r="AU75" s="42">
        <f t="shared" si="126"/>
        <v>0</v>
      </c>
      <c r="AV75" s="42">
        <f t="shared" si="127"/>
        <v>0</v>
      </c>
      <c r="AW75" s="42">
        <f t="shared" si="128"/>
        <v>0</v>
      </c>
      <c r="AX75" s="42">
        <f t="shared" si="129"/>
        <v>0</v>
      </c>
      <c r="AY75" s="42">
        <f t="shared" si="130"/>
        <v>0</v>
      </c>
      <c r="AZ75" s="42">
        <f t="shared" si="131"/>
        <v>0</v>
      </c>
      <c r="BA75" s="42">
        <f t="shared" si="132"/>
        <v>0</v>
      </c>
      <c r="BB75" s="42">
        <f t="shared" si="133"/>
        <v>0</v>
      </c>
      <c r="BC75" s="42">
        <f t="shared" si="134"/>
        <v>0</v>
      </c>
      <c r="BD75" s="42">
        <f t="shared" ca="1" si="135"/>
        <v>8.1233154168704382E-3</v>
      </c>
      <c r="BE75" s="42">
        <f t="shared" ca="1" si="136"/>
        <v>1.6403467319487566E-2</v>
      </c>
      <c r="BF75" s="42">
        <f t="shared" ca="1" si="137"/>
        <v>2.4810197519874101E-2</v>
      </c>
      <c r="BG75" s="42">
        <f t="shared" ca="1" si="138"/>
        <v>3.3314449725041953E-2</v>
      </c>
      <c r="BH75" s="42">
        <f t="shared" ca="1" si="139"/>
        <v>4.1888329128840447E-2</v>
      </c>
      <c r="BI75" s="42">
        <f t="shared" ca="1" si="140"/>
        <v>5.0505045056802519E-2</v>
      </c>
      <c r="BJ75" s="42">
        <f t="shared" ca="1" si="141"/>
        <v>5.913884436863226E-2</v>
      </c>
      <c r="BK75" s="42">
        <f t="shared" ca="1" si="142"/>
        <v>6.7764942920246513E-2</v>
      </c>
      <c r="BL75" s="42">
        <f t="shared" ca="1" si="143"/>
        <v>7.6359462026566724E-2</v>
      </c>
      <c r="BM75" s="42">
        <f t="shared" ca="1" si="144"/>
        <v>8.4899376471768803E-2</v>
      </c>
      <c r="BN75" s="42">
        <f t="shared" ca="1" si="145"/>
        <v>9.3362480100115927E-2</v>
      </c>
      <c r="BO75" s="43">
        <f t="shared" ca="1" si="146"/>
        <v>0.10172737429734745</v>
      </c>
      <c r="BP75" s="17">
        <f t="shared" si="222"/>
        <v>12</v>
      </c>
      <c r="BQ75" s="41"/>
      <c r="BR75" s="42">
        <f t="shared" si="147"/>
        <v>0</v>
      </c>
      <c r="BS75" s="42">
        <f t="shared" si="148"/>
        <v>0</v>
      </c>
      <c r="BT75" s="42">
        <f t="shared" si="149"/>
        <v>0</v>
      </c>
      <c r="BU75" s="42">
        <f t="shared" si="150"/>
        <v>0</v>
      </c>
      <c r="BV75" s="42">
        <f t="shared" si="151"/>
        <v>0</v>
      </c>
      <c r="BW75" s="42">
        <f t="shared" si="152"/>
        <v>0</v>
      </c>
      <c r="BX75" s="42">
        <f t="shared" si="153"/>
        <v>0</v>
      </c>
      <c r="BY75" s="42">
        <f t="shared" si="154"/>
        <v>0</v>
      </c>
      <c r="BZ75" s="42">
        <f t="shared" si="155"/>
        <v>0</v>
      </c>
      <c r="CA75" s="42">
        <f t="shared" si="156"/>
        <v>0</v>
      </c>
      <c r="CB75" s="42">
        <f t="shared" si="157"/>
        <v>0</v>
      </c>
      <c r="CC75" s="42">
        <f t="shared" si="158"/>
        <v>0</v>
      </c>
      <c r="CD75" s="42">
        <f t="shared" ca="1" si="159"/>
        <v>8.4617868925733646E-5</v>
      </c>
      <c r="CE75" s="42">
        <f t="shared" ca="1" si="160"/>
        <v>2.5712103356359051E-4</v>
      </c>
      <c r="CF75" s="42">
        <f t="shared" ca="1" si="161"/>
        <v>5.1983135232566973E-4</v>
      </c>
      <c r="CG75" s="42">
        <f t="shared" ca="1" si="162"/>
        <v>8.7417519420766334E-4</v>
      </c>
      <c r="CH75" s="42">
        <f t="shared" ca="1" si="163"/>
        <v>1.3207314131555019E-3</v>
      </c>
      <c r="CI75" s="42">
        <f t="shared" ca="1" si="164"/>
        <v>1.8592761586531314E-3</v>
      </c>
      <c r="CJ75" s="42">
        <f t="shared" ca="1" si="165"/>
        <v>2.4888240251407165E-3</v>
      </c>
      <c r="CK75" s="42">
        <f t="shared" ca="1" si="166"/>
        <v>3.2076655711085716E-3</v>
      </c>
      <c r="CL75" s="42">
        <f t="shared" ca="1" si="167"/>
        <v>4.0134017373260914E-3</v>
      </c>
      <c r="CM75" s="42">
        <f t="shared" ca="1" si="168"/>
        <v>4.902976158701308E-3</v>
      </c>
      <c r="CN75" s="42">
        <f t="shared" ca="1" si="169"/>
        <v>5.8727067827827493E-3</v>
      </c>
      <c r="CO75" s="43">
        <f t="shared" ca="1" si="170"/>
        <v>6.9183185574366894E-3</v>
      </c>
      <c r="CP75" s="17">
        <f t="shared" si="223"/>
        <v>12</v>
      </c>
      <c r="CQ75" s="41"/>
      <c r="CR75" s="42">
        <f t="shared" si="171"/>
        <v>0</v>
      </c>
      <c r="CS75" s="42">
        <f t="shared" si="172"/>
        <v>0</v>
      </c>
      <c r="CT75" s="42">
        <f t="shared" si="173"/>
        <v>0</v>
      </c>
      <c r="CU75" s="42">
        <f t="shared" si="174"/>
        <v>0</v>
      </c>
      <c r="CV75" s="42">
        <f t="shared" si="175"/>
        <v>0</v>
      </c>
      <c r="CW75" s="42">
        <f t="shared" si="176"/>
        <v>0</v>
      </c>
      <c r="CX75" s="42">
        <f t="shared" si="177"/>
        <v>0</v>
      </c>
      <c r="CY75" s="42">
        <f t="shared" si="178"/>
        <v>0</v>
      </c>
      <c r="CZ75" s="42">
        <f t="shared" si="179"/>
        <v>0</v>
      </c>
      <c r="DA75" s="42">
        <f t="shared" si="180"/>
        <v>0</v>
      </c>
      <c r="DB75" s="42">
        <f t="shared" si="181"/>
        <v>0</v>
      </c>
      <c r="DC75" s="42">
        <f t="shared" si="182"/>
        <v>0</v>
      </c>
      <c r="DD75" s="42">
        <f t="shared" ca="1" si="183"/>
        <v>5.0065572447725794E-4</v>
      </c>
      <c r="DE75" s="42">
        <f t="shared" ca="1" si="184"/>
        <v>9.8941469095118546E-4</v>
      </c>
      <c r="DF75" s="42">
        <f t="shared" ca="1" si="185"/>
        <v>1.449157748784824E-3</v>
      </c>
      <c r="DG75" s="42">
        <f t="shared" ca="1" si="186"/>
        <v>1.86255889764715E-3</v>
      </c>
      <c r="DH75" s="42">
        <f t="shared" ca="1" si="187"/>
        <v>2.2123612691562901E-3</v>
      </c>
      <c r="DI75" s="42">
        <f t="shared" ca="1" si="188"/>
        <v>2.4816336419051046E-3</v>
      </c>
      <c r="DJ75" s="42">
        <f t="shared" ca="1" si="189"/>
        <v>2.6540098434433721E-3</v>
      </c>
      <c r="DK75" s="42">
        <f t="shared" ca="1" si="190"/>
        <v>2.7139133056073603E-3</v>
      </c>
      <c r="DL75" s="42">
        <f t="shared" ca="1" si="191"/>
        <v>2.6467686250892337E-3</v>
      </c>
      <c r="DM75" s="42">
        <f t="shared" ca="1" si="192"/>
        <v>2.439201260101683E-3</v>
      </c>
      <c r="DN75" s="42">
        <f t="shared" ca="1" si="193"/>
        <v>2.0792254981320574E-3</v>
      </c>
      <c r="DO75" s="43">
        <f t="shared" ca="1" si="194"/>
        <v>1.5564196108050874E-3</v>
      </c>
    </row>
    <row r="76" spans="2:119" x14ac:dyDescent="0.2">
      <c r="B76" s="67"/>
      <c r="C76">
        <f t="shared" si="219"/>
        <v>13</v>
      </c>
      <c r="D76" s="33">
        <f t="shared" si="220"/>
        <v>0.05</v>
      </c>
      <c r="E76" s="35">
        <f t="shared" ca="1" si="195"/>
        <v>4.0470492249395883E-2</v>
      </c>
      <c r="F76" s="35">
        <f t="shared" ca="1" si="196"/>
        <v>3.7184413676039391E-2</v>
      </c>
      <c r="G76" s="35">
        <f t="shared" ca="1" si="197"/>
        <v>5.6544349522965262E-2</v>
      </c>
      <c r="H76" s="35">
        <f t="shared" ca="1" si="198"/>
        <v>7.1517437902561487E-2</v>
      </c>
      <c r="I76" s="35">
        <f t="shared" ca="1" si="199"/>
        <v>9.3438508065722653E-2</v>
      </c>
      <c r="J76" s="35">
        <f t="shared" ca="1" si="200"/>
        <v>0.10394021447689959</v>
      </c>
      <c r="K76" s="35">
        <f t="shared" ca="1" si="201"/>
        <v>0.1046168028720839</v>
      </c>
      <c r="L76" s="35">
        <f t="shared" ca="1" si="202"/>
        <v>0.12352989649747868</v>
      </c>
      <c r="M76" s="35">
        <f t="shared" ca="1" si="203"/>
        <v>0.13912080795425716</v>
      </c>
      <c r="N76" s="35">
        <f t="shared" ca="1" si="204"/>
        <v>0.1307326859649327</v>
      </c>
      <c r="O76" s="35">
        <f t="shared" ca="1" si="205"/>
        <v>0.12669916859403055</v>
      </c>
      <c r="P76" s="35">
        <f t="shared" ca="1" si="206"/>
        <v>0.10889231015649513</v>
      </c>
      <c r="Q76" s="35">
        <f t="shared" ca="1" si="207"/>
        <v>7.3128330924080234E-2</v>
      </c>
      <c r="R76" s="30">
        <f t="shared" ca="1" si="208"/>
        <v>7.3664095476343339E-2</v>
      </c>
      <c r="S76" s="30">
        <f t="shared" ca="1" si="209"/>
        <v>7.4157820179005129E-2</v>
      </c>
      <c r="T76" s="30">
        <f t="shared" ca="1" si="210"/>
        <v>7.4606403378803129E-2</v>
      </c>
      <c r="U76" s="30">
        <f t="shared" ca="1" si="211"/>
        <v>7.5006839572331785E-2</v>
      </c>
      <c r="V76" s="30">
        <f t="shared" ca="1" si="212"/>
        <v>7.53562830621506E-2</v>
      </c>
      <c r="W76" s="30">
        <f t="shared" ca="1" si="213"/>
        <v>7.5652096436220964E-2</v>
      </c>
      <c r="X76" s="30">
        <f t="shared" ca="1" si="214"/>
        <v>7.5891888884910885E-2</v>
      </c>
      <c r="Y76" s="30">
        <f t="shared" ca="1" si="215"/>
        <v>7.607354859614214E-2</v>
      </c>
      <c r="Z76" s="30">
        <f t="shared" ca="1" si="216"/>
        <v>7.6195272735031835E-2</v>
      </c>
      <c r="AA76" s="30">
        <f t="shared" ca="1" si="217"/>
        <v>7.6255597760634758E-2</v>
      </c>
      <c r="AB76" s="31">
        <f t="shared" ca="1" si="218"/>
        <v>7.6253432012467537E-2</v>
      </c>
      <c r="AP76" s="17">
        <f t="shared" si="221"/>
        <v>13</v>
      </c>
      <c r="AQ76" s="41"/>
      <c r="AR76" s="42">
        <f t="shared" si="123"/>
        <v>0</v>
      </c>
      <c r="AS76" s="42">
        <f t="shared" si="124"/>
        <v>0</v>
      </c>
      <c r="AT76" s="42">
        <f t="shared" si="125"/>
        <v>0</v>
      </c>
      <c r="AU76" s="42">
        <f t="shared" si="126"/>
        <v>0</v>
      </c>
      <c r="AV76" s="42">
        <f t="shared" si="127"/>
        <v>0</v>
      </c>
      <c r="AW76" s="42">
        <f t="shared" si="128"/>
        <v>0</v>
      </c>
      <c r="AX76" s="42">
        <f t="shared" si="129"/>
        <v>0</v>
      </c>
      <c r="AY76" s="42">
        <f t="shared" si="130"/>
        <v>0</v>
      </c>
      <c r="AZ76" s="42">
        <f t="shared" si="131"/>
        <v>0</v>
      </c>
      <c r="BA76" s="42">
        <f t="shared" si="132"/>
        <v>0</v>
      </c>
      <c r="BB76" s="42">
        <f t="shared" si="133"/>
        <v>0</v>
      </c>
      <c r="BC76" s="42">
        <f t="shared" si="134"/>
        <v>0</v>
      </c>
      <c r="BD76" s="42">
        <f t="shared" si="135"/>
        <v>0</v>
      </c>
      <c r="BE76" s="42">
        <f t="shared" ca="1" si="136"/>
        <v>5.479170107724334E-3</v>
      </c>
      <c r="BF76" s="42">
        <f t="shared" ca="1" si="137"/>
        <v>1.1045785921578614E-2</v>
      </c>
      <c r="BG76" s="42">
        <f t="shared" ca="1" si="138"/>
        <v>1.6684461806553467E-2</v>
      </c>
      <c r="BH76" s="42">
        <f t="shared" ca="1" si="139"/>
        <v>2.2380395711558452E-2</v>
      </c>
      <c r="BI76" s="42">
        <f t="shared" ca="1" si="140"/>
        <v>2.8119286003786062E-2</v>
      </c>
      <c r="BJ76" s="42">
        <f t="shared" ca="1" si="141"/>
        <v>3.3887257017110567E-2</v>
      </c>
      <c r="BK76" s="42">
        <f t="shared" ca="1" si="142"/>
        <v>3.96707939143617E-2</v>
      </c>
      <c r="BL76" s="42">
        <f t="shared" ca="1" si="143"/>
        <v>4.5456687834793855E-2</v>
      </c>
      <c r="BM76" s="42">
        <f t="shared" ca="1" si="144"/>
        <v>5.1231992646621011E-2</v>
      </c>
      <c r="BN76" s="42">
        <f t="shared" ca="1" si="145"/>
        <v>5.6983994898036038E-2</v>
      </c>
      <c r="BO76" s="43">
        <f t="shared" ca="1" si="146"/>
        <v>6.2700198706714838E-2</v>
      </c>
      <c r="BP76" s="17">
        <f t="shared" si="222"/>
        <v>13</v>
      </c>
      <c r="BQ76" s="41"/>
      <c r="BR76" s="42">
        <f t="shared" si="147"/>
        <v>0</v>
      </c>
      <c r="BS76" s="42">
        <f t="shared" si="148"/>
        <v>0</v>
      </c>
      <c r="BT76" s="42">
        <f t="shared" si="149"/>
        <v>0</v>
      </c>
      <c r="BU76" s="42">
        <f t="shared" si="150"/>
        <v>0</v>
      </c>
      <c r="BV76" s="42">
        <f t="shared" si="151"/>
        <v>0</v>
      </c>
      <c r="BW76" s="42">
        <f t="shared" si="152"/>
        <v>0</v>
      </c>
      <c r="BX76" s="42">
        <f t="shared" si="153"/>
        <v>0</v>
      </c>
      <c r="BY76" s="42">
        <f t="shared" si="154"/>
        <v>0</v>
      </c>
      <c r="BZ76" s="42">
        <f t="shared" si="155"/>
        <v>0</v>
      </c>
      <c r="CA76" s="42">
        <f t="shared" si="156"/>
        <v>0</v>
      </c>
      <c r="CB76" s="42">
        <f t="shared" si="157"/>
        <v>0</v>
      </c>
      <c r="CC76" s="42">
        <f t="shared" si="158"/>
        <v>0</v>
      </c>
      <c r="CD76" s="42">
        <f t="shared" si="159"/>
        <v>0</v>
      </c>
      <c r="CE76" s="42">
        <f t="shared" ca="1" si="160"/>
        <v>1.1414937724425701E-4</v>
      </c>
      <c r="CF76" s="42">
        <f t="shared" ca="1" si="161"/>
        <v>2.881061214272033E-4</v>
      </c>
      <c r="CG76" s="42">
        <f t="shared" ca="1" si="162"/>
        <v>5.2305094996782213E-4</v>
      </c>
      <c r="CH76" s="42">
        <f t="shared" ca="1" si="163"/>
        <v>8.1971417418683177E-4</v>
      </c>
      <c r="CI76" s="42">
        <f t="shared" ca="1" si="164"/>
        <v>1.1783948174510573E-3</v>
      </c>
      <c r="CJ76" s="42">
        <f t="shared" ca="1" si="165"/>
        <v>1.5989760371726358E-3</v>
      </c>
      <c r="CK76" s="42">
        <f t="shared" ca="1" si="166"/>
        <v>2.0809374452768971E-3</v>
      </c>
      <c r="CL76" s="42">
        <f t="shared" ca="1" si="167"/>
        <v>2.6233650003174118E-3</v>
      </c>
      <c r="CM76" s="42">
        <f t="shared" ca="1" si="168"/>
        <v>3.2249592515494075E-3</v>
      </c>
      <c r="CN76" s="42">
        <f t="shared" ca="1" si="169"/>
        <v>3.8840428428573793E-3</v>
      </c>
      <c r="CO76" s="43">
        <f t="shared" ca="1" si="170"/>
        <v>4.5985683189422293E-3</v>
      </c>
      <c r="CP76" s="17">
        <f t="shared" si="223"/>
        <v>13</v>
      </c>
      <c r="CQ76" s="41"/>
      <c r="CR76" s="42">
        <f t="shared" si="171"/>
        <v>0</v>
      </c>
      <c r="CS76" s="42">
        <f t="shared" si="172"/>
        <v>0</v>
      </c>
      <c r="CT76" s="42">
        <f t="shared" si="173"/>
        <v>0</v>
      </c>
      <c r="CU76" s="42">
        <f t="shared" si="174"/>
        <v>0</v>
      </c>
      <c r="CV76" s="42">
        <f t="shared" si="175"/>
        <v>0</v>
      </c>
      <c r="CW76" s="42">
        <f t="shared" si="176"/>
        <v>0</v>
      </c>
      <c r="CX76" s="42">
        <f t="shared" si="177"/>
        <v>0</v>
      </c>
      <c r="CY76" s="42">
        <f t="shared" si="178"/>
        <v>0</v>
      </c>
      <c r="CZ76" s="42">
        <f t="shared" si="179"/>
        <v>0</v>
      </c>
      <c r="DA76" s="42">
        <f t="shared" si="180"/>
        <v>0</v>
      </c>
      <c r="DB76" s="42">
        <f t="shared" si="181"/>
        <v>0</v>
      </c>
      <c r="DC76" s="42">
        <f t="shared" si="182"/>
        <v>0</v>
      </c>
      <c r="DD76" s="42">
        <f t="shared" si="183"/>
        <v>0</v>
      </c>
      <c r="DE76" s="42">
        <f t="shared" ca="1" si="184"/>
        <v>3.2342323552539474E-4</v>
      </c>
      <c r="DF76" s="42">
        <f t="shared" ca="1" si="185"/>
        <v>6.2784753784555082E-4</v>
      </c>
      <c r="DG76" s="42">
        <f t="shared" ca="1" si="186"/>
        <v>9.0194983780960618E-4</v>
      </c>
      <c r="DH76" s="42">
        <f t="shared" ca="1" si="187"/>
        <v>1.1343360301144969E-3</v>
      </c>
      <c r="DI76" s="42">
        <f t="shared" ca="1" si="188"/>
        <v>1.3136763517466097E-3</v>
      </c>
      <c r="DJ76" s="42">
        <f t="shared" ca="1" si="189"/>
        <v>1.4288354952418038E-3</v>
      </c>
      <c r="DK76" s="42">
        <f t="shared" ca="1" si="190"/>
        <v>1.4689989459171588E-3</v>
      </c>
      <c r="DL76" s="42">
        <f t="shared" ca="1" si="191"/>
        <v>1.4237966496637826E-3</v>
      </c>
      <c r="DM76" s="42">
        <f t="shared" ca="1" si="192"/>
        <v>1.2834246577096502E-3</v>
      </c>
      <c r="DN76" s="42">
        <f t="shared" ca="1" si="193"/>
        <v>1.0387648397241153E-3</v>
      </c>
      <c r="DO76" s="43">
        <f t="shared" ca="1" si="194"/>
        <v>6.8150210168169047E-4</v>
      </c>
    </row>
    <row r="77" spans="2:119" x14ac:dyDescent="0.2">
      <c r="B77" s="67"/>
      <c r="C77">
        <f t="shared" si="219"/>
        <v>14</v>
      </c>
      <c r="D77" s="33">
        <f t="shared" si="220"/>
        <v>0.05</v>
      </c>
      <c r="E77" s="35">
        <f t="shared" ca="1" si="195"/>
        <v>4.0470492249395883E-2</v>
      </c>
      <c r="F77" s="35">
        <f t="shared" ca="1" si="196"/>
        <v>3.7184413676039391E-2</v>
      </c>
      <c r="G77" s="35">
        <f t="shared" ca="1" si="197"/>
        <v>5.6544349522965262E-2</v>
      </c>
      <c r="H77" s="35">
        <f t="shared" ca="1" si="198"/>
        <v>7.1517437902561487E-2</v>
      </c>
      <c r="I77" s="35">
        <f t="shared" ca="1" si="199"/>
        <v>9.3438508065722653E-2</v>
      </c>
      <c r="J77" s="35">
        <f t="shared" ca="1" si="200"/>
        <v>0.10394021447689959</v>
      </c>
      <c r="K77" s="35">
        <f t="shared" ca="1" si="201"/>
        <v>0.1046168028720839</v>
      </c>
      <c r="L77" s="35">
        <f t="shared" ca="1" si="202"/>
        <v>0.12352989649747868</v>
      </c>
      <c r="M77" s="35">
        <f t="shared" ca="1" si="203"/>
        <v>0.13912080795425716</v>
      </c>
      <c r="N77" s="35">
        <f t="shared" ca="1" si="204"/>
        <v>0.1307326859649327</v>
      </c>
      <c r="O77" s="35">
        <f t="shared" ca="1" si="205"/>
        <v>0.12669916859403055</v>
      </c>
      <c r="P77" s="35">
        <f t="shared" ca="1" si="206"/>
        <v>0.10889231015649513</v>
      </c>
      <c r="Q77" s="35">
        <f t="shared" ca="1" si="207"/>
        <v>7.3128330924080234E-2</v>
      </c>
      <c r="R77" s="35">
        <f t="shared" ca="1" si="208"/>
        <v>6.0999903511853283E-2</v>
      </c>
      <c r="S77" s="30">
        <f t="shared" ca="1" si="209"/>
        <v>6.1405244113571976E-2</v>
      </c>
      <c r="T77" s="30">
        <f t="shared" ca="1" si="210"/>
        <v>6.1802410557823699E-2</v>
      </c>
      <c r="U77" s="30">
        <f t="shared" ca="1" si="211"/>
        <v>6.2186214097915846E-2</v>
      </c>
      <c r="V77" s="30">
        <f t="shared" ca="1" si="212"/>
        <v>6.2551847391331517E-2</v>
      </c>
      <c r="W77" s="30">
        <f t="shared" ca="1" si="213"/>
        <v>6.2894904676360941E-2</v>
      </c>
      <c r="X77" s="30">
        <f t="shared" ca="1" si="214"/>
        <v>6.3211393493907281E-2</v>
      </c>
      <c r="Y77" s="30">
        <f t="shared" ca="1" si="215"/>
        <v>6.3497741026733098E-2</v>
      </c>
      <c r="Z77" s="30">
        <f t="shared" ca="1" si="216"/>
        <v>6.3750797555256908E-2</v>
      </c>
      <c r="AA77" s="30">
        <f t="shared" ca="1" si="217"/>
        <v>6.3967839025844603E-2</v>
      </c>
      <c r="AB77" s="31">
        <f t="shared" ca="1" si="218"/>
        <v>6.4146570237763378E-2</v>
      </c>
      <c r="AP77" s="17">
        <f t="shared" si="221"/>
        <v>14</v>
      </c>
      <c r="AQ77" s="41"/>
      <c r="AR77" s="42">
        <f t="shared" si="123"/>
        <v>0</v>
      </c>
      <c r="AS77" s="42">
        <f t="shared" si="124"/>
        <v>0</v>
      </c>
      <c r="AT77" s="42">
        <f t="shared" si="125"/>
        <v>0</v>
      </c>
      <c r="AU77" s="42">
        <f t="shared" si="126"/>
        <v>0</v>
      </c>
      <c r="AV77" s="42">
        <f t="shared" si="127"/>
        <v>0</v>
      </c>
      <c r="AW77" s="42">
        <f t="shared" si="128"/>
        <v>0</v>
      </c>
      <c r="AX77" s="42">
        <f t="shared" si="129"/>
        <v>0</v>
      </c>
      <c r="AY77" s="42">
        <f t="shared" si="130"/>
        <v>0</v>
      </c>
      <c r="AZ77" s="42">
        <f t="shared" si="131"/>
        <v>0</v>
      </c>
      <c r="BA77" s="42">
        <f t="shared" si="132"/>
        <v>0</v>
      </c>
      <c r="BB77" s="42">
        <f t="shared" si="133"/>
        <v>0</v>
      </c>
      <c r="BC77" s="42">
        <f t="shared" si="134"/>
        <v>0</v>
      </c>
      <c r="BD77" s="42">
        <f t="shared" si="135"/>
        <v>0</v>
      </c>
      <c r="BE77" s="42">
        <f t="shared" si="136"/>
        <v>0</v>
      </c>
      <c r="BF77" s="42">
        <f t="shared" ca="1" si="137"/>
        <v>4.5810252098493999E-3</v>
      </c>
      <c r="BG77" s="42">
        <f t="shared" ca="1" si="138"/>
        <v>9.2339951210230978E-3</v>
      </c>
      <c r="BH77" s="42">
        <f t="shared" ca="1" si="139"/>
        <v>1.3947683392054286E-2</v>
      </c>
      <c r="BI77" s="42">
        <f t="shared" ca="1" si="140"/>
        <v>1.8711163478973263E-2</v>
      </c>
      <c r="BJ77" s="42">
        <f t="shared" ca="1" si="141"/>
        <v>2.3513737402783282E-2</v>
      </c>
      <c r="BK77" s="42">
        <f t="shared" ca="1" si="142"/>
        <v>2.8344876706553387E-2</v>
      </c>
      <c r="BL77" s="42">
        <f t="shared" ca="1" si="143"/>
        <v>3.3194174909428505E-2</v>
      </c>
      <c r="BM77" s="42">
        <f t="shared" ca="1" si="144"/>
        <v>3.8051311353867308E-2</v>
      </c>
      <c r="BN77" s="42">
        <f t="shared" ca="1" si="145"/>
        <v>4.2906026839160602E-2</v>
      </c>
      <c r="BO77" s="43">
        <f t="shared" ca="1" si="146"/>
        <v>4.7748111806753743E-2</v>
      </c>
      <c r="BP77" s="17">
        <f t="shared" si="222"/>
        <v>14</v>
      </c>
      <c r="BQ77" s="41"/>
      <c r="BR77" s="42">
        <f t="shared" si="147"/>
        <v>0</v>
      </c>
      <c r="BS77" s="42">
        <f t="shared" si="148"/>
        <v>0</v>
      </c>
      <c r="BT77" s="42">
        <f t="shared" si="149"/>
        <v>0</v>
      </c>
      <c r="BU77" s="42">
        <f t="shared" si="150"/>
        <v>0</v>
      </c>
      <c r="BV77" s="42">
        <f t="shared" si="151"/>
        <v>0</v>
      </c>
      <c r="BW77" s="42">
        <f t="shared" si="152"/>
        <v>0</v>
      </c>
      <c r="BX77" s="42">
        <f t="shared" si="153"/>
        <v>0</v>
      </c>
      <c r="BY77" s="42">
        <f t="shared" si="154"/>
        <v>0</v>
      </c>
      <c r="BZ77" s="42">
        <f t="shared" si="155"/>
        <v>0</v>
      </c>
      <c r="CA77" s="42">
        <f t="shared" si="156"/>
        <v>0</v>
      </c>
      <c r="CB77" s="42">
        <f t="shared" si="157"/>
        <v>0</v>
      </c>
      <c r="CC77" s="42">
        <f t="shared" si="158"/>
        <v>0</v>
      </c>
      <c r="CD77" s="42">
        <f t="shared" si="159"/>
        <v>0</v>
      </c>
      <c r="CE77" s="42">
        <f t="shared" si="160"/>
        <v>0</v>
      </c>
      <c r="CF77" s="42">
        <f t="shared" ca="1" si="161"/>
        <v>1.4315703780779375E-4</v>
      </c>
      <c r="CG77" s="42">
        <f t="shared" ca="1" si="162"/>
        <v>3.3703078410669775E-4</v>
      </c>
      <c r="CH77" s="42">
        <f t="shared" ca="1" si="163"/>
        <v>5.8253538155623877E-4</v>
      </c>
      <c r="CI77" s="42">
        <f t="shared" ca="1" si="164"/>
        <v>8.8025288698867477E-4</v>
      </c>
      <c r="CJ77" s="42">
        <f t="shared" ca="1" si="165"/>
        <v>1.2304405689331551E-3</v>
      </c>
      <c r="CK77" s="42">
        <f t="shared" ca="1" si="166"/>
        <v>1.6330355109139972E-3</v>
      </c>
      <c r="CL77" s="42">
        <f t="shared" ca="1" si="167"/>
        <v>2.0876572174335396E-3</v>
      </c>
      <c r="CM77" s="42">
        <f t="shared" ca="1" si="168"/>
        <v>2.5936089303959151E-3</v>
      </c>
      <c r="CN77" s="42">
        <f t="shared" ca="1" si="169"/>
        <v>3.1498784130857714E-3</v>
      </c>
      <c r="CO77" s="43">
        <f t="shared" ca="1" si="170"/>
        <v>3.755139034034914E-3</v>
      </c>
      <c r="CP77" s="17">
        <f t="shared" si="223"/>
        <v>14</v>
      </c>
      <c r="CQ77" s="41"/>
      <c r="CR77" s="42">
        <f t="shared" si="171"/>
        <v>0</v>
      </c>
      <c r="CS77" s="42">
        <f t="shared" si="172"/>
        <v>0</v>
      </c>
      <c r="CT77" s="42">
        <f t="shared" si="173"/>
        <v>0</v>
      </c>
      <c r="CU77" s="42">
        <f t="shared" si="174"/>
        <v>0</v>
      </c>
      <c r="CV77" s="42">
        <f t="shared" si="175"/>
        <v>0</v>
      </c>
      <c r="CW77" s="42">
        <f t="shared" si="176"/>
        <v>0</v>
      </c>
      <c r="CX77" s="42">
        <f t="shared" si="177"/>
        <v>0</v>
      </c>
      <c r="CY77" s="42">
        <f t="shared" si="178"/>
        <v>0</v>
      </c>
      <c r="CZ77" s="42">
        <f t="shared" si="179"/>
        <v>0</v>
      </c>
      <c r="DA77" s="42">
        <f t="shared" si="180"/>
        <v>0</v>
      </c>
      <c r="DB77" s="42">
        <f t="shared" si="181"/>
        <v>0</v>
      </c>
      <c r="DC77" s="42">
        <f t="shared" si="182"/>
        <v>0</v>
      </c>
      <c r="DD77" s="42">
        <f t="shared" si="183"/>
        <v>0</v>
      </c>
      <c r="DE77" s="42">
        <f t="shared" si="184"/>
        <v>0</v>
      </c>
      <c r="DF77" s="42">
        <f t="shared" ca="1" si="185"/>
        <v>2.5052481616363913E-4</v>
      </c>
      <c r="DG77" s="42">
        <f t="shared" ca="1" si="186"/>
        <v>4.767108535123606E-4</v>
      </c>
      <c r="DH77" s="42">
        <f t="shared" ca="1" si="187"/>
        <v>6.690227881811677E-4</v>
      </c>
      <c r="DI77" s="42">
        <f t="shared" ca="1" si="188"/>
        <v>8.178815408973857E-4</v>
      </c>
      <c r="DJ77" s="42">
        <f t="shared" ca="1" si="189"/>
        <v>9.1376626333456487E-4</v>
      </c>
      <c r="DK77" s="42">
        <f t="shared" ca="1" si="190"/>
        <v>9.4731584183296836E-4</v>
      </c>
      <c r="DL77" s="42">
        <f t="shared" ca="1" si="191"/>
        <v>9.0943069962300647E-4</v>
      </c>
      <c r="DM77" s="42">
        <f t="shared" ca="1" si="192"/>
        <v>7.9137529993178544E-4</v>
      </c>
      <c r="DN77" s="42">
        <f t="shared" ca="1" si="193"/>
        <v>5.8488132529691461E-4</v>
      </c>
      <c r="DO77" s="43">
        <f t="shared" ca="1" si="194"/>
        <v>2.822510148223433E-4</v>
      </c>
    </row>
    <row r="78" spans="2:119" x14ac:dyDescent="0.2">
      <c r="B78" s="67"/>
      <c r="C78">
        <f t="shared" si="219"/>
        <v>15</v>
      </c>
      <c r="D78" s="33">
        <f t="shared" si="220"/>
        <v>0.05</v>
      </c>
      <c r="E78" s="35">
        <f t="shared" ca="1" si="195"/>
        <v>4.0470492249395883E-2</v>
      </c>
      <c r="F78" s="35">
        <f t="shared" ca="1" si="196"/>
        <v>3.7184413676039391E-2</v>
      </c>
      <c r="G78" s="35">
        <f t="shared" ca="1" si="197"/>
        <v>5.6544349522965262E-2</v>
      </c>
      <c r="H78" s="35">
        <f t="shared" ca="1" si="198"/>
        <v>7.1517437902561487E-2</v>
      </c>
      <c r="I78" s="35">
        <f t="shared" ca="1" si="199"/>
        <v>9.3438508065722653E-2</v>
      </c>
      <c r="J78" s="35">
        <f t="shared" ca="1" si="200"/>
        <v>0.10394021447689959</v>
      </c>
      <c r="K78" s="35">
        <f t="shared" ca="1" si="201"/>
        <v>0.1046168028720839</v>
      </c>
      <c r="L78" s="35">
        <f t="shared" ca="1" si="202"/>
        <v>0.12352989649747868</v>
      </c>
      <c r="M78" s="35">
        <f t="shared" ca="1" si="203"/>
        <v>0.13912080795425716</v>
      </c>
      <c r="N78" s="35">
        <f t="shared" ca="1" si="204"/>
        <v>0.1307326859649327</v>
      </c>
      <c r="O78" s="35">
        <f t="shared" ca="1" si="205"/>
        <v>0.12669916859403055</v>
      </c>
      <c r="P78" s="35">
        <f t="shared" ca="1" si="206"/>
        <v>0.10889231015649513</v>
      </c>
      <c r="Q78" s="35">
        <f t="shared" ca="1" si="207"/>
        <v>7.3128330924080234E-2</v>
      </c>
      <c r="R78" s="35">
        <f t="shared" ca="1" si="208"/>
        <v>6.0999903511853283E-2</v>
      </c>
      <c r="S78" s="35">
        <f t="shared" ca="1" si="209"/>
        <v>8.6625531049851184E-2</v>
      </c>
      <c r="T78" s="30">
        <f t="shared" ca="1" si="210"/>
        <v>8.7402243123710296E-2</v>
      </c>
      <c r="U78" s="30">
        <f t="shared" ca="1" si="211"/>
        <v>8.8097181532481944E-2</v>
      </c>
      <c r="V78" s="30">
        <f t="shared" ca="1" si="212"/>
        <v>8.870772923279184E-2</v>
      </c>
      <c r="W78" s="30">
        <f t="shared" ca="1" si="213"/>
        <v>8.9231251158207181E-2</v>
      </c>
      <c r="X78" s="30">
        <f t="shared" ca="1" si="214"/>
        <v>8.9665167042174906E-2</v>
      </c>
      <c r="Y78" s="30">
        <f t="shared" ca="1" si="215"/>
        <v>9.0007021214635455E-2</v>
      </c>
      <c r="Z78" s="30">
        <f t="shared" ca="1" si="216"/>
        <v>9.0254553968557485E-2</v>
      </c>
      <c r="AA78" s="30">
        <f t="shared" ca="1" si="217"/>
        <v>9.040577819822633E-2</v>
      </c>
      <c r="AB78" s="31">
        <f t="shared" ca="1" si="218"/>
        <v>9.0459063867749739E-2</v>
      </c>
      <c r="AP78" s="17">
        <f t="shared" si="221"/>
        <v>15</v>
      </c>
      <c r="AQ78" s="41"/>
      <c r="AR78" s="42">
        <f t="shared" si="123"/>
        <v>0</v>
      </c>
      <c r="AS78" s="42">
        <f t="shared" si="124"/>
        <v>0</v>
      </c>
      <c r="AT78" s="42">
        <f t="shared" si="125"/>
        <v>0</v>
      </c>
      <c r="AU78" s="42">
        <f t="shared" si="126"/>
        <v>0</v>
      </c>
      <c r="AV78" s="42">
        <f t="shared" si="127"/>
        <v>0</v>
      </c>
      <c r="AW78" s="42">
        <f t="shared" si="128"/>
        <v>0</v>
      </c>
      <c r="AX78" s="42">
        <f t="shared" si="129"/>
        <v>0</v>
      </c>
      <c r="AY78" s="42">
        <f t="shared" si="130"/>
        <v>0</v>
      </c>
      <c r="AZ78" s="42">
        <f t="shared" si="131"/>
        <v>0</v>
      </c>
      <c r="BA78" s="42">
        <f t="shared" si="132"/>
        <v>0</v>
      </c>
      <c r="BB78" s="42">
        <f t="shared" si="133"/>
        <v>0</v>
      </c>
      <c r="BC78" s="42">
        <f t="shared" si="134"/>
        <v>0</v>
      </c>
      <c r="BD78" s="42">
        <f t="shared" si="135"/>
        <v>0</v>
      </c>
      <c r="BE78" s="42">
        <f t="shared" si="136"/>
        <v>0</v>
      </c>
      <c r="BF78" s="42">
        <f t="shared" si="137"/>
        <v>0</v>
      </c>
      <c r="BG78" s="42">
        <f t="shared" ca="1" si="138"/>
        <v>6.4785859552177359E-3</v>
      </c>
      <c r="BH78" s="42">
        <f t="shared" ca="1" si="139"/>
        <v>1.3067658707378374E-2</v>
      </c>
      <c r="BI78" s="42">
        <f t="shared" ca="1" si="140"/>
        <v>1.9746370103797897E-2</v>
      </c>
      <c r="BJ78" s="42">
        <f t="shared" ca="1" si="141"/>
        <v>2.6494424720701688E-2</v>
      </c>
      <c r="BK78" s="42">
        <f t="shared" ca="1" si="142"/>
        <v>3.3292008987903292E-2</v>
      </c>
      <c r="BL78" s="42">
        <f t="shared" ca="1" si="143"/>
        <v>4.0119730255508315E-2</v>
      </c>
      <c r="BM78" s="42">
        <f t="shared" ca="1" si="144"/>
        <v>4.6958569130732167E-2</v>
      </c>
      <c r="BN78" s="42">
        <f t="shared" ca="1" si="145"/>
        <v>5.3789848504011181E-2</v>
      </c>
      <c r="BO78" s="43">
        <f t="shared" ca="1" si="146"/>
        <v>6.0595222631866209E-2</v>
      </c>
      <c r="BP78" s="17">
        <f t="shared" si="222"/>
        <v>15</v>
      </c>
      <c r="BQ78" s="41"/>
      <c r="BR78" s="42">
        <f t="shared" si="147"/>
        <v>0</v>
      </c>
      <c r="BS78" s="42">
        <f t="shared" si="148"/>
        <v>0</v>
      </c>
      <c r="BT78" s="42">
        <f t="shared" si="149"/>
        <v>0</v>
      </c>
      <c r="BU78" s="42">
        <f t="shared" si="150"/>
        <v>0</v>
      </c>
      <c r="BV78" s="42">
        <f t="shared" si="151"/>
        <v>0</v>
      </c>
      <c r="BW78" s="42">
        <f t="shared" si="152"/>
        <v>0</v>
      </c>
      <c r="BX78" s="42">
        <f t="shared" si="153"/>
        <v>0</v>
      </c>
      <c r="BY78" s="42">
        <f t="shared" si="154"/>
        <v>0</v>
      </c>
      <c r="BZ78" s="42">
        <f t="shared" si="155"/>
        <v>0</v>
      </c>
      <c r="CA78" s="42">
        <f t="shared" si="156"/>
        <v>0</v>
      </c>
      <c r="CB78" s="42">
        <f t="shared" si="157"/>
        <v>0</v>
      </c>
      <c r="CC78" s="42">
        <f t="shared" si="158"/>
        <v>0</v>
      </c>
      <c r="CD78" s="42">
        <f t="shared" si="159"/>
        <v>0</v>
      </c>
      <c r="CE78" s="42">
        <f t="shared" si="160"/>
        <v>0</v>
      </c>
      <c r="CF78" s="42">
        <f t="shared" si="161"/>
        <v>0</v>
      </c>
      <c r="CG78" s="42">
        <f t="shared" ca="1" si="162"/>
        <v>2.6994108146740552E-4</v>
      </c>
      <c r="CH78" s="42">
        <f t="shared" ca="1" si="163"/>
        <v>6.1312195397577218E-4</v>
      </c>
      <c r="CI78" s="42">
        <f t="shared" ca="1" si="164"/>
        <v>1.0305414162519923E-3</v>
      </c>
      <c r="CJ78" s="42">
        <f t="shared" ca="1" si="165"/>
        <v>1.5225870654012271E-3</v>
      </c>
      <c r="CK78" s="42">
        <f t="shared" ca="1" si="166"/>
        <v>2.089052421001361E-3</v>
      </c>
      <c r="CL78" s="42">
        <f t="shared" ca="1" si="167"/>
        <v>2.7291512898393322E-3</v>
      </c>
      <c r="CM78" s="42">
        <f t="shared" ca="1" si="168"/>
        <v>3.4415303393418163E-3</v>
      </c>
      <c r="CN78" s="42">
        <f t="shared" ca="1" si="169"/>
        <v>4.2242811008633696E-3</v>
      </c>
      <c r="CO78" s="43">
        <f t="shared" ca="1" si="170"/>
        <v>5.0749528668452481E-3</v>
      </c>
      <c r="CP78" s="17">
        <f t="shared" si="223"/>
        <v>15</v>
      </c>
      <c r="CQ78" s="41"/>
      <c r="CR78" s="42">
        <f t="shared" si="171"/>
        <v>0</v>
      </c>
      <c r="CS78" s="42">
        <f t="shared" si="172"/>
        <v>0</v>
      </c>
      <c r="CT78" s="42">
        <f t="shared" si="173"/>
        <v>0</v>
      </c>
      <c r="CU78" s="42">
        <f t="shared" si="174"/>
        <v>0</v>
      </c>
      <c r="CV78" s="42">
        <f t="shared" si="175"/>
        <v>0</v>
      </c>
      <c r="CW78" s="42">
        <f t="shared" si="176"/>
        <v>0</v>
      </c>
      <c r="CX78" s="42">
        <f t="shared" si="177"/>
        <v>0</v>
      </c>
      <c r="CY78" s="42">
        <f t="shared" si="178"/>
        <v>0</v>
      </c>
      <c r="CZ78" s="42">
        <f t="shared" si="179"/>
        <v>0</v>
      </c>
      <c r="DA78" s="42">
        <f t="shared" si="180"/>
        <v>0</v>
      </c>
      <c r="DB78" s="42">
        <f t="shared" si="181"/>
        <v>0</v>
      </c>
      <c r="DC78" s="42">
        <f t="shared" si="182"/>
        <v>0</v>
      </c>
      <c r="DD78" s="42">
        <f t="shared" si="183"/>
        <v>0</v>
      </c>
      <c r="DE78" s="42">
        <f t="shared" si="184"/>
        <v>0</v>
      </c>
      <c r="DF78" s="42">
        <f t="shared" si="185"/>
        <v>0</v>
      </c>
      <c r="DG78" s="42">
        <f t="shared" ca="1" si="186"/>
        <v>3.1493126171197318E-4</v>
      </c>
      <c r="DH78" s="42">
        <f t="shared" ca="1" si="187"/>
        <v>5.8375627851019359E-4</v>
      </c>
      <c r="DI78" s="42">
        <f t="shared" ca="1" si="188"/>
        <v>7.9246600964830367E-4</v>
      </c>
      <c r="DJ78" s="42">
        <f t="shared" ca="1" si="189"/>
        <v>9.2719279453440362E-4</v>
      </c>
      <c r="DK78" s="42">
        <f t="shared" ca="1" si="190"/>
        <v>9.7439824083441482E-4</v>
      </c>
      <c r="DL78" s="42">
        <f t="shared" ca="1" si="191"/>
        <v>9.2105666843125063E-4</v>
      </c>
      <c r="DM78" s="42">
        <f t="shared" ca="1" si="192"/>
        <v>7.548348902140042E-4</v>
      </c>
      <c r="DN78" s="42">
        <f t="shared" ca="1" si="193"/>
        <v>4.642683196491851E-4</v>
      </c>
      <c r="DO78" s="43">
        <f t="shared" ca="1" si="194"/>
        <v>3.8932436658245734E-5</v>
      </c>
    </row>
    <row r="79" spans="2:119" x14ac:dyDescent="0.2">
      <c r="B79" s="67"/>
      <c r="C79">
        <f t="shared" si="219"/>
        <v>16</v>
      </c>
      <c r="D79" s="33">
        <f t="shared" si="220"/>
        <v>0.05</v>
      </c>
      <c r="E79" s="35">
        <f t="shared" ca="1" si="195"/>
        <v>4.0470492249395883E-2</v>
      </c>
      <c r="F79" s="35">
        <f t="shared" ca="1" si="196"/>
        <v>3.7184413676039391E-2</v>
      </c>
      <c r="G79" s="35">
        <f t="shared" ca="1" si="197"/>
        <v>5.6544349522965262E-2</v>
      </c>
      <c r="H79" s="35">
        <f t="shared" ca="1" si="198"/>
        <v>7.1517437902561487E-2</v>
      </c>
      <c r="I79" s="35">
        <f t="shared" ca="1" si="199"/>
        <v>9.3438508065722653E-2</v>
      </c>
      <c r="J79" s="35">
        <f t="shared" ca="1" si="200"/>
        <v>0.10394021447689959</v>
      </c>
      <c r="K79" s="35">
        <f t="shared" ca="1" si="201"/>
        <v>0.1046168028720839</v>
      </c>
      <c r="L79" s="35">
        <f t="shared" ca="1" si="202"/>
        <v>0.12352989649747868</v>
      </c>
      <c r="M79" s="35">
        <f t="shared" ca="1" si="203"/>
        <v>0.13912080795425716</v>
      </c>
      <c r="N79" s="35">
        <f t="shared" ca="1" si="204"/>
        <v>0.1307326859649327</v>
      </c>
      <c r="O79" s="35">
        <f t="shared" ca="1" si="205"/>
        <v>0.12669916859403055</v>
      </c>
      <c r="P79" s="35">
        <f t="shared" ca="1" si="206"/>
        <v>0.10889231015649513</v>
      </c>
      <c r="Q79" s="35">
        <f t="shared" ca="1" si="207"/>
        <v>7.3128330924080234E-2</v>
      </c>
      <c r="R79" s="35">
        <f t="shared" ca="1" si="208"/>
        <v>6.0999903511853283E-2</v>
      </c>
      <c r="S79" s="35">
        <f t="shared" ca="1" si="209"/>
        <v>8.6625531049851184E-2</v>
      </c>
      <c r="T79" s="35">
        <f t="shared" ca="1" si="210"/>
        <v>7.689143414760867E-2</v>
      </c>
      <c r="U79" s="30">
        <f t="shared" ca="1" si="211"/>
        <v>7.7634058132114145E-2</v>
      </c>
      <c r="V79" s="30">
        <f t="shared" ca="1" si="212"/>
        <v>7.8342765746421988E-2</v>
      </c>
      <c r="W79" s="30">
        <f t="shared" ca="1" si="213"/>
        <v>7.9012293288716881E-2</v>
      </c>
      <c r="X79" s="30">
        <f t="shared" ca="1" si="214"/>
        <v>7.9637421729397112E-2</v>
      </c>
      <c r="Y79" s="30">
        <f t="shared" ca="1" si="215"/>
        <v>8.0213026919352504E-2</v>
      </c>
      <c r="Z79" s="30">
        <f t="shared" ca="1" si="216"/>
        <v>8.0734128272414094E-2</v>
      </c>
      <c r="AA79" s="30">
        <f t="shared" ca="1" si="217"/>
        <v>8.1195940552930668E-2</v>
      </c>
      <c r="AB79" s="31">
        <f t="shared" ca="1" si="218"/>
        <v>8.1593932630373928E-2</v>
      </c>
      <c r="AP79" s="17">
        <f t="shared" si="221"/>
        <v>16</v>
      </c>
      <c r="AQ79" s="41"/>
      <c r="AR79" s="42">
        <f t="shared" si="123"/>
        <v>0</v>
      </c>
      <c r="AS79" s="42">
        <f t="shared" si="124"/>
        <v>0</v>
      </c>
      <c r="AT79" s="42">
        <f t="shared" si="125"/>
        <v>0</v>
      </c>
      <c r="AU79" s="42">
        <f t="shared" si="126"/>
        <v>0</v>
      </c>
      <c r="AV79" s="42">
        <f t="shared" si="127"/>
        <v>0</v>
      </c>
      <c r="AW79" s="42">
        <f t="shared" si="128"/>
        <v>0</v>
      </c>
      <c r="AX79" s="42">
        <f t="shared" si="129"/>
        <v>0</v>
      </c>
      <c r="AY79" s="42">
        <f t="shared" si="130"/>
        <v>0</v>
      </c>
      <c r="AZ79" s="42">
        <f t="shared" si="131"/>
        <v>0</v>
      </c>
      <c r="BA79" s="42">
        <f t="shared" si="132"/>
        <v>0</v>
      </c>
      <c r="BB79" s="42">
        <f t="shared" si="133"/>
        <v>0</v>
      </c>
      <c r="BC79" s="42">
        <f t="shared" si="134"/>
        <v>0</v>
      </c>
      <c r="BD79" s="42">
        <f t="shared" si="135"/>
        <v>0</v>
      </c>
      <c r="BE79" s="42">
        <f t="shared" si="136"/>
        <v>0</v>
      </c>
      <c r="BF79" s="42">
        <f t="shared" si="137"/>
        <v>0</v>
      </c>
      <c r="BG79" s="42">
        <f t="shared" si="138"/>
        <v>0</v>
      </c>
      <c r="BH79" s="42">
        <f t="shared" ca="1" si="139"/>
        <v>5.7675177943374645E-3</v>
      </c>
      <c r="BI79" s="42">
        <f t="shared" ca="1" si="140"/>
        <v>1.1639562986837396E-2</v>
      </c>
      <c r="BJ79" s="42">
        <f t="shared" ca="1" si="141"/>
        <v>1.7599985994957611E-2</v>
      </c>
      <c r="BK79" s="42">
        <f t="shared" ca="1" si="142"/>
        <v>2.3632846854587216E-2</v>
      </c>
      <c r="BL79" s="42">
        <f t="shared" ca="1" si="143"/>
        <v>2.9722330833303667E-2</v>
      </c>
      <c r="BM79" s="42">
        <f t="shared" ca="1" si="144"/>
        <v>3.5852680595946193E-2</v>
      </c>
      <c r="BN79" s="42">
        <f t="shared" ca="1" si="145"/>
        <v>4.2008146885932372E-2</v>
      </c>
      <c r="BO79" s="43">
        <f t="shared" ca="1" si="146"/>
        <v>4.8172960100646263E-2</v>
      </c>
      <c r="BP79" s="17">
        <f t="shared" si="222"/>
        <v>16</v>
      </c>
      <c r="BQ79" s="41"/>
      <c r="BR79" s="42">
        <f t="shared" si="147"/>
        <v>0</v>
      </c>
      <c r="BS79" s="42">
        <f t="shared" si="148"/>
        <v>0</v>
      </c>
      <c r="BT79" s="42">
        <f t="shared" si="149"/>
        <v>0</v>
      </c>
      <c r="BU79" s="42">
        <f t="shared" si="150"/>
        <v>0</v>
      </c>
      <c r="BV79" s="42">
        <f t="shared" si="151"/>
        <v>0</v>
      </c>
      <c r="BW79" s="42">
        <f t="shared" si="152"/>
        <v>0</v>
      </c>
      <c r="BX79" s="42">
        <f t="shared" si="153"/>
        <v>0</v>
      </c>
      <c r="BY79" s="42">
        <f t="shared" si="154"/>
        <v>0</v>
      </c>
      <c r="BZ79" s="42">
        <f t="shared" si="155"/>
        <v>0</v>
      </c>
      <c r="CA79" s="42">
        <f t="shared" si="156"/>
        <v>0</v>
      </c>
      <c r="CB79" s="42">
        <f t="shared" si="157"/>
        <v>0</v>
      </c>
      <c r="CC79" s="42">
        <f t="shared" si="158"/>
        <v>0</v>
      </c>
      <c r="CD79" s="42">
        <f t="shared" si="159"/>
        <v>0</v>
      </c>
      <c r="CE79" s="42">
        <f t="shared" si="160"/>
        <v>0</v>
      </c>
      <c r="CF79" s="42">
        <f t="shared" si="161"/>
        <v>0</v>
      </c>
      <c r="CG79" s="42">
        <f t="shared" si="162"/>
        <v>0</v>
      </c>
      <c r="CH79" s="42">
        <f t="shared" ca="1" si="163"/>
        <v>3.0039155178840967E-4</v>
      </c>
      <c r="CI79" s="42">
        <f t="shared" ca="1" si="164"/>
        <v>6.6739437631965532E-4</v>
      </c>
      <c r="CJ79" s="42">
        <f t="shared" ca="1" si="165"/>
        <v>1.1020085539950879E-3</v>
      </c>
      <c r="CK79" s="42">
        <f t="shared" ca="1" si="166"/>
        <v>1.6047469589642218E-3</v>
      </c>
      <c r="CL79" s="42">
        <f t="shared" ca="1" si="167"/>
        <v>2.175636081968889E-3</v>
      </c>
      <c r="CM79" s="42">
        <f t="shared" ca="1" si="168"/>
        <v>2.8142141822441518E-3</v>
      </c>
      <c r="CN79" s="42">
        <f t="shared" ca="1" si="169"/>
        <v>3.5195280279717348E-3</v>
      </c>
      <c r="CO79" s="43">
        <f t="shared" ca="1" si="170"/>
        <v>4.2901296798109716E-3</v>
      </c>
      <c r="CP79" s="17">
        <f t="shared" si="223"/>
        <v>16</v>
      </c>
      <c r="CQ79" s="41"/>
      <c r="CR79" s="42">
        <f t="shared" si="171"/>
        <v>0</v>
      </c>
      <c r="CS79" s="42">
        <f t="shared" si="172"/>
        <v>0</v>
      </c>
      <c r="CT79" s="42">
        <f t="shared" si="173"/>
        <v>0</v>
      </c>
      <c r="CU79" s="42">
        <f t="shared" si="174"/>
        <v>0</v>
      </c>
      <c r="CV79" s="42">
        <f t="shared" si="175"/>
        <v>0</v>
      </c>
      <c r="CW79" s="42">
        <f t="shared" si="176"/>
        <v>0</v>
      </c>
      <c r="CX79" s="42">
        <f t="shared" si="177"/>
        <v>0</v>
      </c>
      <c r="CY79" s="42">
        <f t="shared" si="178"/>
        <v>0</v>
      </c>
      <c r="CZ79" s="42">
        <f t="shared" si="179"/>
        <v>0</v>
      </c>
      <c r="DA79" s="42">
        <f t="shared" si="180"/>
        <v>0</v>
      </c>
      <c r="DB79" s="42">
        <f t="shared" si="181"/>
        <v>0</v>
      </c>
      <c r="DC79" s="42">
        <f t="shared" si="182"/>
        <v>0</v>
      </c>
      <c r="DD79" s="42">
        <f t="shared" si="183"/>
        <v>0</v>
      </c>
      <c r="DE79" s="42">
        <f t="shared" si="184"/>
        <v>0</v>
      </c>
      <c r="DF79" s="42">
        <f t="shared" si="185"/>
        <v>0</v>
      </c>
      <c r="DG79" s="42">
        <f t="shared" si="186"/>
        <v>0</v>
      </c>
      <c r="DH79" s="42">
        <f t="shared" ca="1" si="187"/>
        <v>2.3530671556758746E-4</v>
      </c>
      <c r="DI79" s="42">
        <f t="shared" ca="1" si="188"/>
        <v>4.1880812783321028E-4</v>
      </c>
      <c r="DJ79" s="42">
        <f t="shared" ca="1" si="189"/>
        <v>5.3780962886338822E-4</v>
      </c>
      <c r="DK79" s="42">
        <f t="shared" ca="1" si="190"/>
        <v>5.7970449594414936E-4</v>
      </c>
      <c r="DL79" s="42">
        <f t="shared" ca="1" si="191"/>
        <v>5.3213040236042711E-4</v>
      </c>
      <c r="DM79" s="42">
        <f t="shared" ca="1" si="192"/>
        <v>3.8312884562953238E-4</v>
      </c>
      <c r="DN79" s="42">
        <f t="shared" ca="1" si="193"/>
        <v>1.2130779683671756E-4</v>
      </c>
      <c r="DO79" s="43">
        <f t="shared" ca="1" si="194"/>
        <v>-2.639930290829006E-4</v>
      </c>
    </row>
    <row r="80" spans="2:119" x14ac:dyDescent="0.2">
      <c r="B80" s="67"/>
      <c r="C80">
        <f t="shared" si="219"/>
        <v>17</v>
      </c>
      <c r="D80" s="33">
        <f t="shared" si="220"/>
        <v>0.05</v>
      </c>
      <c r="E80" s="35">
        <f t="shared" ca="1" si="195"/>
        <v>4.0470492249395883E-2</v>
      </c>
      <c r="F80" s="35">
        <f t="shared" ca="1" si="196"/>
        <v>3.7184413676039391E-2</v>
      </c>
      <c r="G80" s="35">
        <f t="shared" ca="1" si="197"/>
        <v>5.6544349522965262E-2</v>
      </c>
      <c r="H80" s="35">
        <f t="shared" ca="1" si="198"/>
        <v>7.1517437902561487E-2</v>
      </c>
      <c r="I80" s="35">
        <f t="shared" ca="1" si="199"/>
        <v>9.3438508065722653E-2</v>
      </c>
      <c r="J80" s="35">
        <f t="shared" ca="1" si="200"/>
        <v>0.10394021447689959</v>
      </c>
      <c r="K80" s="35">
        <f t="shared" ca="1" si="201"/>
        <v>0.1046168028720839</v>
      </c>
      <c r="L80" s="35">
        <f t="shared" ca="1" si="202"/>
        <v>0.12352989649747868</v>
      </c>
      <c r="M80" s="35">
        <f t="shared" ca="1" si="203"/>
        <v>0.13912080795425716</v>
      </c>
      <c r="N80" s="35">
        <f t="shared" ca="1" si="204"/>
        <v>0.1307326859649327</v>
      </c>
      <c r="O80" s="35">
        <f t="shared" ca="1" si="205"/>
        <v>0.12669916859403055</v>
      </c>
      <c r="P80" s="35">
        <f t="shared" ca="1" si="206"/>
        <v>0.10889231015649513</v>
      </c>
      <c r="Q80" s="35">
        <f t="shared" ca="1" si="207"/>
        <v>7.3128330924080234E-2</v>
      </c>
      <c r="R80" s="35">
        <f t="shared" ca="1" si="208"/>
        <v>6.0999903511853283E-2</v>
      </c>
      <c r="S80" s="35">
        <f t="shared" ca="1" si="209"/>
        <v>8.6625531049851184E-2</v>
      </c>
      <c r="T80" s="35">
        <f t="shared" ca="1" si="210"/>
        <v>7.689143414760867E-2</v>
      </c>
      <c r="U80" s="35">
        <f t="shared" ca="1" si="211"/>
        <v>8.1172076297742618E-2</v>
      </c>
      <c r="V80" s="30">
        <f t="shared" ca="1" si="212"/>
        <v>8.2049604307569537E-2</v>
      </c>
      <c r="W80" s="30">
        <f t="shared" ca="1" si="213"/>
        <v>8.2930052418149283E-2</v>
      </c>
      <c r="X80" s="30">
        <f t="shared" ca="1" si="214"/>
        <v>8.3809199717677391E-2</v>
      </c>
      <c r="Y80" s="30">
        <f t="shared" ca="1" si="215"/>
        <v>8.4682171509549667E-2</v>
      </c>
      <c r="Z80" s="30">
        <f t="shared" ca="1" si="216"/>
        <v>8.5543497017104453E-2</v>
      </c>
      <c r="AA80" s="30">
        <f t="shared" ca="1" si="217"/>
        <v>8.6387162237239287E-2</v>
      </c>
      <c r="AB80" s="31">
        <f t="shared" ca="1" si="218"/>
        <v>8.7206666341815287E-2</v>
      </c>
      <c r="AP80" s="17">
        <f t="shared" si="221"/>
        <v>17</v>
      </c>
      <c r="AQ80" s="41"/>
      <c r="AR80" s="42">
        <f t="shared" si="123"/>
        <v>0</v>
      </c>
      <c r="AS80" s="42">
        <f t="shared" si="124"/>
        <v>0</v>
      </c>
      <c r="AT80" s="42">
        <f t="shared" si="125"/>
        <v>0</v>
      </c>
      <c r="AU80" s="42">
        <f t="shared" si="126"/>
        <v>0</v>
      </c>
      <c r="AV80" s="42">
        <f t="shared" si="127"/>
        <v>0</v>
      </c>
      <c r="AW80" s="42">
        <f t="shared" si="128"/>
        <v>0</v>
      </c>
      <c r="AX80" s="42">
        <f t="shared" si="129"/>
        <v>0</v>
      </c>
      <c r="AY80" s="42">
        <f t="shared" si="130"/>
        <v>0</v>
      </c>
      <c r="AZ80" s="42">
        <f t="shared" si="131"/>
        <v>0</v>
      </c>
      <c r="BA80" s="42">
        <f t="shared" si="132"/>
        <v>0</v>
      </c>
      <c r="BB80" s="42">
        <f t="shared" si="133"/>
        <v>0</v>
      </c>
      <c r="BC80" s="42">
        <f t="shared" si="134"/>
        <v>0</v>
      </c>
      <c r="BD80" s="42">
        <f t="shared" si="135"/>
        <v>0</v>
      </c>
      <c r="BE80" s="42">
        <f t="shared" si="136"/>
        <v>0</v>
      </c>
      <c r="BF80" s="42">
        <f t="shared" si="137"/>
        <v>0</v>
      </c>
      <c r="BG80" s="42">
        <f t="shared" si="138"/>
        <v>0</v>
      </c>
      <c r="BH80" s="42">
        <f t="shared" si="139"/>
        <v>0</v>
      </c>
      <c r="BI80" s="42">
        <f t="shared" ca="1" si="140"/>
        <v>6.0874278862623095E-3</v>
      </c>
      <c r="BJ80" s="42">
        <f t="shared" ca="1" si="141"/>
        <v>1.2293750698217336E-2</v>
      </c>
      <c r="BK80" s="42">
        <f t="shared" ca="1" si="142"/>
        <v>1.8604604029277508E-2</v>
      </c>
      <c r="BL80" s="42">
        <f t="shared" ca="1" si="143"/>
        <v>2.5005801652216286E-2</v>
      </c>
      <c r="BM80" s="42">
        <f t="shared" ca="1" si="144"/>
        <v>3.148316906708605E-2</v>
      </c>
      <c r="BN80" s="42">
        <f t="shared" ca="1" si="145"/>
        <v>3.802239875637712E-2</v>
      </c>
      <c r="BO80" s="43">
        <f t="shared" ca="1" si="146"/>
        <v>4.460893028395202E-2</v>
      </c>
      <c r="BP80" s="17">
        <f t="shared" si="222"/>
        <v>17</v>
      </c>
      <c r="BQ80" s="41"/>
      <c r="BR80" s="42">
        <f t="shared" si="147"/>
        <v>0</v>
      </c>
      <c r="BS80" s="42">
        <f t="shared" si="148"/>
        <v>0</v>
      </c>
      <c r="BT80" s="42">
        <f t="shared" si="149"/>
        <v>0</v>
      </c>
      <c r="BU80" s="42">
        <f t="shared" si="150"/>
        <v>0</v>
      </c>
      <c r="BV80" s="42">
        <f t="shared" si="151"/>
        <v>0</v>
      </c>
      <c r="BW80" s="42">
        <f t="shared" si="152"/>
        <v>0</v>
      </c>
      <c r="BX80" s="42">
        <f t="shared" si="153"/>
        <v>0</v>
      </c>
      <c r="BY80" s="42">
        <f t="shared" si="154"/>
        <v>0</v>
      </c>
      <c r="BZ80" s="42">
        <f t="shared" si="155"/>
        <v>0</v>
      </c>
      <c r="CA80" s="42">
        <f t="shared" si="156"/>
        <v>0</v>
      </c>
      <c r="CB80" s="42">
        <f t="shared" si="157"/>
        <v>0</v>
      </c>
      <c r="CC80" s="42">
        <f t="shared" si="158"/>
        <v>0</v>
      </c>
      <c r="CD80" s="42">
        <f t="shared" si="159"/>
        <v>0</v>
      </c>
      <c r="CE80" s="42">
        <f t="shared" si="160"/>
        <v>0</v>
      </c>
      <c r="CF80" s="42">
        <f t="shared" si="161"/>
        <v>0</v>
      </c>
      <c r="CG80" s="42">
        <f t="shared" si="162"/>
        <v>0</v>
      </c>
      <c r="CH80" s="42">
        <f t="shared" si="163"/>
        <v>0</v>
      </c>
      <c r="CI80" s="42">
        <f t="shared" ca="1" si="164"/>
        <v>3.8046424289139434E-4</v>
      </c>
      <c r="CJ80" s="42">
        <f t="shared" ca="1" si="165"/>
        <v>8.3300861459644827E-4</v>
      </c>
      <c r="CK80" s="42">
        <f t="shared" ca="1" si="166"/>
        <v>1.3589130588514628E-3</v>
      </c>
      <c r="CL80" s="42">
        <f t="shared" ca="1" si="167"/>
        <v>1.9590253360019733E-3</v>
      </c>
      <c r="CM80" s="42">
        <f t="shared" ca="1" si="168"/>
        <v>2.6337511083842401E-3</v>
      </c>
      <c r="CN80" s="42">
        <f t="shared" ca="1" si="169"/>
        <v>3.3830378436155088E-3</v>
      </c>
      <c r="CO80" s="43">
        <f t="shared" ca="1" si="170"/>
        <v>4.2063542845623709E-3</v>
      </c>
      <c r="CP80" s="17">
        <f t="shared" si="223"/>
        <v>17</v>
      </c>
      <c r="CQ80" s="41"/>
      <c r="CR80" s="42">
        <f t="shared" si="171"/>
        <v>0</v>
      </c>
      <c r="CS80" s="42">
        <f t="shared" si="172"/>
        <v>0</v>
      </c>
      <c r="CT80" s="42">
        <f t="shared" si="173"/>
        <v>0</v>
      </c>
      <c r="CU80" s="42">
        <f t="shared" si="174"/>
        <v>0</v>
      </c>
      <c r="CV80" s="42">
        <f t="shared" si="175"/>
        <v>0</v>
      </c>
      <c r="CW80" s="42">
        <f t="shared" si="176"/>
        <v>0</v>
      </c>
      <c r="CX80" s="42">
        <f t="shared" si="177"/>
        <v>0</v>
      </c>
      <c r="CY80" s="42">
        <f t="shared" si="178"/>
        <v>0</v>
      </c>
      <c r="CZ80" s="42">
        <f t="shared" si="179"/>
        <v>0</v>
      </c>
      <c r="DA80" s="42">
        <f t="shared" si="180"/>
        <v>0</v>
      </c>
      <c r="DB80" s="42">
        <f t="shared" si="181"/>
        <v>0</v>
      </c>
      <c r="DC80" s="42">
        <f t="shared" si="182"/>
        <v>0</v>
      </c>
      <c r="DD80" s="42">
        <f t="shared" si="183"/>
        <v>0</v>
      </c>
      <c r="DE80" s="42">
        <f t="shared" si="184"/>
        <v>0</v>
      </c>
      <c r="DF80" s="42">
        <f t="shared" si="185"/>
        <v>0</v>
      </c>
      <c r="DG80" s="42">
        <f t="shared" si="186"/>
        <v>0</v>
      </c>
      <c r="DH80" s="42">
        <f t="shared" si="187"/>
        <v>0</v>
      </c>
      <c r="DI80" s="42">
        <f t="shared" ca="1" si="188"/>
        <v>1.9023212144569717E-4</v>
      </c>
      <c r="DJ80" s="42">
        <f t="shared" ca="1" si="189"/>
        <v>3.1414308036493814E-4</v>
      </c>
      <c r="DK80" s="42">
        <f t="shared" ca="1" si="190"/>
        <v>3.579684507195227E-4</v>
      </c>
      <c r="DL80" s="42">
        <f t="shared" ca="1" si="191"/>
        <v>3.0795909429031347E-4</v>
      </c>
      <c r="DM80" s="42">
        <f t="shared" ca="1" si="192"/>
        <v>1.5052308073445106E-4</v>
      </c>
      <c r="DN80" s="42">
        <f t="shared" ca="1" si="193"/>
        <v>-1.2762123764685314E-4</v>
      </c>
      <c r="DO80" s="43">
        <f t="shared" ca="1" si="194"/>
        <v>-5.3927945812028426E-4</v>
      </c>
    </row>
    <row r="81" spans="2:119" x14ac:dyDescent="0.2">
      <c r="B81" s="67"/>
      <c r="C81">
        <f t="shared" si="219"/>
        <v>18</v>
      </c>
      <c r="D81" s="33">
        <f t="shared" si="220"/>
        <v>0.05</v>
      </c>
      <c r="E81" s="35">
        <f t="shared" ca="1" si="195"/>
        <v>4.0470492249395883E-2</v>
      </c>
      <c r="F81" s="35">
        <f t="shared" ca="1" si="196"/>
        <v>3.7184413676039391E-2</v>
      </c>
      <c r="G81" s="35">
        <f t="shared" ca="1" si="197"/>
        <v>5.6544349522965262E-2</v>
      </c>
      <c r="H81" s="35">
        <f t="shared" ca="1" si="198"/>
        <v>7.1517437902561487E-2</v>
      </c>
      <c r="I81" s="35">
        <f t="shared" ca="1" si="199"/>
        <v>9.3438508065722653E-2</v>
      </c>
      <c r="J81" s="35">
        <f t="shared" ca="1" si="200"/>
        <v>0.10394021447689959</v>
      </c>
      <c r="K81" s="35">
        <f t="shared" ca="1" si="201"/>
        <v>0.1046168028720839</v>
      </c>
      <c r="L81" s="35">
        <f t="shared" ca="1" si="202"/>
        <v>0.12352989649747868</v>
      </c>
      <c r="M81" s="35">
        <f t="shared" ca="1" si="203"/>
        <v>0.13912080795425716</v>
      </c>
      <c r="N81" s="35">
        <f t="shared" ca="1" si="204"/>
        <v>0.1307326859649327</v>
      </c>
      <c r="O81" s="35">
        <f t="shared" ca="1" si="205"/>
        <v>0.12669916859403055</v>
      </c>
      <c r="P81" s="35">
        <f t="shared" ca="1" si="206"/>
        <v>0.10889231015649513</v>
      </c>
      <c r="Q81" s="35">
        <f t="shared" ca="1" si="207"/>
        <v>7.3128330924080234E-2</v>
      </c>
      <c r="R81" s="35">
        <f t="shared" ca="1" si="208"/>
        <v>6.0999903511853283E-2</v>
      </c>
      <c r="S81" s="35">
        <f t="shared" ca="1" si="209"/>
        <v>8.6625531049851184E-2</v>
      </c>
      <c r="T81" s="35">
        <f t="shared" ca="1" si="210"/>
        <v>7.689143414760867E-2</v>
      </c>
      <c r="U81" s="35">
        <f t="shared" ca="1" si="211"/>
        <v>8.1172076297742618E-2</v>
      </c>
      <c r="V81" s="35">
        <f t="shared" ca="1" si="212"/>
        <v>8.1467473637347812E-2</v>
      </c>
      <c r="W81" s="30">
        <f t="shared" ca="1" si="213"/>
        <v>8.221204688058556E-2</v>
      </c>
      <c r="X81" s="30">
        <f t="shared" ca="1" si="214"/>
        <v>8.2926018361372672E-2</v>
      </c>
      <c r="Y81" s="30">
        <f t="shared" ca="1" si="215"/>
        <v>8.3603995084709656E-2</v>
      </c>
      <c r="Z81" s="30">
        <f t="shared" ca="1" si="216"/>
        <v>8.4240398208987127E-2</v>
      </c>
      <c r="AA81" s="30">
        <f t="shared" ca="1" si="217"/>
        <v>8.4829539246986205E-2</v>
      </c>
      <c r="AB81" s="31">
        <f t="shared" ca="1" si="218"/>
        <v>8.536570194659035E-2</v>
      </c>
      <c r="AP81" s="17">
        <f t="shared" si="221"/>
        <v>18</v>
      </c>
      <c r="AQ81" s="41"/>
      <c r="AR81" s="42">
        <f t="shared" si="123"/>
        <v>0</v>
      </c>
      <c r="AS81" s="42">
        <f t="shared" si="124"/>
        <v>0</v>
      </c>
      <c r="AT81" s="42">
        <f t="shared" si="125"/>
        <v>0</v>
      </c>
      <c r="AU81" s="42">
        <f t="shared" si="126"/>
        <v>0</v>
      </c>
      <c r="AV81" s="42">
        <f t="shared" si="127"/>
        <v>0</v>
      </c>
      <c r="AW81" s="42">
        <f t="shared" si="128"/>
        <v>0</v>
      </c>
      <c r="AX81" s="42">
        <f t="shared" si="129"/>
        <v>0</v>
      </c>
      <c r="AY81" s="42">
        <f t="shared" si="130"/>
        <v>0</v>
      </c>
      <c r="AZ81" s="42">
        <f t="shared" si="131"/>
        <v>0</v>
      </c>
      <c r="BA81" s="42">
        <f t="shared" si="132"/>
        <v>0</v>
      </c>
      <c r="BB81" s="42">
        <f t="shared" si="133"/>
        <v>0</v>
      </c>
      <c r="BC81" s="42">
        <f t="shared" si="134"/>
        <v>0</v>
      </c>
      <c r="BD81" s="42">
        <f t="shared" si="135"/>
        <v>0</v>
      </c>
      <c r="BE81" s="42">
        <f t="shared" si="136"/>
        <v>0</v>
      </c>
      <c r="BF81" s="42">
        <f t="shared" si="137"/>
        <v>0</v>
      </c>
      <c r="BG81" s="42">
        <f t="shared" si="138"/>
        <v>0</v>
      </c>
      <c r="BH81" s="42">
        <f t="shared" si="139"/>
        <v>0</v>
      </c>
      <c r="BI81" s="42">
        <f t="shared" si="140"/>
        <v>0</v>
      </c>
      <c r="BJ81" s="42">
        <f t="shared" ca="1" si="141"/>
        <v>6.096711790504322E-3</v>
      </c>
      <c r="BK81" s="42">
        <f t="shared" ca="1" si="142"/>
        <v>1.2298801883478875E-2</v>
      </c>
      <c r="BL81" s="42">
        <f t="shared" ca="1" si="143"/>
        <v>1.8588721305530388E-2</v>
      </c>
      <c r="BM81" s="42">
        <f t="shared" ca="1" si="144"/>
        <v>2.4949050274559285E-2</v>
      </c>
      <c r="BN81" s="42">
        <f t="shared" ca="1" si="145"/>
        <v>3.1362401766823651E-2</v>
      </c>
      <c r="BO81" s="43">
        <f t="shared" ca="1" si="146"/>
        <v>3.781135124115783E-2</v>
      </c>
      <c r="BP81" s="17">
        <f t="shared" si="222"/>
        <v>18</v>
      </c>
      <c r="BQ81" s="41"/>
      <c r="BR81" s="42">
        <f t="shared" si="147"/>
        <v>0</v>
      </c>
      <c r="BS81" s="42">
        <f t="shared" si="148"/>
        <v>0</v>
      </c>
      <c r="BT81" s="42">
        <f t="shared" si="149"/>
        <v>0</v>
      </c>
      <c r="BU81" s="42">
        <f t="shared" si="150"/>
        <v>0</v>
      </c>
      <c r="BV81" s="42">
        <f t="shared" si="151"/>
        <v>0</v>
      </c>
      <c r="BW81" s="42">
        <f t="shared" si="152"/>
        <v>0</v>
      </c>
      <c r="BX81" s="42">
        <f t="shared" si="153"/>
        <v>0</v>
      </c>
      <c r="BY81" s="42">
        <f t="shared" si="154"/>
        <v>0</v>
      </c>
      <c r="BZ81" s="42">
        <f t="shared" si="155"/>
        <v>0</v>
      </c>
      <c r="CA81" s="42">
        <f t="shared" si="156"/>
        <v>0</v>
      </c>
      <c r="CB81" s="42">
        <f t="shared" si="157"/>
        <v>0</v>
      </c>
      <c r="CC81" s="42">
        <f t="shared" si="158"/>
        <v>0</v>
      </c>
      <c r="CD81" s="42">
        <f t="shared" si="159"/>
        <v>0</v>
      </c>
      <c r="CE81" s="42">
        <f t="shared" si="160"/>
        <v>0</v>
      </c>
      <c r="CF81" s="42">
        <f t="shared" si="161"/>
        <v>0</v>
      </c>
      <c r="CG81" s="42">
        <f t="shared" si="162"/>
        <v>0</v>
      </c>
      <c r="CH81" s="42">
        <f t="shared" si="163"/>
        <v>0</v>
      </c>
      <c r="CI81" s="42">
        <f t="shared" si="164"/>
        <v>0</v>
      </c>
      <c r="CJ81" s="42">
        <f t="shared" ca="1" si="165"/>
        <v>4.4455190139094009E-4</v>
      </c>
      <c r="CK81" s="42">
        <f t="shared" ca="1" si="166"/>
        <v>9.6139274247215292E-4</v>
      </c>
      <c r="CL81" s="42">
        <f t="shared" ca="1" si="167"/>
        <v>1.5510726882894824E-3</v>
      </c>
      <c r="CM81" s="42">
        <f t="shared" ca="1" si="168"/>
        <v>2.2136069558966595E-3</v>
      </c>
      <c r="CN81" s="42">
        <f t="shared" ca="1" si="169"/>
        <v>2.9484701477186181E-3</v>
      </c>
      <c r="CO81" s="43">
        <f t="shared" ca="1" si="170"/>
        <v>3.7545888320103904E-3</v>
      </c>
      <c r="CP81" s="17">
        <f t="shared" si="223"/>
        <v>18</v>
      </c>
      <c r="CQ81" s="41"/>
      <c r="CR81" s="42">
        <f t="shared" si="171"/>
        <v>0</v>
      </c>
      <c r="CS81" s="42">
        <f t="shared" si="172"/>
        <v>0</v>
      </c>
      <c r="CT81" s="42">
        <f t="shared" si="173"/>
        <v>0</v>
      </c>
      <c r="CU81" s="42">
        <f t="shared" si="174"/>
        <v>0</v>
      </c>
      <c r="CV81" s="42">
        <f t="shared" si="175"/>
        <v>0</v>
      </c>
      <c r="CW81" s="42">
        <f t="shared" si="176"/>
        <v>0</v>
      </c>
      <c r="CX81" s="42">
        <f t="shared" si="177"/>
        <v>0</v>
      </c>
      <c r="CY81" s="42">
        <f t="shared" si="178"/>
        <v>0</v>
      </c>
      <c r="CZ81" s="42">
        <f t="shared" si="179"/>
        <v>0</v>
      </c>
      <c r="DA81" s="42">
        <f t="shared" si="180"/>
        <v>0</v>
      </c>
      <c r="DB81" s="42">
        <f t="shared" si="181"/>
        <v>0</v>
      </c>
      <c r="DC81" s="42">
        <f t="shared" si="182"/>
        <v>0</v>
      </c>
      <c r="DD81" s="42">
        <f t="shared" si="183"/>
        <v>0</v>
      </c>
      <c r="DE81" s="42">
        <f t="shared" si="184"/>
        <v>0</v>
      </c>
      <c r="DF81" s="42">
        <f t="shared" si="185"/>
        <v>0</v>
      </c>
      <c r="DG81" s="42">
        <f t="shared" si="186"/>
        <v>0</v>
      </c>
      <c r="DH81" s="42">
        <f t="shared" si="187"/>
        <v>0</v>
      </c>
      <c r="DI81" s="42">
        <f t="shared" si="188"/>
        <v>0</v>
      </c>
      <c r="DJ81" s="42">
        <f t="shared" ca="1" si="189"/>
        <v>1.2172254442847168E-4</v>
      </c>
      <c r="DK81" s="42">
        <f t="shared" ca="1" si="190"/>
        <v>1.6479261451857275E-4</v>
      </c>
      <c r="DL81" s="42">
        <f t="shared" ca="1" si="191"/>
        <v>1.156526190337953E-4</v>
      </c>
      <c r="DM81" s="42">
        <f t="shared" ca="1" si="192"/>
        <v>-3.8938710074546036E-5</v>
      </c>
      <c r="DN81" s="42">
        <f t="shared" ca="1" si="193"/>
        <v>-3.1172883431148518E-4</v>
      </c>
      <c r="DO81" s="43">
        <f t="shared" ca="1" si="194"/>
        <v>-7.1478817645737134E-4</v>
      </c>
    </row>
    <row r="82" spans="2:119" x14ac:dyDescent="0.2">
      <c r="B82" s="67"/>
      <c r="C82">
        <f t="shared" si="219"/>
        <v>19</v>
      </c>
      <c r="D82" s="33">
        <f t="shared" si="220"/>
        <v>0.05</v>
      </c>
      <c r="E82" s="35">
        <f t="shared" ca="1" si="195"/>
        <v>4.0470492249395883E-2</v>
      </c>
      <c r="F82" s="35">
        <f t="shared" ca="1" si="196"/>
        <v>3.7184413676039391E-2</v>
      </c>
      <c r="G82" s="35">
        <f t="shared" ca="1" si="197"/>
        <v>5.6544349522965262E-2</v>
      </c>
      <c r="H82" s="35">
        <f t="shared" ca="1" si="198"/>
        <v>7.1517437902561487E-2</v>
      </c>
      <c r="I82" s="35">
        <f t="shared" ca="1" si="199"/>
        <v>9.3438508065722653E-2</v>
      </c>
      <c r="J82" s="35">
        <f t="shared" ca="1" si="200"/>
        <v>0.10394021447689959</v>
      </c>
      <c r="K82" s="35">
        <f t="shared" ca="1" si="201"/>
        <v>0.1046168028720839</v>
      </c>
      <c r="L82" s="35">
        <f t="shared" ca="1" si="202"/>
        <v>0.12352989649747868</v>
      </c>
      <c r="M82" s="35">
        <f t="shared" ca="1" si="203"/>
        <v>0.13912080795425716</v>
      </c>
      <c r="N82" s="35">
        <f t="shared" ca="1" si="204"/>
        <v>0.1307326859649327</v>
      </c>
      <c r="O82" s="35">
        <f t="shared" ca="1" si="205"/>
        <v>0.12669916859403055</v>
      </c>
      <c r="P82" s="35">
        <f t="shared" ca="1" si="206"/>
        <v>0.10889231015649513</v>
      </c>
      <c r="Q82" s="35">
        <f t="shared" ca="1" si="207"/>
        <v>7.3128330924080234E-2</v>
      </c>
      <c r="R82" s="35">
        <f t="shared" ca="1" si="208"/>
        <v>6.0999903511853283E-2</v>
      </c>
      <c r="S82" s="35">
        <f t="shared" ca="1" si="209"/>
        <v>8.6625531049851184E-2</v>
      </c>
      <c r="T82" s="35">
        <f t="shared" ca="1" si="210"/>
        <v>7.689143414760867E-2</v>
      </c>
      <c r="U82" s="35">
        <f t="shared" ca="1" si="211"/>
        <v>8.1172076297742618E-2</v>
      </c>
      <c r="V82" s="35">
        <f t="shared" ca="1" si="212"/>
        <v>8.1467473637347812E-2</v>
      </c>
      <c r="W82" s="35">
        <f t="shared" ca="1" si="213"/>
        <v>7.9073572710331302E-2</v>
      </c>
      <c r="X82" s="30">
        <f t="shared" ca="1" si="214"/>
        <v>7.9333952952046385E-2</v>
      </c>
      <c r="Y82" s="30">
        <f t="shared" ca="1" si="215"/>
        <v>7.9548827654209758E-2</v>
      </c>
      <c r="Z82" s="30">
        <f t="shared" ca="1" si="216"/>
        <v>7.9715384426918001E-2</v>
      </c>
      <c r="AA82" s="30">
        <f t="shared" ca="1" si="217"/>
        <v>7.9830863474677702E-2</v>
      </c>
      <c r="AB82" s="31">
        <f t="shared" ca="1" si="218"/>
        <v>7.9892655108800059E-2</v>
      </c>
      <c r="AP82" s="17">
        <f t="shared" si="221"/>
        <v>19</v>
      </c>
      <c r="AQ82" s="41"/>
      <c r="AR82" s="42">
        <f t="shared" si="123"/>
        <v>0</v>
      </c>
      <c r="AS82" s="42">
        <f t="shared" si="124"/>
        <v>0</v>
      </c>
      <c r="AT82" s="42">
        <f t="shared" si="125"/>
        <v>0</v>
      </c>
      <c r="AU82" s="42">
        <f t="shared" si="126"/>
        <v>0</v>
      </c>
      <c r="AV82" s="42">
        <f t="shared" si="127"/>
        <v>0</v>
      </c>
      <c r="AW82" s="42">
        <f t="shared" si="128"/>
        <v>0</v>
      </c>
      <c r="AX82" s="42">
        <f t="shared" si="129"/>
        <v>0</v>
      </c>
      <c r="AY82" s="42">
        <f t="shared" si="130"/>
        <v>0</v>
      </c>
      <c r="AZ82" s="42">
        <f t="shared" si="131"/>
        <v>0</v>
      </c>
      <c r="BA82" s="42">
        <f t="shared" si="132"/>
        <v>0</v>
      </c>
      <c r="BB82" s="42">
        <f t="shared" si="133"/>
        <v>0</v>
      </c>
      <c r="BC82" s="42">
        <f t="shared" si="134"/>
        <v>0</v>
      </c>
      <c r="BD82" s="42">
        <f t="shared" si="135"/>
        <v>0</v>
      </c>
      <c r="BE82" s="42">
        <f t="shared" si="136"/>
        <v>0</v>
      </c>
      <c r="BF82" s="42">
        <f t="shared" si="137"/>
        <v>0</v>
      </c>
      <c r="BG82" s="42">
        <f t="shared" si="138"/>
        <v>0</v>
      </c>
      <c r="BH82" s="42">
        <f t="shared" si="139"/>
        <v>0</v>
      </c>
      <c r="BI82" s="42">
        <f t="shared" si="140"/>
        <v>0</v>
      </c>
      <c r="BJ82" s="42">
        <f t="shared" si="141"/>
        <v>0</v>
      </c>
      <c r="BK82" s="42">
        <f t="shared" ca="1" si="142"/>
        <v>5.8836930142194448E-3</v>
      </c>
      <c r="BL82" s="42">
        <f t="shared" ca="1" si="143"/>
        <v>1.1832642076487E-2</v>
      </c>
      <c r="BM82" s="42">
        <f t="shared" ca="1" si="144"/>
        <v>1.7828024562951315E-2</v>
      </c>
      <c r="BN82" s="42">
        <f t="shared" ca="1" si="145"/>
        <v>2.385153454214662E-2</v>
      </c>
      <c r="BO82" s="43">
        <f t="shared" ca="1" si="146"/>
        <v>2.9885316222945817E-2</v>
      </c>
      <c r="BP82" s="17">
        <f t="shared" si="222"/>
        <v>19</v>
      </c>
      <c r="BQ82" s="41"/>
      <c r="BR82" s="42">
        <f t="shared" si="147"/>
        <v>0</v>
      </c>
      <c r="BS82" s="42">
        <f t="shared" si="148"/>
        <v>0</v>
      </c>
      <c r="BT82" s="42">
        <f t="shared" si="149"/>
        <v>0</v>
      </c>
      <c r="BU82" s="42">
        <f t="shared" si="150"/>
        <v>0</v>
      </c>
      <c r="BV82" s="42">
        <f t="shared" si="151"/>
        <v>0</v>
      </c>
      <c r="BW82" s="42">
        <f t="shared" si="152"/>
        <v>0</v>
      </c>
      <c r="BX82" s="42">
        <f t="shared" si="153"/>
        <v>0</v>
      </c>
      <c r="BY82" s="42">
        <f t="shared" si="154"/>
        <v>0</v>
      </c>
      <c r="BZ82" s="42">
        <f t="shared" si="155"/>
        <v>0</v>
      </c>
      <c r="CA82" s="42">
        <f t="shared" si="156"/>
        <v>0</v>
      </c>
      <c r="CB82" s="42">
        <f t="shared" si="157"/>
        <v>0</v>
      </c>
      <c r="CC82" s="42">
        <f t="shared" si="158"/>
        <v>0</v>
      </c>
      <c r="CD82" s="42">
        <f t="shared" si="159"/>
        <v>0</v>
      </c>
      <c r="CE82" s="42">
        <f t="shared" si="160"/>
        <v>0</v>
      </c>
      <c r="CF82" s="42">
        <f t="shared" si="161"/>
        <v>0</v>
      </c>
      <c r="CG82" s="42">
        <f t="shared" si="162"/>
        <v>0</v>
      </c>
      <c r="CH82" s="42">
        <f t="shared" si="163"/>
        <v>0</v>
      </c>
      <c r="CI82" s="42">
        <f t="shared" si="164"/>
        <v>0</v>
      </c>
      <c r="CJ82" s="42">
        <f t="shared" si="165"/>
        <v>0</v>
      </c>
      <c r="CK82" s="42">
        <f t="shared" ca="1" si="166"/>
        <v>4.9030775118495391E-4</v>
      </c>
      <c r="CL82" s="42">
        <f t="shared" ca="1" si="167"/>
        <v>1.0480217257725372E-3</v>
      </c>
      <c r="CM82" s="42">
        <f t="shared" ca="1" si="168"/>
        <v>1.6725407347792367E-3</v>
      </c>
      <c r="CN82" s="42">
        <f t="shared" ca="1" si="169"/>
        <v>2.362734586562032E-3</v>
      </c>
      <c r="CO82" s="43">
        <f t="shared" ca="1" si="170"/>
        <v>3.1169572966619321E-3</v>
      </c>
      <c r="CP82" s="17">
        <f t="shared" si="223"/>
        <v>19</v>
      </c>
      <c r="CQ82" s="41"/>
      <c r="CR82" s="42">
        <f t="shared" si="171"/>
        <v>0</v>
      </c>
      <c r="CS82" s="42">
        <f t="shared" si="172"/>
        <v>0</v>
      </c>
      <c r="CT82" s="42">
        <f t="shared" si="173"/>
        <v>0</v>
      </c>
      <c r="CU82" s="42">
        <f t="shared" si="174"/>
        <v>0</v>
      </c>
      <c r="CV82" s="42">
        <f t="shared" si="175"/>
        <v>0</v>
      </c>
      <c r="CW82" s="42">
        <f t="shared" si="176"/>
        <v>0</v>
      </c>
      <c r="CX82" s="42">
        <f t="shared" si="177"/>
        <v>0</v>
      </c>
      <c r="CY82" s="42">
        <f t="shared" si="178"/>
        <v>0</v>
      </c>
      <c r="CZ82" s="42">
        <f t="shared" si="179"/>
        <v>0</v>
      </c>
      <c r="DA82" s="42">
        <f t="shared" si="180"/>
        <v>0</v>
      </c>
      <c r="DB82" s="42">
        <f t="shared" si="181"/>
        <v>0</v>
      </c>
      <c r="DC82" s="42">
        <f t="shared" si="182"/>
        <v>0</v>
      </c>
      <c r="DD82" s="42">
        <f t="shared" si="183"/>
        <v>0</v>
      </c>
      <c r="DE82" s="42">
        <f t="shared" si="184"/>
        <v>0</v>
      </c>
      <c r="DF82" s="42">
        <f t="shared" si="185"/>
        <v>0</v>
      </c>
      <c r="DG82" s="42">
        <f t="shared" si="186"/>
        <v>0</v>
      </c>
      <c r="DH82" s="42">
        <f t="shared" si="187"/>
        <v>0</v>
      </c>
      <c r="DI82" s="42">
        <f t="shared" si="188"/>
        <v>0</v>
      </c>
      <c r="DJ82" s="42">
        <f t="shared" si="189"/>
        <v>0</v>
      </c>
      <c r="DK82" s="42">
        <f t="shared" ca="1" si="190"/>
        <v>4.085897926541284E-5</v>
      </c>
      <c r="DL82" s="42">
        <f t="shared" ca="1" si="191"/>
        <v>-5.6171852835524343E-6</v>
      </c>
      <c r="DM82" s="42">
        <f t="shared" ca="1" si="192"/>
        <v>-1.5133828738511573E-4</v>
      </c>
      <c r="DN82" s="42">
        <f t="shared" ca="1" si="193"/>
        <v>-4.075466111529715E-4</v>
      </c>
      <c r="DO82" s="43">
        <f t="shared" ca="1" si="194"/>
        <v>-7.846579662029214E-4</v>
      </c>
    </row>
    <row r="83" spans="2:119" x14ac:dyDescent="0.2">
      <c r="B83" s="67"/>
      <c r="C83">
        <f t="shared" si="219"/>
        <v>20</v>
      </c>
      <c r="D83" s="33">
        <f t="shared" si="220"/>
        <v>0.05</v>
      </c>
      <c r="E83" s="35">
        <f t="shared" ca="1" si="195"/>
        <v>4.0470492249395883E-2</v>
      </c>
      <c r="F83" s="35">
        <f t="shared" ca="1" si="196"/>
        <v>3.7184413676039391E-2</v>
      </c>
      <c r="G83" s="35">
        <f t="shared" ca="1" si="197"/>
        <v>5.6544349522965262E-2</v>
      </c>
      <c r="H83" s="35">
        <f t="shared" ca="1" si="198"/>
        <v>7.1517437902561487E-2</v>
      </c>
      <c r="I83" s="35">
        <f t="shared" ca="1" si="199"/>
        <v>9.3438508065722653E-2</v>
      </c>
      <c r="J83" s="35">
        <f t="shared" ca="1" si="200"/>
        <v>0.10394021447689959</v>
      </c>
      <c r="K83" s="35">
        <f t="shared" ca="1" si="201"/>
        <v>0.1046168028720839</v>
      </c>
      <c r="L83" s="35">
        <f t="shared" ca="1" si="202"/>
        <v>0.12352989649747868</v>
      </c>
      <c r="M83" s="35">
        <f t="shared" ca="1" si="203"/>
        <v>0.13912080795425716</v>
      </c>
      <c r="N83" s="35">
        <f t="shared" ca="1" si="204"/>
        <v>0.1307326859649327</v>
      </c>
      <c r="O83" s="35">
        <f t="shared" ca="1" si="205"/>
        <v>0.12669916859403055</v>
      </c>
      <c r="P83" s="35">
        <f t="shared" ca="1" si="206"/>
        <v>0.10889231015649513</v>
      </c>
      <c r="Q83" s="35">
        <f t="shared" ca="1" si="207"/>
        <v>7.3128330924080234E-2</v>
      </c>
      <c r="R83" s="35">
        <f t="shared" ca="1" si="208"/>
        <v>6.0999903511853283E-2</v>
      </c>
      <c r="S83" s="35">
        <f t="shared" ca="1" si="209"/>
        <v>8.6625531049851184E-2</v>
      </c>
      <c r="T83" s="35">
        <f t="shared" ca="1" si="210"/>
        <v>7.689143414760867E-2</v>
      </c>
      <c r="U83" s="35">
        <f t="shared" ca="1" si="211"/>
        <v>8.1172076297742618E-2</v>
      </c>
      <c r="V83" s="35">
        <f t="shared" ca="1" si="212"/>
        <v>8.1467473637347812E-2</v>
      </c>
      <c r="W83" s="35">
        <f t="shared" ca="1" si="213"/>
        <v>7.9073572710331302E-2</v>
      </c>
      <c r="X83" s="35">
        <f t="shared" ca="1" si="214"/>
        <v>6.2323204605831586E-2</v>
      </c>
      <c r="Y83" s="30">
        <f t="shared" ca="1" si="215"/>
        <v>6.2114260964773675E-2</v>
      </c>
      <c r="Z83" s="30">
        <f t="shared" ca="1" si="216"/>
        <v>6.1891825881599492E-2</v>
      </c>
      <c r="AA83" s="30">
        <f t="shared" ca="1" si="217"/>
        <v>6.1653384081413187E-2</v>
      </c>
      <c r="AB83" s="31">
        <f t="shared" ca="1" si="218"/>
        <v>6.1396932714573277E-2</v>
      </c>
      <c r="AP83" s="17">
        <f t="shared" si="221"/>
        <v>20</v>
      </c>
      <c r="AQ83" s="41"/>
      <c r="AR83" s="42">
        <f t="shared" si="123"/>
        <v>0</v>
      </c>
      <c r="AS83" s="42">
        <f t="shared" si="124"/>
        <v>0</v>
      </c>
      <c r="AT83" s="42">
        <f t="shared" si="125"/>
        <v>0</v>
      </c>
      <c r="AU83" s="42">
        <f t="shared" si="126"/>
        <v>0</v>
      </c>
      <c r="AV83" s="42">
        <f t="shared" si="127"/>
        <v>0</v>
      </c>
      <c r="AW83" s="42">
        <f t="shared" si="128"/>
        <v>0</v>
      </c>
      <c r="AX83" s="42">
        <f t="shared" si="129"/>
        <v>0</v>
      </c>
      <c r="AY83" s="42">
        <f t="shared" si="130"/>
        <v>0</v>
      </c>
      <c r="AZ83" s="42">
        <f t="shared" si="131"/>
        <v>0</v>
      </c>
      <c r="BA83" s="42">
        <f t="shared" si="132"/>
        <v>0</v>
      </c>
      <c r="BB83" s="42">
        <f t="shared" si="133"/>
        <v>0</v>
      </c>
      <c r="BC83" s="42">
        <f t="shared" si="134"/>
        <v>0</v>
      </c>
      <c r="BD83" s="42">
        <f t="shared" si="135"/>
        <v>0</v>
      </c>
      <c r="BE83" s="42">
        <f t="shared" si="136"/>
        <v>0</v>
      </c>
      <c r="BF83" s="42">
        <f t="shared" si="137"/>
        <v>0</v>
      </c>
      <c r="BG83" s="42">
        <f t="shared" si="138"/>
        <v>0</v>
      </c>
      <c r="BH83" s="42">
        <f t="shared" si="139"/>
        <v>0</v>
      </c>
      <c r="BI83" s="42">
        <f t="shared" si="140"/>
        <v>0</v>
      </c>
      <c r="BJ83" s="42">
        <f t="shared" si="141"/>
        <v>0</v>
      </c>
      <c r="BK83" s="42">
        <f t="shared" si="142"/>
        <v>0</v>
      </c>
      <c r="BL83" s="42">
        <f t="shared" ca="1" si="143"/>
        <v>4.6218856066065715E-3</v>
      </c>
      <c r="BM83" s="42">
        <f t="shared" ca="1" si="144"/>
        <v>9.2645414335168208E-3</v>
      </c>
      <c r="BN83" s="42">
        <f t="shared" ca="1" si="145"/>
        <v>1.3914072772276926E-2</v>
      </c>
      <c r="BO83" s="43">
        <f t="shared" ca="1" si="146"/>
        <v>1.8557213071700558E-2</v>
      </c>
      <c r="BP83" s="17">
        <f t="shared" si="222"/>
        <v>20</v>
      </c>
      <c r="BQ83" s="41"/>
      <c r="BR83" s="42">
        <f t="shared" si="147"/>
        <v>0</v>
      </c>
      <c r="BS83" s="42">
        <f t="shared" si="148"/>
        <v>0</v>
      </c>
      <c r="BT83" s="42">
        <f t="shared" si="149"/>
        <v>0</v>
      </c>
      <c r="BU83" s="42">
        <f t="shared" si="150"/>
        <v>0</v>
      </c>
      <c r="BV83" s="42">
        <f t="shared" si="151"/>
        <v>0</v>
      </c>
      <c r="BW83" s="42">
        <f t="shared" si="152"/>
        <v>0</v>
      </c>
      <c r="BX83" s="42">
        <f t="shared" si="153"/>
        <v>0</v>
      </c>
      <c r="BY83" s="42">
        <f t="shared" si="154"/>
        <v>0</v>
      </c>
      <c r="BZ83" s="42">
        <f t="shared" si="155"/>
        <v>0</v>
      </c>
      <c r="CA83" s="42">
        <f t="shared" si="156"/>
        <v>0</v>
      </c>
      <c r="CB83" s="42">
        <f t="shared" si="157"/>
        <v>0</v>
      </c>
      <c r="CC83" s="42">
        <f t="shared" si="158"/>
        <v>0</v>
      </c>
      <c r="CD83" s="42">
        <f t="shared" si="159"/>
        <v>0</v>
      </c>
      <c r="CE83" s="42">
        <f t="shared" si="160"/>
        <v>0</v>
      </c>
      <c r="CF83" s="42">
        <f t="shared" si="161"/>
        <v>0</v>
      </c>
      <c r="CG83" s="42">
        <f t="shared" si="162"/>
        <v>0</v>
      </c>
      <c r="CH83" s="42">
        <f t="shared" si="163"/>
        <v>0</v>
      </c>
      <c r="CI83" s="42">
        <f t="shared" si="164"/>
        <v>0</v>
      </c>
      <c r="CJ83" s="42">
        <f t="shared" si="165"/>
        <v>0</v>
      </c>
      <c r="CK83" s="42">
        <f t="shared" si="166"/>
        <v>0</v>
      </c>
      <c r="CL83" s="42">
        <f t="shared" ca="1" si="167"/>
        <v>4.3330177561936624E-4</v>
      </c>
      <c r="CM83" s="42">
        <f t="shared" ca="1" si="168"/>
        <v>9.1691175758918373E-4</v>
      </c>
      <c r="CN83" s="42">
        <f t="shared" ca="1" si="169"/>
        <v>1.4496705568221124E-3</v>
      </c>
      <c r="CO83" s="43">
        <f t="shared" ca="1" si="170"/>
        <v>2.0300630942500664E-3</v>
      </c>
      <c r="CP83" s="17">
        <f t="shared" si="223"/>
        <v>20</v>
      </c>
      <c r="CQ83" s="41"/>
      <c r="CR83" s="42">
        <f t="shared" si="171"/>
        <v>0</v>
      </c>
      <c r="CS83" s="42">
        <f t="shared" si="172"/>
        <v>0</v>
      </c>
      <c r="CT83" s="42">
        <f t="shared" si="173"/>
        <v>0</v>
      </c>
      <c r="CU83" s="42">
        <f t="shared" si="174"/>
        <v>0</v>
      </c>
      <c r="CV83" s="42">
        <f t="shared" si="175"/>
        <v>0</v>
      </c>
      <c r="CW83" s="42">
        <f t="shared" si="176"/>
        <v>0</v>
      </c>
      <c r="CX83" s="42">
        <f t="shared" si="177"/>
        <v>0</v>
      </c>
      <c r="CY83" s="42">
        <f t="shared" si="178"/>
        <v>0</v>
      </c>
      <c r="CZ83" s="42">
        <f t="shared" si="179"/>
        <v>0</v>
      </c>
      <c r="DA83" s="42">
        <f t="shared" si="180"/>
        <v>0</v>
      </c>
      <c r="DB83" s="42">
        <f t="shared" si="181"/>
        <v>0</v>
      </c>
      <c r="DC83" s="42">
        <f t="shared" si="182"/>
        <v>0</v>
      </c>
      <c r="DD83" s="42">
        <f t="shared" si="183"/>
        <v>0</v>
      </c>
      <c r="DE83" s="42">
        <f t="shared" si="184"/>
        <v>0</v>
      </c>
      <c r="DF83" s="42">
        <f t="shared" si="185"/>
        <v>0</v>
      </c>
      <c r="DG83" s="42">
        <f t="shared" si="186"/>
        <v>0</v>
      </c>
      <c r="DH83" s="42">
        <f t="shared" si="187"/>
        <v>0</v>
      </c>
      <c r="DI83" s="42">
        <f t="shared" si="188"/>
        <v>0</v>
      </c>
      <c r="DJ83" s="42">
        <f t="shared" si="189"/>
        <v>0</v>
      </c>
      <c r="DK83" s="42">
        <f t="shared" si="190"/>
        <v>0</v>
      </c>
      <c r="DL83" s="42">
        <f t="shared" ca="1" si="191"/>
        <v>-3.6108481301613839E-5</v>
      </c>
      <c r="DM83" s="42">
        <f t="shared" ca="1" si="192"/>
        <v>-1.4895081042790468E-4</v>
      </c>
      <c r="DN83" s="42">
        <f t="shared" ca="1" si="193"/>
        <v>-3.4671733438558267E-4</v>
      </c>
      <c r="DO83" s="43">
        <f t="shared" ca="1" si="194"/>
        <v>-6.3691360309955968E-4</v>
      </c>
    </row>
    <row r="84" spans="2:119" x14ac:dyDescent="0.2">
      <c r="B84" s="67"/>
      <c r="C84">
        <f t="shared" si="219"/>
        <v>21</v>
      </c>
      <c r="D84" s="33">
        <f t="shared" si="220"/>
        <v>0.05</v>
      </c>
      <c r="E84" s="35">
        <f t="shared" ca="1" si="195"/>
        <v>4.0470492249395883E-2</v>
      </c>
      <c r="F84" s="35">
        <f t="shared" ca="1" si="196"/>
        <v>3.7184413676039391E-2</v>
      </c>
      <c r="G84" s="35">
        <f t="shared" ca="1" si="197"/>
        <v>5.6544349522965262E-2</v>
      </c>
      <c r="H84" s="35">
        <f t="shared" ca="1" si="198"/>
        <v>7.1517437902561487E-2</v>
      </c>
      <c r="I84" s="35">
        <f t="shared" ca="1" si="199"/>
        <v>9.3438508065722653E-2</v>
      </c>
      <c r="J84" s="35">
        <f t="shared" ca="1" si="200"/>
        <v>0.10394021447689959</v>
      </c>
      <c r="K84" s="35">
        <f t="shared" ca="1" si="201"/>
        <v>0.1046168028720839</v>
      </c>
      <c r="L84" s="35">
        <f t="shared" ca="1" si="202"/>
        <v>0.12352989649747868</v>
      </c>
      <c r="M84" s="35">
        <f t="shared" ca="1" si="203"/>
        <v>0.13912080795425716</v>
      </c>
      <c r="N84" s="35">
        <f t="shared" ca="1" si="204"/>
        <v>0.1307326859649327</v>
      </c>
      <c r="O84" s="35">
        <f t="shared" ca="1" si="205"/>
        <v>0.12669916859403055</v>
      </c>
      <c r="P84" s="35">
        <f t="shared" ca="1" si="206"/>
        <v>0.10889231015649513</v>
      </c>
      <c r="Q84" s="35">
        <f t="shared" ca="1" si="207"/>
        <v>7.3128330924080234E-2</v>
      </c>
      <c r="R84" s="35">
        <f t="shared" ca="1" si="208"/>
        <v>6.0999903511853283E-2</v>
      </c>
      <c r="S84" s="35">
        <f t="shared" ca="1" si="209"/>
        <v>8.6625531049851184E-2</v>
      </c>
      <c r="T84" s="35">
        <f t="shared" ca="1" si="210"/>
        <v>7.689143414760867E-2</v>
      </c>
      <c r="U84" s="35">
        <f t="shared" ca="1" si="211"/>
        <v>8.1172076297742618E-2</v>
      </c>
      <c r="V84" s="35">
        <f t="shared" ca="1" si="212"/>
        <v>8.1467473637347812E-2</v>
      </c>
      <c r="W84" s="35">
        <f t="shared" ca="1" si="213"/>
        <v>7.9073572710331302E-2</v>
      </c>
      <c r="X84" s="35">
        <f t="shared" ca="1" si="214"/>
        <v>6.2323204605831586E-2</v>
      </c>
      <c r="Y84" s="35">
        <f t="shared" ca="1" si="215"/>
        <v>6.6748215199378541E-2</v>
      </c>
      <c r="Z84" s="30">
        <f t="shared" ca="1" si="216"/>
        <v>6.6957386960284387E-2</v>
      </c>
      <c r="AA84" s="30">
        <f t="shared" ca="1" si="217"/>
        <v>6.7186867628727692E-2</v>
      </c>
      <c r="AB84" s="31">
        <f t="shared" ca="1" si="218"/>
        <v>6.7432083776419474E-2</v>
      </c>
      <c r="AP84" s="17">
        <f t="shared" si="221"/>
        <v>21</v>
      </c>
      <c r="AQ84" s="41"/>
      <c r="AR84" s="42">
        <f t="shared" si="123"/>
        <v>0</v>
      </c>
      <c r="AS84" s="42">
        <f t="shared" si="124"/>
        <v>0</v>
      </c>
      <c r="AT84" s="42">
        <f t="shared" si="125"/>
        <v>0</v>
      </c>
      <c r="AU84" s="42">
        <f t="shared" si="126"/>
        <v>0</v>
      </c>
      <c r="AV84" s="42">
        <f t="shared" si="127"/>
        <v>0</v>
      </c>
      <c r="AW84" s="42">
        <f t="shared" si="128"/>
        <v>0</v>
      </c>
      <c r="AX84" s="42">
        <f t="shared" si="129"/>
        <v>0</v>
      </c>
      <c r="AY84" s="42">
        <f t="shared" si="130"/>
        <v>0</v>
      </c>
      <c r="AZ84" s="42">
        <f t="shared" si="131"/>
        <v>0</v>
      </c>
      <c r="BA84" s="42">
        <f t="shared" si="132"/>
        <v>0</v>
      </c>
      <c r="BB84" s="42">
        <f t="shared" si="133"/>
        <v>0</v>
      </c>
      <c r="BC84" s="42">
        <f t="shared" si="134"/>
        <v>0</v>
      </c>
      <c r="BD84" s="42">
        <f t="shared" si="135"/>
        <v>0</v>
      </c>
      <c r="BE84" s="42">
        <f t="shared" si="136"/>
        <v>0</v>
      </c>
      <c r="BF84" s="42">
        <f t="shared" si="137"/>
        <v>0</v>
      </c>
      <c r="BG84" s="42">
        <f t="shared" si="138"/>
        <v>0</v>
      </c>
      <c r="BH84" s="42">
        <f t="shared" si="139"/>
        <v>0</v>
      </c>
      <c r="BI84" s="42">
        <f t="shared" si="140"/>
        <v>0</v>
      </c>
      <c r="BJ84" s="42">
        <f t="shared" si="141"/>
        <v>0</v>
      </c>
      <c r="BK84" s="42">
        <f t="shared" si="142"/>
        <v>0</v>
      </c>
      <c r="BL84" s="42">
        <f t="shared" si="143"/>
        <v>0</v>
      </c>
      <c r="BM84" s="42">
        <f t="shared" ca="1" si="144"/>
        <v>4.9699477798383612E-3</v>
      </c>
      <c r="BN84" s="42">
        <f t="shared" ca="1" si="145"/>
        <v>9.9945573019899221E-3</v>
      </c>
      <c r="BO84" s="43">
        <f t="shared" ca="1" si="146"/>
        <v>1.5061208302890112E-2</v>
      </c>
      <c r="BP84" s="17">
        <f t="shared" si="222"/>
        <v>21</v>
      </c>
      <c r="BQ84" s="41"/>
      <c r="BR84" s="42">
        <f t="shared" si="147"/>
        <v>0</v>
      </c>
      <c r="BS84" s="42">
        <f t="shared" si="148"/>
        <v>0</v>
      </c>
      <c r="BT84" s="42">
        <f t="shared" si="149"/>
        <v>0</v>
      </c>
      <c r="BU84" s="42">
        <f t="shared" si="150"/>
        <v>0</v>
      </c>
      <c r="BV84" s="42">
        <f t="shared" si="151"/>
        <v>0</v>
      </c>
      <c r="BW84" s="42">
        <f t="shared" si="152"/>
        <v>0</v>
      </c>
      <c r="BX84" s="42">
        <f t="shared" si="153"/>
        <v>0</v>
      </c>
      <c r="BY84" s="42">
        <f t="shared" si="154"/>
        <v>0</v>
      </c>
      <c r="BZ84" s="42">
        <f t="shared" si="155"/>
        <v>0</v>
      </c>
      <c r="CA84" s="42">
        <f t="shared" si="156"/>
        <v>0</v>
      </c>
      <c r="CB84" s="42">
        <f t="shared" si="157"/>
        <v>0</v>
      </c>
      <c r="CC84" s="42">
        <f t="shared" si="158"/>
        <v>0</v>
      </c>
      <c r="CD84" s="42">
        <f t="shared" si="159"/>
        <v>0</v>
      </c>
      <c r="CE84" s="42">
        <f t="shared" si="160"/>
        <v>0</v>
      </c>
      <c r="CF84" s="42">
        <f t="shared" si="161"/>
        <v>0</v>
      </c>
      <c r="CG84" s="42">
        <f t="shared" si="162"/>
        <v>0</v>
      </c>
      <c r="CH84" s="42">
        <f t="shared" si="163"/>
        <v>0</v>
      </c>
      <c r="CI84" s="42">
        <f t="shared" si="164"/>
        <v>0</v>
      </c>
      <c r="CJ84" s="42">
        <f t="shared" si="165"/>
        <v>0</v>
      </c>
      <c r="CK84" s="42">
        <f t="shared" si="166"/>
        <v>0</v>
      </c>
      <c r="CL84" s="42">
        <f t="shared" si="167"/>
        <v>0</v>
      </c>
      <c r="CM84" s="42">
        <f t="shared" ca="1" si="168"/>
        <v>5.1770289373316244E-4</v>
      </c>
      <c r="CN84" s="42">
        <f t="shared" ca="1" si="169"/>
        <v>1.0934394014796955E-3</v>
      </c>
      <c r="CO84" s="43">
        <f t="shared" ca="1" si="170"/>
        <v>1.7267707765922192E-3</v>
      </c>
      <c r="CP84" s="17">
        <f t="shared" si="223"/>
        <v>21</v>
      </c>
      <c r="CQ84" s="41"/>
      <c r="CR84" s="42">
        <f t="shared" si="171"/>
        <v>0</v>
      </c>
      <c r="CS84" s="42">
        <f t="shared" si="172"/>
        <v>0</v>
      </c>
      <c r="CT84" s="42">
        <f t="shared" si="173"/>
        <v>0</v>
      </c>
      <c r="CU84" s="42">
        <f t="shared" si="174"/>
        <v>0</v>
      </c>
      <c r="CV84" s="42">
        <f t="shared" si="175"/>
        <v>0</v>
      </c>
      <c r="CW84" s="42">
        <f t="shared" si="176"/>
        <v>0</v>
      </c>
      <c r="CX84" s="42">
        <f t="shared" si="177"/>
        <v>0</v>
      </c>
      <c r="CY84" s="42">
        <f t="shared" si="178"/>
        <v>0</v>
      </c>
      <c r="CZ84" s="42">
        <f t="shared" si="179"/>
        <v>0</v>
      </c>
      <c r="DA84" s="42">
        <f t="shared" si="180"/>
        <v>0</v>
      </c>
      <c r="DB84" s="42">
        <f t="shared" si="181"/>
        <v>0</v>
      </c>
      <c r="DC84" s="42">
        <f t="shared" si="182"/>
        <v>0</v>
      </c>
      <c r="DD84" s="42">
        <f t="shared" si="183"/>
        <v>0</v>
      </c>
      <c r="DE84" s="42">
        <f t="shared" si="184"/>
        <v>0</v>
      </c>
      <c r="DF84" s="42">
        <f t="shared" si="185"/>
        <v>0</v>
      </c>
      <c r="DG84" s="42">
        <f t="shared" si="186"/>
        <v>0</v>
      </c>
      <c r="DH84" s="42">
        <f t="shared" si="187"/>
        <v>0</v>
      </c>
      <c r="DI84" s="42">
        <f t="shared" si="188"/>
        <v>0</v>
      </c>
      <c r="DJ84" s="42">
        <f t="shared" si="189"/>
        <v>0</v>
      </c>
      <c r="DK84" s="42">
        <f t="shared" si="190"/>
        <v>0</v>
      </c>
      <c r="DL84" s="42">
        <f t="shared" si="191"/>
        <v>0</v>
      </c>
      <c r="DM84" s="42">
        <f t="shared" ca="1" si="192"/>
        <v>-1.2079734187107132E-4</v>
      </c>
      <c r="DN84" s="42">
        <f t="shared" ca="1" si="193"/>
        <v>-3.3451771217092065E-4</v>
      </c>
      <c r="DO84" s="43">
        <f t="shared" ca="1" si="194"/>
        <v>-6.511833997271824E-4</v>
      </c>
    </row>
    <row r="85" spans="2:119" x14ac:dyDescent="0.2">
      <c r="B85" s="67"/>
      <c r="C85">
        <f t="shared" si="219"/>
        <v>22</v>
      </c>
      <c r="D85" s="33">
        <f t="shared" si="220"/>
        <v>0.05</v>
      </c>
      <c r="E85" s="35">
        <f t="shared" ca="1" si="195"/>
        <v>4.0470492249395883E-2</v>
      </c>
      <c r="F85" s="35">
        <f t="shared" ca="1" si="196"/>
        <v>3.7184413676039391E-2</v>
      </c>
      <c r="G85" s="35">
        <f t="shared" ca="1" si="197"/>
        <v>5.6544349522965262E-2</v>
      </c>
      <c r="H85" s="35">
        <f t="shared" ca="1" si="198"/>
        <v>7.1517437902561487E-2</v>
      </c>
      <c r="I85" s="35">
        <f t="shared" ca="1" si="199"/>
        <v>9.3438508065722653E-2</v>
      </c>
      <c r="J85" s="35">
        <f t="shared" ca="1" si="200"/>
        <v>0.10394021447689959</v>
      </c>
      <c r="K85" s="35">
        <f t="shared" ca="1" si="201"/>
        <v>0.1046168028720839</v>
      </c>
      <c r="L85" s="35">
        <f t="shared" ca="1" si="202"/>
        <v>0.12352989649747868</v>
      </c>
      <c r="M85" s="35">
        <f t="shared" ca="1" si="203"/>
        <v>0.13912080795425716</v>
      </c>
      <c r="N85" s="35">
        <f t="shared" ca="1" si="204"/>
        <v>0.1307326859649327</v>
      </c>
      <c r="O85" s="35">
        <f t="shared" ca="1" si="205"/>
        <v>0.12669916859403055</v>
      </c>
      <c r="P85" s="35">
        <f t="shared" ca="1" si="206"/>
        <v>0.10889231015649513</v>
      </c>
      <c r="Q85" s="35">
        <f t="shared" ca="1" si="207"/>
        <v>7.3128330924080234E-2</v>
      </c>
      <c r="R85" s="35">
        <f t="shared" ca="1" si="208"/>
        <v>6.0999903511853283E-2</v>
      </c>
      <c r="S85" s="35">
        <f t="shared" ca="1" si="209"/>
        <v>8.6625531049851184E-2</v>
      </c>
      <c r="T85" s="35">
        <f t="shared" ca="1" si="210"/>
        <v>7.689143414760867E-2</v>
      </c>
      <c r="U85" s="35">
        <f t="shared" ca="1" si="211"/>
        <v>8.1172076297742618E-2</v>
      </c>
      <c r="V85" s="35">
        <f t="shared" ca="1" si="212"/>
        <v>8.1467473637347812E-2</v>
      </c>
      <c r="W85" s="35">
        <f t="shared" ca="1" si="213"/>
        <v>7.9073572710331302E-2</v>
      </c>
      <c r="X85" s="35">
        <f t="shared" ca="1" si="214"/>
        <v>6.2323204605831586E-2</v>
      </c>
      <c r="Y85" s="35">
        <f t="shared" ca="1" si="215"/>
        <v>6.6748215199378541E-2</v>
      </c>
      <c r="Z85" s="35">
        <f t="shared" ca="1" si="216"/>
        <v>5.2818886018698392E-2</v>
      </c>
      <c r="AA85" s="30">
        <f t="shared" ca="1" si="217"/>
        <v>5.2663710139321251E-2</v>
      </c>
      <c r="AB85" s="31">
        <f t="shared" ca="1" si="218"/>
        <v>5.2534997688293741E-2</v>
      </c>
      <c r="AP85" s="17">
        <f t="shared" si="221"/>
        <v>22</v>
      </c>
      <c r="AQ85" s="41"/>
      <c r="AR85" s="42">
        <f t="shared" si="123"/>
        <v>0</v>
      </c>
      <c r="AS85" s="42">
        <f t="shared" si="124"/>
        <v>0</v>
      </c>
      <c r="AT85" s="42">
        <f t="shared" si="125"/>
        <v>0</v>
      </c>
      <c r="AU85" s="42">
        <f t="shared" si="126"/>
        <v>0</v>
      </c>
      <c r="AV85" s="42">
        <f t="shared" si="127"/>
        <v>0</v>
      </c>
      <c r="AW85" s="42">
        <f t="shared" si="128"/>
        <v>0</v>
      </c>
      <c r="AX85" s="42">
        <f t="shared" si="129"/>
        <v>0</v>
      </c>
      <c r="AY85" s="42">
        <f t="shared" si="130"/>
        <v>0</v>
      </c>
      <c r="AZ85" s="42">
        <f t="shared" si="131"/>
        <v>0</v>
      </c>
      <c r="BA85" s="42">
        <f t="shared" si="132"/>
        <v>0</v>
      </c>
      <c r="BB85" s="42">
        <f t="shared" si="133"/>
        <v>0</v>
      </c>
      <c r="BC85" s="42">
        <f t="shared" si="134"/>
        <v>0</v>
      </c>
      <c r="BD85" s="42">
        <f t="shared" si="135"/>
        <v>0</v>
      </c>
      <c r="BE85" s="42">
        <f t="shared" si="136"/>
        <v>0</v>
      </c>
      <c r="BF85" s="42">
        <f t="shared" si="137"/>
        <v>0</v>
      </c>
      <c r="BG85" s="42">
        <f t="shared" si="138"/>
        <v>0</v>
      </c>
      <c r="BH85" s="42">
        <f t="shared" si="139"/>
        <v>0</v>
      </c>
      <c r="BI85" s="42">
        <f t="shared" si="140"/>
        <v>0</v>
      </c>
      <c r="BJ85" s="42">
        <f t="shared" si="141"/>
        <v>0</v>
      </c>
      <c r="BK85" s="42">
        <f t="shared" si="142"/>
        <v>0</v>
      </c>
      <c r="BL85" s="42">
        <f t="shared" si="143"/>
        <v>0</v>
      </c>
      <c r="BM85" s="42">
        <f t="shared" si="144"/>
        <v>0</v>
      </c>
      <c r="BN85" s="42">
        <f t="shared" ca="1" si="145"/>
        <v>3.9160149125061355E-3</v>
      </c>
      <c r="BO85" s="43">
        <f t="shared" ca="1" si="146"/>
        <v>7.8501891916970667E-3</v>
      </c>
      <c r="BP85" s="17">
        <f t="shared" si="222"/>
        <v>22</v>
      </c>
      <c r="BQ85" s="41"/>
      <c r="BR85" s="42">
        <f t="shared" si="147"/>
        <v>0</v>
      </c>
      <c r="BS85" s="42">
        <f t="shared" si="148"/>
        <v>0</v>
      </c>
      <c r="BT85" s="42">
        <f t="shared" si="149"/>
        <v>0</v>
      </c>
      <c r="BU85" s="42">
        <f t="shared" si="150"/>
        <v>0</v>
      </c>
      <c r="BV85" s="42">
        <f t="shared" si="151"/>
        <v>0</v>
      </c>
      <c r="BW85" s="42">
        <f t="shared" si="152"/>
        <v>0</v>
      </c>
      <c r="BX85" s="42">
        <f t="shared" si="153"/>
        <v>0</v>
      </c>
      <c r="BY85" s="42">
        <f t="shared" si="154"/>
        <v>0</v>
      </c>
      <c r="BZ85" s="42">
        <f t="shared" si="155"/>
        <v>0</v>
      </c>
      <c r="CA85" s="42">
        <f t="shared" si="156"/>
        <v>0</v>
      </c>
      <c r="CB85" s="42">
        <f t="shared" si="157"/>
        <v>0</v>
      </c>
      <c r="CC85" s="42">
        <f t="shared" si="158"/>
        <v>0</v>
      </c>
      <c r="CD85" s="42">
        <f t="shared" si="159"/>
        <v>0</v>
      </c>
      <c r="CE85" s="42">
        <f t="shared" si="160"/>
        <v>0</v>
      </c>
      <c r="CF85" s="42">
        <f t="shared" si="161"/>
        <v>0</v>
      </c>
      <c r="CG85" s="42">
        <f t="shared" si="162"/>
        <v>0</v>
      </c>
      <c r="CH85" s="42">
        <f t="shared" si="163"/>
        <v>0</v>
      </c>
      <c r="CI85" s="42">
        <f t="shared" si="164"/>
        <v>0</v>
      </c>
      <c r="CJ85" s="42">
        <f t="shared" si="165"/>
        <v>0</v>
      </c>
      <c r="CK85" s="42">
        <f t="shared" si="166"/>
        <v>0</v>
      </c>
      <c r="CL85" s="42">
        <f t="shared" si="167"/>
        <v>0</v>
      </c>
      <c r="CM85" s="42">
        <f t="shared" si="168"/>
        <v>0</v>
      </c>
      <c r="CN85" s="42">
        <f t="shared" ca="1" si="169"/>
        <v>4.4871004205799468E-4</v>
      </c>
      <c r="CO85" s="43">
        <f t="shared" ca="1" si="170"/>
        <v>9.4048182695686102E-4</v>
      </c>
      <c r="CP85" s="17">
        <f t="shared" si="223"/>
        <v>22</v>
      </c>
      <c r="CQ85" s="41"/>
      <c r="CR85" s="42">
        <f t="shared" si="171"/>
        <v>0</v>
      </c>
      <c r="CS85" s="42">
        <f t="shared" si="172"/>
        <v>0</v>
      </c>
      <c r="CT85" s="42">
        <f t="shared" si="173"/>
        <v>0</v>
      </c>
      <c r="CU85" s="42">
        <f t="shared" si="174"/>
        <v>0</v>
      </c>
      <c r="CV85" s="42">
        <f t="shared" si="175"/>
        <v>0</v>
      </c>
      <c r="CW85" s="42">
        <f t="shared" si="176"/>
        <v>0</v>
      </c>
      <c r="CX85" s="42">
        <f t="shared" si="177"/>
        <v>0</v>
      </c>
      <c r="CY85" s="42">
        <f t="shared" si="178"/>
        <v>0</v>
      </c>
      <c r="CZ85" s="42">
        <f t="shared" si="179"/>
        <v>0</v>
      </c>
      <c r="DA85" s="42">
        <f t="shared" si="180"/>
        <v>0</v>
      </c>
      <c r="DB85" s="42">
        <f t="shared" si="181"/>
        <v>0</v>
      </c>
      <c r="DC85" s="42">
        <f t="shared" si="182"/>
        <v>0</v>
      </c>
      <c r="DD85" s="42">
        <f t="shared" si="183"/>
        <v>0</v>
      </c>
      <c r="DE85" s="42">
        <f t="shared" si="184"/>
        <v>0</v>
      </c>
      <c r="DF85" s="42">
        <f t="shared" si="185"/>
        <v>0</v>
      </c>
      <c r="DG85" s="42">
        <f t="shared" si="186"/>
        <v>0</v>
      </c>
      <c r="DH85" s="42">
        <f t="shared" si="187"/>
        <v>0</v>
      </c>
      <c r="DI85" s="42">
        <f t="shared" si="188"/>
        <v>0</v>
      </c>
      <c r="DJ85" s="42">
        <f t="shared" si="189"/>
        <v>0</v>
      </c>
      <c r="DK85" s="42">
        <f t="shared" si="190"/>
        <v>0</v>
      </c>
      <c r="DL85" s="42">
        <f t="shared" si="191"/>
        <v>0</v>
      </c>
      <c r="DM85" s="42">
        <f t="shared" si="192"/>
        <v>0</v>
      </c>
      <c r="DN85" s="42">
        <f t="shared" ca="1" si="193"/>
        <v>-1.6656660652152828E-4</v>
      </c>
      <c r="DO85" s="43">
        <f t="shared" ca="1" si="194"/>
        <v>-4.1245249897096145E-4</v>
      </c>
    </row>
    <row r="86" spans="2:119" x14ac:dyDescent="0.2">
      <c r="B86" s="67"/>
      <c r="C86">
        <f t="shared" si="219"/>
        <v>23</v>
      </c>
      <c r="D86" s="33">
        <f t="shared" si="220"/>
        <v>0.05</v>
      </c>
      <c r="E86" s="35">
        <f t="shared" ca="1" si="195"/>
        <v>4.0470492249395883E-2</v>
      </c>
      <c r="F86" s="35">
        <f t="shared" ca="1" si="196"/>
        <v>3.7184413676039391E-2</v>
      </c>
      <c r="G86" s="35">
        <f t="shared" ca="1" si="197"/>
        <v>5.6544349522965262E-2</v>
      </c>
      <c r="H86" s="35">
        <f t="shared" ca="1" si="198"/>
        <v>7.1517437902561487E-2</v>
      </c>
      <c r="I86" s="35">
        <f t="shared" ca="1" si="199"/>
        <v>9.3438508065722653E-2</v>
      </c>
      <c r="J86" s="35">
        <f t="shared" ca="1" si="200"/>
        <v>0.10394021447689959</v>
      </c>
      <c r="K86" s="35">
        <f t="shared" ca="1" si="201"/>
        <v>0.1046168028720839</v>
      </c>
      <c r="L86" s="35">
        <f t="shared" ca="1" si="202"/>
        <v>0.12352989649747868</v>
      </c>
      <c r="M86" s="35">
        <f t="shared" ca="1" si="203"/>
        <v>0.13912080795425716</v>
      </c>
      <c r="N86" s="35">
        <f t="shared" ca="1" si="204"/>
        <v>0.1307326859649327</v>
      </c>
      <c r="O86" s="35">
        <f t="shared" ca="1" si="205"/>
        <v>0.12669916859403055</v>
      </c>
      <c r="P86" s="35">
        <f t="shared" ca="1" si="206"/>
        <v>0.10889231015649513</v>
      </c>
      <c r="Q86" s="35">
        <f t="shared" ca="1" si="207"/>
        <v>7.3128330924080234E-2</v>
      </c>
      <c r="R86" s="35">
        <f t="shared" ca="1" si="208"/>
        <v>6.0999903511853283E-2</v>
      </c>
      <c r="S86" s="35">
        <f t="shared" ca="1" si="209"/>
        <v>8.6625531049851184E-2</v>
      </c>
      <c r="T86" s="35">
        <f t="shared" ca="1" si="210"/>
        <v>7.689143414760867E-2</v>
      </c>
      <c r="U86" s="35">
        <f t="shared" ca="1" si="211"/>
        <v>8.1172076297742618E-2</v>
      </c>
      <c r="V86" s="35">
        <f t="shared" ca="1" si="212"/>
        <v>8.1467473637347812E-2</v>
      </c>
      <c r="W86" s="35">
        <f t="shared" ca="1" si="213"/>
        <v>7.9073572710331302E-2</v>
      </c>
      <c r="X86" s="35">
        <f t="shared" ca="1" si="214"/>
        <v>6.2323204605831586E-2</v>
      </c>
      <c r="Y86" s="35">
        <f t="shared" ca="1" si="215"/>
        <v>6.6748215199378541E-2</v>
      </c>
      <c r="Z86" s="35">
        <f t="shared" ca="1" si="216"/>
        <v>5.2818886018698392E-2</v>
      </c>
      <c r="AA86" s="35">
        <f t="shared" ca="1" si="217"/>
        <v>5.824618985568368E-2</v>
      </c>
      <c r="AB86" s="31">
        <f t="shared" ca="1" si="218"/>
        <v>5.8216707511596369E-2</v>
      </c>
      <c r="AP86" s="17">
        <f t="shared" si="221"/>
        <v>23</v>
      </c>
      <c r="AQ86" s="41"/>
      <c r="AR86" s="42">
        <f t="shared" si="123"/>
        <v>0</v>
      </c>
      <c r="AS86" s="42">
        <f t="shared" si="124"/>
        <v>0</v>
      </c>
      <c r="AT86" s="42">
        <f t="shared" si="125"/>
        <v>0</v>
      </c>
      <c r="AU86" s="42">
        <f t="shared" si="126"/>
        <v>0</v>
      </c>
      <c r="AV86" s="42">
        <f t="shared" si="127"/>
        <v>0</v>
      </c>
      <c r="AW86" s="42">
        <f t="shared" si="128"/>
        <v>0</v>
      </c>
      <c r="AX86" s="42">
        <f t="shared" si="129"/>
        <v>0</v>
      </c>
      <c r="AY86" s="42">
        <f t="shared" si="130"/>
        <v>0</v>
      </c>
      <c r="AZ86" s="42">
        <f t="shared" si="131"/>
        <v>0</v>
      </c>
      <c r="BA86" s="42">
        <f t="shared" si="132"/>
        <v>0</v>
      </c>
      <c r="BB86" s="42">
        <f t="shared" si="133"/>
        <v>0</v>
      </c>
      <c r="BC86" s="42">
        <f t="shared" si="134"/>
        <v>0</v>
      </c>
      <c r="BD86" s="42">
        <f t="shared" si="135"/>
        <v>0</v>
      </c>
      <c r="BE86" s="42">
        <f t="shared" si="136"/>
        <v>0</v>
      </c>
      <c r="BF86" s="42">
        <f t="shared" si="137"/>
        <v>0</v>
      </c>
      <c r="BG86" s="42">
        <f t="shared" si="138"/>
        <v>0</v>
      </c>
      <c r="BH86" s="42">
        <f t="shared" si="139"/>
        <v>0</v>
      </c>
      <c r="BI86" s="42">
        <f t="shared" si="140"/>
        <v>0</v>
      </c>
      <c r="BJ86" s="42">
        <f t="shared" si="141"/>
        <v>0</v>
      </c>
      <c r="BK86" s="42">
        <f t="shared" si="142"/>
        <v>0</v>
      </c>
      <c r="BL86" s="42">
        <f t="shared" si="143"/>
        <v>0</v>
      </c>
      <c r="BM86" s="42">
        <f t="shared" si="144"/>
        <v>0</v>
      </c>
      <c r="BN86" s="42">
        <f t="shared" si="145"/>
        <v>0</v>
      </c>
      <c r="BO86" s="43">
        <f t="shared" ca="1" si="146"/>
        <v>4.3132582320644852E-3</v>
      </c>
      <c r="BP86" s="17">
        <f t="shared" si="222"/>
        <v>23</v>
      </c>
      <c r="BQ86" s="41"/>
      <c r="BR86" s="42">
        <f t="shared" si="147"/>
        <v>0</v>
      </c>
      <c r="BS86" s="42">
        <f t="shared" si="148"/>
        <v>0</v>
      </c>
      <c r="BT86" s="42">
        <f t="shared" si="149"/>
        <v>0</v>
      </c>
      <c r="BU86" s="42">
        <f t="shared" si="150"/>
        <v>0</v>
      </c>
      <c r="BV86" s="42">
        <f t="shared" si="151"/>
        <v>0</v>
      </c>
      <c r="BW86" s="42">
        <f t="shared" si="152"/>
        <v>0</v>
      </c>
      <c r="BX86" s="42">
        <f t="shared" si="153"/>
        <v>0</v>
      </c>
      <c r="BY86" s="42">
        <f t="shared" si="154"/>
        <v>0</v>
      </c>
      <c r="BZ86" s="42">
        <f t="shared" si="155"/>
        <v>0</v>
      </c>
      <c r="CA86" s="42">
        <f t="shared" si="156"/>
        <v>0</v>
      </c>
      <c r="CB86" s="42">
        <f t="shared" si="157"/>
        <v>0</v>
      </c>
      <c r="CC86" s="42">
        <f t="shared" si="158"/>
        <v>0</v>
      </c>
      <c r="CD86" s="42">
        <f t="shared" si="159"/>
        <v>0</v>
      </c>
      <c r="CE86" s="42">
        <f t="shared" si="160"/>
        <v>0</v>
      </c>
      <c r="CF86" s="42">
        <f t="shared" si="161"/>
        <v>0</v>
      </c>
      <c r="CG86" s="42">
        <f t="shared" si="162"/>
        <v>0</v>
      </c>
      <c r="CH86" s="42">
        <f t="shared" si="163"/>
        <v>0</v>
      </c>
      <c r="CI86" s="42">
        <f t="shared" si="164"/>
        <v>0</v>
      </c>
      <c r="CJ86" s="42">
        <f t="shared" si="165"/>
        <v>0</v>
      </c>
      <c r="CK86" s="42">
        <f t="shared" si="166"/>
        <v>0</v>
      </c>
      <c r="CL86" s="42">
        <f t="shared" si="167"/>
        <v>0</v>
      </c>
      <c r="CM86" s="42">
        <f t="shared" si="168"/>
        <v>0</v>
      </c>
      <c r="CN86" s="42">
        <f t="shared" si="169"/>
        <v>0</v>
      </c>
      <c r="CO86" s="43">
        <f t="shared" ca="1" si="170"/>
        <v>5.3915727900806065E-4</v>
      </c>
      <c r="CP86" s="17">
        <f t="shared" si="223"/>
        <v>23</v>
      </c>
      <c r="CQ86" s="41"/>
      <c r="CR86" s="42">
        <f t="shared" si="171"/>
        <v>0</v>
      </c>
      <c r="CS86" s="42">
        <f t="shared" si="172"/>
        <v>0</v>
      </c>
      <c r="CT86" s="42">
        <f t="shared" si="173"/>
        <v>0</v>
      </c>
      <c r="CU86" s="42">
        <f t="shared" si="174"/>
        <v>0</v>
      </c>
      <c r="CV86" s="42">
        <f t="shared" si="175"/>
        <v>0</v>
      </c>
      <c r="CW86" s="42">
        <f t="shared" si="176"/>
        <v>0</v>
      </c>
      <c r="CX86" s="42">
        <f t="shared" si="177"/>
        <v>0</v>
      </c>
      <c r="CY86" s="42">
        <f t="shared" si="178"/>
        <v>0</v>
      </c>
      <c r="CZ86" s="42">
        <f t="shared" si="179"/>
        <v>0</v>
      </c>
      <c r="DA86" s="42">
        <f t="shared" si="180"/>
        <v>0</v>
      </c>
      <c r="DB86" s="42">
        <f t="shared" si="181"/>
        <v>0</v>
      </c>
      <c r="DC86" s="42">
        <f t="shared" si="182"/>
        <v>0</v>
      </c>
      <c r="DD86" s="42">
        <f t="shared" si="183"/>
        <v>0</v>
      </c>
      <c r="DE86" s="42">
        <f t="shared" si="184"/>
        <v>0</v>
      </c>
      <c r="DF86" s="42">
        <f t="shared" si="185"/>
        <v>0</v>
      </c>
      <c r="DG86" s="42">
        <f t="shared" si="186"/>
        <v>0</v>
      </c>
      <c r="DH86" s="42">
        <f t="shared" si="187"/>
        <v>0</v>
      </c>
      <c r="DI86" s="42">
        <f t="shared" si="188"/>
        <v>0</v>
      </c>
      <c r="DJ86" s="42">
        <f t="shared" si="189"/>
        <v>0</v>
      </c>
      <c r="DK86" s="42">
        <f t="shared" si="190"/>
        <v>0</v>
      </c>
      <c r="DL86" s="42">
        <f t="shared" si="191"/>
        <v>0</v>
      </c>
      <c r="DM86" s="42">
        <f t="shared" si="192"/>
        <v>0</v>
      </c>
      <c r="DN86" s="42">
        <f t="shared" si="193"/>
        <v>0</v>
      </c>
      <c r="DO86" s="43">
        <f t="shared" ca="1" si="194"/>
        <v>-2.6957863950403032E-4</v>
      </c>
    </row>
    <row r="87" spans="2:119" x14ac:dyDescent="0.2">
      <c r="B87" s="67"/>
      <c r="C87">
        <f t="shared" si="219"/>
        <v>24</v>
      </c>
      <c r="D87" s="34">
        <f t="shared" si="220"/>
        <v>0.05</v>
      </c>
      <c r="E87" s="36">
        <f t="shared" ca="1" si="195"/>
        <v>4.0470492249395883E-2</v>
      </c>
      <c r="F87" s="36">
        <f t="shared" ca="1" si="196"/>
        <v>3.7184413676039391E-2</v>
      </c>
      <c r="G87" s="36">
        <f t="shared" ca="1" si="197"/>
        <v>5.6544349522965262E-2</v>
      </c>
      <c r="H87" s="36">
        <f t="shared" ca="1" si="198"/>
        <v>7.1517437902561487E-2</v>
      </c>
      <c r="I87" s="36">
        <f t="shared" ca="1" si="199"/>
        <v>9.3438508065722653E-2</v>
      </c>
      <c r="J87" s="36">
        <f t="shared" ca="1" si="200"/>
        <v>0.10394021447689959</v>
      </c>
      <c r="K87" s="36">
        <f t="shared" ca="1" si="201"/>
        <v>0.1046168028720839</v>
      </c>
      <c r="L87" s="36">
        <f t="shared" ca="1" si="202"/>
        <v>0.12352989649747868</v>
      </c>
      <c r="M87" s="36">
        <f t="shared" ca="1" si="203"/>
        <v>0.13912080795425716</v>
      </c>
      <c r="N87" s="36">
        <f t="shared" ca="1" si="204"/>
        <v>0.1307326859649327</v>
      </c>
      <c r="O87" s="36">
        <f t="shared" ca="1" si="205"/>
        <v>0.12669916859403055</v>
      </c>
      <c r="P87" s="36">
        <f t="shared" ca="1" si="206"/>
        <v>0.10889231015649513</v>
      </c>
      <c r="Q87" s="36">
        <f t="shared" ca="1" si="207"/>
        <v>7.3128330924080234E-2</v>
      </c>
      <c r="R87" s="36">
        <f t="shared" ca="1" si="208"/>
        <v>6.0999903511853283E-2</v>
      </c>
      <c r="S87" s="36">
        <f t="shared" ca="1" si="209"/>
        <v>8.6625531049851184E-2</v>
      </c>
      <c r="T87" s="36">
        <f t="shared" ca="1" si="210"/>
        <v>7.689143414760867E-2</v>
      </c>
      <c r="U87" s="36">
        <f t="shared" ca="1" si="211"/>
        <v>8.1172076297742618E-2</v>
      </c>
      <c r="V87" s="36">
        <f t="shared" ca="1" si="212"/>
        <v>8.1467473637347812E-2</v>
      </c>
      <c r="W87" s="36">
        <f t="shared" ca="1" si="213"/>
        <v>7.9073572710331302E-2</v>
      </c>
      <c r="X87" s="36">
        <f t="shared" ca="1" si="214"/>
        <v>6.2323204605831586E-2</v>
      </c>
      <c r="Y87" s="36">
        <f t="shared" ca="1" si="215"/>
        <v>6.6748215199378541E-2</v>
      </c>
      <c r="Z87" s="36">
        <f t="shared" ca="1" si="216"/>
        <v>5.2818886018698392E-2</v>
      </c>
      <c r="AA87" s="36">
        <f t="shared" ca="1" si="217"/>
        <v>5.824618985568368E-2</v>
      </c>
      <c r="AB87" s="37">
        <f t="shared" ca="1" si="218"/>
        <v>5.7198806811082109E-2</v>
      </c>
      <c r="AP87" s="17">
        <f t="shared" si="221"/>
        <v>24</v>
      </c>
      <c r="AQ87" s="44"/>
      <c r="AR87" s="45">
        <f t="shared" si="123"/>
        <v>0</v>
      </c>
      <c r="AS87" s="45">
        <f t="shared" si="124"/>
        <v>0</v>
      </c>
      <c r="AT87" s="45">
        <f t="shared" si="125"/>
        <v>0</v>
      </c>
      <c r="AU87" s="45">
        <f t="shared" si="126"/>
        <v>0</v>
      </c>
      <c r="AV87" s="45">
        <f t="shared" si="127"/>
        <v>0</v>
      </c>
      <c r="AW87" s="45">
        <f t="shared" si="128"/>
        <v>0</v>
      </c>
      <c r="AX87" s="45">
        <f t="shared" si="129"/>
        <v>0</v>
      </c>
      <c r="AY87" s="45">
        <f t="shared" si="130"/>
        <v>0</v>
      </c>
      <c r="AZ87" s="45">
        <f t="shared" si="131"/>
        <v>0</v>
      </c>
      <c r="BA87" s="45">
        <f t="shared" si="132"/>
        <v>0</v>
      </c>
      <c r="BB87" s="45">
        <f t="shared" si="133"/>
        <v>0</v>
      </c>
      <c r="BC87" s="45">
        <f t="shared" si="134"/>
        <v>0</v>
      </c>
      <c r="BD87" s="45">
        <f t="shared" si="135"/>
        <v>0</v>
      </c>
      <c r="BE87" s="45">
        <f t="shared" si="136"/>
        <v>0</v>
      </c>
      <c r="BF87" s="45">
        <f t="shared" si="137"/>
        <v>0</v>
      </c>
      <c r="BG87" s="45">
        <f t="shared" si="138"/>
        <v>0</v>
      </c>
      <c r="BH87" s="45">
        <f t="shared" si="139"/>
        <v>0</v>
      </c>
      <c r="BI87" s="45">
        <f t="shared" si="140"/>
        <v>0</v>
      </c>
      <c r="BJ87" s="45">
        <f t="shared" si="141"/>
        <v>0</v>
      </c>
      <c r="BK87" s="45">
        <f t="shared" si="142"/>
        <v>0</v>
      </c>
      <c r="BL87" s="45">
        <f t="shared" si="143"/>
        <v>0</v>
      </c>
      <c r="BM87" s="45">
        <f t="shared" si="144"/>
        <v>0</v>
      </c>
      <c r="BN87" s="45">
        <f t="shared" si="145"/>
        <v>0</v>
      </c>
      <c r="BO87" s="46">
        <f t="shared" si="146"/>
        <v>0</v>
      </c>
      <c r="BP87" s="17">
        <f t="shared" si="222"/>
        <v>24</v>
      </c>
      <c r="BQ87" s="44"/>
      <c r="BR87" s="45">
        <f t="shared" si="147"/>
        <v>0</v>
      </c>
      <c r="BS87" s="45">
        <f t="shared" si="148"/>
        <v>0</v>
      </c>
      <c r="BT87" s="45">
        <f t="shared" si="149"/>
        <v>0</v>
      </c>
      <c r="BU87" s="45">
        <f t="shared" si="150"/>
        <v>0</v>
      </c>
      <c r="BV87" s="45">
        <f t="shared" si="151"/>
        <v>0</v>
      </c>
      <c r="BW87" s="45">
        <f t="shared" si="152"/>
        <v>0</v>
      </c>
      <c r="BX87" s="45">
        <f t="shared" si="153"/>
        <v>0</v>
      </c>
      <c r="BY87" s="45">
        <f t="shared" si="154"/>
        <v>0</v>
      </c>
      <c r="BZ87" s="45">
        <f t="shared" si="155"/>
        <v>0</v>
      </c>
      <c r="CA87" s="45">
        <f t="shared" si="156"/>
        <v>0</v>
      </c>
      <c r="CB87" s="45">
        <f t="shared" si="157"/>
        <v>0</v>
      </c>
      <c r="CC87" s="45">
        <f t="shared" si="158"/>
        <v>0</v>
      </c>
      <c r="CD87" s="45">
        <f t="shared" si="159"/>
        <v>0</v>
      </c>
      <c r="CE87" s="45">
        <f t="shared" si="160"/>
        <v>0</v>
      </c>
      <c r="CF87" s="45">
        <f t="shared" si="161"/>
        <v>0</v>
      </c>
      <c r="CG87" s="45">
        <f t="shared" si="162"/>
        <v>0</v>
      </c>
      <c r="CH87" s="45">
        <f t="shared" si="163"/>
        <v>0</v>
      </c>
      <c r="CI87" s="45">
        <f t="shared" si="164"/>
        <v>0</v>
      </c>
      <c r="CJ87" s="45">
        <f t="shared" si="165"/>
        <v>0</v>
      </c>
      <c r="CK87" s="45">
        <f t="shared" si="166"/>
        <v>0</v>
      </c>
      <c r="CL87" s="45">
        <f t="shared" si="167"/>
        <v>0</v>
      </c>
      <c r="CM87" s="45">
        <f t="shared" si="168"/>
        <v>0</v>
      </c>
      <c r="CN87" s="45">
        <f t="shared" si="169"/>
        <v>0</v>
      </c>
      <c r="CO87" s="46">
        <f t="shared" si="170"/>
        <v>0</v>
      </c>
      <c r="CP87" s="17">
        <f t="shared" si="223"/>
        <v>24</v>
      </c>
      <c r="CQ87" s="44"/>
      <c r="CR87" s="45">
        <f t="shared" si="171"/>
        <v>0</v>
      </c>
      <c r="CS87" s="45">
        <f t="shared" si="172"/>
        <v>0</v>
      </c>
      <c r="CT87" s="45">
        <f t="shared" si="173"/>
        <v>0</v>
      </c>
      <c r="CU87" s="45">
        <f t="shared" si="174"/>
        <v>0</v>
      </c>
      <c r="CV87" s="45">
        <f t="shared" si="175"/>
        <v>0</v>
      </c>
      <c r="CW87" s="45">
        <f t="shared" si="176"/>
        <v>0</v>
      </c>
      <c r="CX87" s="45">
        <f t="shared" si="177"/>
        <v>0</v>
      </c>
      <c r="CY87" s="45">
        <f t="shared" si="178"/>
        <v>0</v>
      </c>
      <c r="CZ87" s="45">
        <f t="shared" si="179"/>
        <v>0</v>
      </c>
      <c r="DA87" s="45">
        <f t="shared" si="180"/>
        <v>0</v>
      </c>
      <c r="DB87" s="45">
        <f t="shared" si="181"/>
        <v>0</v>
      </c>
      <c r="DC87" s="45">
        <f t="shared" si="182"/>
        <v>0</v>
      </c>
      <c r="DD87" s="45">
        <f t="shared" si="183"/>
        <v>0</v>
      </c>
      <c r="DE87" s="45">
        <f t="shared" si="184"/>
        <v>0</v>
      </c>
      <c r="DF87" s="45">
        <f t="shared" si="185"/>
        <v>0</v>
      </c>
      <c r="DG87" s="45">
        <f t="shared" si="186"/>
        <v>0</v>
      </c>
      <c r="DH87" s="45">
        <f t="shared" si="187"/>
        <v>0</v>
      </c>
      <c r="DI87" s="45">
        <f t="shared" si="188"/>
        <v>0</v>
      </c>
      <c r="DJ87" s="45">
        <f t="shared" si="189"/>
        <v>0</v>
      </c>
      <c r="DK87" s="45">
        <f t="shared" si="190"/>
        <v>0</v>
      </c>
      <c r="DL87" s="45">
        <f t="shared" si="191"/>
        <v>0</v>
      </c>
      <c r="DM87" s="45">
        <f t="shared" si="192"/>
        <v>0</v>
      </c>
      <c r="DN87" s="45">
        <f t="shared" si="193"/>
        <v>0</v>
      </c>
      <c r="DO87" s="46">
        <f t="shared" si="194"/>
        <v>0</v>
      </c>
    </row>
  </sheetData>
  <mergeCells count="10">
    <mergeCell ref="A1:B1"/>
    <mergeCell ref="A2:B2"/>
    <mergeCell ref="A7:B7"/>
    <mergeCell ref="A3:B5"/>
    <mergeCell ref="A8:B8"/>
    <mergeCell ref="A9:B33"/>
    <mergeCell ref="B36:B60"/>
    <mergeCell ref="B63:B87"/>
    <mergeCell ref="A35:B35"/>
    <mergeCell ref="A62:B62"/>
  </mergeCells>
  <phoneticPr fontId="4" type="noConversion"/>
  <conditionalFormatting sqref="D36:AB60">
    <cfRule type="expression" dxfId="1" priority="4" stopIfTrue="1">
      <formula>"j&gt;=$C$61:$C$85"</formula>
    </cfRule>
  </conditionalFormatting>
  <conditionalFormatting sqref="D63:AB87">
    <cfRule type="expression" dxfId="0" priority="1" stopIfTrue="1">
      <formula>"j&gt;=$C$61:$C$85"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Normal Deviates</vt:lpstr>
      <vt:lpstr>Libor Rate Paths</vt:lpstr>
      <vt:lpstr>Path 1 Plot</vt:lpstr>
      <vt:lpstr>_eps1</vt:lpstr>
      <vt:lpstr>_eps2</vt:lpstr>
      <vt:lpstr>_eps3</vt:lpstr>
      <vt:lpstr>delta_t</vt:lpstr>
      <vt:lpstr>homog_sig</vt:lpstr>
      <vt:lpstr>i</vt:lpstr>
      <vt:lpstr>j</vt:lpstr>
      <vt:lpstr>L_0_j</vt:lpstr>
      <vt:lpstr>L_1</vt:lpstr>
      <vt:lpstr>rho_1</vt:lpstr>
      <vt:lpstr>rho_2</vt:lpstr>
      <vt:lpstr>rho_3</vt:lpstr>
      <vt:lpstr>rho_norm</vt:lpstr>
      <vt:lpstr>scale_sigma</vt:lpstr>
      <vt:lpstr>scale1</vt:lpstr>
      <vt:lpstr>scale2</vt:lpstr>
      <vt:lpstr>scale3</vt:lpstr>
      <vt:lpstr>sigma</vt:lpstr>
    </vt:vector>
  </TitlesOfParts>
  <Company>QRM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cp:lastPrinted>2001-07-03T20:26:27Z</cp:lastPrinted>
  <dcterms:created xsi:type="dcterms:W3CDTF">2000-11-24T16:55:35Z</dcterms:created>
  <dcterms:modified xsi:type="dcterms:W3CDTF">2014-04-26T18:00:30Z</dcterms:modified>
</cp:coreProperties>
</file>