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94"/>
  </bookViews>
  <sheets>
    <sheet name="Problem 1" sheetId="1" r:id="rId1"/>
    <sheet name="Problem 2" sheetId="2" r:id="rId2"/>
    <sheet name="Problem 3" sheetId="3" r:id="rId3"/>
  </sheets>
  <definedNames>
    <definedName name="delta_t" localSheetId="0">'Problem 1'!$C$2</definedName>
    <definedName name="delta_u" localSheetId="0">'Problem 1'!$C$5</definedName>
    <definedName name="delta_u" localSheetId="1">'Problem 2'!$C$5</definedName>
    <definedName name="i" localSheetId="0">'Problem 1'!$C$7:$W$7</definedName>
    <definedName name="j" localSheetId="0">'Problem 1'!$X$58:$X$100</definedName>
    <definedName name="jj" localSheetId="0">'Problem 1'!$X$158:$X$202</definedName>
    <definedName name="jjj">'Problem 2'!$X$159:$X$201</definedName>
    <definedName name="jjjj">'Problem 3'!$X$205:$X$249</definedName>
    <definedName name="jjjjj">'Problem 3'!$X$255:$X$297</definedName>
    <definedName name="mean_rev" localSheetId="0">'Problem 1'!$C$3</definedName>
    <definedName name="sigma" localSheetId="0">'Problem 1'!$C$4</definedName>
    <definedName name="theta" localSheetId="0">'Problem 1'!$C$6:$W$6</definedName>
    <definedName name="theta" localSheetId="1">'Problem 2'!$C$6:$W$6</definedName>
    <definedName name="u" localSheetId="0">'Problem 1'!$B$10:$B$52</definedName>
    <definedName name="u" localSheetId="1">'Problem 2'!$B$10:$B$52</definedName>
    <definedName name="u_j" localSheetId="0">'Problem 1'!$B$58:$B$100</definedName>
  </definedNames>
  <calcPr calcId="144525" iterate="1" iterateCount="1000" iterateDelta="1e-10" concurrentCalc="0"/>
</workbook>
</file>

<file path=xl/comments1.xml><?xml version="1.0" encoding="utf-8"?>
<comments xmlns="http://schemas.openxmlformats.org/spreadsheetml/2006/main">
  <authors>
    <author>Mengjing Song</author>
  </authors>
  <commentList>
    <comment ref="C106" authorId="0">
      <text>
        <r>
          <rPr>
            <sz val="9"/>
            <color indexed="81"/>
            <rFont val="宋体"/>
            <charset val="134"/>
          </rPr>
          <t xml:space="preserve">Mengjing Song:
</t>
        </r>
      </text>
    </comment>
  </commentList>
</comments>
</file>

<file path=xl/sharedStrings.xml><?xml version="1.0" encoding="utf-8"?>
<sst xmlns="http://schemas.openxmlformats.org/spreadsheetml/2006/main" count="26">
  <si>
    <t>Time Step:</t>
  </si>
  <si>
    <t>Δt</t>
  </si>
  <si>
    <t>Mean Reversion:</t>
  </si>
  <si>
    <t>a</t>
  </si>
  <si>
    <t>Volatility:</t>
  </si>
  <si>
    <t>σ</t>
  </si>
  <si>
    <t>Rate Step</t>
  </si>
  <si>
    <t>Δu</t>
  </si>
  <si>
    <t>Mean reversion</t>
  </si>
  <si>
    <r>
      <rPr>
        <b/>
        <sz val="10"/>
        <color indexed="9"/>
        <rFont val="Times New Roman"/>
        <charset val="134"/>
      </rPr>
      <t>Θ</t>
    </r>
    <r>
      <rPr>
        <b/>
        <i/>
        <sz val="10"/>
        <color indexed="9"/>
        <rFont val="Times New Roman"/>
        <charset val="134"/>
      </rPr>
      <t>(i)</t>
    </r>
  </si>
  <si>
    <t>Short Rate: r(i,j)</t>
  </si>
  <si>
    <t>u(j)</t>
  </si>
  <si>
    <t>j</t>
  </si>
  <si>
    <t>Arrow-Debreu Prices: AD(i,j)</t>
  </si>
  <si>
    <t>Scheme Zero Prices</t>
  </si>
  <si>
    <t>Market Zero Prices</t>
  </si>
  <si>
    <t>Error</t>
  </si>
  <si>
    <t>Cash Flows: CF(i,j)</t>
  </si>
  <si>
    <t>Price</t>
  </si>
  <si>
    <t>Values: V(i,j)</t>
  </si>
  <si>
    <t>PRICE</t>
  </si>
  <si>
    <t>Short Rate: r(i,j) Simply compounded</t>
  </si>
  <si>
    <t xml:space="preserve">  fixed</t>
  </si>
  <si>
    <t xml:space="preserve">  float</t>
  </si>
  <si>
    <t>SWAP</t>
  </si>
  <si>
    <t>VALUE</t>
  </si>
</sst>
</file>

<file path=xl/styles.xml><?xml version="1.0" encoding="utf-8"?>
<styleSheet xmlns="http://schemas.openxmlformats.org/spreadsheetml/2006/main">
  <numFmts count="14">
    <numFmt numFmtId="176" formatCode="0.0000"/>
    <numFmt numFmtId="177" formatCode="0.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0%"/>
    <numFmt numFmtId="179" formatCode="_(&quot;$&quot;* #,##0.00_);_(&quot;$&quot;* \(#,##0.00\);_(&quot;$&quot;* &quot;-&quot;??_);_(@_)"/>
    <numFmt numFmtId="180" formatCode="_(* #,##0.00_);_(* \(#,##0.00\);_(* &quot;-&quot;??_);_(@_)"/>
    <numFmt numFmtId="181" formatCode="0.0000_ "/>
    <numFmt numFmtId="182" formatCode="0.000000_ "/>
    <numFmt numFmtId="183" formatCode="0.00000000"/>
    <numFmt numFmtId="184" formatCode="_(&quot;$&quot;* #,##0.0000_);_(&quot;$&quot;* \(#,##0.0000\);_(&quot;$&quot;* &quot;-&quot;??_);_(@_)"/>
    <numFmt numFmtId="185" formatCode="0.00_ "/>
    <numFmt numFmtId="186" formatCode="#,##0.000000_);\(#,##0.000000\)"/>
    <numFmt numFmtId="187" formatCode="0.000000"/>
  </numFmts>
  <fonts count="36">
    <font>
      <sz val="10"/>
      <name val="Arial"/>
      <charset val="134"/>
    </font>
    <font>
      <b/>
      <sz val="11"/>
      <color indexed="10"/>
      <name val="Arial"/>
      <charset val="134"/>
    </font>
    <font>
      <sz val="10"/>
      <color indexed="9"/>
      <name val="Arial"/>
      <charset val="134"/>
    </font>
    <font>
      <sz val="18"/>
      <color indexed="9"/>
      <name val="Arial"/>
      <charset val="134"/>
    </font>
    <font>
      <b/>
      <sz val="10"/>
      <color indexed="10"/>
      <name val="Arial"/>
      <charset val="134"/>
    </font>
    <font>
      <sz val="10"/>
      <color theme="0"/>
      <name val="Arial"/>
      <charset val="134"/>
    </font>
    <font>
      <b/>
      <sz val="10"/>
      <color indexed="9"/>
      <name val="Arial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sz val="8"/>
      <color indexed="12"/>
      <name val="Arial"/>
      <charset val="134"/>
    </font>
    <font>
      <b/>
      <i/>
      <sz val="10"/>
      <color indexed="9"/>
      <name val="Times New Roman"/>
      <charset val="134"/>
    </font>
    <font>
      <sz val="8"/>
      <name val="Arial"/>
      <charset val="134"/>
    </font>
    <font>
      <sz val="10"/>
      <color indexed="43"/>
      <name val="Arial"/>
      <charset val="134"/>
    </font>
    <font>
      <b/>
      <sz val="10"/>
      <color indexed="9"/>
      <name val="Times New Roman"/>
      <charset val="134"/>
    </font>
    <font>
      <sz val="10"/>
      <color theme="4" tint="-0.499984740745262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0" borderId="18" applyNumberFormat="0" applyAlignment="0" applyProtection="0">
      <alignment vertical="center"/>
    </xf>
    <xf numFmtId="179" fontId="0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6" fillId="19" borderId="17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33" borderId="21" applyNumberFormat="0" applyAlignment="0" applyProtection="0">
      <alignment vertical="center"/>
    </xf>
    <xf numFmtId="0" fontId="35" fillId="33" borderId="18" applyNumberFormat="0" applyAlignment="0" applyProtection="0">
      <alignment vertical="center"/>
    </xf>
    <xf numFmtId="0" fontId="27" fillId="27" borderId="1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2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0" fontId="2" fillId="2" borderId="0" xfId="0" applyNumberFormat="1" applyFont="1" applyFill="1" applyBorder="1"/>
    <xf numFmtId="178" fontId="0" fillId="4" borderId="3" xfId="0" applyNumberFormat="1" applyFont="1" applyFill="1" applyBorder="1" applyAlignment="1">
      <alignment horizontal="center" vertical="center"/>
    </xf>
    <xf numFmtId="178" fontId="0" fillId="0" borderId="0" xfId="11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10" fontId="4" fillId="3" borderId="4" xfId="0" applyNumberFormat="1" applyFont="1" applyFill="1" applyBorder="1"/>
    <xf numFmtId="0" fontId="3" fillId="2" borderId="0" xfId="0" applyFont="1" applyFill="1" applyBorder="1" applyAlignment="1">
      <alignment horizontal="right" vertical="center"/>
    </xf>
    <xf numFmtId="178" fontId="0" fillId="4" borderId="3" xfId="11" applyNumberFormat="1" applyFont="1" applyFill="1" applyBorder="1"/>
    <xf numFmtId="1" fontId="0" fillId="0" borderId="0" xfId="11" applyNumberFormat="1" applyFont="1" applyFill="1" applyBorder="1"/>
    <xf numFmtId="1" fontId="0" fillId="0" borderId="0" xfId="0" applyNumberFormat="1"/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7" fontId="0" fillId="5" borderId="0" xfId="4" applyNumberFormat="1" applyFont="1" applyFill="1" applyBorder="1"/>
    <xf numFmtId="177" fontId="0" fillId="6" borderId="0" xfId="4" applyNumberFormat="1" applyFont="1" applyFill="1" applyBorder="1"/>
    <xf numFmtId="0" fontId="1" fillId="3" borderId="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0" fontId="4" fillId="7" borderId="4" xfId="0" applyNumberFormat="1" applyFont="1" applyFill="1" applyBorder="1"/>
    <xf numFmtId="0" fontId="0" fillId="0" borderId="0" xfId="0" applyFont="1"/>
    <xf numFmtId="0" fontId="6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82" fontId="0" fillId="5" borderId="0" xfId="4" applyNumberFormat="1" applyFont="1" applyFill="1" applyBorder="1"/>
    <xf numFmtId="182" fontId="0" fillId="6" borderId="0" xfId="4" applyNumberFormat="1" applyFont="1" applyFill="1" applyBorder="1" applyAlignment="1">
      <alignment vertical="center"/>
    </xf>
    <xf numFmtId="182" fontId="0" fillId="6" borderId="0" xfId="4" applyNumberFormat="1" applyFont="1" applyFill="1" applyBorder="1"/>
    <xf numFmtId="182" fontId="7" fillId="7" borderId="0" xfId="4" applyNumberFormat="1" applyFont="1" applyFill="1" applyBorder="1" applyAlignment="1">
      <alignment vertical="center"/>
    </xf>
    <xf numFmtId="0" fontId="5" fillId="7" borderId="0" xfId="0" applyFont="1" applyFill="1" applyBorder="1"/>
    <xf numFmtId="0" fontId="8" fillId="7" borderId="0" xfId="0" applyFont="1" applyFill="1" applyBorder="1"/>
    <xf numFmtId="182" fontId="0" fillId="4" borderId="6" xfId="4" applyNumberFormat="1" applyFont="1" applyFill="1" applyBorder="1" applyAlignment="1">
      <alignment vertical="center"/>
    </xf>
    <xf numFmtId="182" fontId="0" fillId="7" borderId="0" xfId="4" applyNumberFormat="1" applyFont="1" applyFill="1" applyBorder="1"/>
    <xf numFmtId="182" fontId="7" fillId="7" borderId="0" xfId="4" applyNumberFormat="1" applyFont="1" applyFill="1" applyBorder="1"/>
    <xf numFmtId="0" fontId="7" fillId="7" borderId="0" xfId="0" applyFont="1" applyFill="1"/>
    <xf numFmtId="182" fontId="7" fillId="7" borderId="0" xfId="0" applyNumberFormat="1" applyFont="1" applyFill="1"/>
    <xf numFmtId="182" fontId="0" fillId="4" borderId="3" xfId="4" applyNumberFormat="1" applyFont="1" applyFill="1" applyBorder="1" applyAlignment="1">
      <alignment vertical="center"/>
    </xf>
    <xf numFmtId="0" fontId="0" fillId="7" borderId="0" xfId="0" applyFill="1"/>
    <xf numFmtId="0" fontId="9" fillId="2" borderId="9" xfId="0" applyFont="1" applyFill="1" applyBorder="1" applyAlignment="1">
      <alignment horizontal="left"/>
    </xf>
    <xf numFmtId="0" fontId="9" fillId="2" borderId="10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185" fontId="11" fillId="4" borderId="4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12" fillId="8" borderId="2" xfId="0" applyFont="1" applyFill="1" applyBorder="1"/>
    <xf numFmtId="10" fontId="11" fillId="0" borderId="3" xfId="0" applyNumberFormat="1" applyFont="1" applyFill="1" applyBorder="1" applyProtection="1">
      <protection locked="0"/>
    </xf>
    <xf numFmtId="0" fontId="0" fillId="8" borderId="11" xfId="0" applyFill="1" applyBorder="1"/>
    <xf numFmtId="0" fontId="12" fillId="8" borderId="0" xfId="0" applyFont="1" applyFill="1" applyBorder="1"/>
    <xf numFmtId="176" fontId="11" fillId="0" borderId="3" xfId="0" applyNumberFormat="1" applyFont="1" applyFill="1" applyBorder="1" applyProtection="1">
      <protection locked="0"/>
    </xf>
    <xf numFmtId="176" fontId="11" fillId="0" borderId="12" xfId="0" applyNumberFormat="1" applyFont="1" applyFill="1" applyBorder="1" applyProtection="1">
      <protection locked="0"/>
    </xf>
    <xf numFmtId="0" fontId="0" fillId="8" borderId="0" xfId="0" applyFill="1" applyBorder="1"/>
    <xf numFmtId="0" fontId="13" fillId="2" borderId="0" xfId="0" applyFont="1" applyFill="1" applyBorder="1" applyAlignment="1">
      <alignment horizontal="center"/>
    </xf>
    <xf numFmtId="176" fontId="11" fillId="0" borderId="3" xfId="8" applyNumberFormat="1" applyFont="1" applyFill="1" applyBorder="1" applyProtection="1">
      <protection locked="0"/>
    </xf>
    <xf numFmtId="176" fontId="11" fillId="0" borderId="6" xfId="8" applyNumberFormat="1" applyFont="1" applyFill="1" applyBorder="1" applyProtection="1">
      <protection locked="0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79" fontId="8" fillId="9" borderId="3" xfId="4" applyFont="1" applyFill="1" applyBorder="1" applyAlignment="1">
      <alignment vertical="center"/>
    </xf>
    <xf numFmtId="179" fontId="8" fillId="9" borderId="6" xfId="4" applyFont="1" applyFill="1" applyBorder="1" applyAlignment="1">
      <alignment vertical="center"/>
    </xf>
    <xf numFmtId="179" fontId="0" fillId="6" borderId="11" xfId="4" applyFont="1" applyFill="1" applyBorder="1" applyAlignment="1">
      <alignment vertical="center"/>
    </xf>
    <xf numFmtId="179" fontId="0" fillId="6" borderId="0" xfId="4" applyFont="1" applyFill="1" applyBorder="1" applyAlignment="1">
      <alignment vertical="center"/>
    </xf>
    <xf numFmtId="179" fontId="0" fillId="0" borderId="11" xfId="4" applyFont="1" applyFill="1" applyBorder="1"/>
    <xf numFmtId="184" fontId="0" fillId="0" borderId="0" xfId="4" applyNumberFormat="1" applyFont="1" applyFill="1" applyBorder="1"/>
    <xf numFmtId="0" fontId="12" fillId="8" borderId="5" xfId="0" applyFont="1" applyFill="1" applyBorder="1"/>
    <xf numFmtId="0" fontId="12" fillId="8" borderId="13" xfId="0" applyFont="1" applyFill="1" applyBorder="1"/>
    <xf numFmtId="176" fontId="11" fillId="0" borderId="7" xfId="8" applyNumberFormat="1" applyFont="1" applyFill="1" applyBorder="1" applyProtection="1">
      <protection locked="0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79" fontId="8" fillId="9" borderId="7" xfId="4" applyFont="1" applyFill="1" applyBorder="1" applyAlignment="1">
      <alignment vertical="center"/>
    </xf>
    <xf numFmtId="179" fontId="8" fillId="9" borderId="0" xfId="4" applyFont="1" applyFill="1" applyBorder="1" applyAlignment="1">
      <alignment vertical="center"/>
    </xf>
    <xf numFmtId="179" fontId="4" fillId="3" borderId="4" xfId="4" applyFont="1" applyFill="1" applyBorder="1"/>
    <xf numFmtId="179" fontId="0" fillId="4" borderId="3" xfId="4" applyFont="1" applyFill="1" applyBorder="1" applyAlignment="1">
      <alignment vertical="center"/>
    </xf>
    <xf numFmtId="179" fontId="0" fillId="4" borderId="6" xfId="4" applyFont="1" applyFill="1" applyBorder="1" applyAlignment="1">
      <alignment vertical="center"/>
    </xf>
    <xf numFmtId="0" fontId="6" fillId="2" borderId="0" xfId="0" applyFont="1" applyFill="1" applyBorder="1" applyAlignment="1">
      <alignment horizontal="right"/>
    </xf>
    <xf numFmtId="183" fontId="0" fillId="10" borderId="0" xfId="8" applyNumberFormat="1" applyFont="1" applyFill="1" applyBorder="1"/>
    <xf numFmtId="183" fontId="0" fillId="10" borderId="0" xfId="0" applyNumberFormat="1" applyFill="1" applyBorder="1"/>
    <xf numFmtId="0" fontId="14" fillId="2" borderId="0" xfId="0" applyFont="1" applyFill="1" applyBorder="1"/>
    <xf numFmtId="177" fontId="0" fillId="4" borderId="3" xfId="4" applyNumberFormat="1" applyFont="1" applyFill="1" applyBorder="1" applyAlignment="1">
      <alignment vertical="center"/>
    </xf>
    <xf numFmtId="177" fontId="0" fillId="4" borderId="6" xfId="4" applyNumberFormat="1" applyFont="1" applyFill="1" applyBorder="1" applyAlignment="1">
      <alignment vertical="center"/>
    </xf>
    <xf numFmtId="177" fontId="0" fillId="6" borderId="0" xfId="4" applyNumberFormat="1" applyFont="1" applyFill="1" applyBorder="1" applyAlignment="1">
      <alignment vertical="center"/>
    </xf>
    <xf numFmtId="179" fontId="0" fillId="4" borderId="7" xfId="4" applyFont="1" applyFill="1" applyBorder="1" applyAlignment="1">
      <alignment vertical="center"/>
    </xf>
    <xf numFmtId="179" fontId="0" fillId="4" borderId="0" xfId="4" applyFont="1" applyFill="1" applyBorder="1" applyAlignment="1">
      <alignment vertical="center"/>
    </xf>
    <xf numFmtId="177" fontId="0" fillId="0" borderId="0" xfId="4" applyNumberFormat="1" applyFont="1" applyFill="1" applyBorder="1"/>
    <xf numFmtId="179" fontId="0" fillId="7" borderId="11" xfId="4" applyFont="1" applyFill="1" applyBorder="1"/>
    <xf numFmtId="186" fontId="7" fillId="7" borderId="14" xfId="4" applyNumberFormat="1" applyFont="1" applyFill="1" applyBorder="1"/>
    <xf numFmtId="184" fontId="5" fillId="11" borderId="0" xfId="4" applyNumberFormat="1" applyFont="1" applyFill="1" applyBorder="1" applyAlignment="1">
      <alignment horizontal="center"/>
    </xf>
    <xf numFmtId="181" fontId="8" fillId="5" borderId="0" xfId="0" applyNumberFormat="1" applyFont="1" applyFill="1" applyBorder="1" applyAlignment="1">
      <alignment horizontal="right" vertical="center"/>
    </xf>
    <xf numFmtId="187" fontId="15" fillId="7" borderId="0" xfId="0" applyNumberFormat="1" applyFont="1" applyFill="1" applyBorder="1"/>
    <xf numFmtId="181" fontId="0" fillId="0" borderId="0" xfId="4" applyNumberFormat="1" applyFont="1" applyFill="1" applyBorder="1"/>
    <xf numFmtId="10" fontId="4" fillId="3" borderId="3" xfId="0" applyNumberFormat="1" applyFont="1" applyFill="1" applyBorder="1"/>
    <xf numFmtId="181" fontId="7" fillId="7" borderId="0" xfId="4" applyNumberFormat="1" applyFont="1" applyFill="1" applyBorder="1"/>
    <xf numFmtId="177" fontId="0" fillId="7" borderId="0" xfId="4" applyNumberFormat="1" applyFont="1" applyFill="1" applyBorder="1"/>
    <xf numFmtId="181" fontId="0" fillId="6" borderId="0" xfId="4" applyNumberFormat="1" applyFont="1" applyFill="1" applyBorder="1" applyAlignment="1">
      <alignment vertical="center"/>
    </xf>
    <xf numFmtId="181" fontId="0" fillId="4" borderId="0" xfId="4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5"/>
  <sheetViews>
    <sheetView tabSelected="1" workbookViewId="0">
      <pane ySplit="7" topLeftCell="A92" activePane="bottomLeft" state="frozen"/>
      <selection/>
      <selection pane="bottomLeft" activeCell="D78" sqref="D78"/>
    </sheetView>
  </sheetViews>
  <sheetFormatPr defaultColWidth="9" defaultRowHeight="12.3"/>
  <cols>
    <col min="1" max="1" width="18.712962962963" customWidth="1"/>
    <col min="2" max="2" width="8.85185185185185" customWidth="1"/>
    <col min="3" max="3" width="12.712962962963" customWidth="1"/>
    <col min="4" max="4" width="15" customWidth="1"/>
    <col min="5" max="5" width="10.8518518518519" customWidth="1"/>
    <col min="6" max="7" width="11.287037037037" customWidth="1"/>
    <col min="8" max="8" width="12.4259259259259" customWidth="1"/>
    <col min="9" max="9" width="11" customWidth="1"/>
    <col min="10" max="10" width="12" customWidth="1"/>
    <col min="11" max="11" width="11.5740740740741" customWidth="1"/>
    <col min="12" max="12" width="12.1388888888889" customWidth="1"/>
    <col min="13" max="13" width="11.8518518518519" customWidth="1"/>
    <col min="14" max="14" width="12" customWidth="1"/>
    <col min="15" max="15" width="13.4259259259259" customWidth="1"/>
    <col min="16" max="16" width="12" customWidth="1"/>
    <col min="17" max="17" width="11.712962962963" customWidth="1"/>
    <col min="18" max="18" width="12" customWidth="1"/>
    <col min="19" max="19" width="12.1388888888889" customWidth="1"/>
    <col min="20" max="20" width="12.4259259259259" customWidth="1"/>
    <col min="21" max="21" width="11.4259259259259" customWidth="1"/>
    <col min="22" max="22" width="11.712962962963" customWidth="1"/>
    <col min="23" max="23" width="12" customWidth="1"/>
    <col min="24" max="24" width="9.71296296296296" customWidth="1"/>
  </cols>
  <sheetData>
    <row r="1" spans="1:26">
      <c r="A1" s="40"/>
      <c r="B1" s="41"/>
      <c r="C1" s="41"/>
      <c r="D1" s="41"/>
      <c r="E1" s="4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" customHeight="1" spans="1:26">
      <c r="A2" s="42" t="s">
        <v>0</v>
      </c>
      <c r="B2" s="43" t="s">
        <v>1</v>
      </c>
      <c r="C2" s="44">
        <f>1/4</f>
        <v>0.25</v>
      </c>
      <c r="D2" s="45"/>
      <c r="E2" s="46"/>
      <c r="F2" s="47"/>
      <c r="G2" s="47"/>
      <c r="H2" s="47"/>
      <c r="I2" s="47"/>
      <c r="J2" s="47"/>
      <c r="K2" s="47"/>
      <c r="L2" s="47"/>
      <c r="M2" s="47"/>
      <c r="N2" s="47"/>
      <c r="O2" s="65"/>
      <c r="P2" s="50"/>
      <c r="Q2" s="50"/>
      <c r="R2" s="50"/>
      <c r="S2" s="50"/>
      <c r="T2" s="50"/>
      <c r="U2" s="50"/>
      <c r="V2" s="50"/>
      <c r="W2" s="50"/>
      <c r="X2" s="53"/>
      <c r="Y2" s="53"/>
      <c r="Z2" s="1"/>
    </row>
    <row r="3" ht="15" customHeight="1" spans="1:26">
      <c r="A3" s="42" t="s">
        <v>2</v>
      </c>
      <c r="B3" s="43" t="s">
        <v>3</v>
      </c>
      <c r="C3" s="48">
        <v>0.05</v>
      </c>
      <c r="D3" s="1"/>
      <c r="E3" s="49"/>
      <c r="F3" s="50"/>
      <c r="G3" s="50"/>
      <c r="H3" s="50"/>
      <c r="I3" s="50"/>
      <c r="J3" s="50"/>
      <c r="K3" s="50"/>
      <c r="L3" s="50"/>
      <c r="M3" s="50"/>
      <c r="N3" s="50"/>
      <c r="O3" s="66"/>
      <c r="P3" s="50"/>
      <c r="Q3" s="50"/>
      <c r="R3" s="50"/>
      <c r="S3" s="50"/>
      <c r="T3" s="50"/>
      <c r="U3" s="50"/>
      <c r="V3" s="50"/>
      <c r="W3" s="50"/>
      <c r="X3" s="53"/>
      <c r="Y3" s="53"/>
      <c r="Z3" s="1"/>
    </row>
    <row r="4" ht="16.5" customHeight="1" spans="1:26">
      <c r="A4" s="42" t="s">
        <v>4</v>
      </c>
      <c r="B4" s="43" t="s">
        <v>5</v>
      </c>
      <c r="C4" s="51">
        <v>0.2</v>
      </c>
      <c r="D4" s="1"/>
      <c r="E4" s="49"/>
      <c r="F4" s="50"/>
      <c r="G4" s="50"/>
      <c r="H4" s="50"/>
      <c r="I4" s="50"/>
      <c r="J4" s="50"/>
      <c r="K4" s="50"/>
      <c r="L4" s="50"/>
      <c r="M4" s="50"/>
      <c r="N4" s="50"/>
      <c r="O4" s="66"/>
      <c r="P4" s="50"/>
      <c r="Q4" s="50"/>
      <c r="R4" s="50"/>
      <c r="S4" s="50"/>
      <c r="T4" s="50"/>
      <c r="U4" s="50"/>
      <c r="V4" s="50"/>
      <c r="W4" s="50"/>
      <c r="X4" s="53"/>
      <c r="Y4" s="53"/>
      <c r="Z4" s="1"/>
    </row>
    <row r="5" ht="16.5" customHeight="1" spans="1:26">
      <c r="A5" s="42" t="s">
        <v>6</v>
      </c>
      <c r="B5" s="43" t="s">
        <v>7</v>
      </c>
      <c r="C5" s="52">
        <f>sigma*SQRT(3*delta_t)</f>
        <v>0.173205080756888</v>
      </c>
      <c r="D5" s="1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1"/>
    </row>
    <row r="6" spans="1:26">
      <c r="A6" s="42" t="s">
        <v>8</v>
      </c>
      <c r="B6" s="54" t="s">
        <v>9</v>
      </c>
      <c r="C6" s="55">
        <f>D6</f>
        <v>-3.37190985711316</v>
      </c>
      <c r="D6" s="56">
        <v>-3.37190985711316</v>
      </c>
      <c r="E6" s="56">
        <v>-3.27533418741353</v>
      </c>
      <c r="F6" s="56">
        <v>-3.21919964768928</v>
      </c>
      <c r="G6" s="56">
        <v>-3.17710535207319</v>
      </c>
      <c r="H6" s="56">
        <v>-3.14286324324112</v>
      </c>
      <c r="I6" s="56">
        <v>-3.11374419784891</v>
      </c>
      <c r="J6" s="56">
        <v>-3.08825906661097</v>
      </c>
      <c r="K6" s="56">
        <v>-3.06549190915413</v>
      </c>
      <c r="L6" s="56">
        <v>-3.04483355426082</v>
      </c>
      <c r="M6" s="56">
        <v>-3.02585580389059</v>
      </c>
      <c r="N6" s="56">
        <v>-3.00824499205186</v>
      </c>
      <c r="O6" s="67">
        <v>-2.99176389448487</v>
      </c>
      <c r="P6" s="67">
        <v>-2.97622849536623</v>
      </c>
      <c r="Q6" s="67">
        <v>-2.96149305778831</v>
      </c>
      <c r="R6" s="67">
        <v>-2.94744025792812</v>
      </c>
      <c r="S6" s="67">
        <v>-2.9339742112991</v>
      </c>
      <c r="T6" s="67">
        <v>-2.92101568198232</v>
      </c>
      <c r="U6" s="67">
        <v>-2.90849850304888</v>
      </c>
      <c r="V6" s="67">
        <v>-2.89636694764266</v>
      </c>
      <c r="W6" s="67">
        <v>-2.88457373502217</v>
      </c>
      <c r="X6" s="1"/>
      <c r="Y6" s="1"/>
      <c r="Z6" s="1"/>
    </row>
    <row r="7" spans="1:26">
      <c r="A7" s="1"/>
      <c r="B7" s="1"/>
      <c r="C7" s="26">
        <v>0</v>
      </c>
      <c r="D7" s="26">
        <f t="shared" ref="D7:W7" si="0">C7+1</f>
        <v>1</v>
      </c>
      <c r="E7" s="26">
        <f t="shared" si="0"/>
        <v>2</v>
      </c>
      <c r="F7" s="26">
        <f t="shared" si="0"/>
        <v>3</v>
      </c>
      <c r="G7" s="26">
        <f t="shared" si="0"/>
        <v>4</v>
      </c>
      <c r="H7" s="26">
        <f t="shared" si="0"/>
        <v>5</v>
      </c>
      <c r="I7" s="26">
        <f t="shared" si="0"/>
        <v>6</v>
      </c>
      <c r="J7" s="26">
        <f t="shared" si="0"/>
        <v>7</v>
      </c>
      <c r="K7" s="26">
        <f t="shared" si="0"/>
        <v>8</v>
      </c>
      <c r="L7" s="26">
        <f t="shared" si="0"/>
        <v>9</v>
      </c>
      <c r="M7" s="26">
        <f t="shared" si="0"/>
        <v>10</v>
      </c>
      <c r="N7" s="26">
        <f t="shared" si="0"/>
        <v>11</v>
      </c>
      <c r="O7" s="26">
        <f t="shared" si="0"/>
        <v>12</v>
      </c>
      <c r="P7" s="26">
        <f t="shared" si="0"/>
        <v>13</v>
      </c>
      <c r="Q7" s="26">
        <f t="shared" si="0"/>
        <v>14</v>
      </c>
      <c r="R7" s="26">
        <f t="shared" si="0"/>
        <v>15</v>
      </c>
      <c r="S7" s="26">
        <f t="shared" si="0"/>
        <v>16</v>
      </c>
      <c r="T7" s="26">
        <f t="shared" si="0"/>
        <v>17</v>
      </c>
      <c r="U7" s="26">
        <f t="shared" si="0"/>
        <v>18</v>
      </c>
      <c r="V7" s="26">
        <f t="shared" si="0"/>
        <v>19</v>
      </c>
      <c r="W7" s="26">
        <f t="shared" si="0"/>
        <v>20</v>
      </c>
      <c r="X7" s="1"/>
      <c r="Y7" s="1"/>
      <c r="Z7" s="1"/>
    </row>
    <row r="8" ht="18" customHeight="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3"/>
      <c r="P8" s="14"/>
      <c r="Q8" s="14"/>
      <c r="R8" s="14"/>
      <c r="S8" s="14"/>
      <c r="T8" s="14"/>
      <c r="U8" s="14"/>
      <c r="V8" s="14"/>
      <c r="W8" s="14"/>
      <c r="X8" s="1"/>
      <c r="Y8" s="1"/>
      <c r="Z8" s="1"/>
    </row>
    <row r="9" ht="15" customHeight="1" spans="1:26">
      <c r="A9" s="1"/>
      <c r="B9" s="4"/>
      <c r="C9" s="5">
        <f t="shared" ref="C9:W9" si="1">C10</f>
        <v>1.30394833038493</v>
      </c>
      <c r="D9" s="5">
        <f t="shared" si="1"/>
        <v>1.30394833038493</v>
      </c>
      <c r="E9" s="5">
        <f t="shared" si="1"/>
        <v>1.43615945921274</v>
      </c>
      <c r="F9" s="5">
        <f t="shared" si="1"/>
        <v>1.51908328083772</v>
      </c>
      <c r="G9" s="5">
        <f t="shared" si="1"/>
        <v>1.5843929606149</v>
      </c>
      <c r="H9" s="5">
        <f t="shared" si="1"/>
        <v>1.63958547813609</v>
      </c>
      <c r="I9" s="5">
        <f t="shared" si="1"/>
        <v>1.68803055623643</v>
      </c>
      <c r="J9" s="5">
        <f t="shared" si="1"/>
        <v>1.73160310423861</v>
      </c>
      <c r="K9" s="5">
        <f t="shared" si="1"/>
        <v>1.771478992645</v>
      </c>
      <c r="L9" s="5">
        <f t="shared" si="1"/>
        <v>1.80845545578984</v>
      </c>
      <c r="M9" s="5">
        <f t="shared" si="1"/>
        <v>1.84310360405399</v>
      </c>
      <c r="N9" s="5">
        <f t="shared" si="1"/>
        <v>1.87584965073849</v>
      </c>
      <c r="O9" s="5">
        <f t="shared" si="1"/>
        <v>1.90702188255292</v>
      </c>
      <c r="P9" s="5">
        <f t="shared" si="1"/>
        <v>1.93687955353754</v>
      </c>
      <c r="Q9" s="5">
        <f t="shared" si="1"/>
        <v>1.96563163831929</v>
      </c>
      <c r="R9" s="5">
        <f t="shared" si="1"/>
        <v>1.99344926632425</v>
      </c>
      <c r="S9" s="5">
        <f t="shared" si="1"/>
        <v>2.02047470159739</v>
      </c>
      <c r="T9" s="5">
        <f t="shared" si="1"/>
        <v>2.04682745997834</v>
      </c>
      <c r="U9" s="5">
        <f t="shared" si="1"/>
        <v>2.07260898490169</v>
      </c>
      <c r="V9" s="5">
        <f t="shared" si="1"/>
        <v>2.09790609200874</v>
      </c>
      <c r="W9" s="5">
        <f t="shared" si="1"/>
        <v>2.12279360804839</v>
      </c>
      <c r="X9" s="15"/>
      <c r="Y9" s="1"/>
      <c r="Z9" s="1"/>
    </row>
    <row r="10" ht="16.5" customHeight="1" spans="1:26">
      <c r="A10" s="1"/>
      <c r="B10" s="4">
        <f t="shared" ref="B10:B30" si="2">B11+delta_u</f>
        <v>3.63730669589464</v>
      </c>
      <c r="C10" s="6">
        <f t="shared" ref="C10:L19" si="3">EXP(u+theta)</f>
        <v>1.30394833038493</v>
      </c>
      <c r="D10" s="6">
        <f t="shared" si="3"/>
        <v>1.30394833038493</v>
      </c>
      <c r="E10" s="6">
        <f t="shared" si="3"/>
        <v>1.43615945921274</v>
      </c>
      <c r="F10" s="6">
        <f t="shared" si="3"/>
        <v>1.51908328083772</v>
      </c>
      <c r="G10" s="6">
        <f t="shared" si="3"/>
        <v>1.5843929606149</v>
      </c>
      <c r="H10" s="6">
        <f t="shared" si="3"/>
        <v>1.63958547813609</v>
      </c>
      <c r="I10" s="6">
        <f t="shared" si="3"/>
        <v>1.68803055623643</v>
      </c>
      <c r="J10" s="6">
        <f t="shared" si="3"/>
        <v>1.73160310423861</v>
      </c>
      <c r="K10" s="6">
        <f t="shared" si="3"/>
        <v>1.771478992645</v>
      </c>
      <c r="L10" s="6">
        <f t="shared" si="3"/>
        <v>1.80845545578984</v>
      </c>
      <c r="M10" s="6">
        <f t="shared" ref="M10:W19" si="4">EXP(u+theta)</f>
        <v>1.84310360405399</v>
      </c>
      <c r="N10" s="6">
        <f t="shared" si="4"/>
        <v>1.87584965073849</v>
      </c>
      <c r="O10" s="6">
        <f t="shared" si="4"/>
        <v>1.90702188255292</v>
      </c>
      <c r="P10" s="6">
        <f t="shared" si="4"/>
        <v>1.93687955353754</v>
      </c>
      <c r="Q10" s="6">
        <f t="shared" si="4"/>
        <v>1.96563163831929</v>
      </c>
      <c r="R10" s="6">
        <f t="shared" si="4"/>
        <v>1.99344926632425</v>
      </c>
      <c r="S10" s="6">
        <f t="shared" si="4"/>
        <v>2.02047470159739</v>
      </c>
      <c r="T10" s="6">
        <f t="shared" si="4"/>
        <v>2.04682745997834</v>
      </c>
      <c r="U10" s="6">
        <f t="shared" si="4"/>
        <v>2.07260898490169</v>
      </c>
      <c r="V10" s="6">
        <f t="shared" si="4"/>
        <v>2.09790609200874</v>
      </c>
      <c r="W10" s="6">
        <f t="shared" si="4"/>
        <v>2.12279360804839</v>
      </c>
      <c r="X10" s="15">
        <v>21</v>
      </c>
      <c r="Y10" s="1"/>
      <c r="Z10" s="1"/>
    </row>
    <row r="11" ht="12.75" customHeight="1" spans="1:26">
      <c r="A11" s="7" t="s">
        <v>11</v>
      </c>
      <c r="B11" s="4">
        <f t="shared" si="2"/>
        <v>3.46410161513775</v>
      </c>
      <c r="C11" s="6">
        <f t="shared" si="3"/>
        <v>1.09657507899191</v>
      </c>
      <c r="D11" s="6">
        <f t="shared" si="3"/>
        <v>1.09657507899191</v>
      </c>
      <c r="E11" s="6">
        <f t="shared" si="3"/>
        <v>1.20776002831821</v>
      </c>
      <c r="F11" s="6">
        <f t="shared" si="3"/>
        <v>1.27749607086668</v>
      </c>
      <c r="G11" s="6">
        <f t="shared" si="3"/>
        <v>1.33241923430173</v>
      </c>
      <c r="H11" s="6">
        <f t="shared" si="3"/>
        <v>1.37883421705085</v>
      </c>
      <c r="I11" s="6">
        <f t="shared" si="3"/>
        <v>1.41957483852085</v>
      </c>
      <c r="J11" s="6">
        <f t="shared" si="3"/>
        <v>1.45621783207663</v>
      </c>
      <c r="K11" s="6">
        <f t="shared" si="3"/>
        <v>1.48975206380972</v>
      </c>
      <c r="L11" s="6">
        <f t="shared" si="3"/>
        <v>1.52084797999677</v>
      </c>
      <c r="M11" s="6">
        <f t="shared" si="4"/>
        <v>1.54998586455426</v>
      </c>
      <c r="N11" s="6">
        <f t="shared" si="4"/>
        <v>1.5775241480069</v>
      </c>
      <c r="O11" s="6">
        <f t="shared" si="4"/>
        <v>1.60373890803054</v>
      </c>
      <c r="P11" s="6">
        <f t="shared" si="4"/>
        <v>1.6288481682332</v>
      </c>
      <c r="Q11" s="6">
        <f t="shared" si="4"/>
        <v>1.65302766898952</v>
      </c>
      <c r="R11" s="6">
        <f t="shared" si="4"/>
        <v>1.67642132417975</v>
      </c>
      <c r="S11" s="6">
        <f t="shared" si="4"/>
        <v>1.69914877290518</v>
      </c>
      <c r="T11" s="6">
        <f t="shared" si="4"/>
        <v>1.72131052381958</v>
      </c>
      <c r="U11" s="6">
        <f t="shared" si="4"/>
        <v>1.74299188731426</v>
      </c>
      <c r="V11" s="6">
        <f t="shared" si="4"/>
        <v>1.7642658723164</v>
      </c>
      <c r="W11" s="6">
        <f t="shared" si="4"/>
        <v>1.78519540551274</v>
      </c>
      <c r="X11" s="15">
        <f t="shared" ref="X11:X30" si="5">X12+1</f>
        <v>20</v>
      </c>
      <c r="Y11" s="7" t="s">
        <v>12</v>
      </c>
      <c r="Z11" s="1"/>
    </row>
    <row r="12" ht="12.75" customHeight="1" spans="1:26">
      <c r="A12" s="7"/>
      <c r="B12" s="4">
        <f t="shared" si="2"/>
        <v>3.29089653438087</v>
      </c>
      <c r="C12" s="6">
        <f t="shared" si="3"/>
        <v>0.922181405386772</v>
      </c>
      <c r="D12" s="6">
        <f t="shared" si="3"/>
        <v>0.922181405386772</v>
      </c>
      <c r="E12" s="6">
        <f t="shared" si="3"/>
        <v>1.01568407090589</v>
      </c>
      <c r="F12" s="6">
        <f t="shared" si="3"/>
        <v>1.0743296510905</v>
      </c>
      <c r="G12" s="6">
        <f t="shared" si="3"/>
        <v>1.12051811644517</v>
      </c>
      <c r="H12" s="6">
        <f t="shared" si="3"/>
        <v>1.1595514985114</v>
      </c>
      <c r="I12" s="6">
        <f t="shared" si="3"/>
        <v>1.19381294059895</v>
      </c>
      <c r="J12" s="6">
        <f t="shared" si="3"/>
        <v>1.22462842048922</v>
      </c>
      <c r="K12" s="6">
        <f t="shared" si="3"/>
        <v>1.25282954008481</v>
      </c>
      <c r="L12" s="6">
        <f t="shared" si="3"/>
        <v>1.27898012132684</v>
      </c>
      <c r="M12" s="6">
        <f t="shared" si="4"/>
        <v>1.30348406624224</v>
      </c>
      <c r="N12" s="6">
        <f t="shared" si="4"/>
        <v>1.32664280240433</v>
      </c>
      <c r="O12" s="6">
        <f t="shared" si="4"/>
        <v>1.34868850151204</v>
      </c>
      <c r="P12" s="6">
        <f t="shared" si="4"/>
        <v>1.36980451381756</v>
      </c>
      <c r="Q12" s="6">
        <f t="shared" si="4"/>
        <v>1.39013863084811</v>
      </c>
      <c r="R12" s="6">
        <f t="shared" si="4"/>
        <v>1.40981187915893</v>
      </c>
      <c r="S12" s="6">
        <f t="shared" si="4"/>
        <v>1.42892487106254</v>
      </c>
      <c r="T12" s="6">
        <f t="shared" si="4"/>
        <v>1.44756213083217</v>
      </c>
      <c r="U12" s="6">
        <f t="shared" si="4"/>
        <v>1.46579540153225</v>
      </c>
      <c r="V12" s="6">
        <f t="shared" si="4"/>
        <v>1.48368608112483</v>
      </c>
      <c r="W12" s="6">
        <f t="shared" si="4"/>
        <v>1.50128708875928</v>
      </c>
      <c r="X12" s="15">
        <f t="shared" si="5"/>
        <v>19</v>
      </c>
      <c r="Y12" s="7"/>
      <c r="Z12" s="1"/>
    </row>
    <row r="13" ht="12.75" customHeight="1" spans="1:26">
      <c r="A13" s="7"/>
      <c r="B13" s="4">
        <f t="shared" si="2"/>
        <v>3.11769145362398</v>
      </c>
      <c r="C13" s="6">
        <f t="shared" si="3"/>
        <v>0.775522406749312</v>
      </c>
      <c r="D13" s="6">
        <f t="shared" si="3"/>
        <v>0.775522406749312</v>
      </c>
      <c r="E13" s="6">
        <f t="shared" si="3"/>
        <v>0.8541548881432</v>
      </c>
      <c r="F13" s="6">
        <f t="shared" si="3"/>
        <v>0.903473776188765</v>
      </c>
      <c r="G13" s="6">
        <f t="shared" si="3"/>
        <v>0.942316665024605</v>
      </c>
      <c r="H13" s="6">
        <f t="shared" si="3"/>
        <v>0.975142378302642</v>
      </c>
      <c r="I13" s="6">
        <f t="shared" si="3"/>
        <v>1.00395505644952</v>
      </c>
      <c r="J13" s="6">
        <f t="shared" si="3"/>
        <v>1.02986980054438</v>
      </c>
      <c r="K13" s="6">
        <f t="shared" si="3"/>
        <v>1.05358595879051</v>
      </c>
      <c r="L13" s="6">
        <f t="shared" si="3"/>
        <v>1.07557768578072</v>
      </c>
      <c r="M13" s="6">
        <f t="shared" si="4"/>
        <v>1.09618464903615</v>
      </c>
      <c r="N13" s="6">
        <f t="shared" si="4"/>
        <v>1.11566033863559</v>
      </c>
      <c r="O13" s="6">
        <f t="shared" si="4"/>
        <v>1.13420000288237</v>
      </c>
      <c r="P13" s="6">
        <f t="shared" si="4"/>
        <v>1.15195783294537</v>
      </c>
      <c r="Q13" s="6">
        <f t="shared" si="4"/>
        <v>1.16905811634573</v>
      </c>
      <c r="R13" s="6">
        <f t="shared" si="4"/>
        <v>1.18560263219637</v>
      </c>
      <c r="S13" s="6">
        <f t="shared" si="4"/>
        <v>1.2016759919439</v>
      </c>
      <c r="T13" s="6">
        <f t="shared" si="4"/>
        <v>1.21734927755487</v>
      </c>
      <c r="U13" s="6">
        <f t="shared" si="4"/>
        <v>1.2326828224449</v>
      </c>
      <c r="V13" s="6">
        <f t="shared" si="4"/>
        <v>1.24772826015918</v>
      </c>
      <c r="W13" s="6">
        <f t="shared" si="4"/>
        <v>1.26253009385714</v>
      </c>
      <c r="X13" s="15">
        <f t="shared" si="5"/>
        <v>18</v>
      </c>
      <c r="Y13" s="7"/>
      <c r="Z13" s="1"/>
    </row>
    <row r="14" ht="12.75" customHeight="1" spans="1:26">
      <c r="A14" s="7"/>
      <c r="B14" s="4">
        <f t="shared" si="2"/>
        <v>2.94448637286709</v>
      </c>
      <c r="C14" s="6">
        <f t="shared" si="3"/>
        <v>0.652187302690187</v>
      </c>
      <c r="D14" s="6">
        <f t="shared" si="3"/>
        <v>0.652187302690187</v>
      </c>
      <c r="E14" s="6">
        <f t="shared" si="3"/>
        <v>0.718314477737359</v>
      </c>
      <c r="F14" s="6">
        <f t="shared" si="3"/>
        <v>0.759789942902758</v>
      </c>
      <c r="G14" s="6">
        <f t="shared" si="3"/>
        <v>0.792455458016275</v>
      </c>
      <c r="H14" s="6">
        <f t="shared" si="3"/>
        <v>0.82006073829621</v>
      </c>
      <c r="I14" s="6">
        <f t="shared" si="3"/>
        <v>0.844291195959781</v>
      </c>
      <c r="J14" s="6">
        <f t="shared" si="3"/>
        <v>0.866084592132535</v>
      </c>
      <c r="K14" s="6">
        <f t="shared" si="3"/>
        <v>0.886029054268131</v>
      </c>
      <c r="L14" s="6">
        <f t="shared" si="3"/>
        <v>0.904523329846012</v>
      </c>
      <c r="M14" s="6">
        <f t="shared" si="4"/>
        <v>0.921853067407728</v>
      </c>
      <c r="N14" s="6">
        <f t="shared" si="4"/>
        <v>0.938231443270694</v>
      </c>
      <c r="O14" s="6">
        <f t="shared" si="4"/>
        <v>0.953822654449963</v>
      </c>
      <c r="P14" s="6">
        <f t="shared" si="4"/>
        <v>0.968756370342155</v>
      </c>
      <c r="Q14" s="6">
        <f t="shared" si="4"/>
        <v>0.983137112418797</v>
      </c>
      <c r="R14" s="6">
        <f t="shared" si="4"/>
        <v>0.997050473364961</v>
      </c>
      <c r="S14" s="6">
        <f t="shared" si="4"/>
        <v>1.01056760845697</v>
      </c>
      <c r="T14" s="6">
        <f t="shared" si="4"/>
        <v>1.02374829515017</v>
      </c>
      <c r="U14" s="6">
        <f t="shared" si="4"/>
        <v>1.03664327174332</v>
      </c>
      <c r="V14" s="6">
        <f t="shared" si="4"/>
        <v>1.04929596024758</v>
      </c>
      <c r="W14" s="6">
        <f t="shared" si="4"/>
        <v>1.06174378626824</v>
      </c>
      <c r="X14" s="15">
        <f t="shared" si="5"/>
        <v>17</v>
      </c>
      <c r="Y14" s="7"/>
      <c r="Z14" s="1"/>
    </row>
    <row r="15" ht="12.75" customHeight="1" spans="1:26">
      <c r="A15" s="7"/>
      <c r="B15" s="4">
        <f t="shared" si="2"/>
        <v>2.7712812921102</v>
      </c>
      <c r="C15" s="6">
        <f t="shared" si="3"/>
        <v>0.54846678069973</v>
      </c>
      <c r="D15" s="6">
        <f t="shared" si="3"/>
        <v>0.54846678069973</v>
      </c>
      <c r="E15" s="6">
        <f t="shared" si="3"/>
        <v>0.604077429151926</v>
      </c>
      <c r="F15" s="6">
        <f t="shared" si="3"/>
        <v>0.638956849164333</v>
      </c>
      <c r="G15" s="6">
        <f t="shared" si="3"/>
        <v>0.666427408373794</v>
      </c>
      <c r="H15" s="6">
        <f t="shared" si="3"/>
        <v>0.689642486531551</v>
      </c>
      <c r="I15" s="6">
        <f t="shared" si="3"/>
        <v>0.71001945654431</v>
      </c>
      <c r="J15" s="6">
        <f t="shared" si="3"/>
        <v>0.728346942820231</v>
      </c>
      <c r="K15" s="6">
        <f t="shared" si="3"/>
        <v>0.745119540040656</v>
      </c>
      <c r="L15" s="6">
        <f t="shared" si="3"/>
        <v>0.760672580932028</v>
      </c>
      <c r="M15" s="6">
        <f t="shared" si="4"/>
        <v>0.775246285957624</v>
      </c>
      <c r="N15" s="6">
        <f t="shared" si="4"/>
        <v>0.789019928967228</v>
      </c>
      <c r="O15" s="6">
        <f t="shared" si="4"/>
        <v>0.802131593925178</v>
      </c>
      <c r="P15" s="6">
        <f t="shared" si="4"/>
        <v>0.814690328272642</v>
      </c>
      <c r="Q15" s="6">
        <f t="shared" si="4"/>
        <v>0.826784030922654</v>
      </c>
      <c r="R15" s="6">
        <f t="shared" si="4"/>
        <v>0.838484682338864</v>
      </c>
      <c r="S15" s="6">
        <f t="shared" si="4"/>
        <v>0.849852121627574</v>
      </c>
      <c r="T15" s="6">
        <f t="shared" si="4"/>
        <v>0.860936619544368</v>
      </c>
      <c r="U15" s="6">
        <f t="shared" si="4"/>
        <v>0.871780845229343</v>
      </c>
      <c r="V15" s="6">
        <f t="shared" si="4"/>
        <v>0.882421315079802</v>
      </c>
      <c r="W15" s="6">
        <f t="shared" si="4"/>
        <v>0.892889502724823</v>
      </c>
      <c r="X15" s="15">
        <f t="shared" si="5"/>
        <v>16</v>
      </c>
      <c r="Y15" s="7"/>
      <c r="Z15" s="1"/>
    </row>
    <row r="16" ht="12.75" customHeight="1" spans="1:26">
      <c r="A16" s="7"/>
      <c r="B16" s="4">
        <f t="shared" si="2"/>
        <v>2.59807621135332</v>
      </c>
      <c r="C16" s="6">
        <f t="shared" si="3"/>
        <v>0.46124143829587</v>
      </c>
      <c r="D16" s="6">
        <f t="shared" si="3"/>
        <v>0.46124143829587</v>
      </c>
      <c r="E16" s="6">
        <f t="shared" si="3"/>
        <v>0.508008054578324</v>
      </c>
      <c r="F16" s="6">
        <f t="shared" si="3"/>
        <v>0.537340430611971</v>
      </c>
      <c r="G16" s="6">
        <f t="shared" si="3"/>
        <v>0.560442213046996</v>
      </c>
      <c r="H16" s="6">
        <f t="shared" si="3"/>
        <v>0.579965284300234</v>
      </c>
      <c r="I16" s="6">
        <f t="shared" si="3"/>
        <v>0.597101605564406</v>
      </c>
      <c r="J16" s="6">
        <f t="shared" si="3"/>
        <v>0.61251438246854</v>
      </c>
      <c r="K16" s="6">
        <f t="shared" si="3"/>
        <v>0.626619551893817</v>
      </c>
      <c r="L16" s="6">
        <f t="shared" si="3"/>
        <v>0.639699116970591</v>
      </c>
      <c r="M16" s="6">
        <f t="shared" si="4"/>
        <v>0.651955094732325</v>
      </c>
      <c r="N16" s="6">
        <f t="shared" si="4"/>
        <v>0.663538248235657</v>
      </c>
      <c r="O16" s="6">
        <f t="shared" si="4"/>
        <v>0.674564701279802</v>
      </c>
      <c r="P16" s="6">
        <f t="shared" si="4"/>
        <v>0.685126158960447</v>
      </c>
      <c r="Q16" s="6">
        <f t="shared" si="4"/>
        <v>0.695296541198543</v>
      </c>
      <c r="R16" s="6">
        <f t="shared" si="4"/>
        <v>0.70513638105416</v>
      </c>
      <c r="S16" s="6">
        <f t="shared" si="4"/>
        <v>0.714696001129192</v>
      </c>
      <c r="T16" s="6">
        <f t="shared" si="4"/>
        <v>0.724017677376215</v>
      </c>
      <c r="U16" s="6">
        <f t="shared" si="4"/>
        <v>0.733137293054236</v>
      </c>
      <c r="V16" s="6">
        <f t="shared" si="4"/>
        <v>0.742085557180111</v>
      </c>
      <c r="W16" s="6">
        <f t="shared" si="4"/>
        <v>0.750888937978454</v>
      </c>
      <c r="X16" s="15">
        <f t="shared" si="5"/>
        <v>15</v>
      </c>
      <c r="Y16" s="7"/>
      <c r="Z16" s="1"/>
    </row>
    <row r="17" ht="12.75" customHeight="1" spans="1:26">
      <c r="A17" s="7"/>
      <c r="B17" s="4">
        <f t="shared" si="2"/>
        <v>2.42487113059643</v>
      </c>
      <c r="C17" s="6">
        <f t="shared" si="3"/>
        <v>0.387887966760404</v>
      </c>
      <c r="D17" s="6">
        <f t="shared" si="3"/>
        <v>0.387887966760404</v>
      </c>
      <c r="E17" s="6">
        <f t="shared" si="3"/>
        <v>0.427217060367186</v>
      </c>
      <c r="F17" s="6">
        <f t="shared" si="3"/>
        <v>0.451884565832393</v>
      </c>
      <c r="G17" s="6">
        <f t="shared" si="3"/>
        <v>0.471312359333277</v>
      </c>
      <c r="H17" s="6">
        <f t="shared" si="3"/>
        <v>0.487730581514952</v>
      </c>
      <c r="I17" s="6">
        <f t="shared" si="3"/>
        <v>0.50214163017847</v>
      </c>
      <c r="J17" s="6">
        <f t="shared" si="3"/>
        <v>0.515103238132786</v>
      </c>
      <c r="K17" s="6">
        <f t="shared" si="3"/>
        <v>0.526965193791836</v>
      </c>
      <c r="L17" s="6">
        <f t="shared" si="3"/>
        <v>0.537964651955189</v>
      </c>
      <c r="M17" s="6">
        <f t="shared" si="4"/>
        <v>0.548271501903936</v>
      </c>
      <c r="N17" s="6">
        <f t="shared" si="4"/>
        <v>0.558012530111812</v>
      </c>
      <c r="O17" s="6">
        <f t="shared" si="4"/>
        <v>0.56728539264488</v>
      </c>
      <c r="P17" s="6">
        <f t="shared" si="4"/>
        <v>0.576167210290986</v>
      </c>
      <c r="Q17" s="6">
        <f t="shared" si="4"/>
        <v>0.584720147126164</v>
      </c>
      <c r="R17" s="6">
        <f t="shared" si="4"/>
        <v>0.59299510934323</v>
      </c>
      <c r="S17" s="6">
        <f t="shared" si="4"/>
        <v>0.601034416495697</v>
      </c>
      <c r="T17" s="6">
        <f t="shared" si="4"/>
        <v>0.608873621185577</v>
      </c>
      <c r="U17" s="6">
        <f t="shared" si="4"/>
        <v>0.616542899982499</v>
      </c>
      <c r="V17" s="6">
        <f t="shared" si="4"/>
        <v>0.624068078098855</v>
      </c>
      <c r="W17" s="6">
        <f t="shared" si="4"/>
        <v>0.631471414388636</v>
      </c>
      <c r="X17" s="15">
        <f t="shared" si="5"/>
        <v>14</v>
      </c>
      <c r="Y17" s="7"/>
      <c r="Z17" s="1"/>
    </row>
    <row r="18" ht="12.75" customHeight="1" spans="1:26">
      <c r="A18" s="7"/>
      <c r="B18" s="4">
        <f t="shared" si="2"/>
        <v>2.25166604983954</v>
      </c>
      <c r="C18" s="6">
        <f t="shared" si="3"/>
        <v>0.326200254932445</v>
      </c>
      <c r="D18" s="6">
        <f t="shared" si="3"/>
        <v>0.326200254932445</v>
      </c>
      <c r="E18" s="6">
        <f t="shared" si="3"/>
        <v>0.359274651305042</v>
      </c>
      <c r="F18" s="6">
        <f t="shared" si="3"/>
        <v>0.380019163279728</v>
      </c>
      <c r="G18" s="6">
        <f t="shared" si="3"/>
        <v>0.396357260193876</v>
      </c>
      <c r="H18" s="6">
        <f t="shared" si="3"/>
        <v>0.410164412568129</v>
      </c>
      <c r="I18" s="6">
        <f t="shared" si="3"/>
        <v>0.422283602000956</v>
      </c>
      <c r="J18" s="6">
        <f t="shared" si="3"/>
        <v>0.433183862337323</v>
      </c>
      <c r="K18" s="6">
        <f t="shared" si="3"/>
        <v>0.443159353436714</v>
      </c>
      <c r="L18" s="6">
        <f t="shared" si="3"/>
        <v>0.452409514216311</v>
      </c>
      <c r="M18" s="6">
        <f t="shared" si="4"/>
        <v>0.461077215637707</v>
      </c>
      <c r="N18" s="6">
        <f t="shared" si="4"/>
        <v>0.469269080704446</v>
      </c>
      <c r="O18" s="6">
        <f t="shared" si="4"/>
        <v>0.477067234762958</v>
      </c>
      <c r="P18" s="6">
        <f t="shared" si="4"/>
        <v>0.484536533706725</v>
      </c>
      <c r="Q18" s="6">
        <f t="shared" si="4"/>
        <v>0.491729255356116</v>
      </c>
      <c r="R18" s="6">
        <f t="shared" si="4"/>
        <v>0.498688210044263</v>
      </c>
      <c r="S18" s="6">
        <f t="shared" si="4"/>
        <v>0.505448987040047</v>
      </c>
      <c r="T18" s="6">
        <f t="shared" si="4"/>
        <v>0.512041484842089</v>
      </c>
      <c r="U18" s="6">
        <f t="shared" si="4"/>
        <v>0.518491080893232</v>
      </c>
      <c r="V18" s="6">
        <f t="shared" si="4"/>
        <v>0.52481949329661</v>
      </c>
      <c r="W18" s="6">
        <f t="shared" si="4"/>
        <v>0.531045440972292</v>
      </c>
      <c r="X18" s="15">
        <f t="shared" si="5"/>
        <v>13</v>
      </c>
      <c r="Y18" s="7"/>
      <c r="Z18" s="1"/>
    </row>
    <row r="19" ht="12.75" customHeight="1" spans="1:26">
      <c r="A19" s="7"/>
      <c r="B19" s="4">
        <f t="shared" si="2"/>
        <v>2.07846096908265</v>
      </c>
      <c r="C19" s="6">
        <f t="shared" si="3"/>
        <v>0.274323040249709</v>
      </c>
      <c r="D19" s="6">
        <f t="shared" si="3"/>
        <v>0.274323040249709</v>
      </c>
      <c r="E19" s="6">
        <f t="shared" si="3"/>
        <v>0.302137454340936</v>
      </c>
      <c r="F19" s="6">
        <f t="shared" si="3"/>
        <v>0.319582865579412</v>
      </c>
      <c r="G19" s="6">
        <f t="shared" si="3"/>
        <v>0.333322635397531</v>
      </c>
      <c r="H19" s="6">
        <f t="shared" si="3"/>
        <v>0.344933969108108</v>
      </c>
      <c r="I19" s="6">
        <f t="shared" si="3"/>
        <v>0.355125784841863</v>
      </c>
      <c r="J19" s="6">
        <f t="shared" si="3"/>
        <v>0.364292523707854</v>
      </c>
      <c r="K19" s="6">
        <f t="shared" si="3"/>
        <v>0.372681563890964</v>
      </c>
      <c r="L19" s="6">
        <f t="shared" si="3"/>
        <v>0.380460626566384</v>
      </c>
      <c r="M19" s="6">
        <f t="shared" si="4"/>
        <v>0.387749861231104</v>
      </c>
      <c r="N19" s="6">
        <f t="shared" si="4"/>
        <v>0.394638934113309</v>
      </c>
      <c r="O19" s="6">
        <f t="shared" si="4"/>
        <v>0.401196909765749</v>
      </c>
      <c r="P19" s="6">
        <f t="shared" si="4"/>
        <v>0.407478329733407</v>
      </c>
      <c r="Q19" s="6">
        <f t="shared" si="4"/>
        <v>0.413527157840362</v>
      </c>
      <c r="R19" s="6">
        <f t="shared" si="4"/>
        <v>0.419379396084037</v>
      </c>
      <c r="S19" s="6">
        <f t="shared" si="4"/>
        <v>0.425064973798616</v>
      </c>
      <c r="T19" s="6">
        <f t="shared" si="4"/>
        <v>0.430609034578919</v>
      </c>
      <c r="U19" s="6">
        <f t="shared" si="4"/>
        <v>0.4360329199695</v>
      </c>
      <c r="V19" s="6">
        <f t="shared" si="4"/>
        <v>0.441354894137816</v>
      </c>
      <c r="W19" s="6">
        <f t="shared" si="4"/>
        <v>0.446590699042943</v>
      </c>
      <c r="X19" s="15">
        <f t="shared" si="5"/>
        <v>12</v>
      </c>
      <c r="Y19" s="7"/>
      <c r="Z19" s="1"/>
    </row>
    <row r="20" ht="12.75" customHeight="1" spans="1:26">
      <c r="A20" s="7"/>
      <c r="B20" s="4">
        <f t="shared" si="2"/>
        <v>1.90525588832576</v>
      </c>
      <c r="C20" s="6">
        <f t="shared" ref="C20:L29" si="6">EXP(u+theta)</f>
        <v>0.230696111587737</v>
      </c>
      <c r="D20" s="6">
        <f t="shared" si="6"/>
        <v>0.230696111587737</v>
      </c>
      <c r="E20" s="6">
        <f t="shared" si="6"/>
        <v>0.254087063988586</v>
      </c>
      <c r="F20" s="6">
        <f t="shared" si="6"/>
        <v>0.268758046542957</v>
      </c>
      <c r="G20" s="6">
        <f t="shared" si="6"/>
        <v>0.280312713873362</v>
      </c>
      <c r="H20" s="6">
        <f t="shared" si="6"/>
        <v>0.290077440652926</v>
      </c>
      <c r="I20" s="6">
        <f t="shared" si="6"/>
        <v>0.298648402310596</v>
      </c>
      <c r="J20" s="6">
        <f t="shared" si="6"/>
        <v>0.30635731006548</v>
      </c>
      <c r="K20" s="6">
        <f t="shared" si="6"/>
        <v>0.313412200345331</v>
      </c>
      <c r="L20" s="6">
        <f t="shared" si="6"/>
        <v>0.31995412081028</v>
      </c>
      <c r="M20" s="6">
        <f t="shared" ref="M20:W29" si="7">EXP(u+theta)</f>
        <v>0.326084112997851</v>
      </c>
      <c r="N20" s="6">
        <f t="shared" si="7"/>
        <v>0.331877583079411</v>
      </c>
      <c r="O20" s="6">
        <f t="shared" si="7"/>
        <v>0.337392611935637</v>
      </c>
      <c r="P20" s="6">
        <f t="shared" si="7"/>
        <v>0.342675067104074</v>
      </c>
      <c r="Q20" s="6">
        <f t="shared" si="7"/>
        <v>0.347761920627813</v>
      </c>
      <c r="R20" s="6">
        <f t="shared" si="7"/>
        <v>0.352683448931349</v>
      </c>
      <c r="S20" s="6">
        <f t="shared" si="7"/>
        <v>0.357464821541135</v>
      </c>
      <c r="T20" s="6">
        <f t="shared" si="7"/>
        <v>0.362127183343693</v>
      </c>
      <c r="U20" s="6">
        <f t="shared" si="7"/>
        <v>0.366688481833845</v>
      </c>
      <c r="V20" s="6">
        <f t="shared" si="7"/>
        <v>0.371164076539573</v>
      </c>
      <c r="W20" s="6">
        <f t="shared" si="7"/>
        <v>0.375567205899561</v>
      </c>
      <c r="X20" s="15">
        <f t="shared" si="5"/>
        <v>11</v>
      </c>
      <c r="Y20" s="7"/>
      <c r="Z20" s="1"/>
    </row>
    <row r="21" ht="12.75" customHeight="1" spans="1:26">
      <c r="A21" s="7"/>
      <c r="B21" s="4">
        <f t="shared" si="2"/>
        <v>1.73205080756888</v>
      </c>
      <c r="C21" s="6">
        <f t="shared" si="6"/>
        <v>0.194007385793246</v>
      </c>
      <c r="D21" s="6">
        <f t="shared" si="6"/>
        <v>0.194007385793246</v>
      </c>
      <c r="E21" s="6">
        <f t="shared" si="6"/>
        <v>0.213678361152435</v>
      </c>
      <c r="F21" s="6">
        <f t="shared" si="6"/>
        <v>0.226016145923936</v>
      </c>
      <c r="G21" s="6">
        <f t="shared" si="6"/>
        <v>0.235733218253653</v>
      </c>
      <c r="H21" s="6">
        <f t="shared" si="6"/>
        <v>0.243945012992846</v>
      </c>
      <c r="I21" s="6">
        <f t="shared" si="6"/>
        <v>0.251152892889454</v>
      </c>
      <c r="J21" s="6">
        <f t="shared" si="6"/>
        <v>0.257635815512437</v>
      </c>
      <c r="K21" s="6">
        <f t="shared" si="6"/>
        <v>0.263568732243595</v>
      </c>
      <c r="L21" s="6">
        <f t="shared" si="6"/>
        <v>0.269070259246964</v>
      </c>
      <c r="M21" s="6">
        <f t="shared" si="7"/>
        <v>0.274225368932423</v>
      </c>
      <c r="N21" s="6">
        <f t="shared" si="7"/>
        <v>0.279097475260784</v>
      </c>
      <c r="O21" s="6">
        <f t="shared" si="7"/>
        <v>0.283735422227496</v>
      </c>
      <c r="P21" s="6">
        <f t="shared" si="7"/>
        <v>0.288177782832299</v>
      </c>
      <c r="Q21" s="6">
        <f t="shared" si="7"/>
        <v>0.292455649274267</v>
      </c>
      <c r="R21" s="6">
        <f t="shared" si="7"/>
        <v>0.296594482970705</v>
      </c>
      <c r="S21" s="6">
        <f t="shared" si="7"/>
        <v>0.300615450615733</v>
      </c>
      <c r="T21" s="6">
        <f t="shared" si="7"/>
        <v>0.304536334321623</v>
      </c>
      <c r="U21" s="6">
        <f t="shared" si="7"/>
        <v>0.308372227305716</v>
      </c>
      <c r="V21" s="6">
        <f t="shared" si="7"/>
        <v>0.312136046395481</v>
      </c>
      <c r="W21" s="6">
        <f t="shared" si="7"/>
        <v>0.315838924656244</v>
      </c>
      <c r="X21" s="15">
        <f t="shared" si="5"/>
        <v>10</v>
      </c>
      <c r="Y21" s="7"/>
      <c r="Z21" s="1"/>
    </row>
    <row r="22" ht="12.75" customHeight="1" spans="1:26">
      <c r="A22" s="7"/>
      <c r="B22" s="4">
        <f t="shared" si="2"/>
        <v>1.55884572681199</v>
      </c>
      <c r="C22" s="6">
        <f t="shared" si="6"/>
        <v>0.163153446684839</v>
      </c>
      <c r="D22" s="6">
        <f t="shared" si="6"/>
        <v>0.163153446684839</v>
      </c>
      <c r="E22" s="6">
        <f t="shared" si="6"/>
        <v>0.179696051062408</v>
      </c>
      <c r="F22" s="6">
        <f t="shared" si="6"/>
        <v>0.190071697853873</v>
      </c>
      <c r="G22" s="6">
        <f t="shared" si="6"/>
        <v>0.198243416862389</v>
      </c>
      <c r="H22" s="6">
        <f t="shared" si="6"/>
        <v>0.205149249904208</v>
      </c>
      <c r="I22" s="6">
        <f t="shared" si="6"/>
        <v>0.211210825568524</v>
      </c>
      <c r="J22" s="6">
        <f t="shared" si="6"/>
        <v>0.216662737443972</v>
      </c>
      <c r="K22" s="6">
        <f t="shared" si="6"/>
        <v>0.221652113542334</v>
      </c>
      <c r="L22" s="6">
        <f t="shared" si="6"/>
        <v>0.226278705921585</v>
      </c>
      <c r="M22" s="6">
        <f t="shared" si="7"/>
        <v>0.230613973415562</v>
      </c>
      <c r="N22" s="6">
        <f t="shared" si="7"/>
        <v>0.234711244954153</v>
      </c>
      <c r="O22" s="6">
        <f t="shared" si="7"/>
        <v>0.238611596634408</v>
      </c>
      <c r="P22" s="6">
        <f t="shared" si="7"/>
        <v>0.242347467004121</v>
      </c>
      <c r="Q22" s="6">
        <f t="shared" si="7"/>
        <v>0.245945003518573</v>
      </c>
      <c r="R22" s="6">
        <f t="shared" si="7"/>
        <v>0.249425618341912</v>
      </c>
      <c r="S22" s="6">
        <f t="shared" si="7"/>
        <v>0.25280711192584</v>
      </c>
      <c r="T22" s="6">
        <f t="shared" si="7"/>
        <v>0.256104438406741</v>
      </c>
      <c r="U22" s="6">
        <f t="shared" si="7"/>
        <v>0.259330290654118</v>
      </c>
      <c r="V22" s="6">
        <f t="shared" si="7"/>
        <v>0.262495531269482</v>
      </c>
      <c r="W22" s="6">
        <f t="shared" si="7"/>
        <v>0.265609522772577</v>
      </c>
      <c r="X22" s="15">
        <f t="shared" si="5"/>
        <v>9</v>
      </c>
      <c r="Y22" s="7"/>
      <c r="Z22" s="1"/>
    </row>
    <row r="23" ht="12.75" customHeight="1" spans="1:26">
      <c r="A23" s="7"/>
      <c r="B23" s="4">
        <f t="shared" si="2"/>
        <v>1.3856406460551</v>
      </c>
      <c r="C23" s="6">
        <f t="shared" si="6"/>
        <v>0.137206359728544</v>
      </c>
      <c r="D23" s="6">
        <f t="shared" si="6"/>
        <v>0.137206359728544</v>
      </c>
      <c r="E23" s="6">
        <f t="shared" si="6"/>
        <v>0.15111811319251</v>
      </c>
      <c r="F23" s="6">
        <f t="shared" si="6"/>
        <v>0.159843670359782</v>
      </c>
      <c r="G23" s="6">
        <f t="shared" si="6"/>
        <v>0.166715801109486</v>
      </c>
      <c r="H23" s="6">
        <f t="shared" si="6"/>
        <v>0.172523365900877</v>
      </c>
      <c r="I23" s="6">
        <f t="shared" si="6"/>
        <v>0.177620939675868</v>
      </c>
      <c r="J23" s="6">
        <f t="shared" si="6"/>
        <v>0.182205807462547</v>
      </c>
      <c r="K23" s="6">
        <f t="shared" si="6"/>
        <v>0.186401698788675</v>
      </c>
      <c r="L23" s="6">
        <f t="shared" si="6"/>
        <v>0.190292501656794</v>
      </c>
      <c r="M23" s="6">
        <f t="shared" si="7"/>
        <v>0.193938310454491</v>
      </c>
      <c r="N23" s="6">
        <f t="shared" si="7"/>
        <v>0.197383972952295</v>
      </c>
      <c r="O23" s="6">
        <f t="shared" si="7"/>
        <v>0.20066403271556</v>
      </c>
      <c r="P23" s="6">
        <f t="shared" si="7"/>
        <v>0.203805769431893</v>
      </c>
      <c r="Q23" s="6">
        <f t="shared" si="7"/>
        <v>0.20683117219946</v>
      </c>
      <c r="R23" s="6">
        <f t="shared" si="7"/>
        <v>0.209758247901698</v>
      </c>
      <c r="S23" s="6">
        <f t="shared" si="7"/>
        <v>0.21260196609781</v>
      </c>
      <c r="T23" s="6">
        <f t="shared" si="7"/>
        <v>0.215374902695067</v>
      </c>
      <c r="U23" s="6">
        <f t="shared" si="7"/>
        <v>0.218087731954138</v>
      </c>
      <c r="V23" s="6">
        <f t="shared" si="7"/>
        <v>0.220749588944127</v>
      </c>
      <c r="W23" s="6">
        <f t="shared" si="7"/>
        <v>0.223368347217685</v>
      </c>
      <c r="X23" s="15">
        <f t="shared" si="5"/>
        <v>8</v>
      </c>
      <c r="Y23" s="7"/>
      <c r="Z23" s="1"/>
    </row>
    <row r="24" ht="12.75" customHeight="1" spans="1:26">
      <c r="A24" s="7"/>
      <c r="B24" s="4">
        <f t="shared" si="2"/>
        <v>1.21243556529821</v>
      </c>
      <c r="C24" s="6">
        <f t="shared" si="6"/>
        <v>0.115385764337077</v>
      </c>
      <c r="D24" s="6">
        <f t="shared" si="6"/>
        <v>0.115385764337077</v>
      </c>
      <c r="E24" s="6">
        <f t="shared" si="6"/>
        <v>0.127085063916808</v>
      </c>
      <c r="F24" s="6">
        <f t="shared" si="6"/>
        <v>0.134422953246461</v>
      </c>
      <c r="G24" s="6">
        <f t="shared" si="6"/>
        <v>0.140202175585336</v>
      </c>
      <c r="H24" s="6">
        <f t="shared" si="6"/>
        <v>0.145086135073202</v>
      </c>
      <c r="I24" s="6">
        <f t="shared" si="6"/>
        <v>0.149373016872672</v>
      </c>
      <c r="J24" s="6">
        <f t="shared" si="6"/>
        <v>0.153228730813317</v>
      </c>
      <c r="K24" s="6">
        <f t="shared" si="6"/>
        <v>0.156757329113706</v>
      </c>
      <c r="L24" s="6">
        <f t="shared" si="6"/>
        <v>0.160029358658917</v>
      </c>
      <c r="M24" s="6">
        <f t="shared" si="7"/>
        <v>0.163095356733507</v>
      </c>
      <c r="N24" s="6">
        <f t="shared" si="7"/>
        <v>0.165993038748708</v>
      </c>
      <c r="O24" s="6">
        <f t="shared" si="7"/>
        <v>0.1687514546385</v>
      </c>
      <c r="P24" s="6">
        <f t="shared" si="7"/>
        <v>0.171393545668953</v>
      </c>
      <c r="Q24" s="6">
        <f t="shared" si="7"/>
        <v>0.173937803904897</v>
      </c>
      <c r="R24" s="6">
        <f t="shared" si="7"/>
        <v>0.176399372507427</v>
      </c>
      <c r="S24" s="6">
        <f t="shared" si="7"/>
        <v>0.178790840353865</v>
      </c>
      <c r="T24" s="6">
        <f t="shared" si="7"/>
        <v>0.181122783343722</v>
      </c>
      <c r="U24" s="6">
        <f t="shared" si="7"/>
        <v>0.183404178158023</v>
      </c>
      <c r="V24" s="6">
        <f t="shared" si="7"/>
        <v>0.185642707071359</v>
      </c>
      <c r="W24" s="6">
        <f t="shared" si="7"/>
        <v>0.187844991466968</v>
      </c>
      <c r="X24" s="15">
        <f t="shared" si="5"/>
        <v>7</v>
      </c>
      <c r="Y24" s="7"/>
      <c r="Z24" s="1"/>
    </row>
    <row r="25" ht="12.75" customHeight="1" spans="1:26">
      <c r="A25" s="7"/>
      <c r="B25" s="4">
        <f t="shared" si="2"/>
        <v>1.03923048454133</v>
      </c>
      <c r="C25" s="6">
        <f t="shared" si="6"/>
        <v>0.0970354044666169</v>
      </c>
      <c r="D25" s="6">
        <f t="shared" si="6"/>
        <v>0.0970354044666169</v>
      </c>
      <c r="E25" s="6">
        <f t="shared" si="6"/>
        <v>0.106874107474893</v>
      </c>
      <c r="F25" s="6">
        <f t="shared" si="6"/>
        <v>0.113045016539152</v>
      </c>
      <c r="G25" s="6">
        <f t="shared" si="6"/>
        <v>0.117905141012713</v>
      </c>
      <c r="H25" s="6">
        <f t="shared" si="6"/>
        <v>0.122012380645145</v>
      </c>
      <c r="I25" s="6">
        <f t="shared" si="6"/>
        <v>0.125617498760903</v>
      </c>
      <c r="J25" s="6">
        <f t="shared" si="6"/>
        <v>0.128860019741611</v>
      </c>
      <c r="K25" s="6">
        <f t="shared" si="6"/>
        <v>0.131827447874931</v>
      </c>
      <c r="L25" s="6">
        <f t="shared" si="6"/>
        <v>0.134579110631342</v>
      </c>
      <c r="M25" s="6">
        <f t="shared" si="7"/>
        <v>0.137157508104989</v>
      </c>
      <c r="N25" s="6">
        <f t="shared" si="7"/>
        <v>0.139594357641639</v>
      </c>
      <c r="O25" s="6">
        <f t="shared" si="7"/>
        <v>0.141914089222834</v>
      </c>
      <c r="P25" s="6">
        <f t="shared" si="7"/>
        <v>0.144135995653411</v>
      </c>
      <c r="Q25" s="6">
        <f t="shared" si="7"/>
        <v>0.1462756281151</v>
      </c>
      <c r="R25" s="6">
        <f t="shared" si="7"/>
        <v>0.148345721478359</v>
      </c>
      <c r="S25" s="6">
        <f t="shared" si="7"/>
        <v>0.150356862550062</v>
      </c>
      <c r="T25" s="6">
        <f t="shared" si="7"/>
        <v>0.152317945292928</v>
      </c>
      <c r="U25" s="6">
        <f t="shared" si="7"/>
        <v>0.154236518782696</v>
      </c>
      <c r="V25" s="6">
        <f t="shared" si="7"/>
        <v>0.156119043544426</v>
      </c>
      <c r="W25" s="6">
        <f t="shared" si="7"/>
        <v>0.157971087930544</v>
      </c>
      <c r="X25" s="15">
        <f t="shared" si="5"/>
        <v>6</v>
      </c>
      <c r="Y25" s="7"/>
      <c r="Z25" s="1"/>
    </row>
    <row r="26" ht="12.75" customHeight="1" spans="1:26">
      <c r="A26" s="7"/>
      <c r="B26" s="4">
        <f t="shared" si="2"/>
        <v>0.866025403784439</v>
      </c>
      <c r="C26" s="6">
        <f t="shared" si="6"/>
        <v>0.081603391667046</v>
      </c>
      <c r="D26" s="6">
        <f t="shared" si="6"/>
        <v>0.081603391667046</v>
      </c>
      <c r="E26" s="6">
        <f t="shared" si="6"/>
        <v>0.0898773978351377</v>
      </c>
      <c r="F26" s="6">
        <f t="shared" si="6"/>
        <v>0.0950669171871768</v>
      </c>
      <c r="G26" s="6">
        <f t="shared" si="6"/>
        <v>0.0991541124036719</v>
      </c>
      <c r="H26" s="6">
        <f t="shared" si="6"/>
        <v>0.102608157720822</v>
      </c>
      <c r="I26" s="6">
        <f t="shared" si="6"/>
        <v>0.105639936350729</v>
      </c>
      <c r="J26" s="6">
        <f t="shared" si="6"/>
        <v>0.108366783433314</v>
      </c>
      <c r="K26" s="6">
        <f t="shared" si="6"/>
        <v>0.110862287023351</v>
      </c>
      <c r="L26" s="6">
        <f t="shared" si="6"/>
        <v>0.113176339454846</v>
      </c>
      <c r="M26" s="6">
        <f t="shared" si="7"/>
        <v>0.115344681825055</v>
      </c>
      <c r="N26" s="6">
        <f t="shared" si="7"/>
        <v>0.117393987315829</v>
      </c>
      <c r="O26" s="6">
        <f t="shared" si="7"/>
        <v>0.119344800689805</v>
      </c>
      <c r="P26" s="6">
        <f t="shared" si="7"/>
        <v>0.121213346523139</v>
      </c>
      <c r="Q26" s="6">
        <f t="shared" si="7"/>
        <v>0.123012702817415</v>
      </c>
      <c r="R26" s="6">
        <f t="shared" si="7"/>
        <v>0.124753579154645</v>
      </c>
      <c r="S26" s="6">
        <f t="shared" si="7"/>
        <v>0.126444878670259</v>
      </c>
      <c r="T26" s="6">
        <f t="shared" si="7"/>
        <v>0.128094080876786</v>
      </c>
      <c r="U26" s="6">
        <f t="shared" si="7"/>
        <v>0.129707534283696</v>
      </c>
      <c r="V26" s="6">
        <f t="shared" si="7"/>
        <v>0.131290671967295</v>
      </c>
      <c r="W26" s="6">
        <f t="shared" si="7"/>
        <v>0.132848176717813</v>
      </c>
      <c r="X26" s="15">
        <f t="shared" si="5"/>
        <v>5</v>
      </c>
      <c r="Y26" s="7"/>
      <c r="Z26" s="1"/>
    </row>
    <row r="27" ht="12.75" customHeight="1" spans="1:26">
      <c r="A27" s="7"/>
      <c r="B27" s="4">
        <f t="shared" si="2"/>
        <v>0.692820323027551</v>
      </c>
      <c r="C27" s="6">
        <f t="shared" si="6"/>
        <v>0.0686256069953956</v>
      </c>
      <c r="D27" s="6">
        <f t="shared" si="6"/>
        <v>0.0686256069953956</v>
      </c>
      <c r="E27" s="6">
        <f t="shared" si="6"/>
        <v>0.0755837576796917</v>
      </c>
      <c r="F27" s="6">
        <f t="shared" si="6"/>
        <v>0.0799479625034461</v>
      </c>
      <c r="G27" s="6">
        <f t="shared" si="6"/>
        <v>0.0833851511657149</v>
      </c>
      <c r="H27" s="6">
        <f t="shared" si="6"/>
        <v>0.08628988283969</v>
      </c>
      <c r="I27" s="6">
        <f t="shared" si="6"/>
        <v>0.0888395029535436</v>
      </c>
      <c r="J27" s="6">
        <f t="shared" si="6"/>
        <v>0.0911326862686392</v>
      </c>
      <c r="K27" s="6">
        <f t="shared" si="6"/>
        <v>0.0932313177731261</v>
      </c>
      <c r="L27" s="6">
        <f t="shared" si="6"/>
        <v>0.0951773551802283</v>
      </c>
      <c r="M27" s="6">
        <f t="shared" si="7"/>
        <v>0.0970008555064967</v>
      </c>
      <c r="N27" s="6">
        <f t="shared" si="7"/>
        <v>0.0987242499678095</v>
      </c>
      <c r="O27" s="6">
        <f t="shared" si="7"/>
        <v>0.100364815993179</v>
      </c>
      <c r="P27" s="6">
        <f t="shared" si="7"/>
        <v>0.101936197885422</v>
      </c>
      <c r="Q27" s="6">
        <f t="shared" si="7"/>
        <v>0.103449393787862</v>
      </c>
      <c r="R27" s="6">
        <f t="shared" si="7"/>
        <v>0.104913410085539</v>
      </c>
      <c r="S27" s="6">
        <f t="shared" si="7"/>
        <v>0.106335734004912</v>
      </c>
      <c r="T27" s="6">
        <f t="shared" si="7"/>
        <v>0.107722655555218</v>
      </c>
      <c r="U27" s="6">
        <f t="shared" si="7"/>
        <v>0.109079513611556</v>
      </c>
      <c r="V27" s="6">
        <f t="shared" si="7"/>
        <v>0.110410877201658</v>
      </c>
      <c r="W27" s="6">
        <f t="shared" si="7"/>
        <v>0.111720684388822</v>
      </c>
      <c r="X27" s="15">
        <f t="shared" si="5"/>
        <v>4</v>
      </c>
      <c r="Y27" s="7"/>
      <c r="Z27" s="1"/>
    </row>
    <row r="28" ht="12.75" customHeight="1" spans="1:26">
      <c r="A28" s="7"/>
      <c r="B28" s="4">
        <f t="shared" si="2"/>
        <v>0.519615242270663</v>
      </c>
      <c r="C28" s="6">
        <f t="shared" si="6"/>
        <v>0.0577117426038105</v>
      </c>
      <c r="D28" s="6">
        <f t="shared" si="6"/>
        <v>0.0577117426038105</v>
      </c>
      <c r="E28" s="6">
        <f t="shared" si="6"/>
        <v>0.0635633047082822</v>
      </c>
      <c r="F28" s="6">
        <f t="shared" si="6"/>
        <v>0.0672334487913169</v>
      </c>
      <c r="G28" s="6">
        <f t="shared" si="6"/>
        <v>0.0701240046063045</v>
      </c>
      <c r="H28" s="6">
        <f t="shared" si="6"/>
        <v>0.0725667826601705</v>
      </c>
      <c r="I28" s="6">
        <f t="shared" si="6"/>
        <v>0.0747109242742198</v>
      </c>
      <c r="J28" s="6">
        <f t="shared" si="6"/>
        <v>0.0766394114821075</v>
      </c>
      <c r="K28" s="6">
        <f t="shared" si="6"/>
        <v>0.0784042874010239</v>
      </c>
      <c r="L28" s="6">
        <f t="shared" si="6"/>
        <v>0.0800408370047834</v>
      </c>
      <c r="M28" s="6">
        <f t="shared" si="7"/>
        <v>0.081574337196259</v>
      </c>
      <c r="N28" s="6">
        <f t="shared" si="7"/>
        <v>0.0830236518458589</v>
      </c>
      <c r="O28" s="6">
        <f t="shared" si="7"/>
        <v>0.0844033106689425</v>
      </c>
      <c r="P28" s="6">
        <f t="shared" si="7"/>
        <v>0.0857247880484218</v>
      </c>
      <c r="Q28" s="6">
        <f t="shared" si="7"/>
        <v>0.0869973330393401</v>
      </c>
      <c r="R28" s="6">
        <f t="shared" si="7"/>
        <v>0.0882285196974777</v>
      </c>
      <c r="S28" s="6">
        <f t="shared" si="7"/>
        <v>0.0894246445192171</v>
      </c>
      <c r="T28" s="6">
        <f t="shared" si="7"/>
        <v>0.0905909971830016</v>
      </c>
      <c r="U28" s="6">
        <f t="shared" si="7"/>
        <v>0.0917320674966322</v>
      </c>
      <c r="V28" s="6">
        <f t="shared" si="7"/>
        <v>0.092851697853114</v>
      </c>
      <c r="W28" s="6">
        <f t="shared" si="7"/>
        <v>0.0939532000263671</v>
      </c>
      <c r="X28" s="15">
        <f t="shared" si="5"/>
        <v>3</v>
      </c>
      <c r="Y28" s="7"/>
      <c r="Z28" s="1"/>
    </row>
    <row r="29" ht="12.75" customHeight="1" spans="1:26">
      <c r="A29" s="7"/>
      <c r="B29" s="4">
        <f t="shared" si="2"/>
        <v>0.346410161513775</v>
      </c>
      <c r="C29" s="6">
        <f t="shared" si="6"/>
        <v>0.0485335632017352</v>
      </c>
      <c r="D29" s="6">
        <f t="shared" si="6"/>
        <v>0.0485335632017352</v>
      </c>
      <c r="E29" s="6">
        <f t="shared" si="6"/>
        <v>0.0534545228957768</v>
      </c>
      <c r="F29" s="6">
        <f t="shared" si="6"/>
        <v>0.0565409860967975</v>
      </c>
      <c r="G29" s="6">
        <f t="shared" si="6"/>
        <v>0.0589718427475475</v>
      </c>
      <c r="H29" s="6">
        <f t="shared" si="6"/>
        <v>0.061026133914581</v>
      </c>
      <c r="I29" s="6">
        <f t="shared" si="6"/>
        <v>0.0628292822487652</v>
      </c>
      <c r="J29" s="6">
        <f t="shared" si="6"/>
        <v>0.0644510727469363</v>
      </c>
      <c r="K29" s="6">
        <f t="shared" si="6"/>
        <v>0.0659352718559803</v>
      </c>
      <c r="L29" s="6">
        <f t="shared" si="6"/>
        <v>0.0673115530085371</v>
      </c>
      <c r="M29" s="6">
        <f t="shared" si="7"/>
        <v>0.0686011731985527</v>
      </c>
      <c r="N29" s="6">
        <f t="shared" si="7"/>
        <v>0.0698199962832833</v>
      </c>
      <c r="O29" s="6">
        <f t="shared" si="7"/>
        <v>0.0709802412467155</v>
      </c>
      <c r="P29" s="6">
        <f t="shared" si="7"/>
        <v>0.0720915576447821</v>
      </c>
      <c r="Q29" s="6">
        <f t="shared" si="7"/>
        <v>0.0731617236102733</v>
      </c>
      <c r="R29" s="6">
        <f t="shared" si="7"/>
        <v>0.0741971086600034</v>
      </c>
      <c r="S29" s="6">
        <f t="shared" si="7"/>
        <v>0.0752030079278799</v>
      </c>
      <c r="T29" s="6">
        <f t="shared" si="7"/>
        <v>0.0761838698490301</v>
      </c>
      <c r="U29" s="6">
        <f t="shared" si="7"/>
        <v>0.0771434701952611</v>
      </c>
      <c r="V29" s="6">
        <f t="shared" si="7"/>
        <v>0.0780850402851115</v>
      </c>
      <c r="W29" s="6">
        <f t="shared" si="7"/>
        <v>0.079011365204971</v>
      </c>
      <c r="X29" s="15">
        <f t="shared" si="5"/>
        <v>2</v>
      </c>
      <c r="Y29" s="7"/>
      <c r="Z29" s="1"/>
    </row>
    <row r="30" ht="12.75" customHeight="1" spans="1:26">
      <c r="A30" s="7"/>
      <c r="B30" s="4">
        <f t="shared" si="2"/>
        <v>0.173205080756888</v>
      </c>
      <c r="C30" s="6">
        <f t="shared" ref="C30:L39" si="8">EXP(u+theta)</f>
        <v>0.04081503435492</v>
      </c>
      <c r="D30" s="6">
        <f t="shared" si="8"/>
        <v>0.04081503435492</v>
      </c>
      <c r="E30" s="6">
        <f t="shared" si="8"/>
        <v>0.0449533898705996</v>
      </c>
      <c r="F30" s="6">
        <f t="shared" si="8"/>
        <v>0.0475489978019858</v>
      </c>
      <c r="G30" s="6">
        <f t="shared" si="8"/>
        <v>0.0495932634846814</v>
      </c>
      <c r="H30" s="6">
        <f t="shared" si="8"/>
        <v>0.0513208507258853</v>
      </c>
      <c r="I30" s="6">
        <f t="shared" si="8"/>
        <v>0.0528372356016637</v>
      </c>
      <c r="J30" s="6">
        <f t="shared" si="8"/>
        <v>0.0542011048610501</v>
      </c>
      <c r="K30" s="6">
        <f t="shared" si="8"/>
        <v>0.0554492645598007</v>
      </c>
      <c r="L30" s="6">
        <f t="shared" si="8"/>
        <v>0.0566066690200945</v>
      </c>
      <c r="M30" s="6">
        <f t="shared" ref="M30:W39" si="9">EXP(u+theta)</f>
        <v>0.057691194632638</v>
      </c>
      <c r="N30" s="6">
        <f t="shared" si="9"/>
        <v>0.0587161823482334</v>
      </c>
      <c r="O30" s="6">
        <f t="shared" si="9"/>
        <v>0.0596919079063542</v>
      </c>
      <c r="P30" s="6">
        <f t="shared" si="9"/>
        <v>0.0606264862470736</v>
      </c>
      <c r="Q30" s="6">
        <f t="shared" si="9"/>
        <v>0.0615264585088553</v>
      </c>
      <c r="R30" s="6">
        <f t="shared" si="9"/>
        <v>0.0623971812332439</v>
      </c>
      <c r="S30" s="6">
        <f t="shared" si="9"/>
        <v>0.0632431074432219</v>
      </c>
      <c r="T30" s="6">
        <f t="shared" si="9"/>
        <v>0.0640679781176204</v>
      </c>
      <c r="U30" s="6">
        <f t="shared" si="9"/>
        <v>0.0648749685488734</v>
      </c>
      <c r="V30" s="6">
        <f t="shared" si="9"/>
        <v>0.0656667961632001</v>
      </c>
      <c r="W30" s="6">
        <f t="shared" si="9"/>
        <v>0.0664458031211425</v>
      </c>
      <c r="X30" s="15">
        <f t="shared" si="5"/>
        <v>1</v>
      </c>
      <c r="Y30" s="7"/>
      <c r="Z30" s="1"/>
    </row>
    <row r="31" ht="12.75" customHeight="1" spans="1:26">
      <c r="A31" s="7"/>
      <c r="B31" s="8">
        <v>0</v>
      </c>
      <c r="C31" s="6">
        <f t="shared" si="8"/>
        <v>0.034324020729097</v>
      </c>
      <c r="D31" s="6">
        <f t="shared" si="8"/>
        <v>0.034324020729097</v>
      </c>
      <c r="E31" s="6">
        <f t="shared" si="8"/>
        <v>0.0378042334190916</v>
      </c>
      <c r="F31" s="6">
        <f t="shared" si="8"/>
        <v>0.0399870491841547</v>
      </c>
      <c r="G31" s="6">
        <f t="shared" si="8"/>
        <v>0.0417062053426051</v>
      </c>
      <c r="H31" s="6">
        <f t="shared" si="8"/>
        <v>0.0431590459738971</v>
      </c>
      <c r="I31" s="6">
        <f t="shared" si="8"/>
        <v>0.0444342727801985</v>
      </c>
      <c r="J31" s="6">
        <f t="shared" si="8"/>
        <v>0.0455812392711213</v>
      </c>
      <c r="K31" s="6">
        <f t="shared" si="8"/>
        <v>0.0466308980561806</v>
      </c>
      <c r="L31" s="6">
        <f t="shared" si="8"/>
        <v>0.0476042348502065</v>
      </c>
      <c r="M31" s="6">
        <f t="shared" si="9"/>
        <v>0.0485162830744583</v>
      </c>
      <c r="N31" s="6">
        <f t="shared" si="9"/>
        <v>0.0493782620033802</v>
      </c>
      <c r="O31" s="6">
        <f t="shared" si="9"/>
        <v>0.0501988131755689</v>
      </c>
      <c r="P31" s="6">
        <f t="shared" si="9"/>
        <v>0.050984760972669</v>
      </c>
      <c r="Q31" s="6">
        <f t="shared" si="9"/>
        <v>0.0517416062640483</v>
      </c>
      <c r="R31" s="6">
        <f t="shared" si="9"/>
        <v>0.0524738537143707</v>
      </c>
      <c r="S31" s="6">
        <f t="shared" si="9"/>
        <v>0.0531852481606937</v>
      </c>
      <c r="T31" s="6">
        <f t="shared" si="9"/>
        <v>0.0538789356357715</v>
      </c>
      <c r="U31" s="6">
        <f t="shared" si="9"/>
        <v>0.0545575864498231</v>
      </c>
      <c r="V31" s="6">
        <f t="shared" si="9"/>
        <v>0.0552234858635461</v>
      </c>
      <c r="W31" s="6">
        <f t="shared" si="9"/>
        <v>0.0558786035522881</v>
      </c>
      <c r="X31" s="15">
        <v>0</v>
      </c>
      <c r="Y31" s="7"/>
      <c r="Z31" s="1"/>
    </row>
    <row r="32" ht="12.75" customHeight="1" spans="1:26">
      <c r="A32" s="7"/>
      <c r="B32" s="4">
        <f t="shared" ref="B32:B52" si="10">B31-delta_u</f>
        <v>-0.173205080756888</v>
      </c>
      <c r="C32" s="6">
        <f t="shared" si="8"/>
        <v>0.0288653046023827</v>
      </c>
      <c r="D32" s="6">
        <f t="shared" si="8"/>
        <v>0.0288653046023827</v>
      </c>
      <c r="E32" s="6">
        <f t="shared" si="8"/>
        <v>0.0317920421244998</v>
      </c>
      <c r="F32" s="6">
        <f t="shared" si="8"/>
        <v>0.0336277140711729</v>
      </c>
      <c r="G32" s="6">
        <f t="shared" si="8"/>
        <v>0.0350734644558493</v>
      </c>
      <c r="H32" s="6">
        <f t="shared" si="8"/>
        <v>0.0362952527682369</v>
      </c>
      <c r="I32" s="6">
        <f t="shared" si="8"/>
        <v>0.0373676740469541</v>
      </c>
      <c r="J32" s="6">
        <f t="shared" si="8"/>
        <v>0.0383322328726965</v>
      </c>
      <c r="K32" s="6">
        <f t="shared" si="8"/>
        <v>0.0392149593107917</v>
      </c>
      <c r="L32" s="6">
        <f t="shared" si="8"/>
        <v>0.0400335016156694</v>
      </c>
      <c r="M32" s="6">
        <f t="shared" si="9"/>
        <v>0.0408005023704141</v>
      </c>
      <c r="N32" s="6">
        <f t="shared" si="9"/>
        <v>0.041525396593633</v>
      </c>
      <c r="O32" s="6">
        <f t="shared" si="9"/>
        <v>0.0422154515179673</v>
      </c>
      <c r="P32" s="6">
        <f t="shared" si="9"/>
        <v>0.0428764062104237</v>
      </c>
      <c r="Q32" s="6">
        <f t="shared" si="9"/>
        <v>0.0435128867103327</v>
      </c>
      <c r="R32" s="6">
        <f t="shared" si="9"/>
        <v>0.0441286812836053</v>
      </c>
      <c r="S32" s="6">
        <f t="shared" si="9"/>
        <v>0.0447269392076296</v>
      </c>
      <c r="T32" s="6">
        <f t="shared" si="9"/>
        <v>0.0453103061862541</v>
      </c>
      <c r="U32" s="6">
        <f t="shared" si="9"/>
        <v>0.045881027857263</v>
      </c>
      <c r="V32" s="6">
        <f t="shared" si="9"/>
        <v>0.0464410260452191</v>
      </c>
      <c r="W32" s="6">
        <f t="shared" si="9"/>
        <v>0.04699195717841</v>
      </c>
      <c r="X32" s="15">
        <f t="shared" ref="X32:X51" si="11">X31-1</f>
        <v>-1</v>
      </c>
      <c r="Y32" s="7"/>
      <c r="Z32" s="1"/>
    </row>
    <row r="33" ht="12.75" customHeight="1" spans="1:26">
      <c r="A33" s="7"/>
      <c r="B33" s="4">
        <f t="shared" si="10"/>
        <v>-0.346410161513775</v>
      </c>
      <c r="C33" s="6">
        <f t="shared" si="8"/>
        <v>0.0242747146776431</v>
      </c>
      <c r="D33" s="6">
        <f t="shared" si="8"/>
        <v>0.0242747146776431</v>
      </c>
      <c r="E33" s="6">
        <f t="shared" si="8"/>
        <v>0.0267359988824833</v>
      </c>
      <c r="F33" s="6">
        <f t="shared" si="8"/>
        <v>0.0282797349823117</v>
      </c>
      <c r="G33" s="6">
        <f t="shared" si="8"/>
        <v>0.0294955606445227</v>
      </c>
      <c r="H33" s="6">
        <f t="shared" si="8"/>
        <v>0.0305230420131842</v>
      </c>
      <c r="I33" s="6">
        <f t="shared" si="8"/>
        <v>0.0314249109147493</v>
      </c>
      <c r="J33" s="6">
        <f t="shared" si="8"/>
        <v>0.0322360712543761</v>
      </c>
      <c r="K33" s="6">
        <f t="shared" si="8"/>
        <v>0.032978413409373</v>
      </c>
      <c r="L33" s="6">
        <f t="shared" si="8"/>
        <v>0.0336667789463451</v>
      </c>
      <c r="M33" s="6">
        <f t="shared" si="9"/>
        <v>0.0343117998368376</v>
      </c>
      <c r="N33" s="6">
        <f t="shared" si="9"/>
        <v>0.0349214106025129</v>
      </c>
      <c r="O33" s="6">
        <f t="shared" si="9"/>
        <v>0.0355017227326242</v>
      </c>
      <c r="P33" s="6">
        <f t="shared" si="9"/>
        <v>0.0360575625824106</v>
      </c>
      <c r="Q33" s="6">
        <f t="shared" si="9"/>
        <v>0.0365928204896457</v>
      </c>
      <c r="R33" s="6">
        <f t="shared" si="9"/>
        <v>0.037110682253869</v>
      </c>
      <c r="S33" s="6">
        <f t="shared" si="9"/>
        <v>0.0376137963075531</v>
      </c>
      <c r="T33" s="6">
        <f t="shared" si="9"/>
        <v>0.0381043875953824</v>
      </c>
      <c r="U33" s="6">
        <f t="shared" si="9"/>
        <v>0.0385843446204312</v>
      </c>
      <c r="V33" s="6">
        <f t="shared" si="9"/>
        <v>0.0390552835701456</v>
      </c>
      <c r="W33" s="6">
        <f t="shared" si="9"/>
        <v>0.039518597442958</v>
      </c>
      <c r="X33" s="15">
        <f t="shared" si="11"/>
        <v>-2</v>
      </c>
      <c r="Y33" s="7"/>
      <c r="Z33" s="1"/>
    </row>
    <row r="34" ht="12.75" customHeight="1" spans="1:26">
      <c r="A34" s="7"/>
      <c r="B34" s="4">
        <f t="shared" si="10"/>
        <v>-0.519615242270663</v>
      </c>
      <c r="C34" s="6">
        <f t="shared" si="8"/>
        <v>0.0204141886184129</v>
      </c>
      <c r="D34" s="6">
        <f t="shared" si="8"/>
        <v>0.0204141886184129</v>
      </c>
      <c r="E34" s="6">
        <f t="shared" si="8"/>
        <v>0.0224840428131319</v>
      </c>
      <c r="F34" s="6">
        <f t="shared" si="8"/>
        <v>0.0237822710451603</v>
      </c>
      <c r="G34" s="6">
        <f t="shared" si="8"/>
        <v>0.0248047380329326</v>
      </c>
      <c r="H34" s="6">
        <f t="shared" si="8"/>
        <v>0.0256688140371329</v>
      </c>
      <c r="I34" s="6">
        <f t="shared" si="8"/>
        <v>0.026427254336437</v>
      </c>
      <c r="J34" s="6">
        <f t="shared" si="8"/>
        <v>0.027109411898032</v>
      </c>
      <c r="K34" s="6">
        <f t="shared" si="8"/>
        <v>0.0277336957659476</v>
      </c>
      <c r="L34" s="6">
        <f t="shared" si="8"/>
        <v>0.0283125871801938</v>
      </c>
      <c r="M34" s="6">
        <f t="shared" si="9"/>
        <v>0.0288550272581181</v>
      </c>
      <c r="N34" s="6">
        <f t="shared" si="9"/>
        <v>0.0293676886557728</v>
      </c>
      <c r="O34" s="6">
        <f t="shared" si="9"/>
        <v>0.0298557109225208</v>
      </c>
      <c r="P34" s="6">
        <f t="shared" si="9"/>
        <v>0.03032315285483</v>
      </c>
      <c r="Q34" s="6">
        <f t="shared" si="9"/>
        <v>0.0307732860911171</v>
      </c>
      <c r="R34" s="6">
        <f t="shared" si="9"/>
        <v>0.0312087897777106</v>
      </c>
      <c r="S34" s="6">
        <f t="shared" si="9"/>
        <v>0.0316318911539726</v>
      </c>
      <c r="T34" s="6">
        <f t="shared" si="9"/>
        <v>0.0320444613208024</v>
      </c>
      <c r="U34" s="6">
        <f t="shared" si="9"/>
        <v>0.0324480884434356</v>
      </c>
      <c r="V34" s="6">
        <f t="shared" si="9"/>
        <v>0.0328441316791602</v>
      </c>
      <c r="W34" s="6">
        <f t="shared" si="9"/>
        <v>0.0332337624910861</v>
      </c>
      <c r="X34" s="15">
        <f t="shared" si="11"/>
        <v>-3</v>
      </c>
      <c r="Y34" s="7"/>
      <c r="Z34" s="1"/>
    </row>
    <row r="35" ht="12.75" customHeight="1" spans="1:26">
      <c r="A35" s="7"/>
      <c r="B35" s="4">
        <f t="shared" si="10"/>
        <v>-0.692820323027551</v>
      </c>
      <c r="C35" s="6">
        <f t="shared" si="8"/>
        <v>0.017167620813766</v>
      </c>
      <c r="D35" s="6">
        <f t="shared" si="8"/>
        <v>0.017167620813766</v>
      </c>
      <c r="E35" s="6">
        <f t="shared" si="8"/>
        <v>0.0189082960185924</v>
      </c>
      <c r="F35" s="6">
        <f t="shared" si="8"/>
        <v>0.0200000606943183</v>
      </c>
      <c r="G35" s="6">
        <f t="shared" si="8"/>
        <v>0.0208599197790353</v>
      </c>
      <c r="H35" s="6">
        <f t="shared" si="8"/>
        <v>0.0215865775694412</v>
      </c>
      <c r="I35" s="6">
        <f t="shared" si="8"/>
        <v>0.0222243994153992</v>
      </c>
      <c r="J35" s="6">
        <f t="shared" si="8"/>
        <v>0.0227980701388167</v>
      </c>
      <c r="K35" s="6">
        <f t="shared" si="8"/>
        <v>0.0233230711038249</v>
      </c>
      <c r="L35" s="6">
        <f t="shared" si="8"/>
        <v>0.0238098985980688</v>
      </c>
      <c r="M35" s="6">
        <f t="shared" si="9"/>
        <v>0.0242660717894732</v>
      </c>
      <c r="N35" s="6">
        <f t="shared" si="9"/>
        <v>0.0246972021491121</v>
      </c>
      <c r="O35" s="6">
        <f t="shared" si="9"/>
        <v>0.0251076118587905</v>
      </c>
      <c r="P35" s="6">
        <f t="shared" si="9"/>
        <v>0.0255007142248135</v>
      </c>
      <c r="Q35" s="6">
        <f t="shared" si="9"/>
        <v>0.0258792605810121</v>
      </c>
      <c r="R35" s="6">
        <f t="shared" si="9"/>
        <v>0.0262455039960304</v>
      </c>
      <c r="S35" s="6">
        <f t="shared" si="9"/>
        <v>0.0266013175005112</v>
      </c>
      <c r="T35" s="6">
        <f t="shared" si="9"/>
        <v>0.026948274625068</v>
      </c>
      <c r="U35" s="6">
        <f t="shared" si="9"/>
        <v>0.027287710961287</v>
      </c>
      <c r="V35" s="6">
        <f t="shared" si="9"/>
        <v>0.0276207695130555</v>
      </c>
      <c r="W35" s="6">
        <f t="shared" si="9"/>
        <v>0.0279484354400015</v>
      </c>
      <c r="X35" s="15">
        <f t="shared" si="11"/>
        <v>-4</v>
      </c>
      <c r="Y35" s="7"/>
      <c r="Z35" s="1"/>
    </row>
    <row r="36" ht="12.75" customHeight="1" spans="1:26">
      <c r="A36" s="7"/>
      <c r="B36" s="4">
        <f t="shared" si="10"/>
        <v>-0.866025403784439</v>
      </c>
      <c r="C36" s="6">
        <f t="shared" si="8"/>
        <v>0.0144373704933548</v>
      </c>
      <c r="D36" s="6">
        <f t="shared" si="8"/>
        <v>0.0144373704933548</v>
      </c>
      <c r="E36" s="6">
        <f t="shared" si="8"/>
        <v>0.0159012176456942</v>
      </c>
      <c r="F36" s="6">
        <f t="shared" si="8"/>
        <v>0.0168193536696663</v>
      </c>
      <c r="G36" s="6">
        <f t="shared" si="8"/>
        <v>0.0175424651778248</v>
      </c>
      <c r="H36" s="6">
        <f t="shared" si="8"/>
        <v>0.0181535590420113</v>
      </c>
      <c r="I36" s="6">
        <f t="shared" si="8"/>
        <v>0.0186899449745027</v>
      </c>
      <c r="J36" s="6">
        <f t="shared" si="8"/>
        <v>0.0191723820497979</v>
      </c>
      <c r="K36" s="6">
        <f t="shared" si="8"/>
        <v>0.0196138895553175</v>
      </c>
      <c r="L36" s="6">
        <f t="shared" si="8"/>
        <v>0.0200232945029801</v>
      </c>
      <c r="M36" s="6">
        <f t="shared" si="9"/>
        <v>0.0204069202508274</v>
      </c>
      <c r="N36" s="6">
        <f t="shared" si="9"/>
        <v>0.0207694858503687</v>
      </c>
      <c r="O36" s="6">
        <f t="shared" si="9"/>
        <v>0.0211146261057934</v>
      </c>
      <c r="P36" s="6">
        <f t="shared" si="9"/>
        <v>0.0214452114886869</v>
      </c>
      <c r="Q36" s="6">
        <f t="shared" si="9"/>
        <v>0.0217635557748657</v>
      </c>
      <c r="R36" s="6">
        <f t="shared" si="9"/>
        <v>0.0220715537164984</v>
      </c>
      <c r="S36" s="6">
        <f t="shared" si="9"/>
        <v>0.0223707804670455</v>
      </c>
      <c r="T36" s="6">
        <f t="shared" si="9"/>
        <v>0.0226625593108862</v>
      </c>
      <c r="U36" s="6">
        <f t="shared" si="9"/>
        <v>0.0229480134339742</v>
      </c>
      <c r="V36" s="6">
        <f t="shared" si="9"/>
        <v>0.0232281040627238</v>
      </c>
      <c r="W36" s="6">
        <f t="shared" si="9"/>
        <v>0.023503659682031</v>
      </c>
      <c r="X36" s="15">
        <f t="shared" si="11"/>
        <v>-5</v>
      </c>
      <c r="Y36" s="7"/>
      <c r="Z36" s="1"/>
    </row>
    <row r="37" ht="12.75" customHeight="1" spans="1:26">
      <c r="A37" s="7"/>
      <c r="B37" s="4">
        <f t="shared" si="10"/>
        <v>-1.03923048454133</v>
      </c>
      <c r="C37" s="6">
        <f t="shared" si="8"/>
        <v>0.0121413251739142</v>
      </c>
      <c r="D37" s="6">
        <f t="shared" si="8"/>
        <v>0.0121413251739142</v>
      </c>
      <c r="E37" s="6">
        <f t="shared" si="8"/>
        <v>0.0133723695867206</v>
      </c>
      <c r="F37" s="6">
        <f t="shared" si="8"/>
        <v>0.0141444899687571</v>
      </c>
      <c r="G37" s="6">
        <f t="shared" si="8"/>
        <v>0.0147526015332274</v>
      </c>
      <c r="H37" s="6">
        <f t="shared" si="8"/>
        <v>0.0152665101650165</v>
      </c>
      <c r="I37" s="6">
        <f t="shared" si="8"/>
        <v>0.0157175920312115</v>
      </c>
      <c r="J37" s="6">
        <f t="shared" si="8"/>
        <v>0.016123304789626</v>
      </c>
      <c r="K37" s="6">
        <f t="shared" si="8"/>
        <v>0.0164945972070163</v>
      </c>
      <c r="L37" s="6">
        <f t="shared" si="8"/>
        <v>0.0168388924926203</v>
      </c>
      <c r="M37" s="6">
        <f t="shared" si="9"/>
        <v>0.0171615083700645</v>
      </c>
      <c r="N37" s="6">
        <f t="shared" si="9"/>
        <v>0.0174664133971214</v>
      </c>
      <c r="O37" s="6">
        <f t="shared" si="9"/>
        <v>0.0177566643173736</v>
      </c>
      <c r="P37" s="6">
        <f t="shared" si="9"/>
        <v>0.0180346750973352</v>
      </c>
      <c r="Q37" s="6">
        <f t="shared" si="9"/>
        <v>0.0183023915417899</v>
      </c>
      <c r="R37" s="6">
        <f t="shared" si="9"/>
        <v>0.0185614070712438</v>
      </c>
      <c r="S37" s="6">
        <f t="shared" si="9"/>
        <v>0.018813046334834</v>
      </c>
      <c r="T37" s="6">
        <f t="shared" si="9"/>
        <v>0.0190584221685821</v>
      </c>
      <c r="U37" s="6">
        <f t="shared" si="9"/>
        <v>0.0192984791327115</v>
      </c>
      <c r="V37" s="6">
        <f t="shared" si="9"/>
        <v>0.0195340255851199</v>
      </c>
      <c r="W37" s="6">
        <f t="shared" si="9"/>
        <v>0.0197657582527166</v>
      </c>
      <c r="X37" s="15">
        <f t="shared" si="11"/>
        <v>-6</v>
      </c>
      <c r="Y37" s="7"/>
      <c r="Z37" s="1"/>
    </row>
    <row r="38" ht="12.75" customHeight="1" spans="1:26">
      <c r="A38" s="7"/>
      <c r="B38" s="4">
        <f t="shared" si="10"/>
        <v>-1.21243556529821</v>
      </c>
      <c r="C38" s="6">
        <f t="shared" si="8"/>
        <v>0.0102104311201665</v>
      </c>
      <c r="D38" s="6">
        <f t="shared" si="8"/>
        <v>0.0102104311201665</v>
      </c>
      <c r="E38" s="6">
        <f t="shared" si="8"/>
        <v>0.0112456965465329</v>
      </c>
      <c r="F38" s="6">
        <f t="shared" si="8"/>
        <v>0.0118950228650634</v>
      </c>
      <c r="G38" s="6">
        <f t="shared" si="8"/>
        <v>0.0124064234867799</v>
      </c>
      <c r="H38" s="6">
        <f t="shared" si="8"/>
        <v>0.0128386027268364</v>
      </c>
      <c r="I38" s="6">
        <f t="shared" si="8"/>
        <v>0.0132179468477101</v>
      </c>
      <c r="J38" s="6">
        <f t="shared" si="8"/>
        <v>0.013559137130898</v>
      </c>
      <c r="K38" s="6">
        <f t="shared" si="8"/>
        <v>0.0138713811074738</v>
      </c>
      <c r="L38" s="6">
        <f t="shared" si="8"/>
        <v>0.0141609214375698</v>
      </c>
      <c r="M38" s="6">
        <f t="shared" si="9"/>
        <v>0.0144322301413342</v>
      </c>
      <c r="N38" s="6">
        <f t="shared" si="9"/>
        <v>0.0146886446374754</v>
      </c>
      <c r="O38" s="6">
        <f t="shared" si="9"/>
        <v>0.0149327355407623</v>
      </c>
      <c r="P38" s="6">
        <f t="shared" si="9"/>
        <v>0.0151665329128614</v>
      </c>
      <c r="Q38" s="6">
        <f t="shared" si="9"/>
        <v>0.0153916731077483</v>
      </c>
      <c r="R38" s="6">
        <f t="shared" si="9"/>
        <v>0.0156094961365084</v>
      </c>
      <c r="S38" s="6">
        <f t="shared" si="9"/>
        <v>0.0158211159828771</v>
      </c>
      <c r="T38" s="6">
        <f t="shared" si="9"/>
        <v>0.0160274685031458</v>
      </c>
      <c r="U38" s="6">
        <f t="shared" si="9"/>
        <v>0.0162293480395267</v>
      </c>
      <c r="V38" s="6">
        <f t="shared" si="9"/>
        <v>0.0164274343928255</v>
      </c>
      <c r="W38" s="6">
        <f t="shared" si="9"/>
        <v>0.0166223134860791</v>
      </c>
      <c r="X38" s="15">
        <f t="shared" si="11"/>
        <v>-7</v>
      </c>
      <c r="Y38" s="7"/>
      <c r="Z38" s="1"/>
    </row>
    <row r="39" ht="12.75" customHeight="1" spans="1:26">
      <c r="A39" s="7"/>
      <c r="B39" s="4">
        <f t="shared" si="10"/>
        <v>-1.3856406460551</v>
      </c>
      <c r="C39" s="6">
        <f t="shared" si="8"/>
        <v>0.00858661654855044</v>
      </c>
      <c r="D39" s="6">
        <f t="shared" si="8"/>
        <v>0.00858661654855044</v>
      </c>
      <c r="E39" s="6">
        <f t="shared" si="8"/>
        <v>0.00945723867386138</v>
      </c>
      <c r="F39" s="6">
        <f t="shared" si="8"/>
        <v>0.0100032994666414</v>
      </c>
      <c r="G39" s="6">
        <f t="shared" si="8"/>
        <v>0.0104333695576776</v>
      </c>
      <c r="H39" s="6">
        <f t="shared" si="8"/>
        <v>0.0107968172290771</v>
      </c>
      <c r="I39" s="6">
        <f t="shared" si="8"/>
        <v>0.0111158324075308</v>
      </c>
      <c r="J39" s="6">
        <f t="shared" si="8"/>
        <v>0.0114027615388619</v>
      </c>
      <c r="K39" s="6">
        <f t="shared" si="8"/>
        <v>0.0116653478356498</v>
      </c>
      <c r="L39" s="6">
        <f t="shared" si="8"/>
        <v>0.0119088411573925</v>
      </c>
      <c r="M39" s="6">
        <f t="shared" si="9"/>
        <v>0.0121370023171018</v>
      </c>
      <c r="N39" s="6">
        <f t="shared" si="9"/>
        <v>0.0123526379675403</v>
      </c>
      <c r="O39" s="6">
        <f t="shared" si="9"/>
        <v>0.0125579099060948</v>
      </c>
      <c r="P39" s="6">
        <f t="shared" si="9"/>
        <v>0.0127545253438415</v>
      </c>
      <c r="Q39" s="6">
        <f t="shared" si="9"/>
        <v>0.0129438603974164</v>
      </c>
      <c r="R39" s="6">
        <f t="shared" si="9"/>
        <v>0.013127041969418</v>
      </c>
      <c r="S39" s="6">
        <f t="shared" si="9"/>
        <v>0.0133050068813249</v>
      </c>
      <c r="T39" s="6">
        <f t="shared" si="9"/>
        <v>0.013478542155646</v>
      </c>
      <c r="U39" s="6">
        <f t="shared" si="9"/>
        <v>0.0136483158064841</v>
      </c>
      <c r="V39" s="6">
        <f t="shared" si="9"/>
        <v>0.0138148995226131</v>
      </c>
      <c r="W39" s="6">
        <f t="shared" si="9"/>
        <v>0.0139787860448769</v>
      </c>
      <c r="X39" s="15">
        <f t="shared" si="11"/>
        <v>-8</v>
      </c>
      <c r="Y39" s="7"/>
      <c r="Z39" s="1"/>
    </row>
    <row r="40" ht="12.75" customHeight="1" spans="1:26">
      <c r="A40" s="7"/>
      <c r="B40" s="4">
        <f t="shared" si="10"/>
        <v>-1.55884572681199</v>
      </c>
      <c r="C40" s="6">
        <f t="shared" ref="C40:L52" si="12">EXP(u+theta)</f>
        <v>0.00722104511397344</v>
      </c>
      <c r="D40" s="6">
        <f t="shared" si="12"/>
        <v>0.00722104511397344</v>
      </c>
      <c r="E40" s="6">
        <f t="shared" si="12"/>
        <v>0.00795320796397924</v>
      </c>
      <c r="F40" s="6">
        <f t="shared" si="12"/>
        <v>0.00841242605032804</v>
      </c>
      <c r="G40" s="6">
        <f t="shared" si="12"/>
        <v>0.00877410000094457</v>
      </c>
      <c r="H40" s="6">
        <f t="shared" si="12"/>
        <v>0.00907974681967753</v>
      </c>
      <c r="I40" s="6">
        <f t="shared" si="12"/>
        <v>0.00934802746114226</v>
      </c>
      <c r="J40" s="6">
        <f t="shared" si="12"/>
        <v>0.00958932485577262</v>
      </c>
      <c r="K40" s="6">
        <f t="shared" si="12"/>
        <v>0.0098101507753528</v>
      </c>
      <c r="L40" s="6">
        <f t="shared" si="12"/>
        <v>0.0100149201686655</v>
      </c>
      <c r="M40" s="6">
        <f t="shared" ref="M40:W52" si="13">EXP(u+theta)</f>
        <v>0.0102067957483192</v>
      </c>
      <c r="N40" s="6">
        <f t="shared" si="13"/>
        <v>0.0103881378114233</v>
      </c>
      <c r="O40" s="6">
        <f t="shared" si="13"/>
        <v>0.0105607643542011</v>
      </c>
      <c r="P40" s="6">
        <f t="shared" si="13"/>
        <v>0.0107261110816396</v>
      </c>
      <c r="Q40" s="6">
        <f t="shared" si="13"/>
        <v>0.0108853352598465</v>
      </c>
      <c r="R40" s="6">
        <f t="shared" si="13"/>
        <v>0.0110393845746137</v>
      </c>
      <c r="S40" s="6">
        <f t="shared" si="13"/>
        <v>0.0111890468601388</v>
      </c>
      <c r="T40" s="6">
        <f t="shared" si="13"/>
        <v>0.0113349839749095</v>
      </c>
      <c r="U40" s="6">
        <f t="shared" si="13"/>
        <v>0.0114777576954937</v>
      </c>
      <c r="V40" s="6">
        <f t="shared" si="13"/>
        <v>0.0116178487922161</v>
      </c>
      <c r="W40" s="6">
        <f t="shared" si="13"/>
        <v>0.0117556716429452</v>
      </c>
      <c r="X40" s="15">
        <f t="shared" si="11"/>
        <v>-9</v>
      </c>
      <c r="Y40" s="7"/>
      <c r="Z40" s="1"/>
    </row>
    <row r="41" ht="12.75" customHeight="1" spans="1:26">
      <c r="A41" s="7"/>
      <c r="B41" s="4">
        <f t="shared" si="10"/>
        <v>-1.73205080756888</v>
      </c>
      <c r="C41" s="6">
        <f t="shared" si="12"/>
        <v>0.00607264715306779</v>
      </c>
      <c r="D41" s="6">
        <f t="shared" si="12"/>
        <v>0.00607264715306779</v>
      </c>
      <c r="E41" s="6">
        <f t="shared" si="12"/>
        <v>0.00668837058042403</v>
      </c>
      <c r="F41" s="6">
        <f t="shared" si="12"/>
        <v>0.00707455697874842</v>
      </c>
      <c r="G41" s="6">
        <f t="shared" si="12"/>
        <v>0.00737871216015008</v>
      </c>
      <c r="H41" s="6">
        <f t="shared" si="12"/>
        <v>0.00763575047722571</v>
      </c>
      <c r="I41" s="6">
        <f t="shared" si="12"/>
        <v>0.00786136514212531</v>
      </c>
      <c r="J41" s="6">
        <f t="shared" si="12"/>
        <v>0.00806428783730544</v>
      </c>
      <c r="K41" s="6">
        <f t="shared" si="12"/>
        <v>0.00824999473578017</v>
      </c>
      <c r="L41" s="6">
        <f t="shared" si="12"/>
        <v>0.00842219865553269</v>
      </c>
      <c r="M41" s="6">
        <f t="shared" si="13"/>
        <v>0.00858355932758729</v>
      </c>
      <c r="N41" s="6">
        <f t="shared" si="13"/>
        <v>0.00873606167951266</v>
      </c>
      <c r="O41" s="6">
        <f t="shared" si="13"/>
        <v>0.00888123458274172</v>
      </c>
      <c r="P41" s="6">
        <f t="shared" si="13"/>
        <v>0.00902028541510747</v>
      </c>
      <c r="Q41" s="6">
        <f t="shared" si="13"/>
        <v>0.00915418739705422</v>
      </c>
      <c r="R41" s="6">
        <f t="shared" si="13"/>
        <v>0.00928373749928837</v>
      </c>
      <c r="S41" s="6">
        <f t="shared" si="13"/>
        <v>0.00940959826289958</v>
      </c>
      <c r="T41" s="6">
        <f t="shared" si="13"/>
        <v>0.00953232628779788</v>
      </c>
      <c r="U41" s="6">
        <f t="shared" si="13"/>
        <v>0.00965239400848841</v>
      </c>
      <c r="V41" s="6">
        <f t="shared" si="13"/>
        <v>0.00977020573605057</v>
      </c>
      <c r="W41" s="6">
        <f t="shared" si="13"/>
        <v>0.00988610994782292</v>
      </c>
      <c r="X41" s="15">
        <f t="shared" si="11"/>
        <v>-10</v>
      </c>
      <c r="Y41" s="7"/>
      <c r="Z41" s="1"/>
    </row>
    <row r="42" ht="12.75" customHeight="1" spans="1:26">
      <c r="A42" s="7"/>
      <c r="B42" s="4">
        <f t="shared" si="10"/>
        <v>-1.90525588832576</v>
      </c>
      <c r="C42" s="6">
        <f t="shared" si="12"/>
        <v>0.00510688451098327</v>
      </c>
      <c r="D42" s="6">
        <f t="shared" si="12"/>
        <v>0.00510688451098327</v>
      </c>
      <c r="E42" s="6">
        <f t="shared" si="12"/>
        <v>0.00562468644397169</v>
      </c>
      <c r="F42" s="6">
        <f t="shared" si="12"/>
        <v>0.00594945573918076</v>
      </c>
      <c r="G42" s="6">
        <f t="shared" si="12"/>
        <v>0.00620523964127209</v>
      </c>
      <c r="H42" s="6">
        <f t="shared" si="12"/>
        <v>0.00642139990336464</v>
      </c>
      <c r="I42" s="6">
        <f t="shared" si="12"/>
        <v>0.00661113396967613</v>
      </c>
      <c r="J42" s="6">
        <f t="shared" si="12"/>
        <v>0.00678178488069092</v>
      </c>
      <c r="K42" s="6">
        <f t="shared" si="12"/>
        <v>0.00693795790696731</v>
      </c>
      <c r="L42" s="6">
        <f t="shared" si="12"/>
        <v>0.00708277539896839</v>
      </c>
      <c r="M42" s="6">
        <f t="shared" si="13"/>
        <v>0.00721847409774446</v>
      </c>
      <c r="N42" s="6">
        <f t="shared" si="13"/>
        <v>0.00734672325816913</v>
      </c>
      <c r="O42" s="6">
        <f t="shared" si="13"/>
        <v>0.00746880860780787</v>
      </c>
      <c r="P42" s="6">
        <f t="shared" si="13"/>
        <v>0.00758574550931864</v>
      </c>
      <c r="Q42" s="6">
        <f t="shared" si="13"/>
        <v>0.00769835240716027</v>
      </c>
      <c r="R42" s="6">
        <f t="shared" si="13"/>
        <v>0.0078072995259076</v>
      </c>
      <c r="S42" s="6">
        <f t="shared" si="13"/>
        <v>0.00791314403951513</v>
      </c>
      <c r="T42" s="6">
        <f t="shared" si="13"/>
        <v>0.00801635402909934</v>
      </c>
      <c r="U42" s="6">
        <f t="shared" si="13"/>
        <v>0.00811732679560592</v>
      </c>
      <c r="V42" s="6">
        <f t="shared" si="13"/>
        <v>0.00821640235055487</v>
      </c>
      <c r="W42" s="6">
        <f t="shared" si="13"/>
        <v>0.00831387375123701</v>
      </c>
      <c r="X42" s="15">
        <f t="shared" si="11"/>
        <v>-11</v>
      </c>
      <c r="Y42" s="7"/>
      <c r="Z42" s="1"/>
    </row>
    <row r="43" ht="12.75" customHeight="1" spans="1:26">
      <c r="A43" s="7"/>
      <c r="B43" s="4">
        <f t="shared" si="10"/>
        <v>-2.07846096908265</v>
      </c>
      <c r="C43" s="6">
        <f t="shared" si="12"/>
        <v>0.00429471180378816</v>
      </c>
      <c r="D43" s="6">
        <f t="shared" si="12"/>
        <v>0.00429471180378816</v>
      </c>
      <c r="E43" s="6">
        <f t="shared" si="12"/>
        <v>0.00473016517439934</v>
      </c>
      <c r="F43" s="6">
        <f t="shared" si="12"/>
        <v>0.00500328482741727</v>
      </c>
      <c r="G43" s="6">
        <f t="shared" si="12"/>
        <v>0.00521839017024773</v>
      </c>
      <c r="H43" s="6">
        <f t="shared" si="12"/>
        <v>0.00540017341346035</v>
      </c>
      <c r="I43" s="6">
        <f t="shared" si="12"/>
        <v>0.00555973314746573</v>
      </c>
      <c r="J43" s="6">
        <f t="shared" si="12"/>
        <v>0.00570324461326962</v>
      </c>
      <c r="K43" s="6">
        <f t="shared" si="12"/>
        <v>0.0058345806828322</v>
      </c>
      <c r="L43" s="6">
        <f t="shared" si="12"/>
        <v>0.00595636714402089</v>
      </c>
      <c r="M43" s="6">
        <f t="shared" si="13"/>
        <v>0.00607048501806697</v>
      </c>
      <c r="N43" s="6">
        <f t="shared" si="13"/>
        <v>0.00617833809011455</v>
      </c>
      <c r="O43" s="6">
        <f t="shared" si="13"/>
        <v>0.00628100761221466</v>
      </c>
      <c r="P43" s="6">
        <f t="shared" si="13"/>
        <v>0.00637934746895837</v>
      </c>
      <c r="Q43" s="6">
        <f t="shared" si="13"/>
        <v>0.00647404594359752</v>
      </c>
      <c r="R43" s="6">
        <f t="shared" si="13"/>
        <v>0.00656566667162975</v>
      </c>
      <c r="S43" s="6">
        <f t="shared" si="13"/>
        <v>0.00665467821692295</v>
      </c>
      <c r="T43" s="6">
        <f t="shared" si="13"/>
        <v>0.00674147421937471</v>
      </c>
      <c r="U43" s="6">
        <f t="shared" si="13"/>
        <v>0.00682638879522703</v>
      </c>
      <c r="V43" s="6">
        <f t="shared" si="13"/>
        <v>0.00690970788231252</v>
      </c>
      <c r="W43" s="6">
        <f t="shared" si="13"/>
        <v>0.00699167793159424</v>
      </c>
      <c r="X43" s="15">
        <f t="shared" si="11"/>
        <v>-12</v>
      </c>
      <c r="Y43" s="7"/>
      <c r="Z43" s="1"/>
    </row>
    <row r="44" ht="12.75" customHeight="1" spans="1:26">
      <c r="A44" s="7"/>
      <c r="B44" s="4">
        <f t="shared" si="10"/>
        <v>-2.25166604983954</v>
      </c>
      <c r="C44" s="6">
        <f t="shared" si="12"/>
        <v>0.00361170287636798</v>
      </c>
      <c r="D44" s="6">
        <f t="shared" si="12"/>
        <v>0.00361170287636798</v>
      </c>
      <c r="E44" s="6">
        <f t="shared" si="12"/>
        <v>0.00397790397739956</v>
      </c>
      <c r="F44" s="6">
        <f t="shared" si="12"/>
        <v>0.0042075880822858</v>
      </c>
      <c r="G44" s="6">
        <f t="shared" si="12"/>
        <v>0.00438848417518256</v>
      </c>
      <c r="H44" s="6">
        <f t="shared" si="12"/>
        <v>0.00454135754419592</v>
      </c>
      <c r="I44" s="6">
        <f t="shared" si="12"/>
        <v>0.00467554171686879</v>
      </c>
      <c r="J44" s="6">
        <f t="shared" si="12"/>
        <v>0.00479622985556497</v>
      </c>
      <c r="K44" s="6">
        <f t="shared" si="12"/>
        <v>0.00490667891056131</v>
      </c>
      <c r="L44" s="6">
        <f t="shared" si="12"/>
        <v>0.00500909707789676</v>
      </c>
      <c r="M44" s="6">
        <f t="shared" si="13"/>
        <v>0.00510506623083822</v>
      </c>
      <c r="N44" s="6">
        <f t="shared" si="13"/>
        <v>0.00519576690374385</v>
      </c>
      <c r="O44" s="6">
        <f t="shared" si="13"/>
        <v>0.00528210839188683</v>
      </c>
      <c r="P44" s="6">
        <f t="shared" si="13"/>
        <v>0.00536480878243447</v>
      </c>
      <c r="Q44" s="6">
        <f t="shared" si="13"/>
        <v>0.00544444689760211</v>
      </c>
      <c r="R44" s="6">
        <f t="shared" si="13"/>
        <v>0.00552149673519007</v>
      </c>
      <c r="S44" s="6">
        <f t="shared" si="13"/>
        <v>0.00559635234107306</v>
      </c>
      <c r="T44" s="6">
        <f t="shared" si="13"/>
        <v>0.00566934475267929</v>
      </c>
      <c r="U44" s="6">
        <f t="shared" si="13"/>
        <v>0.00574075495011812</v>
      </c>
      <c r="V44" s="6">
        <f t="shared" si="13"/>
        <v>0.00581082339713652</v>
      </c>
      <c r="W44" s="6">
        <f t="shared" si="13"/>
        <v>0.00587975735040102</v>
      </c>
      <c r="X44" s="15">
        <f t="shared" si="11"/>
        <v>-13</v>
      </c>
      <c r="Y44" s="7"/>
      <c r="Z44" s="1"/>
    </row>
    <row r="45" ht="12.75" customHeight="1" spans="1:26">
      <c r="A45" s="7"/>
      <c r="B45" s="4">
        <f t="shared" si="10"/>
        <v>-2.42487113059643</v>
      </c>
      <c r="C45" s="6">
        <f t="shared" si="12"/>
        <v>0.00303731618397744</v>
      </c>
      <c r="D45" s="6">
        <f t="shared" si="12"/>
        <v>0.00303731618397744</v>
      </c>
      <c r="E45" s="6">
        <f t="shared" si="12"/>
        <v>0.00334527854102274</v>
      </c>
      <c r="F45" s="6">
        <f t="shared" si="12"/>
        <v>0.0035384348644673</v>
      </c>
      <c r="G45" s="6">
        <f t="shared" si="12"/>
        <v>0.00369056217099871</v>
      </c>
      <c r="H45" s="6">
        <f t="shared" si="12"/>
        <v>0.00381912334385753</v>
      </c>
      <c r="I45" s="6">
        <f t="shared" si="12"/>
        <v>0.00393196755426024</v>
      </c>
      <c r="J45" s="6">
        <f t="shared" si="12"/>
        <v>0.00403346207067645</v>
      </c>
      <c r="K45" s="6">
        <f t="shared" si="12"/>
        <v>0.00412634587472369</v>
      </c>
      <c r="L45" s="6">
        <f t="shared" si="12"/>
        <v>0.00421247598227397</v>
      </c>
      <c r="M45" s="6">
        <f t="shared" si="13"/>
        <v>0.00429318269358707</v>
      </c>
      <c r="N45" s="6">
        <f t="shared" si="13"/>
        <v>0.0043694587968946</v>
      </c>
      <c r="O45" s="6">
        <f t="shared" si="13"/>
        <v>0.00444206897781543</v>
      </c>
      <c r="P45" s="6">
        <f t="shared" si="13"/>
        <v>0.00451161712261858</v>
      </c>
      <c r="Q45" s="6">
        <f t="shared" si="13"/>
        <v>0.00457859000060443</v>
      </c>
      <c r="R45" s="6">
        <f t="shared" si="13"/>
        <v>0.0046433862273954</v>
      </c>
      <c r="S45" s="6">
        <f t="shared" si="13"/>
        <v>0.00470633718183229</v>
      </c>
      <c r="T45" s="6">
        <f t="shared" si="13"/>
        <v>0.00476772125484942</v>
      </c>
      <c r="U45" s="6">
        <f t="shared" si="13"/>
        <v>0.00482777474092137</v>
      </c>
      <c r="V45" s="6">
        <f t="shared" si="13"/>
        <v>0.00488669986167471</v>
      </c>
      <c r="W45" s="6">
        <f t="shared" si="13"/>
        <v>0.00494467091273922</v>
      </c>
      <c r="X45" s="15">
        <f t="shared" si="11"/>
        <v>-14</v>
      </c>
      <c r="Y45" s="7"/>
      <c r="Z45" s="1"/>
    </row>
    <row r="46" ht="12.75" customHeight="1" spans="1:26">
      <c r="A46" s="7"/>
      <c r="B46" s="4">
        <f t="shared" si="10"/>
        <v>-2.59807621135332</v>
      </c>
      <c r="C46" s="6">
        <f t="shared" si="12"/>
        <v>0.00255427700374082</v>
      </c>
      <c r="D46" s="6">
        <f t="shared" si="12"/>
        <v>0.00255427700374082</v>
      </c>
      <c r="E46" s="6">
        <f t="shared" si="12"/>
        <v>0.00281326260779753</v>
      </c>
      <c r="F46" s="6">
        <f t="shared" si="12"/>
        <v>0.00297570034072248</v>
      </c>
      <c r="G46" s="6">
        <f t="shared" si="12"/>
        <v>0.00310363410104814</v>
      </c>
      <c r="H46" s="6">
        <f t="shared" si="12"/>
        <v>0.0032117495646734</v>
      </c>
      <c r="I46" s="6">
        <f t="shared" si="12"/>
        <v>0.00330664761090166</v>
      </c>
      <c r="J46" s="6">
        <f t="shared" si="12"/>
        <v>0.00339200096023529</v>
      </c>
      <c r="K46" s="6">
        <f t="shared" si="12"/>
        <v>0.00347011300071016</v>
      </c>
      <c r="L46" s="6">
        <f t="shared" si="12"/>
        <v>0.00354254541792309</v>
      </c>
      <c r="M46" s="6">
        <f t="shared" si="13"/>
        <v>0.00361041694800681</v>
      </c>
      <c r="N46" s="6">
        <f t="shared" si="13"/>
        <v>0.00367456249124697</v>
      </c>
      <c r="O46" s="6">
        <f t="shared" si="13"/>
        <v>0.00373562512158553</v>
      </c>
      <c r="P46" s="6">
        <f t="shared" si="13"/>
        <v>0.00379411268631806</v>
      </c>
      <c r="Q46" s="6">
        <f t="shared" si="13"/>
        <v>0.00385043454145319</v>
      </c>
      <c r="R46" s="6">
        <f t="shared" si="13"/>
        <v>0.00390492590883024</v>
      </c>
      <c r="S46" s="6">
        <f t="shared" si="13"/>
        <v>0.00395786546649958</v>
      </c>
      <c r="T46" s="6">
        <f t="shared" si="13"/>
        <v>0.00400948733152986</v>
      </c>
      <c r="U46" s="6">
        <f t="shared" si="13"/>
        <v>0.00405999021933498</v>
      </c>
      <c r="V46" s="6">
        <f t="shared" si="13"/>
        <v>0.00410954419125165</v>
      </c>
      <c r="W46" s="6">
        <f t="shared" si="13"/>
        <v>0.00415829582382712</v>
      </c>
      <c r="X46" s="15">
        <f t="shared" si="11"/>
        <v>-15</v>
      </c>
      <c r="Y46" s="7"/>
      <c r="Z46" s="1"/>
    </row>
    <row r="47" ht="12.75" customHeight="1" spans="1:26">
      <c r="A47" s="7"/>
      <c r="B47" s="4">
        <f t="shared" si="10"/>
        <v>-2.7712812921102</v>
      </c>
      <c r="C47" s="6">
        <f t="shared" si="12"/>
        <v>0.00214805789606514</v>
      </c>
      <c r="D47" s="6">
        <f t="shared" si="12"/>
        <v>0.00214805789606514</v>
      </c>
      <c r="E47" s="6">
        <f t="shared" si="12"/>
        <v>0.0023658557586096</v>
      </c>
      <c r="F47" s="6">
        <f t="shared" si="12"/>
        <v>0.00250246022802201</v>
      </c>
      <c r="G47" s="6">
        <f t="shared" si="12"/>
        <v>0.00261004805958389</v>
      </c>
      <c r="H47" s="6">
        <f t="shared" si="12"/>
        <v>0.00270096939465713</v>
      </c>
      <c r="I47" s="6">
        <f t="shared" si="12"/>
        <v>0.00278077534257242</v>
      </c>
      <c r="J47" s="6">
        <f t="shared" si="12"/>
        <v>0.00285255453320962</v>
      </c>
      <c r="K47" s="6">
        <f t="shared" si="12"/>
        <v>0.00291824403559094</v>
      </c>
      <c r="L47" s="6">
        <f t="shared" si="12"/>
        <v>0.00297915717284953</v>
      </c>
      <c r="M47" s="6">
        <f t="shared" si="13"/>
        <v>0.00303623476306423</v>
      </c>
      <c r="N47" s="6">
        <f t="shared" si="13"/>
        <v>0.00309017892826347</v>
      </c>
      <c r="O47" s="6">
        <f t="shared" si="13"/>
        <v>0.00314153047120934</v>
      </c>
      <c r="P47" s="6">
        <f t="shared" si="13"/>
        <v>0.00319071647376949</v>
      </c>
      <c r="Q47" s="6">
        <f t="shared" si="13"/>
        <v>0.00323808119007351</v>
      </c>
      <c r="R47" s="6">
        <f t="shared" si="13"/>
        <v>0.00328390652999953</v>
      </c>
      <c r="S47" s="6">
        <f t="shared" si="13"/>
        <v>0.00332842685207082</v>
      </c>
      <c r="T47" s="6">
        <f t="shared" si="13"/>
        <v>0.00337183904057877</v>
      </c>
      <c r="U47" s="6">
        <f t="shared" si="13"/>
        <v>0.00341431020825753</v>
      </c>
      <c r="V47" s="6">
        <f t="shared" si="13"/>
        <v>0.00345598337076148</v>
      </c>
      <c r="W47" s="6">
        <f t="shared" si="13"/>
        <v>0.00349698179385593</v>
      </c>
      <c r="X47" s="15">
        <f t="shared" si="11"/>
        <v>-16</v>
      </c>
      <c r="Y47" s="7"/>
      <c r="Z47" s="1"/>
    </row>
    <row r="48" ht="12.75" customHeight="1" spans="1:26">
      <c r="A48" s="7"/>
      <c r="B48" s="4">
        <f t="shared" si="10"/>
        <v>-2.94448637286709</v>
      </c>
      <c r="C48" s="6">
        <f t="shared" si="12"/>
        <v>0.00180644179080429</v>
      </c>
      <c r="D48" s="6">
        <f t="shared" si="12"/>
        <v>0.00180644179080429</v>
      </c>
      <c r="E48" s="6">
        <f t="shared" si="12"/>
        <v>0.00198960219889612</v>
      </c>
      <c r="F48" s="6">
        <f t="shared" si="12"/>
        <v>0.00210448179446441</v>
      </c>
      <c r="G48" s="6">
        <f t="shared" si="12"/>
        <v>0.00219495940937013</v>
      </c>
      <c r="H48" s="6">
        <f t="shared" si="12"/>
        <v>0.00227142108186643</v>
      </c>
      <c r="I48" s="6">
        <f t="shared" si="12"/>
        <v>0.00233853510134096</v>
      </c>
      <c r="J48" s="6">
        <f t="shared" si="12"/>
        <v>0.00239889889782646</v>
      </c>
      <c r="K48" s="6">
        <f t="shared" si="12"/>
        <v>0.00245414147882771</v>
      </c>
      <c r="L48" s="6">
        <f t="shared" si="12"/>
        <v>0.00250536730330594</v>
      </c>
      <c r="M48" s="6">
        <f t="shared" si="13"/>
        <v>0.00255336756646044</v>
      </c>
      <c r="N48" s="6">
        <f t="shared" si="13"/>
        <v>0.00259873272843511</v>
      </c>
      <c r="O48" s="6">
        <f t="shared" si="13"/>
        <v>0.00264191758549582</v>
      </c>
      <c r="P48" s="6">
        <f t="shared" si="13"/>
        <v>0.00268328129860152</v>
      </c>
      <c r="Q48" s="6">
        <f t="shared" si="13"/>
        <v>0.00272311337347153</v>
      </c>
      <c r="R48" s="6">
        <f t="shared" si="13"/>
        <v>0.00276165088648354</v>
      </c>
      <c r="S48" s="6">
        <f t="shared" si="13"/>
        <v>0.00279909092498388</v>
      </c>
      <c r="T48" s="6">
        <f t="shared" si="13"/>
        <v>0.00283559906179653</v>
      </c>
      <c r="U48" s="6">
        <f t="shared" si="13"/>
        <v>0.00287131583290391</v>
      </c>
      <c r="V48" s="6">
        <f t="shared" si="13"/>
        <v>0.00290636150948461</v>
      </c>
      <c r="W48" s="6">
        <f t="shared" si="13"/>
        <v>0.00294083975374915</v>
      </c>
      <c r="X48" s="15">
        <f t="shared" si="11"/>
        <v>-17</v>
      </c>
      <c r="Y48" s="7"/>
      <c r="Z48" s="1"/>
    </row>
    <row r="49" ht="12.75" customHeight="1" spans="1:26">
      <c r="A49" s="7"/>
      <c r="B49" s="4">
        <f t="shared" si="10"/>
        <v>-3.11769145362398</v>
      </c>
      <c r="C49" s="6">
        <f t="shared" si="12"/>
        <v>0.00151915455795762</v>
      </c>
      <c r="D49" s="6">
        <f t="shared" si="12"/>
        <v>0.00151915455795762</v>
      </c>
      <c r="E49" s="6">
        <f t="shared" si="12"/>
        <v>0.00167318607461457</v>
      </c>
      <c r="F49" s="6">
        <f t="shared" si="12"/>
        <v>0.00176979580879604</v>
      </c>
      <c r="G49" s="6">
        <f t="shared" si="12"/>
        <v>0.00184588432810336</v>
      </c>
      <c r="H49" s="6">
        <f t="shared" si="12"/>
        <v>0.00191018592856074</v>
      </c>
      <c r="I49" s="6">
        <f t="shared" si="12"/>
        <v>0.00196662647876645</v>
      </c>
      <c r="J49" s="6">
        <f t="shared" si="12"/>
        <v>0.00201739032680926</v>
      </c>
      <c r="K49" s="6">
        <f t="shared" si="12"/>
        <v>0.00206384741119948</v>
      </c>
      <c r="L49" s="6">
        <f t="shared" si="12"/>
        <v>0.00210692654341252</v>
      </c>
      <c r="M49" s="6">
        <f t="shared" si="13"/>
        <v>0.00214729309102315</v>
      </c>
      <c r="N49" s="6">
        <f t="shared" si="13"/>
        <v>0.00218544361042385</v>
      </c>
      <c r="O49" s="6">
        <f t="shared" si="13"/>
        <v>0.0022217605694161</v>
      </c>
      <c r="P49" s="6">
        <f t="shared" si="13"/>
        <v>0.00225654600984293</v>
      </c>
      <c r="Q49" s="6">
        <f t="shared" si="13"/>
        <v>0.00229004339591965</v>
      </c>
      <c r="R49" s="6">
        <f t="shared" si="13"/>
        <v>0.00232245210061336</v>
      </c>
      <c r="S49" s="6">
        <f t="shared" si="13"/>
        <v>0.00235393786751016</v>
      </c>
      <c r="T49" s="6">
        <f t="shared" si="13"/>
        <v>0.00238463993758172</v>
      </c>
      <c r="U49" s="6">
        <f t="shared" si="13"/>
        <v>0.00241467649668897</v>
      </c>
      <c r="V49" s="6">
        <f t="shared" si="13"/>
        <v>0.00244414868869942</v>
      </c>
      <c r="W49" s="6">
        <f t="shared" si="13"/>
        <v>0.00247314368991755</v>
      </c>
      <c r="X49" s="15">
        <f t="shared" si="11"/>
        <v>-18</v>
      </c>
      <c r="Y49" s="7"/>
      <c r="Z49" s="1"/>
    </row>
    <row r="50" ht="12.75" customHeight="1" spans="1:26">
      <c r="A50" s="7"/>
      <c r="B50" s="4">
        <f t="shared" si="10"/>
        <v>-3.29089653438087</v>
      </c>
      <c r="C50" s="6">
        <f t="shared" si="12"/>
        <v>0.00127755601243918</v>
      </c>
      <c r="D50" s="6">
        <f t="shared" si="12"/>
        <v>0.00127755601243918</v>
      </c>
      <c r="E50" s="6">
        <f t="shared" si="12"/>
        <v>0.00140709114708326</v>
      </c>
      <c r="F50" s="6">
        <f t="shared" si="12"/>
        <v>0.00148833656488302</v>
      </c>
      <c r="G50" s="6">
        <f t="shared" si="12"/>
        <v>0.00155232435651981</v>
      </c>
      <c r="H50" s="6">
        <f t="shared" si="12"/>
        <v>0.00160639976039723</v>
      </c>
      <c r="I50" s="6">
        <f t="shared" si="12"/>
        <v>0.00165386429511687</v>
      </c>
      <c r="J50" s="6">
        <f t="shared" si="12"/>
        <v>0.00169655492125621</v>
      </c>
      <c r="K50" s="6">
        <f t="shared" si="12"/>
        <v>0.00173562370933457</v>
      </c>
      <c r="L50" s="6">
        <f t="shared" si="12"/>
        <v>0.00177185175741641</v>
      </c>
      <c r="M50" s="6">
        <f t="shared" si="13"/>
        <v>0.00180579861643167</v>
      </c>
      <c r="N50" s="6">
        <f t="shared" si="13"/>
        <v>0.00183788187299218</v>
      </c>
      <c r="O50" s="6">
        <f t="shared" si="13"/>
        <v>0.0018684231691829</v>
      </c>
      <c r="P50" s="6">
        <f t="shared" si="13"/>
        <v>0.00189767651166202</v>
      </c>
      <c r="Q50" s="6">
        <f t="shared" si="13"/>
        <v>0.00192584664534534</v>
      </c>
      <c r="R50" s="6">
        <f t="shared" si="13"/>
        <v>0.00195310123594637</v>
      </c>
      <c r="S50" s="6">
        <f t="shared" si="13"/>
        <v>0.00197957966804175</v>
      </c>
      <c r="T50" s="6">
        <f t="shared" si="13"/>
        <v>0.00200539903843352</v>
      </c>
      <c r="U50" s="6">
        <f t="shared" si="13"/>
        <v>0.00203065873730975</v>
      </c>
      <c r="V50" s="6">
        <f t="shared" si="13"/>
        <v>0.00205544382313625</v>
      </c>
      <c r="W50" s="6">
        <f t="shared" si="13"/>
        <v>0.0020798276081454</v>
      </c>
      <c r="X50" s="15">
        <f t="shared" si="11"/>
        <v>-19</v>
      </c>
      <c r="Y50" s="7"/>
      <c r="Z50" s="1"/>
    </row>
    <row r="51" ht="12.75" customHeight="1" spans="1:26">
      <c r="A51" s="7"/>
      <c r="B51" s="4">
        <f t="shared" si="10"/>
        <v>-3.46410161513775</v>
      </c>
      <c r="C51" s="6">
        <f t="shared" si="12"/>
        <v>0.00107438005986289</v>
      </c>
      <c r="D51" s="6">
        <f t="shared" si="12"/>
        <v>0.00107438005986289</v>
      </c>
      <c r="E51" s="6">
        <f t="shared" si="12"/>
        <v>0.00118331459138886</v>
      </c>
      <c r="F51" s="6">
        <f t="shared" si="12"/>
        <v>0.00125163915484393</v>
      </c>
      <c r="G51" s="6">
        <f t="shared" si="12"/>
        <v>0.00130545065644531</v>
      </c>
      <c r="H51" s="6">
        <f t="shared" si="12"/>
        <v>0.00135092618557222</v>
      </c>
      <c r="I51" s="6">
        <f t="shared" si="12"/>
        <v>0.00139084220424923</v>
      </c>
      <c r="J51" s="6">
        <f t="shared" si="12"/>
        <v>0.00142674353226975</v>
      </c>
      <c r="K51" s="6">
        <f t="shared" si="12"/>
        <v>0.00145959902076943</v>
      </c>
      <c r="L51" s="6">
        <f t="shared" si="12"/>
        <v>0.00149006554598469</v>
      </c>
      <c r="M51" s="6">
        <f t="shared" si="13"/>
        <v>0.00151861367073684</v>
      </c>
      <c r="N51" s="6">
        <f t="shared" si="13"/>
        <v>0.00154559457080577</v>
      </c>
      <c r="O51" s="6">
        <f t="shared" si="13"/>
        <v>0.00157127873596971</v>
      </c>
      <c r="P51" s="6">
        <f t="shared" si="13"/>
        <v>0.00159587977697135</v>
      </c>
      <c r="Q51" s="6">
        <f t="shared" si="13"/>
        <v>0.00161956987714571</v>
      </c>
      <c r="R51" s="6">
        <f t="shared" si="13"/>
        <v>0.00164249003751156</v>
      </c>
      <c r="S51" s="6">
        <f t="shared" si="13"/>
        <v>0.00166475747563773</v>
      </c>
      <c r="T51" s="6">
        <f t="shared" si="13"/>
        <v>0.00168647066585174</v>
      </c>
      <c r="U51" s="6">
        <f t="shared" si="13"/>
        <v>0.00170771319183613</v>
      </c>
      <c r="V51" s="6">
        <f t="shared" si="13"/>
        <v>0.00172855658479481</v>
      </c>
      <c r="W51" s="6">
        <f t="shared" si="13"/>
        <v>0.00174906249775888</v>
      </c>
      <c r="X51" s="15">
        <f t="shared" si="11"/>
        <v>-20</v>
      </c>
      <c r="Y51" s="7"/>
      <c r="Z51" s="1"/>
    </row>
    <row r="52" ht="12.75" customHeight="1" spans="1:26">
      <c r="A52" s="7"/>
      <c r="B52" s="4">
        <f t="shared" si="10"/>
        <v>-3.63730669589464</v>
      </c>
      <c r="C52" s="6">
        <f t="shared" si="12"/>
        <v>0.000903516168208666</v>
      </c>
      <c r="D52" s="6">
        <f t="shared" si="12"/>
        <v>0.000903516168208666</v>
      </c>
      <c r="E52" s="6">
        <f t="shared" si="12"/>
        <v>0.000995126310826647</v>
      </c>
      <c r="F52" s="6">
        <f t="shared" si="12"/>
        <v>0.00105258488631001</v>
      </c>
      <c r="G52" s="6">
        <f t="shared" si="12"/>
        <v>0.00109783848282467</v>
      </c>
      <c r="H52" s="6">
        <f t="shared" si="12"/>
        <v>0.00113608181715205</v>
      </c>
      <c r="I52" s="6">
        <f t="shared" si="12"/>
        <v>0.00116964979704345</v>
      </c>
      <c r="J52" s="6">
        <f t="shared" si="12"/>
        <v>0.00119984156207941</v>
      </c>
      <c r="K52" s="6">
        <f t="shared" si="12"/>
        <v>0.00122747188228253</v>
      </c>
      <c r="L52" s="6">
        <f t="shared" si="12"/>
        <v>0.00125309316766327</v>
      </c>
      <c r="M52" s="6">
        <f t="shared" si="13"/>
        <v>0.00127710114514648</v>
      </c>
      <c r="N52" s="6">
        <f t="shared" si="13"/>
        <v>0.00129979114131806</v>
      </c>
      <c r="O52" s="6">
        <f t="shared" si="13"/>
        <v>0.00132139062864987</v>
      </c>
      <c r="P52" s="6">
        <f t="shared" si="13"/>
        <v>0.00134207924632822</v>
      </c>
      <c r="Q52" s="6">
        <f t="shared" si="13"/>
        <v>0.00136200179453406</v>
      </c>
      <c r="R52" s="6">
        <f t="shared" si="13"/>
        <v>0.00138127685020768</v>
      </c>
      <c r="S52" s="6">
        <f t="shared" si="13"/>
        <v>0.00140000298923724</v>
      </c>
      <c r="T52" s="6">
        <f t="shared" si="13"/>
        <v>0.00141826302509852</v>
      </c>
      <c r="U52" s="6">
        <f t="shared" si="13"/>
        <v>0.00143612724875411</v>
      </c>
      <c r="V52" s="6">
        <f t="shared" si="13"/>
        <v>0.00145365581545228</v>
      </c>
      <c r="W52" s="6">
        <f t="shared" si="13"/>
        <v>0.00147090057324245</v>
      </c>
      <c r="X52" s="15">
        <v>-21</v>
      </c>
      <c r="Y52" s="7"/>
      <c r="Z52" s="1"/>
    </row>
    <row r="53" ht="13.5" customHeight="1" spans="1:26">
      <c r="A53" s="9"/>
      <c r="B53" s="4"/>
      <c r="C53" s="10">
        <f t="shared" ref="C53:W53" si="14">C52</f>
        <v>0.000903516168208666</v>
      </c>
      <c r="D53" s="10">
        <f t="shared" si="14"/>
        <v>0.000903516168208666</v>
      </c>
      <c r="E53" s="10">
        <f t="shared" si="14"/>
        <v>0.000995126310826647</v>
      </c>
      <c r="F53" s="10">
        <f t="shared" si="14"/>
        <v>0.00105258488631001</v>
      </c>
      <c r="G53" s="10">
        <f t="shared" si="14"/>
        <v>0.00109783848282467</v>
      </c>
      <c r="H53" s="10">
        <f t="shared" si="14"/>
        <v>0.00113608181715205</v>
      </c>
      <c r="I53" s="10">
        <f t="shared" si="14"/>
        <v>0.00116964979704345</v>
      </c>
      <c r="J53" s="10">
        <f t="shared" si="14"/>
        <v>0.00119984156207941</v>
      </c>
      <c r="K53" s="10">
        <f t="shared" si="14"/>
        <v>0.00122747188228253</v>
      </c>
      <c r="L53" s="10">
        <f t="shared" si="14"/>
        <v>0.00125309316766327</v>
      </c>
      <c r="M53" s="10">
        <f t="shared" si="14"/>
        <v>0.00127710114514648</v>
      </c>
      <c r="N53" s="10">
        <f t="shared" si="14"/>
        <v>0.00129979114131806</v>
      </c>
      <c r="O53" s="10">
        <f t="shared" si="14"/>
        <v>0.00132139062864987</v>
      </c>
      <c r="P53" s="10">
        <f t="shared" si="14"/>
        <v>0.00134207924632822</v>
      </c>
      <c r="Q53" s="10">
        <f t="shared" si="14"/>
        <v>0.00136200179453406</v>
      </c>
      <c r="R53" s="10">
        <f t="shared" si="14"/>
        <v>0.00138127685020768</v>
      </c>
      <c r="S53" s="10">
        <f t="shared" si="14"/>
        <v>0.00140000298923724</v>
      </c>
      <c r="T53" s="10">
        <f t="shared" si="14"/>
        <v>0.00141826302509852</v>
      </c>
      <c r="U53" s="10">
        <f t="shared" si="14"/>
        <v>0.00143612724875411</v>
      </c>
      <c r="V53" s="10">
        <f t="shared" si="14"/>
        <v>0.00145365581545228</v>
      </c>
      <c r="W53" s="10">
        <f t="shared" si="14"/>
        <v>0.00147090057324245</v>
      </c>
      <c r="X53" s="15"/>
      <c r="Y53" s="16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25"/>
      <c r="B55" s="1"/>
      <c r="C55" s="26">
        <v>0</v>
      </c>
      <c r="D55" s="26">
        <f t="shared" ref="D55:W55" si="15">C55+1</f>
        <v>1</v>
      </c>
      <c r="E55" s="26">
        <f t="shared" si="15"/>
        <v>2</v>
      </c>
      <c r="F55" s="26">
        <f t="shared" si="15"/>
        <v>3</v>
      </c>
      <c r="G55" s="26">
        <f t="shared" si="15"/>
        <v>4</v>
      </c>
      <c r="H55" s="26">
        <f t="shared" si="15"/>
        <v>5</v>
      </c>
      <c r="I55" s="26">
        <f t="shared" si="15"/>
        <v>6</v>
      </c>
      <c r="J55" s="26">
        <f t="shared" si="15"/>
        <v>7</v>
      </c>
      <c r="K55" s="26">
        <f t="shared" si="15"/>
        <v>8</v>
      </c>
      <c r="L55" s="26">
        <f t="shared" si="15"/>
        <v>9</v>
      </c>
      <c r="M55" s="26">
        <f t="shared" si="15"/>
        <v>10</v>
      </c>
      <c r="N55" s="26">
        <f t="shared" si="15"/>
        <v>11</v>
      </c>
      <c r="O55" s="26">
        <f t="shared" si="15"/>
        <v>12</v>
      </c>
      <c r="P55" s="26">
        <f t="shared" si="15"/>
        <v>13</v>
      </c>
      <c r="Q55" s="26">
        <f t="shared" si="15"/>
        <v>14</v>
      </c>
      <c r="R55" s="26">
        <f t="shared" si="15"/>
        <v>15</v>
      </c>
      <c r="S55" s="26">
        <f t="shared" si="15"/>
        <v>16</v>
      </c>
      <c r="T55" s="26">
        <f t="shared" si="15"/>
        <v>17</v>
      </c>
      <c r="U55" s="26">
        <f t="shared" si="15"/>
        <v>18</v>
      </c>
      <c r="V55" s="26">
        <f t="shared" si="15"/>
        <v>19</v>
      </c>
      <c r="W55" s="26">
        <f t="shared" si="15"/>
        <v>20</v>
      </c>
      <c r="X55" s="1"/>
      <c r="Y55" s="1"/>
      <c r="Z55" s="1"/>
    </row>
    <row r="56" ht="14.1" spans="1:26">
      <c r="A56" s="1"/>
      <c r="B56" s="1"/>
      <c r="C56" s="57" t="s">
        <v>13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68"/>
      <c r="P56" s="69"/>
      <c r="Q56" s="69"/>
      <c r="R56" s="69"/>
      <c r="S56" s="69"/>
      <c r="T56" s="69"/>
      <c r="U56" s="69"/>
      <c r="V56" s="69"/>
      <c r="W56" s="69"/>
      <c r="X56" s="1"/>
      <c r="Y56" s="1"/>
      <c r="Z56" s="1"/>
    </row>
    <row r="57" ht="12.75" customHeight="1" spans="1:26">
      <c r="A57" s="1"/>
      <c r="B57" s="4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70"/>
      <c r="P57" s="71"/>
      <c r="Q57" s="71"/>
      <c r="R57" s="71"/>
      <c r="S57" s="71"/>
      <c r="T57" s="71"/>
      <c r="U57" s="71"/>
      <c r="V57" s="71"/>
      <c r="W57" s="71"/>
      <c r="X57" s="15"/>
      <c r="Y57" s="1"/>
      <c r="Z57" s="15"/>
    </row>
    <row r="58" ht="12.75" customHeight="1" spans="1:26">
      <c r="A58" s="1"/>
      <c r="B58" s="4">
        <f t="shared" ref="B58:B100" si="16">B10</f>
        <v>3.63730669589464</v>
      </c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15">
        <v>21</v>
      </c>
      <c r="Y58" s="1"/>
      <c r="Z58" s="15"/>
    </row>
    <row r="59" ht="12.75" customHeight="1" spans="1:26">
      <c r="A59" s="7" t="s">
        <v>11</v>
      </c>
      <c r="B59" s="4">
        <f t="shared" si="16"/>
        <v>3.46410161513775</v>
      </c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>
        <f t="shared" ref="W59:W99" si="17">V58*(1/6+0.5*mean_rev*(j+1)*delta_t)+V59*(2/3-W11*delta_t)+V60*(1/6-0.5*mean_rev*(j-1)*delta_t)</f>
        <v>1.15287201413222e-20</v>
      </c>
      <c r="X59" s="15">
        <f t="shared" ref="X59:X78" si="18">X60+1</f>
        <v>20</v>
      </c>
      <c r="Y59" s="7" t="s">
        <v>12</v>
      </c>
      <c r="Z59" s="15"/>
    </row>
    <row r="60" ht="12.75" customHeight="1" spans="1:26">
      <c r="A60" s="7"/>
      <c r="B60" s="4">
        <f t="shared" si="16"/>
        <v>3.29089653438087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>
        <f t="shared" ref="V60:V98" si="19">U59*(1/6+0.5*mean_rev*(j+1)*delta_t)+U60*(2/3-V12*delta_t)+U61*(1/6-0.5*mean_rev*(j-1)*delta_t)</f>
        <v>2.40599376862377e-19</v>
      </c>
      <c r="W60" s="64">
        <f t="shared" si="17"/>
        <v>2.69224406619983e-18</v>
      </c>
      <c r="X60" s="15">
        <f t="shared" si="18"/>
        <v>19</v>
      </c>
      <c r="Y60" s="7"/>
      <c r="Z60" s="15"/>
    </row>
    <row r="61" ht="12.75" customHeight="1" spans="1:26">
      <c r="A61" s="7"/>
      <c r="B61" s="4">
        <f t="shared" si="16"/>
        <v>3.11769145362398</v>
      </c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>
        <f t="shared" ref="U61:U97" si="20">T60*(1/6+0.5*mean_rev*(j+1)*delta_t)+T61*(2/3-U13*delta_t)+T62*(1/6-0.5*mean_rev*(j-1)*delta_t)</f>
        <v>4.44183464976696e-18</v>
      </c>
      <c r="V61" s="64">
        <f t="shared" si="19"/>
        <v>4.8408861528677e-17</v>
      </c>
      <c r="W61" s="64">
        <f t="shared" si="17"/>
        <v>2.7920581986183e-16</v>
      </c>
      <c r="X61" s="15">
        <f t="shared" si="18"/>
        <v>18</v>
      </c>
      <c r="Y61" s="7"/>
      <c r="Z61" s="15"/>
    </row>
    <row r="62" ht="12.75" customHeight="1" spans="1:26">
      <c r="A62" s="7"/>
      <c r="B62" s="4">
        <f t="shared" si="16"/>
        <v>2.94448637286709</v>
      </c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>
        <f t="shared" ref="T62:T96" si="21">S61*(1/6+0.5*mean_rev*(j+1)*delta_t)+S62*(2/3-T14*delta_t)+S63*(1/6-0.5*mean_rev*(j-1)*delta_t)</f>
        <v>7.35200217892463e-17</v>
      </c>
      <c r="U62" s="64">
        <f t="shared" si="20"/>
        <v>7.75170026212957e-16</v>
      </c>
      <c r="V62" s="64">
        <f t="shared" si="19"/>
        <v>4.33893493339965e-15</v>
      </c>
      <c r="W62" s="64">
        <f t="shared" si="17"/>
        <v>1.71433320480645e-14</v>
      </c>
      <c r="X62" s="15">
        <f t="shared" si="18"/>
        <v>17</v>
      </c>
      <c r="Y62" s="7"/>
      <c r="Z62" s="15"/>
    </row>
    <row r="63" ht="12.75" customHeight="1" spans="1:26">
      <c r="A63" s="7"/>
      <c r="B63" s="4">
        <f t="shared" si="16"/>
        <v>2.7712812921102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>
        <f t="shared" ref="S63:S95" si="22">R62*(1/6+0.5*mean_rev*(j+1)*delta_t)+R63*(2/3-S15*delta_t)+R64*(1/6-0.5*mean_rev*(j-1)*delta_t)</f>
        <v>1.1028003268387e-15</v>
      </c>
      <c r="T63" s="64">
        <f t="shared" si="21"/>
        <v>1.11781528100253e-14</v>
      </c>
      <c r="U63" s="64">
        <f t="shared" si="20"/>
        <v>6.03639089700578e-14</v>
      </c>
      <c r="V63" s="64">
        <f t="shared" si="19"/>
        <v>2.30833558796417e-13</v>
      </c>
      <c r="W63" s="64">
        <f t="shared" si="17"/>
        <v>7.01226728805799e-13</v>
      </c>
      <c r="X63" s="15">
        <f t="shared" si="18"/>
        <v>16</v>
      </c>
      <c r="Y63" s="7"/>
      <c r="Z63" s="15"/>
    </row>
    <row r="64" ht="12.75" customHeight="1" spans="1:26">
      <c r="A64" s="7"/>
      <c r="B64" s="4">
        <f t="shared" si="16"/>
        <v>2.59807621135332</v>
      </c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>
        <f t="shared" ref="R64:R94" si="23">Q63*(1/6+0.5*mean_rev*(j+1)*delta_t)+Q64*(2/3-R16*delta_t)+Q65*(1/6-0.5*mean_rev*(j-1)*delta_t)</f>
        <v>1.51241187680735e-14</v>
      </c>
      <c r="S64" s="64">
        <f t="shared" si="22"/>
        <v>1.46472862470694e-13</v>
      </c>
      <c r="T64" s="64">
        <f t="shared" si="21"/>
        <v>7.5878354926127e-13</v>
      </c>
      <c r="U64" s="64">
        <f t="shared" si="20"/>
        <v>2.79354508773811e-12</v>
      </c>
      <c r="V64" s="64">
        <f t="shared" si="19"/>
        <v>8.19676439767905e-12</v>
      </c>
      <c r="W64" s="64">
        <f t="shared" si="17"/>
        <v>2.03872099751866e-11</v>
      </c>
      <c r="X64" s="15">
        <f t="shared" si="18"/>
        <v>15</v>
      </c>
      <c r="Y64" s="7"/>
      <c r="Z64" s="15"/>
    </row>
    <row r="65" ht="12.75" customHeight="1" spans="1:26">
      <c r="A65" s="7"/>
      <c r="B65" s="4">
        <f t="shared" si="16"/>
        <v>2.42487113059643</v>
      </c>
      <c r="C65" s="63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>
        <f t="shared" ref="Q65:Q93" si="24">P64*(1/6+0.5*mean_rev*(j+1)*delta_t)+P65*(2/3-Q17*delta_t)+P66*(1/6-0.5*mean_rev*(j-1)*delta_t)</f>
        <v>1.91041500228297e-13</v>
      </c>
      <c r="R65" s="64">
        <f t="shared" si="23"/>
        <v>1.75695667485913e-12</v>
      </c>
      <c r="S65" s="64">
        <f t="shared" si="22"/>
        <v>8.68235532145036e-12</v>
      </c>
      <c r="T65" s="64">
        <f t="shared" si="21"/>
        <v>3.06161896018248e-11</v>
      </c>
      <c r="U65" s="64">
        <f t="shared" si="20"/>
        <v>8.6356627316174e-11</v>
      </c>
      <c r="V65" s="64">
        <f t="shared" si="19"/>
        <v>2.07156122392586e-10</v>
      </c>
      <c r="W65" s="64">
        <f t="shared" si="17"/>
        <v>4.38952120657383e-10</v>
      </c>
      <c r="X65" s="15">
        <f t="shared" si="18"/>
        <v>14</v>
      </c>
      <c r="Y65" s="7"/>
      <c r="Z65" s="15"/>
    </row>
    <row r="66" ht="12.75" customHeight="1" spans="1:26">
      <c r="A66" s="7"/>
      <c r="B66" s="4">
        <f t="shared" si="16"/>
        <v>2.25166604983954</v>
      </c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>
        <f t="shared" ref="P66:P92" si="25">O65*(1/6+0.5*mean_rev*(j+1)*delta_t)+O66*(2/3-P18*delta_t)+O67*(1/6-0.5*mean_rev*(j-1)*delta_t)</f>
        <v>2.2365834173069e-12</v>
      </c>
      <c r="Q66" s="64">
        <f t="shared" si="24"/>
        <v>1.94097640218869e-11</v>
      </c>
      <c r="R66" s="64">
        <f t="shared" si="23"/>
        <v>9.09788506117342e-11</v>
      </c>
      <c r="S66" s="64">
        <f t="shared" si="22"/>
        <v>3.05694708614681e-10</v>
      </c>
      <c r="T66" s="64">
        <f t="shared" si="21"/>
        <v>8.24982824740114e-10</v>
      </c>
      <c r="U66" s="64">
        <f t="shared" si="20"/>
        <v>1.90045645375938e-9</v>
      </c>
      <c r="V66" s="64">
        <f t="shared" si="19"/>
        <v>3.880001062268e-9</v>
      </c>
      <c r="W66" s="64">
        <f t="shared" si="17"/>
        <v>7.1996589879872e-9</v>
      </c>
      <c r="X66" s="15">
        <f t="shared" si="18"/>
        <v>13</v>
      </c>
      <c r="Y66" s="7"/>
      <c r="Z66" s="15"/>
    </row>
    <row r="67" ht="12.75" customHeight="1" spans="1:26">
      <c r="A67" s="7"/>
      <c r="B67" s="4">
        <f t="shared" si="16"/>
        <v>2.07846096908265</v>
      </c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>
        <f t="shared" ref="O67:O91" si="26">N66*(1/6+0.5*mean_rev*(j+1)*delta_t)+N67*(2/3-O19*delta_t)+N68*(1/6-0.5*mean_rev*(j-1)*delta_t)</f>
        <v>2.43990918251661e-11</v>
      </c>
      <c r="P67" s="64">
        <f t="shared" si="25"/>
        <v>1.98476255835628e-10</v>
      </c>
      <c r="Q67" s="64">
        <f t="shared" si="24"/>
        <v>8.77203345474898e-10</v>
      </c>
      <c r="R67" s="64">
        <f t="shared" si="23"/>
        <v>2.79372953115935e-9</v>
      </c>
      <c r="S67" s="64">
        <f t="shared" si="22"/>
        <v>7.17940014705072e-9</v>
      </c>
      <c r="T67" s="64">
        <f t="shared" si="21"/>
        <v>1.58140674349634e-8</v>
      </c>
      <c r="U67" s="64">
        <f t="shared" si="20"/>
        <v>3.09865119846449e-8</v>
      </c>
      <c r="V67" s="64">
        <f t="shared" si="19"/>
        <v>5.53685852815094e-8</v>
      </c>
      <c r="W67" s="64">
        <f t="shared" si="17"/>
        <v>9.18249288698806e-8</v>
      </c>
      <c r="X67" s="15">
        <f t="shared" si="18"/>
        <v>12</v>
      </c>
      <c r="Y67" s="7"/>
      <c r="Z67" s="15"/>
    </row>
    <row r="68" ht="12.75" customHeight="1" spans="1:26">
      <c r="A68" s="7"/>
      <c r="B68" s="4">
        <f t="shared" si="16"/>
        <v>1.90525588832576</v>
      </c>
      <c r="C68" s="63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>
        <f t="shared" ref="N68:N90" si="27">M67*(1/6+0.5*mean_rev*(j+1)*delta_t)+M68*(2/3-N20*delta_t)+M69*(1/6-0.5*mean_rev*(j-1)*delta_t)</f>
        <v>2.49182214384676e-10</v>
      </c>
      <c r="O68" s="64">
        <f t="shared" si="26"/>
        <v>1.88625416083233e-9</v>
      </c>
      <c r="P68" s="64">
        <f t="shared" si="25"/>
        <v>7.81123593980492e-9</v>
      </c>
      <c r="Q68" s="64">
        <f t="shared" si="24"/>
        <v>2.34493843318744e-8</v>
      </c>
      <c r="R68" s="64">
        <f t="shared" si="23"/>
        <v>5.71020026762995e-8</v>
      </c>
      <c r="S68" s="64">
        <f t="shared" si="22"/>
        <v>1.1974358296473e-7</v>
      </c>
      <c r="T68" s="64">
        <f t="shared" si="21"/>
        <v>2.24304376538906e-7</v>
      </c>
      <c r="U68" s="64">
        <f t="shared" si="20"/>
        <v>3.84600183575378e-7</v>
      </c>
      <c r="V68" s="64">
        <f t="shared" si="19"/>
        <v>6.14118082250136e-7</v>
      </c>
      <c r="W68" s="64">
        <f t="shared" si="17"/>
        <v>9.24852498001921e-7</v>
      </c>
      <c r="X68" s="15">
        <f t="shared" si="18"/>
        <v>11</v>
      </c>
      <c r="Y68" s="7"/>
      <c r="Z68" s="15"/>
    </row>
    <row r="69" ht="12.75" customHeight="1" spans="1:26">
      <c r="A69" s="7"/>
      <c r="B69" s="4">
        <f t="shared" si="16"/>
        <v>1.73205080756888</v>
      </c>
      <c r="C69" s="63"/>
      <c r="D69" s="64"/>
      <c r="E69" s="64"/>
      <c r="F69" s="64"/>
      <c r="G69" s="64"/>
      <c r="H69" s="64"/>
      <c r="I69" s="64"/>
      <c r="J69" s="64"/>
      <c r="K69" s="64"/>
      <c r="L69" s="64"/>
      <c r="M69" s="64">
        <f t="shared" ref="M69:M89" si="28">L68*(1/6+0.5*mean_rev*(j+1)*delta_t)+L69*(2/3-M21*delta_t)+L70*(1/6-0.5*mean_rev*(j-1)*delta_t)</f>
        <v>2.39214925809289e-9</v>
      </c>
      <c r="N69" s="64">
        <f t="shared" si="27"/>
        <v>1.67150471435105e-8</v>
      </c>
      <c r="O69" s="64">
        <f t="shared" si="26"/>
        <v>6.44105259504985e-8</v>
      </c>
      <c r="P69" s="64">
        <f t="shared" si="25"/>
        <v>1.81181195648673e-7</v>
      </c>
      <c r="Q69" s="64">
        <f t="shared" si="24"/>
        <v>4.15916557586535e-7</v>
      </c>
      <c r="R69" s="64">
        <f t="shared" si="23"/>
        <v>8.2659282409198e-7</v>
      </c>
      <c r="S69" s="64">
        <f t="shared" si="22"/>
        <v>1.47437665087207e-6</v>
      </c>
      <c r="T69" s="64">
        <f t="shared" si="21"/>
        <v>2.41732471114968e-6</v>
      </c>
      <c r="U69" s="64">
        <f t="shared" si="20"/>
        <v>3.70480315965141e-6</v>
      </c>
      <c r="V69" s="64">
        <f t="shared" si="19"/>
        <v>5.37331540594786e-6</v>
      </c>
      <c r="W69" s="64">
        <f t="shared" si="17"/>
        <v>7.44400475728274e-6</v>
      </c>
      <c r="X69" s="15">
        <f t="shared" si="18"/>
        <v>10</v>
      </c>
      <c r="Y69" s="7"/>
      <c r="Z69" s="15"/>
    </row>
    <row r="70" ht="12.75" customHeight="1" spans="1:26">
      <c r="A70" s="7"/>
      <c r="B70" s="4">
        <f t="shared" si="16"/>
        <v>1.55884572681199</v>
      </c>
      <c r="C70" s="63"/>
      <c r="D70" s="64"/>
      <c r="E70" s="64"/>
      <c r="F70" s="64"/>
      <c r="G70" s="64"/>
      <c r="H70" s="64"/>
      <c r="I70" s="64"/>
      <c r="J70" s="64"/>
      <c r="K70" s="64"/>
      <c r="L70" s="64">
        <f t="shared" ref="L70:L88" si="29">K69*(1/6+0.5*mean_rev*(j+1)*delta_t)+K70*(2/3-L22*delta_t)+K71*(1/6-0.5*mean_rev*(j-1)*delta_t)</f>
        <v>2.16647479978224e-8</v>
      </c>
      <c r="M70" s="64">
        <f t="shared" si="28"/>
        <v>1.38450037820773e-7</v>
      </c>
      <c r="N70" s="64">
        <f t="shared" si="27"/>
        <v>4.92626375380159e-7</v>
      </c>
      <c r="O70" s="64">
        <f t="shared" si="26"/>
        <v>1.28999737347484e-6</v>
      </c>
      <c r="P70" s="64">
        <f t="shared" si="25"/>
        <v>2.77618473731943e-6</v>
      </c>
      <c r="Q70" s="64">
        <f t="shared" si="24"/>
        <v>5.20423591452298e-6</v>
      </c>
      <c r="R70" s="64">
        <f t="shared" si="23"/>
        <v>8.80296134568973e-6</v>
      </c>
      <c r="S70" s="64">
        <f t="shared" si="22"/>
        <v>1.37521596127865e-5</v>
      </c>
      <c r="T70" s="64">
        <f t="shared" si="21"/>
        <v>2.01673115311639e-5</v>
      </c>
      <c r="U70" s="64">
        <f t="shared" si="20"/>
        <v>2.80936391761086e-5</v>
      </c>
      <c r="V70" s="64">
        <f t="shared" si="19"/>
        <v>3.75078918765385e-5</v>
      </c>
      <c r="W70" s="64">
        <f t="shared" si="17"/>
        <v>4.83256341454895e-5</v>
      </c>
      <c r="X70" s="15">
        <f t="shared" si="18"/>
        <v>9</v>
      </c>
      <c r="Y70" s="7"/>
      <c r="Z70" s="15"/>
    </row>
    <row r="71" ht="12.75" customHeight="1" spans="1:26">
      <c r="A71" s="7"/>
      <c r="B71" s="4">
        <f t="shared" si="16"/>
        <v>1.3856406460551</v>
      </c>
      <c r="C71" s="63"/>
      <c r="D71" s="64"/>
      <c r="E71" s="64"/>
      <c r="F71" s="64"/>
      <c r="G71" s="64"/>
      <c r="H71" s="64"/>
      <c r="I71" s="64"/>
      <c r="J71" s="64"/>
      <c r="K71" s="64">
        <f t="shared" ref="K71:K87" si="30">J70*(1/6+0.5*mean_rev*(j+1)*delta_t)+J71*(2/3-K23*delta_t)+J72*(1/6-0.5*mean_rev*(j-1)*delta_t)</f>
        <v>1.85697839981335e-7</v>
      </c>
      <c r="L71" s="64">
        <f t="shared" si="29"/>
        <v>1.07362217908798e-6</v>
      </c>
      <c r="M71" s="64">
        <f t="shared" si="28"/>
        <v>3.4963036669704e-6</v>
      </c>
      <c r="N71" s="64">
        <f t="shared" si="27"/>
        <v>8.46116442638086e-6</v>
      </c>
      <c r="O71" s="64">
        <f t="shared" si="26"/>
        <v>1.69678512152724e-5</v>
      </c>
      <c r="P71" s="64">
        <f t="shared" si="25"/>
        <v>2.98510507733222e-5</v>
      </c>
      <c r="Q71" s="64">
        <f t="shared" si="24"/>
        <v>4.76800625583294e-5</v>
      </c>
      <c r="R71" s="64">
        <f t="shared" si="23"/>
        <v>7.07181771601884e-5</v>
      </c>
      <c r="S71" s="64">
        <f t="shared" si="22"/>
        <v>9.89299235895097e-5</v>
      </c>
      <c r="T71" s="64">
        <f t="shared" si="21"/>
        <v>0.000132019656565426</v>
      </c>
      <c r="U71" s="64">
        <f t="shared" si="20"/>
        <v>0.000169486246173593</v>
      </c>
      <c r="V71" s="64">
        <f t="shared" si="19"/>
        <v>0.000210682297965577</v>
      </c>
      <c r="W71" s="64">
        <f t="shared" si="17"/>
        <v>0.000254870310252034</v>
      </c>
      <c r="X71" s="15">
        <f t="shared" si="18"/>
        <v>8</v>
      </c>
      <c r="Y71" s="7"/>
      <c r="Z71" s="15"/>
    </row>
    <row r="72" ht="12.75" customHeight="1" spans="1:26">
      <c r="A72" s="7"/>
      <c r="B72" s="4">
        <f t="shared" si="16"/>
        <v>1.21243556529821</v>
      </c>
      <c r="C72" s="63"/>
      <c r="D72" s="64"/>
      <c r="E72" s="64"/>
      <c r="F72" s="64"/>
      <c r="G72" s="64"/>
      <c r="H72" s="64"/>
      <c r="I72" s="64"/>
      <c r="J72" s="64">
        <f t="shared" ref="J72:J86" si="31">I71*(1/6+0.5*mean_rev*(j+1)*delta_t)+I72*(2/3-J24*delta_t)+I73*(1/6-0.5*mean_rev*(j-1)*delta_t)</f>
        <v>1.51076208798374e-6</v>
      </c>
      <c r="K72" s="64">
        <f t="shared" si="30"/>
        <v>7.79925027035392e-6</v>
      </c>
      <c r="L72" s="64">
        <f t="shared" si="29"/>
        <v>2.30056696843953e-5</v>
      </c>
      <c r="M72" s="64">
        <f t="shared" si="28"/>
        <v>5.10261239694505e-5</v>
      </c>
      <c r="N72" s="64">
        <f t="shared" si="27"/>
        <v>9.47123238941568e-5</v>
      </c>
      <c r="O72" s="64">
        <f t="shared" si="26"/>
        <v>0.000155521013221184</v>
      </c>
      <c r="P72" s="64">
        <f t="shared" si="25"/>
        <v>0.000233524361904774</v>
      </c>
      <c r="Q72" s="64">
        <f t="shared" si="24"/>
        <v>0.000327634002393567</v>
      </c>
      <c r="R72" s="64">
        <f t="shared" si="23"/>
        <v>0.000435912009967605</v>
      </c>
      <c r="S72" s="64">
        <f t="shared" si="22"/>
        <v>0.000555885105833897</v>
      </c>
      <c r="T72" s="64">
        <f t="shared" si="21"/>
        <v>0.000684817454667793</v>
      </c>
      <c r="U72" s="64">
        <f t="shared" si="20"/>
        <v>0.000819924867068206</v>
      </c>
      <c r="V72" s="64">
        <f t="shared" si="19"/>
        <v>0.000958529490565308</v>
      </c>
      <c r="W72" s="64">
        <f t="shared" si="17"/>
        <v>0.00109816217622311</v>
      </c>
      <c r="X72" s="15">
        <f t="shared" si="18"/>
        <v>7</v>
      </c>
      <c r="Y72" s="7"/>
      <c r="Z72" s="15"/>
    </row>
    <row r="73" ht="12.75" customHeight="1" spans="1:26">
      <c r="A73" s="7"/>
      <c r="B73" s="4">
        <f t="shared" si="16"/>
        <v>1.03923048454133</v>
      </c>
      <c r="C73" s="63"/>
      <c r="D73" s="64"/>
      <c r="E73" s="64"/>
      <c r="F73" s="64"/>
      <c r="G73" s="64"/>
      <c r="H73" s="64"/>
      <c r="I73" s="64">
        <f t="shared" ref="I73:I85" si="32">H72*(1/6+0.5*mean_rev*(j+1)*delta_t)+H73*(2/3-I25*delta_t)+H74*(1/6-0.5*mean_rev*(j-1)*delta_t)</f>
        <v>1.16962226166483e-5</v>
      </c>
      <c r="J73" s="64">
        <f t="shared" si="31"/>
        <v>5.30421778257373e-5</v>
      </c>
      <c r="K73" s="64">
        <f t="shared" si="30"/>
        <v>0.000139958417240204</v>
      </c>
      <c r="L73" s="64">
        <f t="shared" si="29"/>
        <v>0.000281763268519241</v>
      </c>
      <c r="M73" s="64">
        <f t="shared" si="28"/>
        <v>0.000480424806167695</v>
      </c>
      <c r="N73" s="64">
        <f t="shared" si="27"/>
        <v>0.000731937462761519</v>
      </c>
      <c r="O73" s="64">
        <f t="shared" si="26"/>
        <v>0.00102837014037041</v>
      </c>
      <c r="P73" s="64">
        <f t="shared" si="25"/>
        <v>0.00135977841643742</v>
      </c>
      <c r="Q73" s="64">
        <f t="shared" si="24"/>
        <v>0.00171566918394454</v>
      </c>
      <c r="R73" s="64">
        <f t="shared" si="23"/>
        <v>0.00208598009896567</v>
      </c>
      <c r="S73" s="64">
        <f t="shared" si="22"/>
        <v>0.00246165237469257</v>
      </c>
      <c r="T73" s="64">
        <f t="shared" si="21"/>
        <v>0.00283490503728443</v>
      </c>
      <c r="U73" s="64">
        <f t="shared" si="20"/>
        <v>0.00319930962963852</v>
      </c>
      <c r="V73" s="64">
        <f t="shared" si="19"/>
        <v>0.00354974264991779</v>
      </c>
      <c r="W73" s="64">
        <f t="shared" si="17"/>
        <v>0.00388227073595979</v>
      </c>
      <c r="X73" s="15">
        <f t="shared" si="18"/>
        <v>6</v>
      </c>
      <c r="Y73" s="7"/>
      <c r="Z73" s="15"/>
    </row>
    <row r="74" ht="12.75" customHeight="1" spans="1:26">
      <c r="A74" s="7"/>
      <c r="B74" s="4">
        <f t="shared" si="16"/>
        <v>0.866025403784439</v>
      </c>
      <c r="C74" s="63"/>
      <c r="D74" s="64"/>
      <c r="E74" s="64"/>
      <c r="F74" s="64"/>
      <c r="G74" s="64"/>
      <c r="H74" s="64">
        <f t="shared" ref="H74:H84" si="33">G73*(1/6+0.5*mean_rev*(j+1)*delta_t)+G74*(2/3-H26*delta_t)+G75*(1/6-0.5*mean_rev*(j-1)*delta_t)</f>
        <v>8.63721054767875e-5</v>
      </c>
      <c r="I74" s="64">
        <f t="shared" si="32"/>
        <v>0.000336897156558469</v>
      </c>
      <c r="J74" s="64">
        <f t="shared" si="31"/>
        <v>0.000782969941416541</v>
      </c>
      <c r="K74" s="64">
        <f t="shared" si="30"/>
        <v>0.00141434167097187</v>
      </c>
      <c r="L74" s="64">
        <f t="shared" si="29"/>
        <v>0.00219620926354595</v>
      </c>
      <c r="M74" s="64">
        <f t="shared" si="28"/>
        <v>0.00308443317994466</v>
      </c>
      <c r="N74" s="64">
        <f t="shared" si="27"/>
        <v>0.00403532927982005</v>
      </c>
      <c r="O74" s="64">
        <f t="shared" si="26"/>
        <v>0.00501068601732303</v>
      </c>
      <c r="P74" s="64">
        <f t="shared" si="25"/>
        <v>0.00597960688486813</v>
      </c>
      <c r="Q74" s="64">
        <f t="shared" si="24"/>
        <v>0.00691856517459649</v>
      </c>
      <c r="R74" s="64">
        <f t="shared" si="23"/>
        <v>0.00781060562983648</v>
      </c>
      <c r="S74" s="64">
        <f t="shared" si="22"/>
        <v>0.00864424187868182</v>
      </c>
      <c r="T74" s="64">
        <f t="shared" si="21"/>
        <v>0.00941233774550242</v>
      </c>
      <c r="U74" s="64">
        <f t="shared" si="20"/>
        <v>0.0101111039696634</v>
      </c>
      <c r="V74" s="64">
        <f t="shared" si="19"/>
        <v>0.010739255872825</v>
      </c>
      <c r="W74" s="64">
        <f t="shared" si="17"/>
        <v>0.0112973342649948</v>
      </c>
      <c r="X74" s="15">
        <f t="shared" si="18"/>
        <v>5</v>
      </c>
      <c r="Y74" s="7"/>
      <c r="Z74" s="15"/>
    </row>
    <row r="75" ht="12.75" customHeight="1" spans="1:26">
      <c r="A75" s="7"/>
      <c r="B75" s="4">
        <f t="shared" si="16"/>
        <v>0.692820323027551</v>
      </c>
      <c r="C75" s="63"/>
      <c r="D75" s="64"/>
      <c r="E75" s="64"/>
      <c r="F75" s="64"/>
      <c r="G75" s="64">
        <f t="shared" ref="G75:G83" si="34">F74*(1/6+0.5*mean_rev*(j+1)*delta_t)+F75*(2/3-G27*delta_t)+F76*(1/6-0.5*mean_rev*(j-1)*delta_t)</f>
        <v>0.000609685450424382</v>
      </c>
      <c r="H75" s="64">
        <f t="shared" si="33"/>
        <v>0.00198774239180145</v>
      </c>
      <c r="I75" s="64">
        <f t="shared" si="32"/>
        <v>0.00398901863690128</v>
      </c>
      <c r="J75" s="64">
        <f t="shared" si="31"/>
        <v>0.0063757604116382</v>
      </c>
      <c r="K75" s="64">
        <f t="shared" si="30"/>
        <v>0.00892769983042062</v>
      </c>
      <c r="L75" s="64">
        <f t="shared" si="29"/>
        <v>0.0114783336583947</v>
      </c>
      <c r="M75" s="64">
        <f t="shared" si="28"/>
        <v>0.0139163099246949</v>
      </c>
      <c r="N75" s="64">
        <f t="shared" si="27"/>
        <v>0.0161747869949434</v>
      </c>
      <c r="O75" s="64">
        <f t="shared" si="26"/>
        <v>0.0182190433514912</v>
      </c>
      <c r="P75" s="64">
        <f t="shared" si="25"/>
        <v>0.0200359839470712</v>
      </c>
      <c r="Q75" s="64">
        <f t="shared" si="24"/>
        <v>0.0216262964500227</v>
      </c>
      <c r="R75" s="64">
        <f t="shared" si="23"/>
        <v>0.0229989644156717</v>
      </c>
      <c r="S75" s="64">
        <f t="shared" si="22"/>
        <v>0.0241675872079746</v>
      </c>
      <c r="T75" s="64">
        <f t="shared" si="21"/>
        <v>0.025147989231199</v>
      </c>
      <c r="U75" s="64">
        <f t="shared" si="20"/>
        <v>0.0259567123691195</v>
      </c>
      <c r="V75" s="64">
        <f t="shared" si="19"/>
        <v>0.026610097877101</v>
      </c>
      <c r="W75" s="64">
        <f t="shared" si="17"/>
        <v>0.0271237541761074</v>
      </c>
      <c r="X75" s="15">
        <f t="shared" si="18"/>
        <v>4</v>
      </c>
      <c r="Y75" s="7"/>
      <c r="Z75" s="15"/>
    </row>
    <row r="76" ht="12.75" customHeight="1" spans="1:26">
      <c r="A76" s="7"/>
      <c r="B76" s="4">
        <f t="shared" si="16"/>
        <v>0.519615242270663</v>
      </c>
      <c r="C76" s="63"/>
      <c r="D76" s="64"/>
      <c r="E76" s="64"/>
      <c r="F76" s="64">
        <f t="shared" ref="F76:F82" si="35">E75*(1/6+0.5*mean_rev*(j+1)*delta_t)+E76*(2/3-F28*delta_t)+E77*(1/6-0.5*mean_rev*(j-1)*delta_t)</f>
        <v>0.00412181712962963</v>
      </c>
      <c r="G76" s="64">
        <f t="shared" si="34"/>
        <v>0.0107792981163273</v>
      </c>
      <c r="H76" s="64">
        <f t="shared" si="33"/>
        <v>0.0181920681105117</v>
      </c>
      <c r="I76" s="64">
        <f t="shared" si="32"/>
        <v>0.0252886958025303</v>
      </c>
      <c r="J76" s="64">
        <f t="shared" si="31"/>
        <v>0.0315774775752258</v>
      </c>
      <c r="K76" s="64">
        <f t="shared" si="30"/>
        <v>0.0369061906264343</v>
      </c>
      <c r="L76" s="64">
        <f t="shared" si="29"/>
        <v>0.0412919872575884</v>
      </c>
      <c r="M76" s="64">
        <f t="shared" si="28"/>
        <v>0.0448242633905908</v>
      </c>
      <c r="N76" s="64">
        <f t="shared" si="27"/>
        <v>0.0476149046649033</v>
      </c>
      <c r="O76" s="64">
        <f t="shared" si="26"/>
        <v>0.0497749979080924</v>
      </c>
      <c r="P76" s="64">
        <f t="shared" si="25"/>
        <v>0.0514052116348983</v>
      </c>
      <c r="Q76" s="64">
        <f t="shared" si="24"/>
        <v>0.0525928307732341</v>
      </c>
      <c r="R76" s="64">
        <f t="shared" si="23"/>
        <v>0.0534118186405293</v>
      </c>
      <c r="S76" s="64">
        <f t="shared" si="22"/>
        <v>0.0539241062906696</v>
      </c>
      <c r="T76" s="64">
        <f t="shared" si="21"/>
        <v>0.0541812528085728</v>
      </c>
      <c r="U76" s="64">
        <f t="shared" si="20"/>
        <v>0.0542260922761364</v>
      </c>
      <c r="V76" s="64">
        <f t="shared" si="19"/>
        <v>0.0540942137678713</v>
      </c>
      <c r="W76" s="64">
        <f t="shared" si="17"/>
        <v>0.0538152292820376</v>
      </c>
      <c r="X76" s="15">
        <f t="shared" si="18"/>
        <v>3</v>
      </c>
      <c r="Y76" s="7"/>
      <c r="Z76" s="15"/>
    </row>
    <row r="77" ht="12.75" customHeight="1" spans="1:26">
      <c r="A77" s="7"/>
      <c r="B77" s="4">
        <f t="shared" si="16"/>
        <v>0.346410161513775</v>
      </c>
      <c r="C77" s="63"/>
      <c r="D77" s="64"/>
      <c r="E77" s="64">
        <f>D76*(1/6+0.5*mean_rev*(j+1)*delta_t)+D77*(2/3-E29*delta_t)+D78*(1/6-0.5*mean_rev*(j-1)*delta_t)</f>
        <v>0.0267361111111111</v>
      </c>
      <c r="F77" s="64">
        <f t="shared" si="35"/>
        <v>0.0525644082859696</v>
      </c>
      <c r="G77" s="64">
        <f t="shared" si="34"/>
        <v>0.0718998988164631</v>
      </c>
      <c r="H77" s="64">
        <f t="shared" si="33"/>
        <v>0.0850991545481697</v>
      </c>
      <c r="I77" s="64">
        <f t="shared" si="32"/>
        <v>0.093653921031331</v>
      </c>
      <c r="J77" s="64">
        <f t="shared" si="31"/>
        <v>0.0989284577568968</v>
      </c>
      <c r="K77" s="64">
        <f t="shared" si="30"/>
        <v>0.101936551153953</v>
      </c>
      <c r="L77" s="64">
        <f t="shared" si="29"/>
        <v>0.103383889020668</v>
      </c>
      <c r="M77" s="64">
        <f t="shared" si="28"/>
        <v>0.103752247643934</v>
      </c>
      <c r="N77" s="64">
        <f t="shared" si="27"/>
        <v>0.103370429330932</v>
      </c>
      <c r="O77" s="64">
        <f t="shared" si="26"/>
        <v>0.102464654098895</v>
      </c>
      <c r="P77" s="64">
        <f t="shared" si="25"/>
        <v>0.101192357876236</v>
      </c>
      <c r="Q77" s="64">
        <f t="shared" si="24"/>
        <v>0.0996644640448077</v>
      </c>
      <c r="R77" s="64">
        <f t="shared" si="23"/>
        <v>0.0979600577799561</v>
      </c>
      <c r="S77" s="64">
        <f t="shared" si="22"/>
        <v>0.0961361343148092</v>
      </c>
      <c r="T77" s="64">
        <f t="shared" si="21"/>
        <v>0.0942341538553301</v>
      </c>
      <c r="U77" s="64">
        <f t="shared" si="20"/>
        <v>0.0922845096020141</v>
      </c>
      <c r="V77" s="64">
        <f t="shared" si="19"/>
        <v>0.0903096159910024</v>
      </c>
      <c r="W77" s="64">
        <f t="shared" si="17"/>
        <v>0.0883260723140934</v>
      </c>
      <c r="X77" s="15">
        <f t="shared" si="18"/>
        <v>2</v>
      </c>
      <c r="Y77" s="7"/>
      <c r="Z77" s="15"/>
    </row>
    <row r="78" ht="12.75" customHeight="1" spans="1:26">
      <c r="A78" s="7"/>
      <c r="B78" s="4">
        <f t="shared" si="16"/>
        <v>0.173205080756888</v>
      </c>
      <c r="C78" s="63"/>
      <c r="D78" s="64">
        <f>C77*(1/6+0.5*mean_rev*(j+1)*delta_t)+C78*(2/3-D30*delta_t)+C79*(1/6-0.5*mean_rev*(j-1)*delta_t)</f>
        <v>0.166666666666667</v>
      </c>
      <c r="E78" s="64">
        <f>D77*(1/6+0.5*mean_rev*(j+1)*delta_t)+D78*(2/3-E30*delta_t)+D79*(1/6-0.5*mean_rev*(j-1)*delta_t)</f>
        <v>0.218918996780568</v>
      </c>
      <c r="F78" s="64">
        <f t="shared" si="35"/>
        <v>0.229824382574051</v>
      </c>
      <c r="G78" s="64">
        <f t="shared" si="34"/>
        <v>0.226062360674472</v>
      </c>
      <c r="H78" s="64">
        <f t="shared" si="33"/>
        <v>0.217463179659969</v>
      </c>
      <c r="I78" s="64">
        <f t="shared" si="32"/>
        <v>0.20766289023572</v>
      </c>
      <c r="J78" s="64">
        <f t="shared" si="31"/>
        <v>0.197984253743828</v>
      </c>
      <c r="K78" s="64">
        <f t="shared" si="30"/>
        <v>0.188874029907584</v>
      </c>
      <c r="L78" s="64">
        <f t="shared" si="29"/>
        <v>0.180445691503205</v>
      </c>
      <c r="M78" s="64">
        <f t="shared" si="28"/>
        <v>0.172688378914438</v>
      </c>
      <c r="N78" s="64">
        <f t="shared" si="27"/>
        <v>0.165548584776587</v>
      </c>
      <c r="O78" s="64">
        <f t="shared" si="26"/>
        <v>0.158962182301679</v>
      </c>
      <c r="P78" s="64">
        <f t="shared" si="25"/>
        <v>0.152866665763843</v>
      </c>
      <c r="Q78" s="64">
        <f t="shared" si="24"/>
        <v>0.14720539103137</v>
      </c>
      <c r="R78" s="64">
        <f t="shared" si="23"/>
        <v>0.141928584970602</v>
      </c>
      <c r="S78" s="64">
        <f t="shared" si="22"/>
        <v>0.136993092717939</v>
      </c>
      <c r="T78" s="64">
        <f t="shared" si="21"/>
        <v>0.132361686130076</v>
      </c>
      <c r="U78" s="64">
        <f t="shared" si="20"/>
        <v>0.128002274655277</v>
      </c>
      <c r="V78" s="64">
        <f t="shared" si="19"/>
        <v>0.123887154472387</v>
      </c>
      <c r="W78" s="64">
        <f t="shared" si="17"/>
        <v>0.119992343036924</v>
      </c>
      <c r="X78" s="15">
        <f t="shared" si="18"/>
        <v>1</v>
      </c>
      <c r="Y78" s="7"/>
      <c r="Z78" s="15"/>
    </row>
    <row r="79" ht="12.75" customHeight="1" spans="1:26">
      <c r="A79" s="7"/>
      <c r="B79" s="8">
        <f t="shared" si="16"/>
        <v>0</v>
      </c>
      <c r="C79" s="72">
        <v>1</v>
      </c>
      <c r="D79" s="64">
        <f>C78*(1/6+0.5*mean_rev*(j+1)*delta_t)+C79*(2/3-D31*delta_t)+C80*(1/6-0.5*mean_rev*(j-1)*delta_t)</f>
        <v>0.658085661484392</v>
      </c>
      <c r="E79" s="64">
        <f>D78*(1/6+0.5*mean_rev*(j+1)*delta_t)+D79*(2/3-E31*delta_t)+D80*(1/6-0.5*mean_rev*(j-1)*delta_t)</f>
        <v>0.490143057222689</v>
      </c>
      <c r="F79" s="64">
        <f t="shared" si="35"/>
        <v>0.397666506583509</v>
      </c>
      <c r="G79" s="64">
        <f t="shared" si="34"/>
        <v>0.340639813034603</v>
      </c>
      <c r="H79" s="64">
        <f t="shared" si="33"/>
        <v>0.301878261522734</v>
      </c>
      <c r="I79" s="64">
        <f t="shared" si="32"/>
        <v>0.273459333545529</v>
      </c>
      <c r="J79" s="64">
        <f t="shared" si="31"/>
        <v>0.251426194278301</v>
      </c>
      <c r="K79" s="64">
        <f t="shared" si="30"/>
        <v>0.233633531444598</v>
      </c>
      <c r="L79" s="64">
        <f t="shared" si="29"/>
        <v>0.21882501804029</v>
      </c>
      <c r="M79" s="64">
        <f t="shared" si="28"/>
        <v>0.206213730303184</v>
      </c>
      <c r="N79" s="64">
        <f t="shared" si="27"/>
        <v>0.195278409487738</v>
      </c>
      <c r="O79" s="64">
        <f t="shared" si="26"/>
        <v>0.185657740058709</v>
      </c>
      <c r="P79" s="64">
        <f t="shared" si="25"/>
        <v>0.177091915268651</v>
      </c>
      <c r="Q79" s="64">
        <f t="shared" si="24"/>
        <v>0.16938844904401</v>
      </c>
      <c r="R79" s="64">
        <f t="shared" si="23"/>
        <v>0.162401161434611</v>
      </c>
      <c r="S79" s="64">
        <f t="shared" si="22"/>
        <v>0.156016707220059</v>
      </c>
      <c r="T79" s="64">
        <f t="shared" si="21"/>
        <v>0.150145628354024</v>
      </c>
      <c r="U79" s="64">
        <f t="shared" si="20"/>
        <v>0.144716229308371</v>
      </c>
      <c r="V79" s="64">
        <f t="shared" si="19"/>
        <v>0.139670275354634</v>
      </c>
      <c r="W79" s="64">
        <f t="shared" si="17"/>
        <v>0.134959903099988</v>
      </c>
      <c r="X79" s="15">
        <v>0</v>
      </c>
      <c r="Y79" s="7"/>
      <c r="Z79" s="15"/>
    </row>
    <row r="80" ht="12.75" customHeight="1" spans="1:26">
      <c r="A80" s="7"/>
      <c r="B80" s="4">
        <f t="shared" si="16"/>
        <v>-0.173205080756888</v>
      </c>
      <c r="C80" s="63"/>
      <c r="D80" s="64">
        <f>C79*(1/6+0.5*mean_rev*(j+1)*delta_t)+C80*(2/3-D32*delta_t)+C81*(1/6-0.5*mean_rev*(j-1)*delta_t)</f>
        <v>0.166666666666667</v>
      </c>
      <c r="E80" s="64">
        <f>D79*(1/6+0.5*mean_rev*(j+1)*delta_t)+D80*(2/3-E32*delta_t)+D81*(1/6-0.5*mean_rev*(j-1)*delta_t)</f>
        <v>0.219467386269989</v>
      </c>
      <c r="F80" s="64">
        <f t="shared" si="35"/>
        <v>0.230947273662823</v>
      </c>
      <c r="G80" s="64">
        <f t="shared" si="34"/>
        <v>0.227684965614625</v>
      </c>
      <c r="H80" s="64">
        <f t="shared" si="33"/>
        <v>0.21951375210929</v>
      </c>
      <c r="I80" s="64">
        <f t="shared" si="32"/>
        <v>0.210088198398093</v>
      </c>
      <c r="J80" s="64">
        <f t="shared" si="31"/>
        <v>0.20074611291203</v>
      </c>
      <c r="K80" s="64">
        <f t="shared" si="30"/>
        <v>0.191944187647121</v>
      </c>
      <c r="L80" s="64">
        <f t="shared" si="29"/>
        <v>0.183802187471704</v>
      </c>
      <c r="M80" s="64">
        <f t="shared" si="28"/>
        <v>0.17631330698349</v>
      </c>
      <c r="N80" s="64">
        <f t="shared" si="27"/>
        <v>0.169426758832036</v>
      </c>
      <c r="O80" s="64">
        <f t="shared" si="26"/>
        <v>0.163080328181691</v>
      </c>
      <c r="P80" s="64">
        <f t="shared" si="25"/>
        <v>0.157212913434248</v>
      </c>
      <c r="Q80" s="64">
        <f t="shared" si="24"/>
        <v>0.151768940993389</v>
      </c>
      <c r="R80" s="64">
        <f t="shared" si="23"/>
        <v>0.146699479309528</v>
      </c>
      <c r="S80" s="64">
        <f t="shared" si="22"/>
        <v>0.141962051796312</v>
      </c>
      <c r="T80" s="64">
        <f t="shared" si="21"/>
        <v>0.137519988166414</v>
      </c>
      <c r="U80" s="64">
        <f t="shared" si="20"/>
        <v>0.133341664486388</v>
      </c>
      <c r="V80" s="64">
        <f t="shared" si="19"/>
        <v>0.129399772851239</v>
      </c>
      <c r="W80" s="64">
        <f t="shared" si="17"/>
        <v>0.125670670812542</v>
      </c>
      <c r="X80" s="15">
        <f t="shared" ref="X80:X99" si="36">X79-1</f>
        <v>-1</v>
      </c>
      <c r="Y80" s="7"/>
      <c r="Z80" s="15"/>
    </row>
    <row r="81" ht="12.75" customHeight="1" spans="1:26">
      <c r="A81" s="7"/>
      <c r="B81" s="4">
        <f t="shared" si="16"/>
        <v>-0.346410161513775</v>
      </c>
      <c r="C81" s="63"/>
      <c r="D81" s="64"/>
      <c r="E81" s="64">
        <f>D80*(1/6+0.5*mean_rev*(j+1)*delta_t)+D81*(2/3-E33*delta_t)+D82*(1/6-0.5*mean_rev*(j-1)*delta_t)</f>
        <v>0.0267361111111111</v>
      </c>
      <c r="F81" s="64">
        <f t="shared" si="35"/>
        <v>0.0528412780873815</v>
      </c>
      <c r="G81" s="64">
        <f t="shared" si="34"/>
        <v>0.0726499183538609</v>
      </c>
      <c r="H81" s="64">
        <f t="shared" si="33"/>
        <v>0.0864186027303558</v>
      </c>
      <c r="I81" s="64">
        <f t="shared" si="32"/>
        <v>0.0955760697223053</v>
      </c>
      <c r="J81" s="64">
        <f t="shared" si="31"/>
        <v>0.101453819470489</v>
      </c>
      <c r="K81" s="64">
        <f t="shared" si="30"/>
        <v>0.105050362527044</v>
      </c>
      <c r="L81" s="64">
        <f t="shared" si="29"/>
        <v>0.107065029164905</v>
      </c>
      <c r="M81" s="64">
        <f t="shared" si="28"/>
        <v>0.107977502093871</v>
      </c>
      <c r="N81" s="64">
        <f t="shared" si="27"/>
        <v>0.108116432520227</v>
      </c>
      <c r="O81" s="64">
        <f t="shared" si="26"/>
        <v>0.10770872131543</v>
      </c>
      <c r="P81" s="64">
        <f t="shared" si="25"/>
        <v>0.106912798597382</v>
      </c>
      <c r="Q81" s="64">
        <f t="shared" si="24"/>
        <v>0.105840658305463</v>
      </c>
      <c r="R81" s="64">
        <f t="shared" si="23"/>
        <v>0.10457242804135</v>
      </c>
      <c r="S81" s="64">
        <f t="shared" si="22"/>
        <v>0.103166075017449</v>
      </c>
      <c r="T81" s="64">
        <f t="shared" si="21"/>
        <v>0.101663947451755</v>
      </c>
      <c r="U81" s="64">
        <f t="shared" si="20"/>
        <v>0.100097242254419</v>
      </c>
      <c r="V81" s="64">
        <f t="shared" si="19"/>
        <v>0.0984890985978998</v>
      </c>
      <c r="W81" s="64">
        <f t="shared" si="17"/>
        <v>0.0968567689705203</v>
      </c>
      <c r="X81" s="15">
        <f t="shared" si="36"/>
        <v>-2</v>
      </c>
      <c r="Y81" s="7"/>
      <c r="Z81" s="15"/>
    </row>
    <row r="82" ht="12.75" customHeight="1" spans="1:26">
      <c r="A82" s="7"/>
      <c r="B82" s="4">
        <f t="shared" si="16"/>
        <v>-0.519615242270663</v>
      </c>
      <c r="C82" s="63"/>
      <c r="D82" s="64"/>
      <c r="E82" s="64"/>
      <c r="F82" s="64">
        <f t="shared" si="35"/>
        <v>0.00412181712962963</v>
      </c>
      <c r="G82" s="64">
        <f t="shared" si="34"/>
        <v>0.0108686816430277</v>
      </c>
      <c r="H82" s="64">
        <f t="shared" si="33"/>
        <v>0.0184930933442558</v>
      </c>
      <c r="I82" s="64">
        <f t="shared" si="32"/>
        <v>0.0259148246887384</v>
      </c>
      <c r="J82" s="64">
        <f t="shared" si="31"/>
        <v>0.032617925935427</v>
      </c>
      <c r="K82" s="64">
        <f t="shared" si="30"/>
        <v>0.0384247238391444</v>
      </c>
      <c r="L82" s="64">
        <f t="shared" si="29"/>
        <v>0.043330949426913</v>
      </c>
      <c r="M82" s="64">
        <f t="shared" si="28"/>
        <v>0.0474095449923146</v>
      </c>
      <c r="N82" s="64">
        <f t="shared" si="27"/>
        <v>0.0507602893043591</v>
      </c>
      <c r="O82" s="64">
        <f t="shared" si="26"/>
        <v>0.0534855383253461</v>
      </c>
      <c r="P82" s="64">
        <f t="shared" si="25"/>
        <v>0.0556797191312054</v>
      </c>
      <c r="Q82" s="64">
        <f t="shared" si="24"/>
        <v>0.0574256700044778</v>
      </c>
      <c r="R82" s="64">
        <f t="shared" si="23"/>
        <v>0.0587941915644691</v>
      </c>
      <c r="S82" s="64">
        <f t="shared" si="22"/>
        <v>0.0598449707420442</v>
      </c>
      <c r="T82" s="64">
        <f t="shared" si="21"/>
        <v>0.0606279822788733</v>
      </c>
      <c r="U82" s="64">
        <f t="shared" si="20"/>
        <v>0.0611849526047912</v>
      </c>
      <c r="V82" s="64">
        <f t="shared" si="19"/>
        <v>0.0615507097727827</v>
      </c>
      <c r="W82" s="64">
        <f t="shared" si="17"/>
        <v>0.0617543584049288</v>
      </c>
      <c r="X82" s="15">
        <f t="shared" si="36"/>
        <v>-3</v>
      </c>
      <c r="Y82" s="7"/>
      <c r="Z82" s="15"/>
    </row>
    <row r="83" ht="12.75" customHeight="1" spans="1:26">
      <c r="A83" s="7"/>
      <c r="B83" s="4">
        <f t="shared" si="16"/>
        <v>-0.692820323027551</v>
      </c>
      <c r="C83" s="63"/>
      <c r="D83" s="64"/>
      <c r="E83" s="64"/>
      <c r="F83" s="64"/>
      <c r="G83" s="64">
        <f t="shared" si="34"/>
        <v>0.000609685450424382</v>
      </c>
      <c r="H83" s="64">
        <f t="shared" si="33"/>
        <v>0.0020108258710803</v>
      </c>
      <c r="I83" s="64">
        <f t="shared" si="32"/>
        <v>0.00408190943443855</v>
      </c>
      <c r="J83" s="64">
        <f t="shared" si="31"/>
        <v>0.00659893889962589</v>
      </c>
      <c r="K83" s="64">
        <f t="shared" si="30"/>
        <v>0.00934527902847079</v>
      </c>
      <c r="L83" s="64">
        <f t="shared" si="29"/>
        <v>0.0121511250947385</v>
      </c>
      <c r="M83" s="64">
        <f t="shared" si="28"/>
        <v>0.0148981126565517</v>
      </c>
      <c r="N83" s="64">
        <f t="shared" si="27"/>
        <v>0.0175109560340447</v>
      </c>
      <c r="O83" s="64">
        <f t="shared" si="26"/>
        <v>0.0199464082611466</v>
      </c>
      <c r="P83" s="64">
        <f t="shared" si="25"/>
        <v>0.0221834579903589</v>
      </c>
      <c r="Q83" s="64">
        <f t="shared" si="24"/>
        <v>0.024215772983366</v>
      </c>
      <c r="R83" s="64">
        <f t="shared" si="23"/>
        <v>0.0260462777897567</v>
      </c>
      <c r="S83" s="64">
        <f t="shared" si="22"/>
        <v>0.0276834270340911</v>
      </c>
      <c r="T83" s="64">
        <f t="shared" si="21"/>
        <v>0.0291387202757206</v>
      </c>
      <c r="U83" s="64">
        <f t="shared" si="20"/>
        <v>0.0304250861673017</v>
      </c>
      <c r="V83" s="64">
        <f t="shared" si="19"/>
        <v>0.031555858817395</v>
      </c>
      <c r="W83" s="64">
        <f t="shared" si="17"/>
        <v>0.0325441501088047</v>
      </c>
      <c r="X83" s="15">
        <f t="shared" si="36"/>
        <v>-4</v>
      </c>
      <c r="Y83" s="7"/>
      <c r="Z83" s="15"/>
    </row>
    <row r="84" ht="12.75" customHeight="1" spans="1:26">
      <c r="A84" s="7"/>
      <c r="B84" s="4">
        <f t="shared" si="16"/>
        <v>-0.866025403784439</v>
      </c>
      <c r="C84" s="63"/>
      <c r="D84" s="64"/>
      <c r="E84" s="64"/>
      <c r="F84" s="64"/>
      <c r="G84" s="64"/>
      <c r="H84" s="64">
        <f t="shared" si="33"/>
        <v>8.63721054767875e-5</v>
      </c>
      <c r="I84" s="64">
        <f t="shared" si="32"/>
        <v>0.000342044829579561</v>
      </c>
      <c r="J84" s="64">
        <f t="shared" si="31"/>
        <v>0.00080704891484502</v>
      </c>
      <c r="K84" s="64">
        <f t="shared" si="30"/>
        <v>0.00147996401378093</v>
      </c>
      <c r="L84" s="64">
        <f t="shared" si="29"/>
        <v>0.00233284046718227</v>
      </c>
      <c r="M84" s="64">
        <f t="shared" si="28"/>
        <v>0.0033256647976933</v>
      </c>
      <c r="N84" s="64">
        <f t="shared" si="27"/>
        <v>0.00441629987717954</v>
      </c>
      <c r="O84" s="64">
        <f t="shared" si="26"/>
        <v>0.00556603883717107</v>
      </c>
      <c r="P84" s="64">
        <f t="shared" si="25"/>
        <v>0.00674205679553386</v>
      </c>
      <c r="Q84" s="64">
        <f t="shared" si="24"/>
        <v>0.00791800035874091</v>
      </c>
      <c r="R84" s="64">
        <f t="shared" si="23"/>
        <v>0.00907360335986661</v>
      </c>
      <c r="S84" s="64">
        <f t="shared" si="22"/>
        <v>0.0101938803164727</v>
      </c>
      <c r="T84" s="64">
        <f t="shared" si="21"/>
        <v>0.0112682063944643</v>
      </c>
      <c r="U84" s="64">
        <f t="shared" si="20"/>
        <v>0.0122894393575361</v>
      </c>
      <c r="V84" s="64">
        <f t="shared" si="19"/>
        <v>0.0132531501341231</v>
      </c>
      <c r="W84" s="64">
        <f t="shared" si="17"/>
        <v>0.0141569808588222</v>
      </c>
      <c r="X84" s="15">
        <f t="shared" si="36"/>
        <v>-5</v>
      </c>
      <c r="Y84" s="7"/>
      <c r="Z84" s="15"/>
    </row>
    <row r="85" ht="12.75" customHeight="1" spans="1:26">
      <c r="A85" s="7"/>
      <c r="B85" s="4">
        <f t="shared" si="16"/>
        <v>-1.03923048454133</v>
      </c>
      <c r="C85" s="63"/>
      <c r="D85" s="64"/>
      <c r="E85" s="64"/>
      <c r="F85" s="64"/>
      <c r="G85" s="64"/>
      <c r="H85" s="64"/>
      <c r="I85" s="64">
        <f t="shared" si="32"/>
        <v>1.16962226166483e-5</v>
      </c>
      <c r="J85" s="64">
        <f t="shared" si="31"/>
        <v>5.40689069761305e-5</v>
      </c>
      <c r="K85" s="64">
        <f t="shared" si="30"/>
        <v>0.000145428740181531</v>
      </c>
      <c r="L85" s="64">
        <f t="shared" si="29"/>
        <v>0.000298432425273911</v>
      </c>
      <c r="M85" s="64">
        <f t="shared" si="28"/>
        <v>0.000518655376467941</v>
      </c>
      <c r="N85" s="64">
        <f t="shared" si="27"/>
        <v>0.00080538258480554</v>
      </c>
      <c r="O85" s="64">
        <f t="shared" si="26"/>
        <v>0.00115329446740436</v>
      </c>
      <c r="P85" s="64">
        <f t="shared" si="25"/>
        <v>0.00155423050789007</v>
      </c>
      <c r="Q85" s="64">
        <f t="shared" si="24"/>
        <v>0.00199865758672874</v>
      </c>
      <c r="R85" s="64">
        <f t="shared" si="23"/>
        <v>0.00247674099697122</v>
      </c>
      <c r="S85" s="64">
        <f t="shared" si="22"/>
        <v>0.00297904754925507</v>
      </c>
      <c r="T85" s="64">
        <f t="shared" si="21"/>
        <v>0.00349695735556935</v>
      </c>
      <c r="U85" s="64">
        <f t="shared" si="20"/>
        <v>0.00402286587493219</v>
      </c>
      <c r="V85" s="64">
        <f t="shared" si="19"/>
        <v>0.00455024564682133</v>
      </c>
      <c r="W85" s="64">
        <f t="shared" si="17"/>
        <v>0.00507362060730243</v>
      </c>
      <c r="X85" s="15">
        <f t="shared" si="36"/>
        <v>-6</v>
      </c>
      <c r="Y85" s="7"/>
      <c r="Z85" s="15"/>
    </row>
    <row r="86" ht="12.75" customHeight="1" spans="1:26">
      <c r="A86" s="7"/>
      <c r="B86" s="4">
        <f t="shared" si="16"/>
        <v>-1.21243556529821</v>
      </c>
      <c r="C86" s="63"/>
      <c r="D86" s="64"/>
      <c r="E86" s="64"/>
      <c r="F86" s="64"/>
      <c r="G86" s="64"/>
      <c r="H86" s="64"/>
      <c r="I86" s="64"/>
      <c r="J86" s="64">
        <f t="shared" si="31"/>
        <v>1.51076208798374e-6</v>
      </c>
      <c r="K86" s="64">
        <f t="shared" si="30"/>
        <v>7.98583612056806e-6</v>
      </c>
      <c r="L86" s="64">
        <f t="shared" si="29"/>
        <v>2.41203991863433e-5</v>
      </c>
      <c r="M86" s="64">
        <f t="shared" si="28"/>
        <v>5.47801415126429e-5</v>
      </c>
      <c r="N86" s="64">
        <f t="shared" si="27"/>
        <v>0.000104114199844606</v>
      </c>
      <c r="O86" s="64">
        <f t="shared" si="26"/>
        <v>0.000175047571515473</v>
      </c>
      <c r="P86" s="64">
        <f t="shared" si="25"/>
        <v>0.000269125976549133</v>
      </c>
      <c r="Q86" s="64">
        <f t="shared" si="24"/>
        <v>0.000386603714083446</v>
      </c>
      <c r="R86" s="64">
        <f t="shared" si="23"/>
        <v>0.000526662291055062</v>
      </c>
      <c r="S86" s="64">
        <f t="shared" si="22"/>
        <v>0.000687675325182323</v>
      </c>
      <c r="T86" s="64">
        <f t="shared" si="21"/>
        <v>0.000867466985857582</v>
      </c>
      <c r="U86" s="64">
        <f t="shared" si="20"/>
        <v>0.00106353667373526</v>
      </c>
      <c r="V86" s="64">
        <f t="shared" si="19"/>
        <v>0.00127323972730501</v>
      </c>
      <c r="W86" s="64">
        <f t="shared" si="17"/>
        <v>0.00149392397412397</v>
      </c>
      <c r="X86" s="15">
        <f t="shared" si="36"/>
        <v>-7</v>
      </c>
      <c r="Y86" s="7"/>
      <c r="Z86" s="15"/>
    </row>
    <row r="87" ht="12.75" customHeight="1" spans="1:26">
      <c r="A87" s="7"/>
      <c r="B87" s="4">
        <f t="shared" si="16"/>
        <v>-1.3856406460551</v>
      </c>
      <c r="C87" s="63"/>
      <c r="D87" s="64"/>
      <c r="E87" s="64"/>
      <c r="F87" s="64"/>
      <c r="G87" s="64"/>
      <c r="H87" s="64"/>
      <c r="I87" s="64"/>
      <c r="J87" s="64"/>
      <c r="K87" s="64">
        <f t="shared" si="30"/>
        <v>1.85697839981335e-7</v>
      </c>
      <c r="L87" s="64">
        <f t="shared" si="29"/>
        <v>1.10483805495415e-6</v>
      </c>
      <c r="M87" s="64">
        <f t="shared" si="28"/>
        <v>3.70283484785706e-6</v>
      </c>
      <c r="N87" s="64">
        <f t="shared" si="27"/>
        <v>9.22245477584521e-6</v>
      </c>
      <c r="O87" s="64">
        <f t="shared" si="26"/>
        <v>1.90343524050635e-5</v>
      </c>
      <c r="P87" s="64">
        <f t="shared" si="25"/>
        <v>3.4463987133159e-5</v>
      </c>
      <c r="Q87" s="64">
        <f t="shared" si="24"/>
        <v>5.66548415798718e-5</v>
      </c>
      <c r="R87" s="64">
        <f t="shared" si="23"/>
        <v>8.64823784668301e-5</v>
      </c>
      <c r="S87" s="64">
        <f t="shared" si="22"/>
        <v>0.000124516388973574</v>
      </c>
      <c r="T87" s="64">
        <f t="shared" si="21"/>
        <v>0.000171021372195707</v>
      </c>
      <c r="U87" s="64">
        <f t="shared" si="20"/>
        <v>0.000225982603242146</v>
      </c>
      <c r="V87" s="64">
        <f t="shared" si="19"/>
        <v>0.00028914680313273</v>
      </c>
      <c r="W87" s="64">
        <f t="shared" si="17"/>
        <v>0.000360068843144668</v>
      </c>
      <c r="X87" s="15">
        <f t="shared" si="36"/>
        <v>-8</v>
      </c>
      <c r="Y87" s="7"/>
      <c r="Z87" s="15"/>
    </row>
    <row r="88" ht="12.75" customHeight="1" spans="1:26">
      <c r="A88" s="7"/>
      <c r="B88" s="4">
        <f t="shared" si="16"/>
        <v>-1.55884572681199</v>
      </c>
      <c r="C88" s="63"/>
      <c r="D88" s="64"/>
      <c r="E88" s="64"/>
      <c r="F88" s="64"/>
      <c r="G88" s="64"/>
      <c r="H88" s="64"/>
      <c r="I88" s="64"/>
      <c r="J88" s="64"/>
      <c r="K88" s="64"/>
      <c r="L88" s="64">
        <f t="shared" si="29"/>
        <v>2.16647479978224e-8</v>
      </c>
      <c r="M88" s="64">
        <f t="shared" si="28"/>
        <v>1.43285656495427e-7</v>
      </c>
      <c r="N88" s="64">
        <f t="shared" si="27"/>
        <v>5.27697252998736e-7</v>
      </c>
      <c r="O88" s="64">
        <f t="shared" si="26"/>
        <v>1.43034794861249e-6</v>
      </c>
      <c r="P88" s="64">
        <f t="shared" si="25"/>
        <v>3.18642153188377e-6</v>
      </c>
      <c r="Q88" s="64">
        <f t="shared" si="24"/>
        <v>6.1833503325135e-6</v>
      </c>
      <c r="R88" s="64">
        <f t="shared" si="23"/>
        <v>1.08271800238762e-5</v>
      </c>
      <c r="S88" s="64">
        <f t="shared" si="22"/>
        <v>1.75099619100989e-5</v>
      </c>
      <c r="T88" s="64">
        <f t="shared" si="21"/>
        <v>2.6582773193389e-5</v>
      </c>
      <c r="U88" s="64">
        <f t="shared" si="20"/>
        <v>3.83364481379544e-5</v>
      </c>
      <c r="V88" s="64">
        <f t="shared" si="19"/>
        <v>5.29902275846516e-5</v>
      </c>
      <c r="W88" s="64">
        <f t="shared" si="17"/>
        <v>7.06873983938755e-5</v>
      </c>
      <c r="X88" s="15">
        <f t="shared" si="36"/>
        <v>-9</v>
      </c>
      <c r="Y88" s="7"/>
      <c r="Z88" s="15"/>
    </row>
    <row r="89" ht="12.75" customHeight="1" spans="1:26">
      <c r="A89" s="7"/>
      <c r="B89" s="4">
        <f t="shared" si="16"/>
        <v>-1.73205080756888</v>
      </c>
      <c r="C89" s="63"/>
      <c r="D89" s="64"/>
      <c r="E89" s="64"/>
      <c r="F89" s="64"/>
      <c r="G89" s="64"/>
      <c r="H89" s="64"/>
      <c r="I89" s="64"/>
      <c r="J89" s="64"/>
      <c r="K89" s="64"/>
      <c r="L89" s="64"/>
      <c r="M89" s="64">
        <f t="shared" si="28"/>
        <v>2.39214925809289e-9</v>
      </c>
      <c r="N89" s="64">
        <f t="shared" si="27"/>
        <v>1.74106662525657e-8</v>
      </c>
      <c r="O89" s="64">
        <f t="shared" si="26"/>
        <v>6.98936871138162e-8</v>
      </c>
      <c r="P89" s="64">
        <f t="shared" si="25"/>
        <v>2.04838381320189e-7</v>
      </c>
      <c r="Q89" s="64">
        <f t="shared" si="24"/>
        <v>4.89949295064291e-7</v>
      </c>
      <c r="R89" s="64">
        <f t="shared" si="23"/>
        <v>1.01462194566027e-6</v>
      </c>
      <c r="S89" s="64">
        <f t="shared" si="22"/>
        <v>1.88584141448394e-6</v>
      </c>
      <c r="T89" s="64">
        <f t="shared" si="21"/>
        <v>3.22203742658727e-6</v>
      </c>
      <c r="U89" s="64">
        <f t="shared" si="20"/>
        <v>5.1460591077353e-6</v>
      </c>
      <c r="V89" s="64">
        <f t="shared" si="19"/>
        <v>7.77827011301152e-6</v>
      </c>
      <c r="W89" s="64">
        <f t="shared" si="17"/>
        <v>1.12304758832897e-5</v>
      </c>
      <c r="X89" s="15">
        <f t="shared" si="36"/>
        <v>-10</v>
      </c>
      <c r="Y89" s="7"/>
      <c r="Z89" s="15"/>
    </row>
    <row r="90" ht="12.75" customHeight="1" spans="1:26">
      <c r="A90" s="7"/>
      <c r="B90" s="4">
        <f t="shared" si="16"/>
        <v>-1.90525588832576</v>
      </c>
      <c r="C90" s="63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>
        <f t="shared" si="27"/>
        <v>2.49182214384676e-10</v>
      </c>
      <c r="O90" s="64">
        <f t="shared" si="26"/>
        <v>1.97926727066511e-9</v>
      </c>
      <c r="P90" s="64">
        <f t="shared" si="25"/>
        <v>8.60224681420446e-9</v>
      </c>
      <c r="Q90" s="64">
        <f t="shared" si="24"/>
        <v>2.7106364162328e-8</v>
      </c>
      <c r="R90" s="64">
        <f t="shared" si="23"/>
        <v>6.92918341880659e-8</v>
      </c>
      <c r="S90" s="64">
        <f t="shared" si="22"/>
        <v>1.52547836943146e-7</v>
      </c>
      <c r="T90" s="64">
        <f t="shared" si="21"/>
        <v>3.00012928544982e-7</v>
      </c>
      <c r="U90" s="64">
        <f t="shared" si="20"/>
        <v>5.40109338089751e-7</v>
      </c>
      <c r="V90" s="64">
        <f t="shared" si="19"/>
        <v>9.05553503130621e-7</v>
      </c>
      <c r="W90" s="64">
        <f t="shared" si="17"/>
        <v>1.43200627433041e-6</v>
      </c>
      <c r="X90" s="15">
        <f t="shared" si="36"/>
        <v>-11</v>
      </c>
      <c r="Y90" s="7"/>
      <c r="Z90" s="15"/>
    </row>
    <row r="91" ht="12.75" customHeight="1" spans="1:26">
      <c r="A91" s="7"/>
      <c r="B91" s="4">
        <f t="shared" si="16"/>
        <v>-2.07846096908265</v>
      </c>
      <c r="C91" s="63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>
        <f t="shared" si="26"/>
        <v>2.43990918251661e-11</v>
      </c>
      <c r="P91" s="64">
        <f t="shared" si="25"/>
        <v>2.10030402231566e-10</v>
      </c>
      <c r="Q91" s="64">
        <f t="shared" si="24"/>
        <v>9.82538151732371e-10</v>
      </c>
      <c r="R91" s="64">
        <f t="shared" si="23"/>
        <v>3.31271949378146e-9</v>
      </c>
      <c r="S91" s="64">
        <f t="shared" si="22"/>
        <v>9.01355561779799e-9</v>
      </c>
      <c r="T91" s="64">
        <f t="shared" si="21"/>
        <v>2.10233635982026e-8</v>
      </c>
      <c r="U91" s="64">
        <f t="shared" si="20"/>
        <v>4.36230052018696e-8</v>
      </c>
      <c r="V91" s="64">
        <f t="shared" si="19"/>
        <v>8.25502062605357e-8</v>
      </c>
      <c r="W91" s="64">
        <f t="shared" si="17"/>
        <v>1.44994370085796e-7</v>
      </c>
      <c r="X91" s="15">
        <f t="shared" si="36"/>
        <v>-12</v>
      </c>
      <c r="Y91" s="7"/>
      <c r="Z91" s="15"/>
    </row>
    <row r="92" ht="12.75" customHeight="1" spans="1:26">
      <c r="A92" s="7"/>
      <c r="B92" s="4">
        <f t="shared" si="16"/>
        <v>-2.25166604983954</v>
      </c>
      <c r="C92" s="63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>
        <f t="shared" si="25"/>
        <v>2.2365834173069e-12</v>
      </c>
      <c r="Q92" s="64">
        <f t="shared" si="24"/>
        <v>2.0740798242853e-11</v>
      </c>
      <c r="R92" s="64">
        <f t="shared" si="23"/>
        <v>1.03913122389565e-10</v>
      </c>
      <c r="S92" s="64">
        <f t="shared" si="22"/>
        <v>3.73278583636122e-10</v>
      </c>
      <c r="T92" s="64">
        <f t="shared" si="21"/>
        <v>1.07714405296613e-9</v>
      </c>
      <c r="U92" s="64">
        <f t="shared" si="20"/>
        <v>2.6535219914941e-9</v>
      </c>
      <c r="V92" s="64">
        <f t="shared" si="19"/>
        <v>5.79392206146642e-9</v>
      </c>
      <c r="W92" s="64">
        <f t="shared" si="17"/>
        <v>1.14990058663724e-8</v>
      </c>
      <c r="X92" s="15">
        <f t="shared" si="36"/>
        <v>-13</v>
      </c>
      <c r="Y92" s="7"/>
      <c r="Z92" s="15"/>
    </row>
    <row r="93" ht="12.75" customHeight="1" spans="1:26">
      <c r="A93" s="7"/>
      <c r="B93" s="4">
        <f t="shared" si="16"/>
        <v>-2.42487113059643</v>
      </c>
      <c r="C93" s="63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>
        <f t="shared" si="24"/>
        <v>1.91041500228297e-13</v>
      </c>
      <c r="R93" s="64">
        <f t="shared" si="23"/>
        <v>1.8987490801948e-12</v>
      </c>
      <c r="S93" s="64">
        <f t="shared" si="22"/>
        <v>1.0143449791819e-11</v>
      </c>
      <c r="T93" s="64">
        <f t="shared" si="21"/>
        <v>3.86761889637331e-11</v>
      </c>
      <c r="U93" s="64">
        <f t="shared" si="20"/>
        <v>1.1798050052678e-10</v>
      </c>
      <c r="V93" s="64">
        <f t="shared" si="19"/>
        <v>3.06120519879902e-10</v>
      </c>
      <c r="W93" s="64">
        <f t="shared" si="17"/>
        <v>7.0167328779172e-10</v>
      </c>
      <c r="X93" s="15">
        <f t="shared" si="36"/>
        <v>-14</v>
      </c>
      <c r="Y93" s="7"/>
      <c r="Z93" s="15"/>
    </row>
    <row r="94" ht="12.75" customHeight="1" spans="1:26">
      <c r="A94" s="7"/>
      <c r="B94" s="4">
        <f t="shared" si="16"/>
        <v>-2.59807621135332</v>
      </c>
      <c r="C94" s="63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>
        <f t="shared" si="23"/>
        <v>1.51241187680735e-14</v>
      </c>
      <c r="S94" s="64">
        <f t="shared" si="22"/>
        <v>1.60385416553958e-13</v>
      </c>
      <c r="T94" s="64">
        <f t="shared" si="21"/>
        <v>9.1008003381817e-13</v>
      </c>
      <c r="U94" s="64">
        <f t="shared" si="20"/>
        <v>3.67097566398093e-12</v>
      </c>
      <c r="V94" s="64">
        <f t="shared" si="19"/>
        <v>1.18035766878968e-11</v>
      </c>
      <c r="W94" s="64">
        <f t="shared" si="17"/>
        <v>3.21760204266876e-11</v>
      </c>
      <c r="X94" s="15">
        <f t="shared" si="36"/>
        <v>-15</v>
      </c>
      <c r="Y94" s="7"/>
      <c r="Z94" s="15"/>
    </row>
    <row r="95" ht="12.75" customHeight="1" spans="1:26">
      <c r="A95" s="7"/>
      <c r="B95" s="4">
        <f t="shared" si="16"/>
        <v>-2.7712812921102</v>
      </c>
      <c r="C95" s="63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>
        <f t="shared" si="22"/>
        <v>1.1028003268387e-15</v>
      </c>
      <c r="T95" s="64">
        <f t="shared" si="21"/>
        <v>1.24290405586529e-14</v>
      </c>
      <c r="U95" s="64">
        <f t="shared" si="20"/>
        <v>7.46554851942756e-14</v>
      </c>
      <c r="V95" s="64">
        <f t="shared" si="19"/>
        <v>3.17620631910291e-13</v>
      </c>
      <c r="W95" s="64">
        <f t="shared" si="17"/>
        <v>1.07366502361535e-12</v>
      </c>
      <c r="X95" s="15">
        <f t="shared" si="36"/>
        <v>-16</v>
      </c>
      <c r="Y95" s="7"/>
      <c r="Z95" s="15"/>
    </row>
    <row r="96" ht="12.75" customHeight="1" spans="1:26">
      <c r="A96" s="7"/>
      <c r="B96" s="4">
        <f t="shared" si="16"/>
        <v>-2.94448637286709</v>
      </c>
      <c r="C96" s="63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>
        <f t="shared" si="21"/>
        <v>7.35200217892463e-17</v>
      </c>
      <c r="U96" s="64">
        <f t="shared" si="20"/>
        <v>8.77563276969041e-16</v>
      </c>
      <c r="V96" s="64">
        <f t="shared" si="19"/>
        <v>5.56267691407155e-15</v>
      </c>
      <c r="W96" s="64">
        <f t="shared" si="17"/>
        <v>2.48946975143661e-14</v>
      </c>
      <c r="X96" s="15">
        <f t="shared" si="36"/>
        <v>-17</v>
      </c>
      <c r="Y96" s="7"/>
      <c r="Z96" s="15"/>
    </row>
    <row r="97" ht="12.75" customHeight="1" spans="1:26">
      <c r="A97" s="7"/>
      <c r="B97" s="4">
        <f t="shared" si="16"/>
        <v>-3.11769145362398</v>
      </c>
      <c r="C97" s="63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>
        <f t="shared" si="20"/>
        <v>4.44183464976696e-18</v>
      </c>
      <c r="V97" s="64">
        <f t="shared" si="19"/>
        <v>5.59779569573072e-17</v>
      </c>
      <c r="W97" s="64">
        <f t="shared" si="17"/>
        <v>3.73431095552751e-16</v>
      </c>
      <c r="X97" s="15">
        <f t="shared" si="36"/>
        <v>-18</v>
      </c>
      <c r="Y97" s="7"/>
      <c r="Z97" s="15"/>
    </row>
    <row r="98" ht="12.75" customHeight="1" spans="1:26">
      <c r="A98" s="7"/>
      <c r="B98" s="4">
        <f t="shared" si="16"/>
        <v>-3.29089653438087</v>
      </c>
      <c r="C98" s="63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>
        <f t="shared" si="19"/>
        <v>2.40599376862377e-19</v>
      </c>
      <c r="W98" s="64">
        <f t="shared" si="17"/>
        <v>3.19241381845577e-18</v>
      </c>
      <c r="X98" s="15">
        <f t="shared" si="36"/>
        <v>-19</v>
      </c>
      <c r="Y98" s="7"/>
      <c r="Z98" s="15"/>
    </row>
    <row r="99" ht="12.75" customHeight="1" spans="1:26">
      <c r="A99" s="7"/>
      <c r="B99" s="4">
        <f t="shared" si="16"/>
        <v>-3.46410161513775</v>
      </c>
      <c r="C99" s="63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>
        <f t="shared" si="17"/>
        <v>1.15287201413222e-20</v>
      </c>
      <c r="X99" s="15">
        <f t="shared" si="36"/>
        <v>-20</v>
      </c>
      <c r="Y99" s="7"/>
      <c r="Z99" s="15"/>
    </row>
    <row r="100" ht="12.75" customHeight="1" spans="1:26">
      <c r="A100" s="7"/>
      <c r="B100" s="4">
        <f t="shared" si="16"/>
        <v>-3.63730669589464</v>
      </c>
      <c r="C100" s="63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15">
        <v>-21</v>
      </c>
      <c r="Y100" s="7"/>
      <c r="Z100" s="15"/>
    </row>
    <row r="101" spans="1:26">
      <c r="A101" s="1"/>
      <c r="B101" s="1"/>
      <c r="C101" s="73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82"/>
      <c r="P101" s="83"/>
      <c r="Q101" s="83"/>
      <c r="R101" s="83"/>
      <c r="S101" s="83"/>
      <c r="T101" s="83"/>
      <c r="U101" s="83"/>
      <c r="V101" s="83"/>
      <c r="W101" s="83"/>
      <c r="X101" s="15"/>
      <c r="Y101" s="1"/>
      <c r="Z101" s="15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26">
        <v>0</v>
      </c>
      <c r="D103" s="26">
        <v>0.25</v>
      </c>
      <c r="E103" s="26">
        <f t="shared" ref="E103:W103" si="37">D103+0.25</f>
        <v>0.5</v>
      </c>
      <c r="F103" s="26">
        <f t="shared" si="37"/>
        <v>0.75</v>
      </c>
      <c r="G103" s="26">
        <f t="shared" si="37"/>
        <v>1</v>
      </c>
      <c r="H103" s="26">
        <f t="shared" si="37"/>
        <v>1.25</v>
      </c>
      <c r="I103" s="26">
        <f t="shared" si="37"/>
        <v>1.5</v>
      </c>
      <c r="J103" s="26">
        <f t="shared" si="37"/>
        <v>1.75</v>
      </c>
      <c r="K103" s="26">
        <f t="shared" si="37"/>
        <v>2</v>
      </c>
      <c r="L103" s="26">
        <f t="shared" si="37"/>
        <v>2.25</v>
      </c>
      <c r="M103" s="26">
        <f t="shared" si="37"/>
        <v>2.5</v>
      </c>
      <c r="N103" s="26">
        <f t="shared" si="37"/>
        <v>2.75</v>
      </c>
      <c r="O103" s="26">
        <f t="shared" si="37"/>
        <v>3</v>
      </c>
      <c r="P103" s="26">
        <f t="shared" si="37"/>
        <v>3.25</v>
      </c>
      <c r="Q103" s="26">
        <f t="shared" si="37"/>
        <v>3.5</v>
      </c>
      <c r="R103" s="26">
        <f t="shared" si="37"/>
        <v>3.75</v>
      </c>
      <c r="S103" s="26">
        <f t="shared" si="37"/>
        <v>4</v>
      </c>
      <c r="T103" s="26">
        <f t="shared" si="37"/>
        <v>4.25</v>
      </c>
      <c r="U103" s="26">
        <f t="shared" si="37"/>
        <v>4.5</v>
      </c>
      <c r="V103" s="26">
        <f t="shared" si="37"/>
        <v>4.75</v>
      </c>
      <c r="W103" s="26">
        <f t="shared" si="37"/>
        <v>5</v>
      </c>
      <c r="X103" s="1"/>
      <c r="Y103" s="1"/>
      <c r="Z103" s="1"/>
    </row>
    <row r="104" ht="13.5" customHeight="1" spans="1:26">
      <c r="A104" s="42" t="s">
        <v>14</v>
      </c>
      <c r="B104" s="75"/>
      <c r="C104" s="76">
        <f t="shared" ref="C104:W104" si="38">SUM(C58:C100)</f>
        <v>1</v>
      </c>
      <c r="D104" s="76">
        <f t="shared" si="38"/>
        <v>0.991418994817726</v>
      </c>
      <c r="E104" s="76">
        <f t="shared" si="38"/>
        <v>0.982001662495468</v>
      </c>
      <c r="F104" s="76">
        <f t="shared" si="38"/>
        <v>0.972087483452993</v>
      </c>
      <c r="G104" s="76">
        <f t="shared" si="38"/>
        <v>0.961804307154228</v>
      </c>
      <c r="H104" s="76">
        <f t="shared" si="38"/>
        <v>0.951229424499121</v>
      </c>
      <c r="I104" s="76">
        <f t="shared" si="38"/>
        <v>0.940417195926958</v>
      </c>
      <c r="J104" s="76">
        <f t="shared" si="38"/>
        <v>0.929409092448701</v>
      </c>
      <c r="K104" s="76">
        <f t="shared" si="38"/>
        <v>0.918238405329016</v>
      </c>
      <c r="L104" s="76">
        <f t="shared" si="38"/>
        <v>0.906932803921528</v>
      </c>
      <c r="M104" s="76">
        <f t="shared" si="38"/>
        <v>0.895515866987332</v>
      </c>
      <c r="N104" s="76">
        <f t="shared" si="38"/>
        <v>0.884008066240986</v>
      </c>
      <c r="O104" s="76">
        <f t="shared" si="38"/>
        <v>0.872427432616961</v>
      </c>
      <c r="P104" s="76">
        <f t="shared" si="38"/>
        <v>0.860790027077292</v>
      </c>
      <c r="Q104" s="76">
        <f t="shared" si="38"/>
        <v>0.849110284462887</v>
      </c>
      <c r="R104" s="76">
        <f t="shared" si="38"/>
        <v>0.837401272943766</v>
      </c>
      <c r="S104" s="76">
        <f t="shared" si="38"/>
        <v>0.8256748927261</v>
      </c>
      <c r="T104" s="76">
        <f t="shared" si="38"/>
        <v>0.813942033128782</v>
      </c>
      <c r="U104" s="76">
        <f t="shared" si="38"/>
        <v>0.802212697979343</v>
      </c>
      <c r="V104" s="76">
        <f t="shared" si="38"/>
        <v>0.790496107628084</v>
      </c>
      <c r="W104" s="76">
        <f t="shared" si="38"/>
        <v>0.778800783061691</v>
      </c>
      <c r="X104" s="1"/>
      <c r="Y104" s="1"/>
      <c r="Z104" s="1"/>
    </row>
    <row r="105" spans="1:26">
      <c r="A105" s="42" t="s">
        <v>15</v>
      </c>
      <c r="B105" s="75"/>
      <c r="C105" s="77">
        <f t="shared" ref="C105:W105" si="39">EXP(-(0.03+0.02*SQRT(C103/5))*C103)</f>
        <v>1</v>
      </c>
      <c r="D105" s="77">
        <f t="shared" si="39"/>
        <v>0.991418994817978</v>
      </c>
      <c r="E105" s="77">
        <f t="shared" si="39"/>
        <v>0.982001662495495</v>
      </c>
      <c r="F105" s="77">
        <f t="shared" si="39"/>
        <v>0.972087483452995</v>
      </c>
      <c r="G105" s="77">
        <f t="shared" si="39"/>
        <v>0.961804307169888</v>
      </c>
      <c r="H105" s="77">
        <f t="shared" si="39"/>
        <v>0.951229424500714</v>
      </c>
      <c r="I105" s="77">
        <f t="shared" si="39"/>
        <v>0.940417195927058</v>
      </c>
      <c r="J105" s="77">
        <f t="shared" si="39"/>
        <v>0.929409092448704</v>
      </c>
      <c r="K105" s="77">
        <f t="shared" si="39"/>
        <v>0.918238405331384</v>
      </c>
      <c r="L105" s="77">
        <f t="shared" si="39"/>
        <v>0.906932803921143</v>
      </c>
      <c r="M105" s="77">
        <f t="shared" si="39"/>
        <v>0.895515866987508</v>
      </c>
      <c r="N105" s="77">
        <f t="shared" si="39"/>
        <v>0.884008066241074</v>
      </c>
      <c r="O105" s="77">
        <f t="shared" si="39"/>
        <v>0.872427432613252</v>
      </c>
      <c r="P105" s="77">
        <f t="shared" si="39"/>
        <v>0.860790027010323</v>
      </c>
      <c r="Q105" s="77">
        <f t="shared" si="39"/>
        <v>0.849110284462895</v>
      </c>
      <c r="R105" s="77">
        <f t="shared" si="39"/>
        <v>0.837401272943812</v>
      </c>
      <c r="S105" s="77">
        <f t="shared" si="39"/>
        <v>0.825674892726302</v>
      </c>
      <c r="T105" s="77">
        <f t="shared" si="39"/>
        <v>0.813942033129459</v>
      </c>
      <c r="U105" s="77">
        <f t="shared" si="39"/>
        <v>0.802212697981215</v>
      </c>
      <c r="V105" s="77">
        <f t="shared" si="39"/>
        <v>0.790496107632582</v>
      </c>
      <c r="W105" s="77">
        <f t="shared" si="39"/>
        <v>0.778800783071405</v>
      </c>
      <c r="X105" s="1"/>
      <c r="Y105" s="1"/>
      <c r="Z105" s="1"/>
    </row>
    <row r="106" spans="1:26">
      <c r="A106" s="42" t="s">
        <v>16</v>
      </c>
      <c r="B106" s="75"/>
      <c r="C106" s="77">
        <f t="shared" ref="C106:W106" si="40">C104-C105</f>
        <v>0</v>
      </c>
      <c r="D106" s="77">
        <f t="shared" si="40"/>
        <v>-2.52464715799761e-13</v>
      </c>
      <c r="E106" s="77">
        <f t="shared" si="40"/>
        <v>-2.72004641033163e-14</v>
      </c>
      <c r="F106" s="77">
        <f t="shared" si="40"/>
        <v>-1.66533453693773e-15</v>
      </c>
      <c r="G106" s="77">
        <f t="shared" si="40"/>
        <v>-1.56594737177329e-11</v>
      </c>
      <c r="H106" s="77">
        <f t="shared" si="40"/>
        <v>-1.59272595112725e-12</v>
      </c>
      <c r="I106" s="77">
        <f t="shared" si="40"/>
        <v>-9.9475983006414e-14</v>
      </c>
      <c r="J106" s="77">
        <f t="shared" si="40"/>
        <v>-2.88657986402541e-15</v>
      </c>
      <c r="K106" s="77">
        <f t="shared" si="40"/>
        <v>-2.36843877843285e-12</v>
      </c>
      <c r="L106" s="77">
        <f t="shared" si="40"/>
        <v>3.85469434149854e-13</v>
      </c>
      <c r="M106" s="77">
        <f t="shared" si="40"/>
        <v>-1.75526260193237e-13</v>
      </c>
      <c r="N106" s="77">
        <f t="shared" si="40"/>
        <v>-8.83737527601625e-14</v>
      </c>
      <c r="O106" s="77">
        <f t="shared" si="40"/>
        <v>3.70914410297019e-12</v>
      </c>
      <c r="P106" s="77">
        <f t="shared" si="40"/>
        <v>6.69693189792042e-11</v>
      </c>
      <c r="Q106" s="77">
        <f t="shared" si="40"/>
        <v>-7.54951656745106e-15</v>
      </c>
      <c r="R106" s="77">
        <f t="shared" si="40"/>
        <v>-4.56301663120939e-14</v>
      </c>
      <c r="S106" s="77">
        <f t="shared" si="40"/>
        <v>-2.02282635086704e-13</v>
      </c>
      <c r="T106" s="77">
        <f t="shared" si="40"/>
        <v>-6.76902978113958e-13</v>
      </c>
      <c r="U106" s="77">
        <f t="shared" si="40"/>
        <v>-1.87172499721555e-12</v>
      </c>
      <c r="V106" s="77">
        <f t="shared" si="40"/>
        <v>-4.49806858426882e-12</v>
      </c>
      <c r="W106" s="77">
        <f t="shared" si="40"/>
        <v>-9.71389635395781e-12</v>
      </c>
      <c r="X106" s="1"/>
      <c r="Y106" s="1"/>
      <c r="Z106" s="1"/>
    </row>
    <row r="107" spans="1:26">
      <c r="A107" s="1"/>
      <c r="B107" s="1"/>
      <c r="C107" s="1"/>
      <c r="D107" s="78">
        <v>0</v>
      </c>
      <c r="E107" s="78">
        <v>0</v>
      </c>
      <c r="F107" s="78">
        <v>0</v>
      </c>
      <c r="G107" s="78">
        <v>0</v>
      </c>
      <c r="H107" s="78">
        <v>0</v>
      </c>
      <c r="I107" s="78">
        <v>0</v>
      </c>
      <c r="J107" s="78">
        <v>0</v>
      </c>
      <c r="K107" s="78">
        <v>0</v>
      </c>
      <c r="L107" s="78">
        <v>0</v>
      </c>
      <c r="M107" s="78">
        <v>0</v>
      </c>
      <c r="N107" s="78">
        <v>0</v>
      </c>
      <c r="O107" s="78">
        <v>0</v>
      </c>
      <c r="P107" s="78"/>
      <c r="Q107" s="78"/>
      <c r="R107" s="78"/>
      <c r="S107" s="78"/>
      <c r="T107" s="78"/>
      <c r="U107" s="78"/>
      <c r="V107" s="78"/>
      <c r="W107" s="78"/>
      <c r="X107" s="78"/>
      <c r="Y107" s="1"/>
      <c r="Z107" s="1"/>
    </row>
    <row r="108" spans="1:26">
      <c r="A108" s="25"/>
      <c r="B108" s="1"/>
      <c r="C108" s="26">
        <v>0</v>
      </c>
      <c r="D108" s="26">
        <f t="shared" ref="D108:W108" si="41">C108+1</f>
        <v>1</v>
      </c>
      <c r="E108" s="26">
        <f t="shared" si="41"/>
        <v>2</v>
      </c>
      <c r="F108" s="26">
        <f t="shared" si="41"/>
        <v>3</v>
      </c>
      <c r="G108" s="26">
        <f t="shared" si="41"/>
        <v>4</v>
      </c>
      <c r="H108" s="26">
        <f t="shared" si="41"/>
        <v>5</v>
      </c>
      <c r="I108" s="26">
        <f t="shared" si="41"/>
        <v>6</v>
      </c>
      <c r="J108" s="26">
        <f t="shared" si="41"/>
        <v>7</v>
      </c>
      <c r="K108" s="26">
        <f t="shared" si="41"/>
        <v>8</v>
      </c>
      <c r="L108" s="26">
        <f t="shared" si="41"/>
        <v>9</v>
      </c>
      <c r="M108" s="26">
        <f t="shared" si="41"/>
        <v>10</v>
      </c>
      <c r="N108" s="26">
        <f t="shared" si="41"/>
        <v>11</v>
      </c>
      <c r="O108" s="26">
        <f t="shared" si="41"/>
        <v>12</v>
      </c>
      <c r="P108" s="26">
        <f t="shared" si="41"/>
        <v>13</v>
      </c>
      <c r="Q108" s="26">
        <f t="shared" si="41"/>
        <v>14</v>
      </c>
      <c r="R108" s="26">
        <f t="shared" si="41"/>
        <v>15</v>
      </c>
      <c r="S108" s="26">
        <f t="shared" si="41"/>
        <v>16</v>
      </c>
      <c r="T108" s="26">
        <f t="shared" si="41"/>
        <v>17</v>
      </c>
      <c r="U108" s="26">
        <f t="shared" si="41"/>
        <v>18</v>
      </c>
      <c r="V108" s="26">
        <f t="shared" si="41"/>
        <v>19</v>
      </c>
      <c r="W108" s="26">
        <f t="shared" si="41"/>
        <v>20</v>
      </c>
      <c r="X108" s="1"/>
      <c r="Y108" s="1"/>
      <c r="Z108" s="1"/>
    </row>
    <row r="109" ht="14.1" spans="1:26">
      <c r="A109" s="1"/>
      <c r="B109" s="1"/>
      <c r="C109" s="17" t="s">
        <v>17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21"/>
      <c r="P109" s="14"/>
      <c r="Q109" s="14"/>
      <c r="R109" s="14"/>
      <c r="S109" s="14"/>
      <c r="T109" s="14"/>
      <c r="U109" s="14"/>
      <c r="V109" s="14"/>
      <c r="W109" s="14"/>
      <c r="X109" s="1"/>
      <c r="Y109" s="1"/>
      <c r="Z109" s="1"/>
    </row>
    <row r="110" spans="1:26">
      <c r="A110" s="1"/>
      <c r="B110" s="1"/>
      <c r="C110" s="79"/>
      <c r="D110" s="80">
        <v>1.5</v>
      </c>
      <c r="E110" s="80">
        <v>1.5</v>
      </c>
      <c r="F110" s="19">
        <v>1.5</v>
      </c>
      <c r="G110" s="19">
        <v>1.5</v>
      </c>
      <c r="H110" s="19">
        <v>1.5</v>
      </c>
      <c r="I110" s="19">
        <v>1.5</v>
      </c>
      <c r="J110" s="19">
        <v>1.5</v>
      </c>
      <c r="K110" s="19">
        <v>1.5</v>
      </c>
      <c r="L110" s="19">
        <v>1.5</v>
      </c>
      <c r="M110" s="19">
        <v>1.5</v>
      </c>
      <c r="N110" s="19">
        <v>1.5</v>
      </c>
      <c r="O110" s="19">
        <v>1.5</v>
      </c>
      <c r="P110" s="19">
        <v>1.5</v>
      </c>
      <c r="Q110" s="19">
        <v>1.5</v>
      </c>
      <c r="R110" s="19">
        <v>1.5</v>
      </c>
      <c r="S110" s="19">
        <v>1.5</v>
      </c>
      <c r="T110" s="19">
        <v>1.5</v>
      </c>
      <c r="U110" s="19">
        <v>1.5</v>
      </c>
      <c r="V110" s="19">
        <v>1.5</v>
      </c>
      <c r="W110" s="19">
        <v>101.5</v>
      </c>
      <c r="X110" s="15"/>
      <c r="Y110" s="1"/>
      <c r="Z110" s="15"/>
    </row>
    <row r="111" spans="1:26">
      <c r="A111" s="1"/>
      <c r="B111" s="4">
        <f t="shared" ref="B111:B153" si="42">B58</f>
        <v>3.63730669589464</v>
      </c>
      <c r="C111" s="61"/>
      <c r="D111" s="81">
        <v>1.5</v>
      </c>
      <c r="E111" s="81">
        <v>1.5</v>
      </c>
      <c r="F111" s="81">
        <v>1.5</v>
      </c>
      <c r="G111" s="81">
        <v>1.5</v>
      </c>
      <c r="H111" s="81">
        <v>1.5</v>
      </c>
      <c r="I111" s="81">
        <v>1.5</v>
      </c>
      <c r="J111" s="81">
        <v>1.5</v>
      </c>
      <c r="K111" s="81">
        <v>1.5</v>
      </c>
      <c r="L111" s="81">
        <v>1.5</v>
      </c>
      <c r="M111" s="81">
        <v>1.5</v>
      </c>
      <c r="N111" s="81">
        <v>1.5</v>
      </c>
      <c r="O111" s="81">
        <v>1.5</v>
      </c>
      <c r="P111" s="81">
        <v>1.5</v>
      </c>
      <c r="Q111" s="81">
        <v>1.5</v>
      </c>
      <c r="R111" s="81">
        <v>1.5</v>
      </c>
      <c r="S111" s="81">
        <v>1.5</v>
      </c>
      <c r="T111" s="81">
        <v>1.5</v>
      </c>
      <c r="U111" s="81">
        <v>1.5</v>
      </c>
      <c r="V111" s="81">
        <v>1.5</v>
      </c>
      <c r="W111" s="84">
        <v>101.5</v>
      </c>
      <c r="X111" s="15">
        <v>21</v>
      </c>
      <c r="Y111" s="1"/>
      <c r="Z111" s="15"/>
    </row>
    <row r="112" spans="1:26">
      <c r="A112" s="7" t="s">
        <v>11</v>
      </c>
      <c r="B112" s="4">
        <f t="shared" si="42"/>
        <v>3.46410161513775</v>
      </c>
      <c r="C112" s="63"/>
      <c r="D112" s="81">
        <v>1.5</v>
      </c>
      <c r="E112" s="81">
        <v>1.5</v>
      </c>
      <c r="F112" s="81">
        <v>1.5</v>
      </c>
      <c r="G112" s="81">
        <v>1.5</v>
      </c>
      <c r="H112" s="81">
        <v>1.5</v>
      </c>
      <c r="I112" s="81">
        <v>1.5</v>
      </c>
      <c r="J112" s="81">
        <v>1.5</v>
      </c>
      <c r="K112" s="81">
        <v>1.5</v>
      </c>
      <c r="L112" s="81">
        <v>1.5</v>
      </c>
      <c r="M112" s="81">
        <v>1.5</v>
      </c>
      <c r="N112" s="81">
        <v>1.5</v>
      </c>
      <c r="O112" s="81">
        <v>1.5</v>
      </c>
      <c r="P112" s="81">
        <v>1.5</v>
      </c>
      <c r="Q112" s="81">
        <v>1.5</v>
      </c>
      <c r="R112" s="81">
        <v>1.5</v>
      </c>
      <c r="S112" s="81">
        <v>1.5</v>
      </c>
      <c r="T112" s="81">
        <v>1.5</v>
      </c>
      <c r="U112" s="81">
        <v>1.5</v>
      </c>
      <c r="V112" s="81">
        <v>1.5</v>
      </c>
      <c r="W112" s="84">
        <v>101.5</v>
      </c>
      <c r="X112" s="15">
        <f>X113+1</f>
        <v>20</v>
      </c>
      <c r="Y112" s="7" t="s">
        <v>12</v>
      </c>
      <c r="Z112" s="15"/>
    </row>
    <row r="113" spans="1:26">
      <c r="A113" s="7"/>
      <c r="B113" s="4">
        <f t="shared" si="42"/>
        <v>3.29089653438087</v>
      </c>
      <c r="C113" s="63"/>
      <c r="D113" s="81">
        <v>1.5</v>
      </c>
      <c r="E113" s="81">
        <v>1.5</v>
      </c>
      <c r="F113" s="81">
        <v>1.5</v>
      </c>
      <c r="G113" s="81">
        <v>1.5</v>
      </c>
      <c r="H113" s="81">
        <v>1.5</v>
      </c>
      <c r="I113" s="81">
        <v>1.5</v>
      </c>
      <c r="J113" s="81">
        <v>1.5</v>
      </c>
      <c r="K113" s="81">
        <v>1.5</v>
      </c>
      <c r="L113" s="81">
        <v>1.5</v>
      </c>
      <c r="M113" s="81">
        <v>1.5</v>
      </c>
      <c r="N113" s="81">
        <v>1.5</v>
      </c>
      <c r="O113" s="81">
        <v>1.5</v>
      </c>
      <c r="P113" s="81">
        <v>1.5</v>
      </c>
      <c r="Q113" s="81">
        <v>1.5</v>
      </c>
      <c r="R113" s="81">
        <v>1.5</v>
      </c>
      <c r="S113" s="81">
        <v>1.5</v>
      </c>
      <c r="T113" s="81">
        <v>1.5</v>
      </c>
      <c r="U113" s="81">
        <v>1.5</v>
      </c>
      <c r="V113" s="81">
        <v>1.5</v>
      </c>
      <c r="W113" s="84">
        <v>101.5</v>
      </c>
      <c r="X113" s="15">
        <v>19</v>
      </c>
      <c r="Y113" s="7"/>
      <c r="Z113" s="15"/>
    </row>
    <row r="114" spans="1:26">
      <c r="A114" s="7"/>
      <c r="B114" s="4">
        <f t="shared" si="42"/>
        <v>3.11769145362398</v>
      </c>
      <c r="C114" s="63"/>
      <c r="D114" s="81">
        <v>1.5</v>
      </c>
      <c r="E114" s="81">
        <v>1.5</v>
      </c>
      <c r="F114" s="81">
        <v>1.5</v>
      </c>
      <c r="G114" s="81">
        <v>1.5</v>
      </c>
      <c r="H114" s="81">
        <v>1.5</v>
      </c>
      <c r="I114" s="81">
        <v>1.5</v>
      </c>
      <c r="J114" s="81">
        <v>1.5</v>
      </c>
      <c r="K114" s="81">
        <v>1.5</v>
      </c>
      <c r="L114" s="81">
        <v>1.5</v>
      </c>
      <c r="M114" s="81">
        <v>1.5</v>
      </c>
      <c r="N114" s="81">
        <v>1.5</v>
      </c>
      <c r="O114" s="81">
        <v>1.5</v>
      </c>
      <c r="P114" s="81">
        <v>1.5</v>
      </c>
      <c r="Q114" s="81">
        <v>1.5</v>
      </c>
      <c r="R114" s="81">
        <v>1.5</v>
      </c>
      <c r="S114" s="81">
        <v>1.5</v>
      </c>
      <c r="T114" s="81">
        <v>1.5</v>
      </c>
      <c r="U114" s="81">
        <v>1.5</v>
      </c>
      <c r="V114" s="81">
        <v>1.5</v>
      </c>
      <c r="W114" s="84">
        <v>101.5</v>
      </c>
      <c r="X114" s="15">
        <f t="shared" ref="X114:X131" si="43">X115+1</f>
        <v>18</v>
      </c>
      <c r="Y114" s="7"/>
      <c r="Z114" s="15"/>
    </row>
    <row r="115" spans="1:26">
      <c r="A115" s="7"/>
      <c r="B115" s="4">
        <f t="shared" si="42"/>
        <v>2.94448637286709</v>
      </c>
      <c r="C115" s="63"/>
      <c r="D115" s="81">
        <v>1.5</v>
      </c>
      <c r="E115" s="81">
        <v>1.5</v>
      </c>
      <c r="F115" s="81">
        <v>1.5</v>
      </c>
      <c r="G115" s="81">
        <v>1.5</v>
      </c>
      <c r="H115" s="81">
        <v>1.5</v>
      </c>
      <c r="I115" s="81">
        <v>1.5</v>
      </c>
      <c r="J115" s="81">
        <v>1.5</v>
      </c>
      <c r="K115" s="81">
        <v>1.5</v>
      </c>
      <c r="L115" s="81">
        <v>1.5</v>
      </c>
      <c r="M115" s="81">
        <v>1.5</v>
      </c>
      <c r="N115" s="81">
        <v>1.5</v>
      </c>
      <c r="O115" s="81">
        <v>1.5</v>
      </c>
      <c r="P115" s="81">
        <v>1.5</v>
      </c>
      <c r="Q115" s="81">
        <v>1.5</v>
      </c>
      <c r="R115" s="81">
        <v>1.5</v>
      </c>
      <c r="S115" s="81">
        <v>1.5</v>
      </c>
      <c r="T115" s="81">
        <v>1.5</v>
      </c>
      <c r="U115" s="81">
        <v>1.5</v>
      </c>
      <c r="V115" s="81">
        <v>1.5</v>
      </c>
      <c r="W115" s="84">
        <v>101.5</v>
      </c>
      <c r="X115" s="15">
        <f t="shared" si="43"/>
        <v>17</v>
      </c>
      <c r="Y115" s="7"/>
      <c r="Z115" s="15"/>
    </row>
    <row r="116" spans="1:26">
      <c r="A116" s="7"/>
      <c r="B116" s="4">
        <f t="shared" si="42"/>
        <v>2.7712812921102</v>
      </c>
      <c r="C116" s="63"/>
      <c r="D116" s="81">
        <v>1.5</v>
      </c>
      <c r="E116" s="81">
        <v>1.5</v>
      </c>
      <c r="F116" s="81">
        <v>1.5</v>
      </c>
      <c r="G116" s="81">
        <v>1.5</v>
      </c>
      <c r="H116" s="81">
        <v>1.5</v>
      </c>
      <c r="I116" s="81">
        <v>1.5</v>
      </c>
      <c r="J116" s="81">
        <v>1.5</v>
      </c>
      <c r="K116" s="81">
        <v>1.5</v>
      </c>
      <c r="L116" s="81">
        <v>1.5</v>
      </c>
      <c r="M116" s="81">
        <v>1.5</v>
      </c>
      <c r="N116" s="81">
        <v>1.5</v>
      </c>
      <c r="O116" s="81">
        <v>1.5</v>
      </c>
      <c r="P116" s="81">
        <v>1.5</v>
      </c>
      <c r="Q116" s="81">
        <v>1.5</v>
      </c>
      <c r="R116" s="81">
        <v>1.5</v>
      </c>
      <c r="S116" s="81">
        <v>1.5</v>
      </c>
      <c r="T116" s="81">
        <v>1.5</v>
      </c>
      <c r="U116" s="81">
        <v>1.5</v>
      </c>
      <c r="V116" s="81">
        <v>1.5</v>
      </c>
      <c r="W116" s="84">
        <v>101.5</v>
      </c>
      <c r="X116" s="15">
        <f t="shared" si="43"/>
        <v>16</v>
      </c>
      <c r="Y116" s="7"/>
      <c r="Z116" s="15"/>
    </row>
    <row r="117" spans="1:26">
      <c r="A117" s="7"/>
      <c r="B117" s="4">
        <f t="shared" si="42"/>
        <v>2.59807621135332</v>
      </c>
      <c r="C117" s="63"/>
      <c r="D117" s="81">
        <v>1.5</v>
      </c>
      <c r="E117" s="81">
        <v>1.5</v>
      </c>
      <c r="F117" s="81">
        <v>1.5</v>
      </c>
      <c r="G117" s="81">
        <v>1.5</v>
      </c>
      <c r="H117" s="81">
        <v>1.5</v>
      </c>
      <c r="I117" s="81">
        <v>1.5</v>
      </c>
      <c r="J117" s="81">
        <v>1.5</v>
      </c>
      <c r="K117" s="81">
        <v>1.5</v>
      </c>
      <c r="L117" s="81">
        <v>1.5</v>
      </c>
      <c r="M117" s="81">
        <v>1.5</v>
      </c>
      <c r="N117" s="81">
        <v>1.5</v>
      </c>
      <c r="O117" s="81">
        <v>1.5</v>
      </c>
      <c r="P117" s="81">
        <v>1.5</v>
      </c>
      <c r="Q117" s="81">
        <v>1.5</v>
      </c>
      <c r="R117" s="81">
        <v>1.5</v>
      </c>
      <c r="S117" s="81">
        <v>1.5</v>
      </c>
      <c r="T117" s="81">
        <v>1.5</v>
      </c>
      <c r="U117" s="81">
        <v>1.5</v>
      </c>
      <c r="V117" s="81">
        <v>1.5</v>
      </c>
      <c r="W117" s="84">
        <v>101.5</v>
      </c>
      <c r="X117" s="15">
        <f t="shared" si="43"/>
        <v>15</v>
      </c>
      <c r="Y117" s="7"/>
      <c r="Z117" s="15"/>
    </row>
    <row r="118" spans="1:26">
      <c r="A118" s="7"/>
      <c r="B118" s="4">
        <f t="shared" si="42"/>
        <v>2.42487113059643</v>
      </c>
      <c r="C118" s="63"/>
      <c r="D118" s="81">
        <v>1.5</v>
      </c>
      <c r="E118" s="81">
        <v>1.5</v>
      </c>
      <c r="F118" s="81">
        <v>1.5</v>
      </c>
      <c r="G118" s="81">
        <v>1.5</v>
      </c>
      <c r="H118" s="81">
        <v>1.5</v>
      </c>
      <c r="I118" s="81">
        <v>1.5</v>
      </c>
      <c r="J118" s="81">
        <v>1.5</v>
      </c>
      <c r="K118" s="81">
        <v>1.5</v>
      </c>
      <c r="L118" s="81">
        <v>1.5</v>
      </c>
      <c r="M118" s="81">
        <v>1.5</v>
      </c>
      <c r="N118" s="81">
        <v>1.5</v>
      </c>
      <c r="O118" s="81">
        <v>1.5</v>
      </c>
      <c r="P118" s="81">
        <v>1.5</v>
      </c>
      <c r="Q118" s="81">
        <v>1.5</v>
      </c>
      <c r="R118" s="81">
        <v>1.5</v>
      </c>
      <c r="S118" s="81">
        <v>1.5</v>
      </c>
      <c r="T118" s="81">
        <v>1.5</v>
      </c>
      <c r="U118" s="81">
        <v>1.5</v>
      </c>
      <c r="V118" s="81">
        <v>1.5</v>
      </c>
      <c r="W118" s="84">
        <v>101.5</v>
      </c>
      <c r="X118" s="15">
        <f t="shared" si="43"/>
        <v>14</v>
      </c>
      <c r="Y118" s="7"/>
      <c r="Z118" s="15"/>
    </row>
    <row r="119" spans="1:26">
      <c r="A119" s="7"/>
      <c r="B119" s="4">
        <f t="shared" si="42"/>
        <v>2.25166604983954</v>
      </c>
      <c r="C119" s="63"/>
      <c r="D119" s="81">
        <v>1.5</v>
      </c>
      <c r="E119" s="81">
        <v>1.5</v>
      </c>
      <c r="F119" s="81">
        <v>1.5</v>
      </c>
      <c r="G119" s="81">
        <v>1.5</v>
      </c>
      <c r="H119" s="81">
        <v>1.5</v>
      </c>
      <c r="I119" s="81">
        <v>1.5</v>
      </c>
      <c r="J119" s="81">
        <v>1.5</v>
      </c>
      <c r="K119" s="81">
        <v>1.5</v>
      </c>
      <c r="L119" s="81">
        <v>1.5</v>
      </c>
      <c r="M119" s="81">
        <v>1.5</v>
      </c>
      <c r="N119" s="81">
        <v>1.5</v>
      </c>
      <c r="O119" s="81">
        <v>1.5</v>
      </c>
      <c r="P119" s="81">
        <v>1.5</v>
      </c>
      <c r="Q119" s="81">
        <v>1.5</v>
      </c>
      <c r="R119" s="81">
        <v>1.5</v>
      </c>
      <c r="S119" s="81">
        <v>1.5</v>
      </c>
      <c r="T119" s="81">
        <v>1.5</v>
      </c>
      <c r="U119" s="81">
        <v>1.5</v>
      </c>
      <c r="V119" s="81">
        <v>1.5</v>
      </c>
      <c r="W119" s="84">
        <v>101.5</v>
      </c>
      <c r="X119" s="15">
        <f t="shared" si="43"/>
        <v>13</v>
      </c>
      <c r="Y119" s="7"/>
      <c r="Z119" s="15"/>
    </row>
    <row r="120" spans="1:26">
      <c r="A120" s="7"/>
      <c r="B120" s="4">
        <f t="shared" si="42"/>
        <v>2.07846096908265</v>
      </c>
      <c r="C120" s="63"/>
      <c r="D120" s="81">
        <v>1.5</v>
      </c>
      <c r="E120" s="81">
        <v>1.5</v>
      </c>
      <c r="F120" s="81">
        <v>1.5</v>
      </c>
      <c r="G120" s="81">
        <v>1.5</v>
      </c>
      <c r="H120" s="81">
        <v>1.5</v>
      </c>
      <c r="I120" s="81">
        <v>1.5</v>
      </c>
      <c r="J120" s="81">
        <v>1.5</v>
      </c>
      <c r="K120" s="81">
        <v>1.5</v>
      </c>
      <c r="L120" s="81">
        <v>1.5</v>
      </c>
      <c r="M120" s="81">
        <v>1.5</v>
      </c>
      <c r="N120" s="81">
        <v>1.5</v>
      </c>
      <c r="O120" s="81">
        <v>1.5</v>
      </c>
      <c r="P120" s="81">
        <v>1.5</v>
      </c>
      <c r="Q120" s="81">
        <v>1.5</v>
      </c>
      <c r="R120" s="81">
        <v>1.5</v>
      </c>
      <c r="S120" s="81">
        <v>1.5</v>
      </c>
      <c r="T120" s="81">
        <v>1.5</v>
      </c>
      <c r="U120" s="81">
        <v>1.5</v>
      </c>
      <c r="V120" s="81">
        <v>1.5</v>
      </c>
      <c r="W120" s="84">
        <v>101.5</v>
      </c>
      <c r="X120" s="15">
        <f t="shared" si="43"/>
        <v>12</v>
      </c>
      <c r="Y120" s="7"/>
      <c r="Z120" s="15"/>
    </row>
    <row r="121" spans="1:26">
      <c r="A121" s="7"/>
      <c r="B121" s="4">
        <f t="shared" si="42"/>
        <v>1.90525588832576</v>
      </c>
      <c r="C121" s="63"/>
      <c r="D121" s="81">
        <v>1.5</v>
      </c>
      <c r="E121" s="81">
        <v>1.5</v>
      </c>
      <c r="F121" s="81">
        <v>1.5</v>
      </c>
      <c r="G121" s="81">
        <v>1.5</v>
      </c>
      <c r="H121" s="81">
        <v>1.5</v>
      </c>
      <c r="I121" s="81">
        <v>1.5</v>
      </c>
      <c r="J121" s="81">
        <v>1.5</v>
      </c>
      <c r="K121" s="81">
        <v>1.5</v>
      </c>
      <c r="L121" s="81">
        <v>1.5</v>
      </c>
      <c r="M121" s="81">
        <v>1.5</v>
      </c>
      <c r="N121" s="81">
        <v>1.5</v>
      </c>
      <c r="O121" s="81">
        <v>1.5</v>
      </c>
      <c r="P121" s="81">
        <v>1.5</v>
      </c>
      <c r="Q121" s="81">
        <v>1.5</v>
      </c>
      <c r="R121" s="81">
        <v>1.5</v>
      </c>
      <c r="S121" s="81">
        <v>1.5</v>
      </c>
      <c r="T121" s="81">
        <v>1.5</v>
      </c>
      <c r="U121" s="81">
        <v>1.5</v>
      </c>
      <c r="V121" s="81">
        <v>1.5</v>
      </c>
      <c r="W121" s="84">
        <v>101.5</v>
      </c>
      <c r="X121" s="15">
        <f t="shared" si="43"/>
        <v>11</v>
      </c>
      <c r="Y121" s="7"/>
      <c r="Z121" s="15"/>
    </row>
    <row r="122" spans="1:26">
      <c r="A122" s="7"/>
      <c r="B122" s="4">
        <f t="shared" si="42"/>
        <v>1.73205080756888</v>
      </c>
      <c r="C122" s="63"/>
      <c r="D122" s="81">
        <v>1.5</v>
      </c>
      <c r="E122" s="81">
        <v>1.5</v>
      </c>
      <c r="F122" s="81">
        <v>1.5</v>
      </c>
      <c r="G122" s="81">
        <v>1.5</v>
      </c>
      <c r="H122" s="81">
        <v>1.5</v>
      </c>
      <c r="I122" s="81">
        <v>1.5</v>
      </c>
      <c r="J122" s="81">
        <v>1.5</v>
      </c>
      <c r="K122" s="81">
        <v>1.5</v>
      </c>
      <c r="L122" s="81">
        <v>1.5</v>
      </c>
      <c r="M122" s="81">
        <v>1.5</v>
      </c>
      <c r="N122" s="81">
        <v>1.5</v>
      </c>
      <c r="O122" s="81">
        <v>1.5</v>
      </c>
      <c r="P122" s="81">
        <v>1.5</v>
      </c>
      <c r="Q122" s="81">
        <v>1.5</v>
      </c>
      <c r="R122" s="81">
        <v>1.5</v>
      </c>
      <c r="S122" s="81">
        <v>1.5</v>
      </c>
      <c r="T122" s="81">
        <v>1.5</v>
      </c>
      <c r="U122" s="81">
        <v>1.5</v>
      </c>
      <c r="V122" s="81">
        <v>1.5</v>
      </c>
      <c r="W122" s="84">
        <v>101.5</v>
      </c>
      <c r="X122" s="15">
        <f t="shared" si="43"/>
        <v>10</v>
      </c>
      <c r="Y122" s="7"/>
      <c r="Z122" s="15"/>
    </row>
    <row r="123" spans="1:26">
      <c r="A123" s="7"/>
      <c r="B123" s="4">
        <f t="shared" si="42"/>
        <v>1.55884572681199</v>
      </c>
      <c r="C123" s="63"/>
      <c r="D123" s="81">
        <v>1.5</v>
      </c>
      <c r="E123" s="81">
        <v>1.5</v>
      </c>
      <c r="F123" s="81">
        <v>1.5</v>
      </c>
      <c r="G123" s="81">
        <v>1.5</v>
      </c>
      <c r="H123" s="81">
        <v>1.5</v>
      </c>
      <c r="I123" s="81">
        <v>1.5</v>
      </c>
      <c r="J123" s="81">
        <v>1.5</v>
      </c>
      <c r="K123" s="81">
        <v>1.5</v>
      </c>
      <c r="L123" s="81">
        <v>1.5</v>
      </c>
      <c r="M123" s="81">
        <v>1.5</v>
      </c>
      <c r="N123" s="81">
        <v>1.5</v>
      </c>
      <c r="O123" s="81">
        <v>1.5</v>
      </c>
      <c r="P123" s="81">
        <v>1.5</v>
      </c>
      <c r="Q123" s="81">
        <v>1.5</v>
      </c>
      <c r="R123" s="81">
        <v>1.5</v>
      </c>
      <c r="S123" s="81">
        <v>1.5</v>
      </c>
      <c r="T123" s="81">
        <v>1.5</v>
      </c>
      <c r="U123" s="81">
        <v>1.5</v>
      </c>
      <c r="V123" s="81">
        <v>1.5</v>
      </c>
      <c r="W123" s="84">
        <v>101.5</v>
      </c>
      <c r="X123" s="15">
        <f t="shared" si="43"/>
        <v>9</v>
      </c>
      <c r="Y123" s="7"/>
      <c r="Z123" s="15"/>
    </row>
    <row r="124" spans="1:26">
      <c r="A124" s="7"/>
      <c r="B124" s="4">
        <f t="shared" si="42"/>
        <v>1.3856406460551</v>
      </c>
      <c r="C124" s="63"/>
      <c r="D124" s="81">
        <v>1.5</v>
      </c>
      <c r="E124" s="81">
        <v>1.5</v>
      </c>
      <c r="F124" s="81">
        <v>1.5</v>
      </c>
      <c r="G124" s="81">
        <v>1.5</v>
      </c>
      <c r="H124" s="81">
        <v>1.5</v>
      </c>
      <c r="I124" s="81">
        <v>1.5</v>
      </c>
      <c r="J124" s="81">
        <v>1.5</v>
      </c>
      <c r="K124" s="81">
        <v>1.5</v>
      </c>
      <c r="L124" s="81">
        <v>1.5</v>
      </c>
      <c r="M124" s="81">
        <v>1.5</v>
      </c>
      <c r="N124" s="81">
        <v>1.5</v>
      </c>
      <c r="O124" s="81">
        <v>1.5</v>
      </c>
      <c r="P124" s="81">
        <v>1.5</v>
      </c>
      <c r="Q124" s="81">
        <v>1.5</v>
      </c>
      <c r="R124" s="81">
        <v>1.5</v>
      </c>
      <c r="S124" s="81">
        <v>1.5</v>
      </c>
      <c r="T124" s="81">
        <v>1.5</v>
      </c>
      <c r="U124" s="81">
        <v>1.5</v>
      </c>
      <c r="V124" s="81">
        <v>1.5</v>
      </c>
      <c r="W124" s="84">
        <v>101.5</v>
      </c>
      <c r="X124" s="15">
        <f t="shared" si="43"/>
        <v>8</v>
      </c>
      <c r="Y124" s="7"/>
      <c r="Z124" s="15"/>
    </row>
    <row r="125" spans="1:26">
      <c r="A125" s="7"/>
      <c r="B125" s="4">
        <f t="shared" si="42"/>
        <v>1.21243556529821</v>
      </c>
      <c r="C125" s="63"/>
      <c r="D125" s="81">
        <v>1.5</v>
      </c>
      <c r="E125" s="81">
        <v>1.5</v>
      </c>
      <c r="F125" s="81">
        <v>1.5</v>
      </c>
      <c r="G125" s="81">
        <v>1.5</v>
      </c>
      <c r="H125" s="81">
        <v>1.5</v>
      </c>
      <c r="I125" s="81">
        <v>1.5</v>
      </c>
      <c r="J125" s="81">
        <v>1.5</v>
      </c>
      <c r="K125" s="81">
        <v>1.5</v>
      </c>
      <c r="L125" s="81">
        <v>1.5</v>
      </c>
      <c r="M125" s="81">
        <v>1.5</v>
      </c>
      <c r="N125" s="81">
        <v>1.5</v>
      </c>
      <c r="O125" s="81">
        <v>1.5</v>
      </c>
      <c r="P125" s="81">
        <v>1.5</v>
      </c>
      <c r="Q125" s="81">
        <v>1.5</v>
      </c>
      <c r="R125" s="81">
        <v>1.5</v>
      </c>
      <c r="S125" s="81">
        <v>1.5</v>
      </c>
      <c r="T125" s="81">
        <v>1.5</v>
      </c>
      <c r="U125" s="81">
        <v>1.5</v>
      </c>
      <c r="V125" s="81">
        <v>1.5</v>
      </c>
      <c r="W125" s="84">
        <v>101.5</v>
      </c>
      <c r="X125" s="15">
        <f t="shared" si="43"/>
        <v>7</v>
      </c>
      <c r="Y125" s="7"/>
      <c r="Z125" s="15"/>
    </row>
    <row r="126" spans="1:26">
      <c r="A126" s="7"/>
      <c r="B126" s="4">
        <f t="shared" si="42"/>
        <v>1.03923048454133</v>
      </c>
      <c r="C126" s="63"/>
      <c r="D126" s="81">
        <v>1.5</v>
      </c>
      <c r="E126" s="81">
        <v>1.5</v>
      </c>
      <c r="F126" s="81">
        <v>1.5</v>
      </c>
      <c r="G126" s="81">
        <v>1.5</v>
      </c>
      <c r="H126" s="81">
        <v>1.5</v>
      </c>
      <c r="I126" s="81">
        <v>1.5</v>
      </c>
      <c r="J126" s="81">
        <v>1.5</v>
      </c>
      <c r="K126" s="81">
        <v>1.5</v>
      </c>
      <c r="L126" s="81">
        <v>1.5</v>
      </c>
      <c r="M126" s="81">
        <v>1.5</v>
      </c>
      <c r="N126" s="81">
        <v>1.5</v>
      </c>
      <c r="O126" s="81">
        <v>1.5</v>
      </c>
      <c r="P126" s="81">
        <v>1.5</v>
      </c>
      <c r="Q126" s="81">
        <v>1.5</v>
      </c>
      <c r="R126" s="81">
        <v>1.5</v>
      </c>
      <c r="S126" s="81">
        <v>1.5</v>
      </c>
      <c r="T126" s="81">
        <v>1.5</v>
      </c>
      <c r="U126" s="81">
        <v>1.5</v>
      </c>
      <c r="V126" s="81">
        <v>1.5</v>
      </c>
      <c r="W126" s="84">
        <v>101.5</v>
      </c>
      <c r="X126" s="15">
        <f t="shared" si="43"/>
        <v>6</v>
      </c>
      <c r="Y126" s="7"/>
      <c r="Z126" s="15"/>
    </row>
    <row r="127" spans="1:26">
      <c r="A127" s="7"/>
      <c r="B127" s="4">
        <f t="shared" si="42"/>
        <v>0.866025403784439</v>
      </c>
      <c r="C127" s="63"/>
      <c r="D127" s="81">
        <v>1.5</v>
      </c>
      <c r="E127" s="81">
        <v>1.5</v>
      </c>
      <c r="F127" s="81">
        <v>1.5</v>
      </c>
      <c r="G127" s="81">
        <v>1.5</v>
      </c>
      <c r="H127" s="81">
        <v>1.5</v>
      </c>
      <c r="I127" s="81">
        <v>1.5</v>
      </c>
      <c r="J127" s="81">
        <v>1.5</v>
      </c>
      <c r="K127" s="81">
        <v>1.5</v>
      </c>
      <c r="L127" s="81">
        <v>1.5</v>
      </c>
      <c r="M127" s="81">
        <v>1.5</v>
      </c>
      <c r="N127" s="81">
        <v>1.5</v>
      </c>
      <c r="O127" s="81">
        <v>1.5</v>
      </c>
      <c r="P127" s="81">
        <v>1.5</v>
      </c>
      <c r="Q127" s="81">
        <v>1.5</v>
      </c>
      <c r="R127" s="81">
        <v>1.5</v>
      </c>
      <c r="S127" s="81">
        <v>1.5</v>
      </c>
      <c r="T127" s="81">
        <v>1.5</v>
      </c>
      <c r="U127" s="81">
        <v>1.5</v>
      </c>
      <c r="V127" s="81">
        <v>1.5</v>
      </c>
      <c r="W127" s="84">
        <v>101.5</v>
      </c>
      <c r="X127" s="15">
        <f t="shared" si="43"/>
        <v>5</v>
      </c>
      <c r="Y127" s="7"/>
      <c r="Z127" s="15"/>
    </row>
    <row r="128" spans="1:26">
      <c r="A128" s="7"/>
      <c r="B128" s="4">
        <f t="shared" si="42"/>
        <v>0.692820323027551</v>
      </c>
      <c r="C128" s="63"/>
      <c r="D128" s="81">
        <v>1.5</v>
      </c>
      <c r="E128" s="81">
        <v>1.5</v>
      </c>
      <c r="F128" s="81">
        <v>1.5</v>
      </c>
      <c r="G128" s="81">
        <v>1.5</v>
      </c>
      <c r="H128" s="81">
        <v>1.5</v>
      </c>
      <c r="I128" s="81">
        <v>1.5</v>
      </c>
      <c r="J128" s="81">
        <v>1.5</v>
      </c>
      <c r="K128" s="81">
        <v>1.5</v>
      </c>
      <c r="L128" s="81">
        <v>1.5</v>
      </c>
      <c r="M128" s="81">
        <v>1.5</v>
      </c>
      <c r="N128" s="81">
        <v>1.5</v>
      </c>
      <c r="O128" s="81">
        <v>1.5</v>
      </c>
      <c r="P128" s="81">
        <v>1.5</v>
      </c>
      <c r="Q128" s="81">
        <v>1.5</v>
      </c>
      <c r="R128" s="81">
        <v>1.5</v>
      </c>
      <c r="S128" s="81">
        <v>1.5</v>
      </c>
      <c r="T128" s="81">
        <v>1.5</v>
      </c>
      <c r="U128" s="81">
        <v>1.5</v>
      </c>
      <c r="V128" s="81">
        <v>1.5</v>
      </c>
      <c r="W128" s="84">
        <v>101.5</v>
      </c>
      <c r="X128" s="15">
        <f t="shared" si="43"/>
        <v>4</v>
      </c>
      <c r="Y128" s="7"/>
      <c r="Z128" s="15"/>
    </row>
    <row r="129" spans="1:26">
      <c r="A129" s="7"/>
      <c r="B129" s="4">
        <f t="shared" si="42"/>
        <v>0.519615242270663</v>
      </c>
      <c r="C129" s="63"/>
      <c r="D129" s="81">
        <v>1.5</v>
      </c>
      <c r="E129" s="81">
        <v>1.5</v>
      </c>
      <c r="F129" s="81">
        <v>1.5</v>
      </c>
      <c r="G129" s="81">
        <v>1.5</v>
      </c>
      <c r="H129" s="81">
        <v>1.5</v>
      </c>
      <c r="I129" s="81">
        <v>1.5</v>
      </c>
      <c r="J129" s="81">
        <v>1.5</v>
      </c>
      <c r="K129" s="81">
        <v>1.5</v>
      </c>
      <c r="L129" s="81">
        <v>1.5</v>
      </c>
      <c r="M129" s="81">
        <v>1.5</v>
      </c>
      <c r="N129" s="81">
        <v>1.5</v>
      </c>
      <c r="O129" s="81">
        <v>1.5</v>
      </c>
      <c r="P129" s="81">
        <v>1.5</v>
      </c>
      <c r="Q129" s="81">
        <v>1.5</v>
      </c>
      <c r="R129" s="81">
        <v>1.5</v>
      </c>
      <c r="S129" s="81">
        <v>1.5</v>
      </c>
      <c r="T129" s="81">
        <v>1.5</v>
      </c>
      <c r="U129" s="81">
        <v>1.5</v>
      </c>
      <c r="V129" s="81">
        <v>1.5</v>
      </c>
      <c r="W129" s="84">
        <v>101.5</v>
      </c>
      <c r="X129" s="15">
        <f t="shared" si="43"/>
        <v>3</v>
      </c>
      <c r="Y129" s="7"/>
      <c r="Z129" s="15"/>
    </row>
    <row r="130" spans="1:26">
      <c r="A130" s="7"/>
      <c r="B130" s="4">
        <f t="shared" si="42"/>
        <v>0.346410161513775</v>
      </c>
      <c r="C130" s="63"/>
      <c r="D130" s="81">
        <v>1.5</v>
      </c>
      <c r="E130" s="81">
        <v>1.5</v>
      </c>
      <c r="F130" s="81">
        <v>1.5</v>
      </c>
      <c r="G130" s="81">
        <v>1.5</v>
      </c>
      <c r="H130" s="81">
        <v>1.5</v>
      </c>
      <c r="I130" s="81">
        <v>1.5</v>
      </c>
      <c r="J130" s="81">
        <v>1.5</v>
      </c>
      <c r="K130" s="81">
        <v>1.5</v>
      </c>
      <c r="L130" s="81">
        <v>1.5</v>
      </c>
      <c r="M130" s="81">
        <v>1.5</v>
      </c>
      <c r="N130" s="81">
        <v>1.5</v>
      </c>
      <c r="O130" s="81">
        <v>1.5</v>
      </c>
      <c r="P130" s="81">
        <v>1.5</v>
      </c>
      <c r="Q130" s="81">
        <v>1.5</v>
      </c>
      <c r="R130" s="81">
        <v>1.5</v>
      </c>
      <c r="S130" s="81">
        <v>1.5</v>
      </c>
      <c r="T130" s="81">
        <v>1.5</v>
      </c>
      <c r="U130" s="81">
        <v>1.5</v>
      </c>
      <c r="V130" s="81">
        <v>1.5</v>
      </c>
      <c r="W130" s="84">
        <v>101.5</v>
      </c>
      <c r="X130" s="15">
        <f t="shared" si="43"/>
        <v>2</v>
      </c>
      <c r="Y130" s="7"/>
      <c r="Z130" s="15"/>
    </row>
    <row r="131" spans="1:26">
      <c r="A131" s="7"/>
      <c r="B131" s="4">
        <f t="shared" si="42"/>
        <v>0.173205080756888</v>
      </c>
      <c r="C131" s="63"/>
      <c r="D131" s="81">
        <v>1.5</v>
      </c>
      <c r="E131" s="81">
        <v>1.5</v>
      </c>
      <c r="F131" s="81">
        <v>1.5</v>
      </c>
      <c r="G131" s="81">
        <v>1.5</v>
      </c>
      <c r="H131" s="81">
        <v>1.5</v>
      </c>
      <c r="I131" s="81">
        <v>1.5</v>
      </c>
      <c r="J131" s="81">
        <v>1.5</v>
      </c>
      <c r="K131" s="81">
        <v>1.5</v>
      </c>
      <c r="L131" s="81">
        <v>1.5</v>
      </c>
      <c r="M131" s="81">
        <v>1.5</v>
      </c>
      <c r="N131" s="81">
        <v>1.5</v>
      </c>
      <c r="O131" s="81">
        <v>1.5</v>
      </c>
      <c r="P131" s="81">
        <v>1.5</v>
      </c>
      <c r="Q131" s="81">
        <v>1.5</v>
      </c>
      <c r="R131" s="81">
        <v>1.5</v>
      </c>
      <c r="S131" s="81">
        <v>1.5</v>
      </c>
      <c r="T131" s="81">
        <v>1.5</v>
      </c>
      <c r="U131" s="81">
        <v>1.5</v>
      </c>
      <c r="V131" s="81">
        <v>1.5</v>
      </c>
      <c r="W131" s="84">
        <v>101.5</v>
      </c>
      <c r="X131" s="15">
        <f t="shared" si="43"/>
        <v>1</v>
      </c>
      <c r="Y131" s="7"/>
      <c r="Z131" s="15"/>
    </row>
    <row r="132" s="39" customFormat="1" spans="1:26">
      <c r="A132" s="22"/>
      <c r="B132" s="23">
        <f t="shared" si="42"/>
        <v>0</v>
      </c>
      <c r="C132" s="85"/>
      <c r="D132" s="81">
        <v>1.5</v>
      </c>
      <c r="E132" s="81">
        <v>1.5</v>
      </c>
      <c r="F132" s="81">
        <v>1.5</v>
      </c>
      <c r="G132" s="81">
        <v>1.5</v>
      </c>
      <c r="H132" s="81">
        <v>1.5</v>
      </c>
      <c r="I132" s="81">
        <v>1.5</v>
      </c>
      <c r="J132" s="81">
        <v>1.5</v>
      </c>
      <c r="K132" s="81">
        <v>1.5</v>
      </c>
      <c r="L132" s="81">
        <v>1.5</v>
      </c>
      <c r="M132" s="81">
        <v>1.5</v>
      </c>
      <c r="N132" s="81">
        <v>1.5</v>
      </c>
      <c r="O132" s="81">
        <v>1.5</v>
      </c>
      <c r="P132" s="81">
        <v>1.5</v>
      </c>
      <c r="Q132" s="81">
        <v>1.5</v>
      </c>
      <c r="R132" s="81">
        <v>1.5</v>
      </c>
      <c r="S132" s="81">
        <v>1.5</v>
      </c>
      <c r="T132" s="81">
        <v>1.5</v>
      </c>
      <c r="U132" s="81">
        <v>1.5</v>
      </c>
      <c r="V132" s="81">
        <v>1.5</v>
      </c>
      <c r="W132" s="93">
        <v>101.5</v>
      </c>
      <c r="X132" s="31">
        <v>0</v>
      </c>
      <c r="Y132" s="22"/>
      <c r="Z132" s="31"/>
    </row>
    <row r="133" spans="1:26">
      <c r="A133" s="7"/>
      <c r="B133" s="4">
        <f t="shared" si="42"/>
        <v>-0.173205080756888</v>
      </c>
      <c r="C133" s="63"/>
      <c r="D133" s="81">
        <v>1.5</v>
      </c>
      <c r="E133" s="81">
        <v>1.5</v>
      </c>
      <c r="F133" s="81">
        <v>1.5</v>
      </c>
      <c r="G133" s="81">
        <v>1.5</v>
      </c>
      <c r="H133" s="81">
        <v>1.5</v>
      </c>
      <c r="I133" s="81">
        <v>1.5</v>
      </c>
      <c r="J133" s="81">
        <v>1.5</v>
      </c>
      <c r="K133" s="81">
        <v>1.5</v>
      </c>
      <c r="L133" s="81">
        <v>1.5</v>
      </c>
      <c r="M133" s="81">
        <v>1.5</v>
      </c>
      <c r="N133" s="81">
        <v>1.5</v>
      </c>
      <c r="O133" s="81">
        <v>1.5</v>
      </c>
      <c r="P133" s="81">
        <v>1.5</v>
      </c>
      <c r="Q133" s="81">
        <v>1.5</v>
      </c>
      <c r="R133" s="81">
        <v>1.5</v>
      </c>
      <c r="S133" s="81">
        <v>1.5</v>
      </c>
      <c r="T133" s="81">
        <v>1.5</v>
      </c>
      <c r="U133" s="81">
        <v>1.5</v>
      </c>
      <c r="V133" s="81">
        <v>1.5</v>
      </c>
      <c r="W133" s="84">
        <v>101.5</v>
      </c>
      <c r="X133" s="15">
        <f t="shared" ref="X133:X152" si="44">X132-1</f>
        <v>-1</v>
      </c>
      <c r="Y133" s="7"/>
      <c r="Z133" s="15"/>
    </row>
    <row r="134" spans="1:26">
      <c r="A134" s="7"/>
      <c r="B134" s="4">
        <f t="shared" si="42"/>
        <v>-0.346410161513775</v>
      </c>
      <c r="C134" s="63"/>
      <c r="D134" s="81">
        <v>1.5</v>
      </c>
      <c r="E134" s="81">
        <v>1.5</v>
      </c>
      <c r="F134" s="81">
        <v>1.5</v>
      </c>
      <c r="G134" s="81">
        <v>1.5</v>
      </c>
      <c r="H134" s="81">
        <v>1.5</v>
      </c>
      <c r="I134" s="81">
        <v>1.5</v>
      </c>
      <c r="J134" s="81">
        <v>1.5</v>
      </c>
      <c r="K134" s="81">
        <v>1.5</v>
      </c>
      <c r="L134" s="81">
        <v>1.5</v>
      </c>
      <c r="M134" s="81">
        <v>1.5</v>
      </c>
      <c r="N134" s="81">
        <v>1.5</v>
      </c>
      <c r="O134" s="81">
        <v>1.5</v>
      </c>
      <c r="P134" s="81">
        <v>1.5</v>
      </c>
      <c r="Q134" s="81">
        <v>1.5</v>
      </c>
      <c r="R134" s="81">
        <v>1.5</v>
      </c>
      <c r="S134" s="81">
        <v>1.5</v>
      </c>
      <c r="T134" s="81">
        <v>1.5</v>
      </c>
      <c r="U134" s="81">
        <v>1.5</v>
      </c>
      <c r="V134" s="81">
        <v>1.5</v>
      </c>
      <c r="W134" s="84">
        <v>101.5</v>
      </c>
      <c r="X134" s="15">
        <f t="shared" si="44"/>
        <v>-2</v>
      </c>
      <c r="Y134" s="7"/>
      <c r="Z134" s="15"/>
    </row>
    <row r="135" spans="1:26">
      <c r="A135" s="7"/>
      <c r="B135" s="4">
        <f t="shared" si="42"/>
        <v>-0.519615242270663</v>
      </c>
      <c r="C135" s="63"/>
      <c r="D135" s="81">
        <v>1.5</v>
      </c>
      <c r="E135" s="81">
        <v>1.5</v>
      </c>
      <c r="F135" s="81">
        <v>1.5</v>
      </c>
      <c r="G135" s="81">
        <v>1.5</v>
      </c>
      <c r="H135" s="81">
        <v>1.5</v>
      </c>
      <c r="I135" s="81">
        <v>1.5</v>
      </c>
      <c r="J135" s="81">
        <v>1.5</v>
      </c>
      <c r="K135" s="81">
        <v>1.5</v>
      </c>
      <c r="L135" s="81">
        <v>1.5</v>
      </c>
      <c r="M135" s="81">
        <v>1.5</v>
      </c>
      <c r="N135" s="81">
        <v>1.5</v>
      </c>
      <c r="O135" s="81">
        <v>1.5</v>
      </c>
      <c r="P135" s="81">
        <v>1.5</v>
      </c>
      <c r="Q135" s="81">
        <v>1.5</v>
      </c>
      <c r="R135" s="81">
        <v>1.5</v>
      </c>
      <c r="S135" s="81">
        <v>1.5</v>
      </c>
      <c r="T135" s="81">
        <v>1.5</v>
      </c>
      <c r="U135" s="81">
        <v>1.5</v>
      </c>
      <c r="V135" s="81">
        <v>1.5</v>
      </c>
      <c r="W135" s="84">
        <v>101.5</v>
      </c>
      <c r="X135" s="15">
        <f t="shared" si="44"/>
        <v>-3</v>
      </c>
      <c r="Y135" s="7"/>
      <c r="Z135" s="15"/>
    </row>
    <row r="136" spans="1:26">
      <c r="A136" s="7"/>
      <c r="B136" s="4">
        <f t="shared" si="42"/>
        <v>-0.692820323027551</v>
      </c>
      <c r="C136" s="63"/>
      <c r="D136" s="81">
        <v>1.5</v>
      </c>
      <c r="E136" s="81">
        <v>1.5</v>
      </c>
      <c r="F136" s="81">
        <v>1.5</v>
      </c>
      <c r="G136" s="81">
        <v>1.5</v>
      </c>
      <c r="H136" s="81">
        <v>1.5</v>
      </c>
      <c r="I136" s="81">
        <v>1.5</v>
      </c>
      <c r="J136" s="81">
        <v>1.5</v>
      </c>
      <c r="K136" s="81">
        <v>1.5</v>
      </c>
      <c r="L136" s="81">
        <v>1.5</v>
      </c>
      <c r="M136" s="81">
        <v>1.5</v>
      </c>
      <c r="N136" s="81">
        <v>1.5</v>
      </c>
      <c r="O136" s="81">
        <v>1.5</v>
      </c>
      <c r="P136" s="81">
        <v>1.5</v>
      </c>
      <c r="Q136" s="81">
        <v>1.5</v>
      </c>
      <c r="R136" s="81">
        <v>1.5</v>
      </c>
      <c r="S136" s="81">
        <v>1.5</v>
      </c>
      <c r="T136" s="81">
        <v>1.5</v>
      </c>
      <c r="U136" s="81">
        <v>1.5</v>
      </c>
      <c r="V136" s="81">
        <v>1.5</v>
      </c>
      <c r="W136" s="84">
        <v>101.5</v>
      </c>
      <c r="X136" s="15">
        <f t="shared" si="44"/>
        <v>-4</v>
      </c>
      <c r="Y136" s="7"/>
      <c r="Z136" s="15"/>
    </row>
    <row r="137" spans="1:26">
      <c r="A137" s="7"/>
      <c r="B137" s="4">
        <f t="shared" si="42"/>
        <v>-0.866025403784439</v>
      </c>
      <c r="C137" s="63"/>
      <c r="D137" s="81">
        <v>1.5</v>
      </c>
      <c r="E137" s="81">
        <v>1.5</v>
      </c>
      <c r="F137" s="81">
        <v>1.5</v>
      </c>
      <c r="G137" s="81">
        <v>1.5</v>
      </c>
      <c r="H137" s="81">
        <v>1.5</v>
      </c>
      <c r="I137" s="81">
        <v>1.5</v>
      </c>
      <c r="J137" s="81">
        <v>1.5</v>
      </c>
      <c r="K137" s="81">
        <v>1.5</v>
      </c>
      <c r="L137" s="81">
        <v>1.5</v>
      </c>
      <c r="M137" s="81">
        <v>1.5</v>
      </c>
      <c r="N137" s="81">
        <v>1.5</v>
      </c>
      <c r="O137" s="81">
        <v>1.5</v>
      </c>
      <c r="P137" s="81">
        <v>1.5</v>
      </c>
      <c r="Q137" s="81">
        <v>1.5</v>
      </c>
      <c r="R137" s="81">
        <v>1.5</v>
      </c>
      <c r="S137" s="81">
        <v>1.5</v>
      </c>
      <c r="T137" s="81">
        <v>1.5</v>
      </c>
      <c r="U137" s="81">
        <v>1.5</v>
      </c>
      <c r="V137" s="81">
        <v>1.5</v>
      </c>
      <c r="W137" s="84">
        <v>101.5</v>
      </c>
      <c r="X137" s="15">
        <f t="shared" si="44"/>
        <v>-5</v>
      </c>
      <c r="Y137" s="7"/>
      <c r="Z137" s="15"/>
    </row>
    <row r="138" spans="1:26">
      <c r="A138" s="7"/>
      <c r="B138" s="4">
        <f t="shared" si="42"/>
        <v>-1.03923048454133</v>
      </c>
      <c r="C138" s="63"/>
      <c r="D138" s="81">
        <v>1.5</v>
      </c>
      <c r="E138" s="81">
        <v>1.5</v>
      </c>
      <c r="F138" s="81">
        <v>1.5</v>
      </c>
      <c r="G138" s="81">
        <v>1.5</v>
      </c>
      <c r="H138" s="81">
        <v>1.5</v>
      </c>
      <c r="I138" s="81">
        <v>1.5</v>
      </c>
      <c r="J138" s="81">
        <v>1.5</v>
      </c>
      <c r="K138" s="81">
        <v>1.5</v>
      </c>
      <c r="L138" s="81">
        <v>1.5</v>
      </c>
      <c r="M138" s="81">
        <v>1.5</v>
      </c>
      <c r="N138" s="81">
        <v>1.5</v>
      </c>
      <c r="O138" s="81">
        <v>1.5</v>
      </c>
      <c r="P138" s="81">
        <v>1.5</v>
      </c>
      <c r="Q138" s="81">
        <v>1.5</v>
      </c>
      <c r="R138" s="81">
        <v>1.5</v>
      </c>
      <c r="S138" s="81">
        <v>1.5</v>
      </c>
      <c r="T138" s="81">
        <v>1.5</v>
      </c>
      <c r="U138" s="81">
        <v>1.5</v>
      </c>
      <c r="V138" s="81">
        <v>1.5</v>
      </c>
      <c r="W138" s="84">
        <v>101.5</v>
      </c>
      <c r="X138" s="15">
        <f t="shared" si="44"/>
        <v>-6</v>
      </c>
      <c r="Y138" s="7"/>
      <c r="Z138" s="15"/>
    </row>
    <row r="139" spans="1:26">
      <c r="A139" s="7"/>
      <c r="B139" s="4">
        <f t="shared" si="42"/>
        <v>-1.21243556529821</v>
      </c>
      <c r="C139" s="63"/>
      <c r="D139" s="81">
        <v>1.5</v>
      </c>
      <c r="E139" s="81">
        <v>1.5</v>
      </c>
      <c r="F139" s="81">
        <v>1.5</v>
      </c>
      <c r="G139" s="81">
        <v>1.5</v>
      </c>
      <c r="H139" s="81">
        <v>1.5</v>
      </c>
      <c r="I139" s="81">
        <v>1.5</v>
      </c>
      <c r="J139" s="81">
        <v>1.5</v>
      </c>
      <c r="K139" s="81">
        <v>1.5</v>
      </c>
      <c r="L139" s="81">
        <v>1.5</v>
      </c>
      <c r="M139" s="81">
        <v>1.5</v>
      </c>
      <c r="N139" s="81">
        <v>1.5</v>
      </c>
      <c r="O139" s="81">
        <v>1.5</v>
      </c>
      <c r="P139" s="81">
        <v>1.5</v>
      </c>
      <c r="Q139" s="81">
        <v>1.5</v>
      </c>
      <c r="R139" s="81">
        <v>1.5</v>
      </c>
      <c r="S139" s="81">
        <v>1.5</v>
      </c>
      <c r="T139" s="81">
        <v>1.5</v>
      </c>
      <c r="U139" s="81">
        <v>1.5</v>
      </c>
      <c r="V139" s="81">
        <v>1.5</v>
      </c>
      <c r="W139" s="84">
        <v>101.5</v>
      </c>
      <c r="X139" s="15">
        <f t="shared" si="44"/>
        <v>-7</v>
      </c>
      <c r="Y139" s="7"/>
      <c r="Z139" s="15"/>
    </row>
    <row r="140" spans="1:26">
      <c r="A140" s="7"/>
      <c r="B140" s="4">
        <f t="shared" si="42"/>
        <v>-1.3856406460551</v>
      </c>
      <c r="C140" s="63"/>
      <c r="D140" s="81">
        <v>1.5</v>
      </c>
      <c r="E140" s="81">
        <v>1.5</v>
      </c>
      <c r="F140" s="81">
        <v>1.5</v>
      </c>
      <c r="G140" s="81">
        <v>1.5</v>
      </c>
      <c r="H140" s="81">
        <v>1.5</v>
      </c>
      <c r="I140" s="81">
        <v>1.5</v>
      </c>
      <c r="J140" s="81">
        <v>1.5</v>
      </c>
      <c r="K140" s="81">
        <v>1.5</v>
      </c>
      <c r="L140" s="81">
        <v>1.5</v>
      </c>
      <c r="M140" s="81">
        <v>1.5</v>
      </c>
      <c r="N140" s="81">
        <v>1.5</v>
      </c>
      <c r="O140" s="81">
        <v>1.5</v>
      </c>
      <c r="P140" s="81">
        <v>1.5</v>
      </c>
      <c r="Q140" s="81">
        <v>1.5</v>
      </c>
      <c r="R140" s="81">
        <v>1.5</v>
      </c>
      <c r="S140" s="81">
        <v>1.5</v>
      </c>
      <c r="T140" s="81">
        <v>1.5</v>
      </c>
      <c r="U140" s="81">
        <v>1.5</v>
      </c>
      <c r="V140" s="81">
        <v>1.5</v>
      </c>
      <c r="W140" s="84">
        <v>101.5</v>
      </c>
      <c r="X140" s="15">
        <f t="shared" si="44"/>
        <v>-8</v>
      </c>
      <c r="Y140" s="7"/>
      <c r="Z140" s="15"/>
    </row>
    <row r="141" spans="1:26">
      <c r="A141" s="7"/>
      <c r="B141" s="4">
        <f t="shared" si="42"/>
        <v>-1.55884572681199</v>
      </c>
      <c r="C141" s="63"/>
      <c r="D141" s="81">
        <v>1.5</v>
      </c>
      <c r="E141" s="81">
        <v>1.5</v>
      </c>
      <c r="F141" s="81">
        <v>1.5</v>
      </c>
      <c r="G141" s="81">
        <v>1.5</v>
      </c>
      <c r="H141" s="81">
        <v>1.5</v>
      </c>
      <c r="I141" s="81">
        <v>1.5</v>
      </c>
      <c r="J141" s="81">
        <v>1.5</v>
      </c>
      <c r="K141" s="81">
        <v>1.5</v>
      </c>
      <c r="L141" s="81">
        <v>1.5</v>
      </c>
      <c r="M141" s="81">
        <v>1.5</v>
      </c>
      <c r="N141" s="81">
        <v>1.5</v>
      </c>
      <c r="O141" s="81">
        <v>1.5</v>
      </c>
      <c r="P141" s="81">
        <v>1.5</v>
      </c>
      <c r="Q141" s="81">
        <v>1.5</v>
      </c>
      <c r="R141" s="81">
        <v>1.5</v>
      </c>
      <c r="S141" s="81">
        <v>1.5</v>
      </c>
      <c r="T141" s="81">
        <v>1.5</v>
      </c>
      <c r="U141" s="81">
        <v>1.5</v>
      </c>
      <c r="V141" s="81">
        <v>1.5</v>
      </c>
      <c r="W141" s="84">
        <v>101.5</v>
      </c>
      <c r="X141" s="15">
        <f t="shared" si="44"/>
        <v>-9</v>
      </c>
      <c r="Y141" s="7"/>
      <c r="Z141" s="15"/>
    </row>
    <row r="142" spans="1:26">
      <c r="A142" s="7"/>
      <c r="B142" s="4">
        <f t="shared" si="42"/>
        <v>-1.73205080756888</v>
      </c>
      <c r="C142" s="63"/>
      <c r="D142" s="81">
        <v>1.5</v>
      </c>
      <c r="E142" s="81">
        <v>1.5</v>
      </c>
      <c r="F142" s="81">
        <v>1.5</v>
      </c>
      <c r="G142" s="81">
        <v>1.5</v>
      </c>
      <c r="H142" s="81">
        <v>1.5</v>
      </c>
      <c r="I142" s="81">
        <v>1.5</v>
      </c>
      <c r="J142" s="81">
        <v>1.5</v>
      </c>
      <c r="K142" s="81">
        <v>1.5</v>
      </c>
      <c r="L142" s="81">
        <v>1.5</v>
      </c>
      <c r="M142" s="81">
        <v>1.5</v>
      </c>
      <c r="N142" s="81">
        <v>1.5</v>
      </c>
      <c r="O142" s="81">
        <v>1.5</v>
      </c>
      <c r="P142" s="81">
        <v>1.5</v>
      </c>
      <c r="Q142" s="81">
        <v>1.5</v>
      </c>
      <c r="R142" s="81">
        <v>1.5</v>
      </c>
      <c r="S142" s="81">
        <v>1.5</v>
      </c>
      <c r="T142" s="81">
        <v>1.5</v>
      </c>
      <c r="U142" s="81">
        <v>1.5</v>
      </c>
      <c r="V142" s="81">
        <v>1.5</v>
      </c>
      <c r="W142" s="84">
        <v>101.5</v>
      </c>
      <c r="X142" s="15">
        <f t="shared" si="44"/>
        <v>-10</v>
      </c>
      <c r="Y142" s="7"/>
      <c r="Z142" s="15"/>
    </row>
    <row r="143" spans="1:26">
      <c r="A143" s="7"/>
      <c r="B143" s="4">
        <f t="shared" si="42"/>
        <v>-1.90525588832576</v>
      </c>
      <c r="C143" s="63"/>
      <c r="D143" s="81">
        <v>1.5</v>
      </c>
      <c r="E143" s="81">
        <v>1.5</v>
      </c>
      <c r="F143" s="81">
        <v>1.5</v>
      </c>
      <c r="G143" s="81">
        <v>1.5</v>
      </c>
      <c r="H143" s="81">
        <v>1.5</v>
      </c>
      <c r="I143" s="81">
        <v>1.5</v>
      </c>
      <c r="J143" s="81">
        <v>1.5</v>
      </c>
      <c r="K143" s="81">
        <v>1.5</v>
      </c>
      <c r="L143" s="81">
        <v>1.5</v>
      </c>
      <c r="M143" s="81">
        <v>1.5</v>
      </c>
      <c r="N143" s="81">
        <v>1.5</v>
      </c>
      <c r="O143" s="81">
        <v>1.5</v>
      </c>
      <c r="P143" s="81">
        <v>1.5</v>
      </c>
      <c r="Q143" s="81">
        <v>1.5</v>
      </c>
      <c r="R143" s="81">
        <v>1.5</v>
      </c>
      <c r="S143" s="81">
        <v>1.5</v>
      </c>
      <c r="T143" s="81">
        <v>1.5</v>
      </c>
      <c r="U143" s="81">
        <v>1.5</v>
      </c>
      <c r="V143" s="81">
        <v>1.5</v>
      </c>
      <c r="W143" s="84">
        <v>101.5</v>
      </c>
      <c r="X143" s="15">
        <f t="shared" si="44"/>
        <v>-11</v>
      </c>
      <c r="Y143" s="7"/>
      <c r="Z143" s="15"/>
    </row>
    <row r="144" spans="1:26">
      <c r="A144" s="7"/>
      <c r="B144" s="4">
        <f t="shared" si="42"/>
        <v>-2.07846096908265</v>
      </c>
      <c r="C144" s="63"/>
      <c r="D144" s="81">
        <v>1.5</v>
      </c>
      <c r="E144" s="81">
        <v>1.5</v>
      </c>
      <c r="F144" s="81">
        <v>1.5</v>
      </c>
      <c r="G144" s="81">
        <v>1.5</v>
      </c>
      <c r="H144" s="81">
        <v>1.5</v>
      </c>
      <c r="I144" s="81">
        <v>1.5</v>
      </c>
      <c r="J144" s="81">
        <v>1.5</v>
      </c>
      <c r="K144" s="81">
        <v>1.5</v>
      </c>
      <c r="L144" s="81">
        <v>1.5</v>
      </c>
      <c r="M144" s="81">
        <v>1.5</v>
      </c>
      <c r="N144" s="81">
        <v>1.5</v>
      </c>
      <c r="O144" s="81">
        <v>1.5</v>
      </c>
      <c r="P144" s="81">
        <v>1.5</v>
      </c>
      <c r="Q144" s="81">
        <v>1.5</v>
      </c>
      <c r="R144" s="81">
        <v>1.5</v>
      </c>
      <c r="S144" s="81">
        <v>1.5</v>
      </c>
      <c r="T144" s="81">
        <v>1.5</v>
      </c>
      <c r="U144" s="81">
        <v>1.5</v>
      </c>
      <c r="V144" s="81">
        <v>1.5</v>
      </c>
      <c r="W144" s="84">
        <v>101.5</v>
      </c>
      <c r="X144" s="15">
        <f t="shared" si="44"/>
        <v>-12</v>
      </c>
      <c r="Y144" s="7"/>
      <c r="Z144" s="15"/>
    </row>
    <row r="145" spans="1:26">
      <c r="A145" s="7"/>
      <c r="B145" s="4">
        <f t="shared" si="42"/>
        <v>-2.25166604983954</v>
      </c>
      <c r="C145" s="63"/>
      <c r="D145" s="81">
        <v>1.5</v>
      </c>
      <c r="E145" s="81">
        <v>1.5</v>
      </c>
      <c r="F145" s="81">
        <v>1.5</v>
      </c>
      <c r="G145" s="81">
        <v>1.5</v>
      </c>
      <c r="H145" s="81">
        <v>1.5</v>
      </c>
      <c r="I145" s="81">
        <v>1.5</v>
      </c>
      <c r="J145" s="81">
        <v>1.5</v>
      </c>
      <c r="K145" s="81">
        <v>1.5</v>
      </c>
      <c r="L145" s="81">
        <v>1.5</v>
      </c>
      <c r="M145" s="81">
        <v>1.5</v>
      </c>
      <c r="N145" s="81">
        <v>1.5</v>
      </c>
      <c r="O145" s="81">
        <v>1.5</v>
      </c>
      <c r="P145" s="81">
        <v>1.5</v>
      </c>
      <c r="Q145" s="81">
        <v>1.5</v>
      </c>
      <c r="R145" s="81">
        <v>1.5</v>
      </c>
      <c r="S145" s="81">
        <v>1.5</v>
      </c>
      <c r="T145" s="81">
        <v>1.5</v>
      </c>
      <c r="U145" s="81">
        <v>1.5</v>
      </c>
      <c r="V145" s="81">
        <v>1.5</v>
      </c>
      <c r="W145" s="84">
        <v>101.5</v>
      </c>
      <c r="X145" s="15">
        <f t="shared" si="44"/>
        <v>-13</v>
      </c>
      <c r="Y145" s="7"/>
      <c r="Z145" s="15"/>
    </row>
    <row r="146" spans="1:26">
      <c r="A146" s="7"/>
      <c r="B146" s="4">
        <f t="shared" si="42"/>
        <v>-2.42487113059643</v>
      </c>
      <c r="C146" s="63"/>
      <c r="D146" s="81">
        <v>1.5</v>
      </c>
      <c r="E146" s="81">
        <v>1.5</v>
      </c>
      <c r="F146" s="81">
        <v>1.5</v>
      </c>
      <c r="G146" s="81">
        <v>1.5</v>
      </c>
      <c r="H146" s="81">
        <v>1.5</v>
      </c>
      <c r="I146" s="81">
        <v>1.5</v>
      </c>
      <c r="J146" s="81">
        <v>1.5</v>
      </c>
      <c r="K146" s="81">
        <v>1.5</v>
      </c>
      <c r="L146" s="81">
        <v>1.5</v>
      </c>
      <c r="M146" s="81">
        <v>1.5</v>
      </c>
      <c r="N146" s="81">
        <v>1.5</v>
      </c>
      <c r="O146" s="81">
        <v>1.5</v>
      </c>
      <c r="P146" s="81">
        <v>1.5</v>
      </c>
      <c r="Q146" s="81">
        <v>1.5</v>
      </c>
      <c r="R146" s="81">
        <v>1.5</v>
      </c>
      <c r="S146" s="81">
        <v>1.5</v>
      </c>
      <c r="T146" s="81">
        <v>1.5</v>
      </c>
      <c r="U146" s="81">
        <v>1.5</v>
      </c>
      <c r="V146" s="81">
        <v>1.5</v>
      </c>
      <c r="W146" s="84">
        <v>101.5</v>
      </c>
      <c r="X146" s="15">
        <f t="shared" si="44"/>
        <v>-14</v>
      </c>
      <c r="Y146" s="7"/>
      <c r="Z146" s="15"/>
    </row>
    <row r="147" spans="1:26">
      <c r="A147" s="7"/>
      <c r="B147" s="4">
        <f t="shared" si="42"/>
        <v>-2.59807621135332</v>
      </c>
      <c r="C147" s="63"/>
      <c r="D147" s="81">
        <v>1.5</v>
      </c>
      <c r="E147" s="81">
        <v>1.5</v>
      </c>
      <c r="F147" s="81">
        <v>1.5</v>
      </c>
      <c r="G147" s="81">
        <v>1.5</v>
      </c>
      <c r="H147" s="81">
        <v>1.5</v>
      </c>
      <c r="I147" s="81">
        <v>1.5</v>
      </c>
      <c r="J147" s="81">
        <v>1.5</v>
      </c>
      <c r="K147" s="81">
        <v>1.5</v>
      </c>
      <c r="L147" s="81">
        <v>1.5</v>
      </c>
      <c r="M147" s="81">
        <v>1.5</v>
      </c>
      <c r="N147" s="81">
        <v>1.5</v>
      </c>
      <c r="O147" s="81">
        <v>1.5</v>
      </c>
      <c r="P147" s="81">
        <v>1.5</v>
      </c>
      <c r="Q147" s="81">
        <v>1.5</v>
      </c>
      <c r="R147" s="81">
        <v>1.5</v>
      </c>
      <c r="S147" s="81">
        <v>1.5</v>
      </c>
      <c r="T147" s="81">
        <v>1.5</v>
      </c>
      <c r="U147" s="81">
        <v>1.5</v>
      </c>
      <c r="V147" s="81">
        <v>1.5</v>
      </c>
      <c r="W147" s="84">
        <v>101.5</v>
      </c>
      <c r="X147" s="15">
        <f t="shared" si="44"/>
        <v>-15</v>
      </c>
      <c r="Y147" s="7"/>
      <c r="Z147" s="15"/>
    </row>
    <row r="148" spans="1:26">
      <c r="A148" s="7"/>
      <c r="B148" s="4">
        <f t="shared" si="42"/>
        <v>-2.7712812921102</v>
      </c>
      <c r="C148" s="63"/>
      <c r="D148" s="81">
        <v>1.5</v>
      </c>
      <c r="E148" s="81">
        <v>1.5</v>
      </c>
      <c r="F148" s="81">
        <v>1.5</v>
      </c>
      <c r="G148" s="81">
        <v>1.5</v>
      </c>
      <c r="H148" s="81">
        <v>1.5</v>
      </c>
      <c r="I148" s="81">
        <v>1.5</v>
      </c>
      <c r="J148" s="81">
        <v>1.5</v>
      </c>
      <c r="K148" s="81">
        <v>1.5</v>
      </c>
      <c r="L148" s="81">
        <v>1.5</v>
      </c>
      <c r="M148" s="81">
        <v>1.5</v>
      </c>
      <c r="N148" s="81">
        <v>1.5</v>
      </c>
      <c r="O148" s="81">
        <v>1.5</v>
      </c>
      <c r="P148" s="81">
        <v>1.5</v>
      </c>
      <c r="Q148" s="81">
        <v>1.5</v>
      </c>
      <c r="R148" s="81">
        <v>1.5</v>
      </c>
      <c r="S148" s="81">
        <v>1.5</v>
      </c>
      <c r="T148" s="81">
        <v>1.5</v>
      </c>
      <c r="U148" s="81">
        <v>1.5</v>
      </c>
      <c r="V148" s="81">
        <v>1.5</v>
      </c>
      <c r="W148" s="84">
        <v>101.5</v>
      </c>
      <c r="X148" s="15">
        <f t="shared" si="44"/>
        <v>-16</v>
      </c>
      <c r="Y148" s="7"/>
      <c r="Z148" s="15"/>
    </row>
    <row r="149" spans="1:26">
      <c r="A149" s="7"/>
      <c r="B149" s="4">
        <f t="shared" si="42"/>
        <v>-2.94448637286709</v>
      </c>
      <c r="C149" s="63"/>
      <c r="D149" s="81">
        <v>1.5</v>
      </c>
      <c r="E149" s="81">
        <v>1.5</v>
      </c>
      <c r="F149" s="81">
        <v>1.5</v>
      </c>
      <c r="G149" s="81">
        <v>1.5</v>
      </c>
      <c r="H149" s="81">
        <v>1.5</v>
      </c>
      <c r="I149" s="81">
        <v>1.5</v>
      </c>
      <c r="J149" s="81">
        <v>1.5</v>
      </c>
      <c r="K149" s="81">
        <v>1.5</v>
      </c>
      <c r="L149" s="81">
        <v>1.5</v>
      </c>
      <c r="M149" s="81">
        <v>1.5</v>
      </c>
      <c r="N149" s="81">
        <v>1.5</v>
      </c>
      <c r="O149" s="81">
        <v>1.5</v>
      </c>
      <c r="P149" s="81">
        <v>1.5</v>
      </c>
      <c r="Q149" s="81">
        <v>1.5</v>
      </c>
      <c r="R149" s="81">
        <v>1.5</v>
      </c>
      <c r="S149" s="81">
        <v>1.5</v>
      </c>
      <c r="T149" s="81">
        <v>1.5</v>
      </c>
      <c r="U149" s="81">
        <v>1.5</v>
      </c>
      <c r="V149" s="81">
        <v>1.5</v>
      </c>
      <c r="W149" s="84">
        <v>101.5</v>
      </c>
      <c r="X149" s="15">
        <f t="shared" si="44"/>
        <v>-17</v>
      </c>
      <c r="Y149" s="7"/>
      <c r="Z149" s="15"/>
    </row>
    <row r="150" spans="1:26">
      <c r="A150" s="7"/>
      <c r="B150" s="4">
        <f t="shared" si="42"/>
        <v>-3.11769145362398</v>
      </c>
      <c r="C150" s="63"/>
      <c r="D150" s="81">
        <v>1.5</v>
      </c>
      <c r="E150" s="81">
        <v>1.5</v>
      </c>
      <c r="F150" s="81">
        <v>1.5</v>
      </c>
      <c r="G150" s="81">
        <v>1.5</v>
      </c>
      <c r="H150" s="81">
        <v>1.5</v>
      </c>
      <c r="I150" s="81">
        <v>1.5</v>
      </c>
      <c r="J150" s="81">
        <v>1.5</v>
      </c>
      <c r="K150" s="81">
        <v>1.5</v>
      </c>
      <c r="L150" s="81">
        <v>1.5</v>
      </c>
      <c r="M150" s="81">
        <v>1.5</v>
      </c>
      <c r="N150" s="81">
        <v>1.5</v>
      </c>
      <c r="O150" s="81">
        <v>1.5</v>
      </c>
      <c r="P150" s="81">
        <v>1.5</v>
      </c>
      <c r="Q150" s="81">
        <v>1.5</v>
      </c>
      <c r="R150" s="81">
        <v>1.5</v>
      </c>
      <c r="S150" s="81">
        <v>1.5</v>
      </c>
      <c r="T150" s="81">
        <v>1.5</v>
      </c>
      <c r="U150" s="81">
        <v>1.5</v>
      </c>
      <c r="V150" s="81">
        <v>1.5</v>
      </c>
      <c r="W150" s="84">
        <v>101.5</v>
      </c>
      <c r="X150" s="15">
        <f t="shared" si="44"/>
        <v>-18</v>
      </c>
      <c r="Y150" s="7"/>
      <c r="Z150" s="15"/>
    </row>
    <row r="151" spans="1:26">
      <c r="A151" s="7"/>
      <c r="B151" s="4">
        <f t="shared" si="42"/>
        <v>-3.29089653438087</v>
      </c>
      <c r="C151" s="63"/>
      <c r="D151" s="81">
        <v>1.5</v>
      </c>
      <c r="E151" s="81">
        <v>1.5</v>
      </c>
      <c r="F151" s="81">
        <v>1.5</v>
      </c>
      <c r="G151" s="81">
        <v>1.5</v>
      </c>
      <c r="H151" s="81">
        <v>1.5</v>
      </c>
      <c r="I151" s="81">
        <v>1.5</v>
      </c>
      <c r="J151" s="81">
        <v>1.5</v>
      </c>
      <c r="K151" s="81">
        <v>1.5</v>
      </c>
      <c r="L151" s="81">
        <v>1.5</v>
      </c>
      <c r="M151" s="81">
        <v>1.5</v>
      </c>
      <c r="N151" s="81">
        <v>1.5</v>
      </c>
      <c r="O151" s="81">
        <v>1.5</v>
      </c>
      <c r="P151" s="81">
        <v>1.5</v>
      </c>
      <c r="Q151" s="81">
        <v>1.5</v>
      </c>
      <c r="R151" s="81">
        <v>1.5</v>
      </c>
      <c r="S151" s="81">
        <v>1.5</v>
      </c>
      <c r="T151" s="81">
        <v>1.5</v>
      </c>
      <c r="U151" s="81">
        <v>1.5</v>
      </c>
      <c r="V151" s="81">
        <v>1.5</v>
      </c>
      <c r="W151" s="84">
        <v>101.5</v>
      </c>
      <c r="X151" s="15">
        <f t="shared" si="44"/>
        <v>-19</v>
      </c>
      <c r="Y151" s="7"/>
      <c r="Z151" s="15"/>
    </row>
    <row r="152" spans="1:26">
      <c r="A152" s="7"/>
      <c r="B152" s="4">
        <f t="shared" si="42"/>
        <v>-3.46410161513775</v>
      </c>
      <c r="C152" s="63"/>
      <c r="D152" s="81">
        <v>1.5</v>
      </c>
      <c r="E152" s="81">
        <v>1.5</v>
      </c>
      <c r="F152" s="81">
        <v>1.5</v>
      </c>
      <c r="G152" s="81">
        <v>1.5</v>
      </c>
      <c r="H152" s="81">
        <v>1.5</v>
      </c>
      <c r="I152" s="81">
        <v>1.5</v>
      </c>
      <c r="J152" s="81">
        <v>1.5</v>
      </c>
      <c r="K152" s="81">
        <v>1.5</v>
      </c>
      <c r="L152" s="81">
        <v>1.5</v>
      </c>
      <c r="M152" s="81">
        <v>1.5</v>
      </c>
      <c r="N152" s="81">
        <v>1.5</v>
      </c>
      <c r="O152" s="81">
        <v>1.5</v>
      </c>
      <c r="P152" s="81">
        <v>1.5</v>
      </c>
      <c r="Q152" s="81">
        <v>1.5</v>
      </c>
      <c r="R152" s="81">
        <v>1.5</v>
      </c>
      <c r="S152" s="81">
        <v>1.5</v>
      </c>
      <c r="T152" s="81">
        <v>1.5</v>
      </c>
      <c r="U152" s="81">
        <v>1.5</v>
      </c>
      <c r="V152" s="81">
        <v>1.5</v>
      </c>
      <c r="W152" s="84">
        <v>101.5</v>
      </c>
      <c r="X152" s="15">
        <f t="shared" si="44"/>
        <v>-20</v>
      </c>
      <c r="Y152" s="7"/>
      <c r="Z152" s="15"/>
    </row>
    <row r="153" ht="12" customHeight="1" spans="1:26">
      <c r="A153" s="7"/>
      <c r="B153" s="4">
        <f t="shared" si="42"/>
        <v>-3.63730669589464</v>
      </c>
      <c r="C153" s="63"/>
      <c r="D153" s="81">
        <v>1.5</v>
      </c>
      <c r="E153" s="81">
        <v>1.5</v>
      </c>
      <c r="F153" s="81">
        <v>1.5</v>
      </c>
      <c r="G153" s="81">
        <v>1.5</v>
      </c>
      <c r="H153" s="81">
        <v>1.5</v>
      </c>
      <c r="I153" s="81">
        <v>1.5</v>
      </c>
      <c r="J153" s="81">
        <v>1.5</v>
      </c>
      <c r="K153" s="81">
        <v>1.5</v>
      </c>
      <c r="L153" s="81">
        <v>1.5</v>
      </c>
      <c r="M153" s="81">
        <v>1.5</v>
      </c>
      <c r="N153" s="81">
        <v>1.5</v>
      </c>
      <c r="O153" s="81">
        <v>1.5</v>
      </c>
      <c r="P153" s="81">
        <v>1.5</v>
      </c>
      <c r="Q153" s="81">
        <v>1.5</v>
      </c>
      <c r="R153" s="81">
        <v>1.5</v>
      </c>
      <c r="S153" s="81">
        <v>1.5</v>
      </c>
      <c r="T153" s="81">
        <v>1.5</v>
      </c>
      <c r="U153" s="81">
        <v>1.5</v>
      </c>
      <c r="V153" s="81">
        <v>1.5</v>
      </c>
      <c r="W153" s="84">
        <v>101.5</v>
      </c>
      <c r="X153" s="15">
        <v>21</v>
      </c>
      <c r="Y153" s="7"/>
      <c r="Z153" s="15"/>
    </row>
    <row r="154" spans="1:26">
      <c r="A154" s="1"/>
      <c r="B154" s="1"/>
      <c r="C154" s="73"/>
      <c r="D154" s="80">
        <v>1.5</v>
      </c>
      <c r="E154" s="80">
        <v>1.5</v>
      </c>
      <c r="F154" s="80">
        <v>1.5</v>
      </c>
      <c r="G154" s="80">
        <v>1.5</v>
      </c>
      <c r="H154" s="80">
        <v>1.5</v>
      </c>
      <c r="I154" s="80">
        <v>1.5</v>
      </c>
      <c r="J154" s="80">
        <v>1.5</v>
      </c>
      <c r="K154" s="80">
        <v>1.5</v>
      </c>
      <c r="L154" s="80">
        <v>1.5</v>
      </c>
      <c r="M154" s="80">
        <v>1.5</v>
      </c>
      <c r="N154" s="80">
        <v>1.5</v>
      </c>
      <c r="O154" s="80">
        <v>1.5</v>
      </c>
      <c r="P154" s="80">
        <v>1.5</v>
      </c>
      <c r="Q154" s="80">
        <v>1.5</v>
      </c>
      <c r="R154" s="80">
        <v>1.5</v>
      </c>
      <c r="S154" s="80">
        <v>1.5</v>
      </c>
      <c r="T154" s="80">
        <v>1.5</v>
      </c>
      <c r="U154" s="80">
        <v>1.5</v>
      </c>
      <c r="V154" s="80">
        <v>1.5</v>
      </c>
      <c r="W154" s="19">
        <v>101.5</v>
      </c>
      <c r="X154" s="15"/>
      <c r="Y154" s="1"/>
      <c r="Z154" s="15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05" spans="1:26">
      <c r="A156" s="25" t="s">
        <v>18</v>
      </c>
      <c r="B156" s="1"/>
      <c r="C156" s="26">
        <v>0</v>
      </c>
      <c r="D156" s="26">
        <f t="shared" ref="D156:W156" si="45">C156+1</f>
        <v>1</v>
      </c>
      <c r="E156" s="26">
        <f t="shared" si="45"/>
        <v>2</v>
      </c>
      <c r="F156" s="26">
        <f t="shared" si="45"/>
        <v>3</v>
      </c>
      <c r="G156" s="26">
        <f t="shared" si="45"/>
        <v>4</v>
      </c>
      <c r="H156" s="26">
        <f t="shared" si="45"/>
        <v>5</v>
      </c>
      <c r="I156" s="26">
        <f t="shared" si="45"/>
        <v>6</v>
      </c>
      <c r="J156" s="26">
        <f t="shared" si="45"/>
        <v>7</v>
      </c>
      <c r="K156" s="26">
        <f t="shared" si="45"/>
        <v>8</v>
      </c>
      <c r="L156" s="26">
        <f t="shared" si="45"/>
        <v>9</v>
      </c>
      <c r="M156" s="26">
        <f t="shared" si="45"/>
        <v>10</v>
      </c>
      <c r="N156" s="26">
        <f t="shared" si="45"/>
        <v>11</v>
      </c>
      <c r="O156" s="26">
        <f t="shared" si="45"/>
        <v>12</v>
      </c>
      <c r="P156" s="26">
        <f t="shared" si="45"/>
        <v>13</v>
      </c>
      <c r="Q156" s="26">
        <f t="shared" si="45"/>
        <v>14</v>
      </c>
      <c r="R156" s="26">
        <f t="shared" si="45"/>
        <v>15</v>
      </c>
      <c r="S156" s="26">
        <f t="shared" si="45"/>
        <v>16</v>
      </c>
      <c r="T156" s="26">
        <f t="shared" si="45"/>
        <v>17</v>
      </c>
      <c r="U156" s="26">
        <f t="shared" si="45"/>
        <v>18</v>
      </c>
      <c r="V156" s="26">
        <f t="shared" si="45"/>
        <v>19</v>
      </c>
      <c r="W156" s="26">
        <f t="shared" si="45"/>
        <v>20</v>
      </c>
      <c r="X156" s="1"/>
      <c r="Y156" s="1"/>
      <c r="Z156" s="1"/>
    </row>
    <row r="157" ht="14.85" spans="1:26">
      <c r="A157" s="86">
        <f>C180</f>
        <v>104.525956558518</v>
      </c>
      <c r="B157" s="1"/>
      <c r="C157" s="17" t="s">
        <v>19</v>
      </c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21"/>
      <c r="P157" s="14"/>
      <c r="Q157" s="14"/>
      <c r="R157" s="14"/>
      <c r="S157" s="14"/>
      <c r="T157" s="14"/>
      <c r="U157" s="14"/>
      <c r="V157" s="14"/>
      <c r="W157" s="14"/>
      <c r="X157" s="1"/>
      <c r="Y157" s="1"/>
      <c r="Z157" s="1"/>
    </row>
    <row r="158" spans="1:26">
      <c r="A158" s="87" t="s">
        <v>20</v>
      </c>
      <c r="B158" s="1"/>
      <c r="C158" s="88">
        <f t="shared" ref="C158:W158" si="46">C159</f>
        <v>3.60303431207438</v>
      </c>
      <c r="D158" s="88">
        <f t="shared" si="46"/>
        <v>3.33619689110638</v>
      </c>
      <c r="E158" s="88">
        <f t="shared" si="46"/>
        <v>3.16937156265966</v>
      </c>
      <c r="F158" s="88">
        <f t="shared" si="46"/>
        <v>3.0515200090724</v>
      </c>
      <c r="G158" s="88">
        <f t="shared" si="46"/>
        <v>2.96899473902262</v>
      </c>
      <c r="H158" s="88">
        <f t="shared" si="46"/>
        <v>2.91679690249059</v>
      </c>
      <c r="I158" s="88">
        <f t="shared" si="46"/>
        <v>2.89432204624201</v>
      </c>
      <c r="J158" s="88">
        <f t="shared" si="46"/>
        <v>2.90438262439985</v>
      </c>
      <c r="K158" s="88">
        <f t="shared" si="46"/>
        <v>2.95347348675197</v>
      </c>
      <c r="L158" s="88">
        <f t="shared" si="46"/>
        <v>3.05299254801469</v>
      </c>
      <c r="M158" s="88">
        <f t="shared" si="46"/>
        <v>3.22170177468057</v>
      </c>
      <c r="N158" s="88">
        <f t="shared" si="46"/>
        <v>3.4902458667547</v>
      </c>
      <c r="O158" s="88">
        <f t="shared" si="46"/>
        <v>3.90945423454713</v>
      </c>
      <c r="P158" s="88">
        <f t="shared" si="46"/>
        <v>4.56602731058818</v>
      </c>
      <c r="Q158" s="88">
        <f t="shared" si="46"/>
        <v>5.61339497005881</v>
      </c>
      <c r="R158" s="88">
        <f t="shared" si="46"/>
        <v>7.3354716794942</v>
      </c>
      <c r="S158" s="88">
        <f t="shared" si="46"/>
        <v>10.2862425334652</v>
      </c>
      <c r="T158" s="88">
        <f t="shared" si="46"/>
        <v>15.6173409045864</v>
      </c>
      <c r="U158" s="88">
        <f t="shared" si="46"/>
        <v>25.9165431990258</v>
      </c>
      <c r="V158" s="88">
        <f t="shared" si="46"/>
        <v>47.634112195772</v>
      </c>
      <c r="W158" s="88">
        <f t="shared" si="46"/>
        <v>0</v>
      </c>
      <c r="X158" s="1"/>
      <c r="Y158" s="1"/>
      <c r="Z158" s="1"/>
    </row>
    <row r="159" spans="1:26">
      <c r="A159" s="89">
        <f>SUMPRODUCT(D105:W105,D118:W118)</f>
        <v>104.525956559438</v>
      </c>
      <c r="B159" s="4">
        <f t="shared" ref="B159:B201" si="47">B111</f>
        <v>3.63730669589464</v>
      </c>
      <c r="C159" s="90">
        <f t="shared" ref="C159:V159" si="48">(D158+D110)*(1/6-0.5*mean_rev*jj*delta_t)+(D159+D111)*(2/3-D10*delta_t)+(D160+D112)*(1/6+0.5*mean_rev*jj*delta_t)</f>
        <v>3.60303431207438</v>
      </c>
      <c r="D159" s="90">
        <f t="shared" si="48"/>
        <v>3.33619689110638</v>
      </c>
      <c r="E159" s="90">
        <f t="shared" si="48"/>
        <v>3.16937156265966</v>
      </c>
      <c r="F159" s="90">
        <f t="shared" si="48"/>
        <v>3.0515200090724</v>
      </c>
      <c r="G159" s="90">
        <f t="shared" si="48"/>
        <v>2.96899473902262</v>
      </c>
      <c r="H159" s="90">
        <f t="shared" si="48"/>
        <v>2.91679690249059</v>
      </c>
      <c r="I159" s="90">
        <f t="shared" si="48"/>
        <v>2.89432204624201</v>
      </c>
      <c r="J159" s="90">
        <f t="shared" si="48"/>
        <v>2.90438262439985</v>
      </c>
      <c r="K159" s="90">
        <f t="shared" si="48"/>
        <v>2.95347348675197</v>
      </c>
      <c r="L159" s="90">
        <f t="shared" si="48"/>
        <v>3.05299254801469</v>
      </c>
      <c r="M159" s="90">
        <f t="shared" si="48"/>
        <v>3.22170177468057</v>
      </c>
      <c r="N159" s="90">
        <f t="shared" si="48"/>
        <v>3.4902458667547</v>
      </c>
      <c r="O159" s="90">
        <f t="shared" si="48"/>
        <v>3.90945423454713</v>
      </c>
      <c r="P159" s="90">
        <f t="shared" si="48"/>
        <v>4.56602731058818</v>
      </c>
      <c r="Q159" s="90">
        <f t="shared" si="48"/>
        <v>5.61339497005881</v>
      </c>
      <c r="R159" s="90">
        <f t="shared" si="48"/>
        <v>7.3354716794942</v>
      </c>
      <c r="S159" s="90">
        <f t="shared" si="48"/>
        <v>10.2862425334652</v>
      </c>
      <c r="T159" s="90">
        <f t="shared" si="48"/>
        <v>15.6173409045864</v>
      </c>
      <c r="U159" s="90">
        <f t="shared" si="48"/>
        <v>25.9165431990258</v>
      </c>
      <c r="V159" s="90">
        <f t="shared" si="48"/>
        <v>47.634112195772</v>
      </c>
      <c r="W159" s="94">
        <v>0</v>
      </c>
      <c r="X159" s="15">
        <v>21</v>
      </c>
      <c r="Y159" s="1"/>
      <c r="Z159" s="15"/>
    </row>
    <row r="160" spans="1:26">
      <c r="A160" s="7" t="s">
        <v>11</v>
      </c>
      <c r="B160" s="4">
        <f t="shared" si="47"/>
        <v>3.46410161513775</v>
      </c>
      <c r="C160" s="90">
        <f t="shared" ref="C160:V160" si="49">(D159+D111)*(1/6-0.5*mean_rev*jj*delta_t)+(D160+D112)*(2/3-D11*delta_t)+(D161+D113)*(1/6+0.5*mean_rev*jj*delta_t)</f>
        <v>4.7681747001699</v>
      </c>
      <c r="D160" s="90">
        <f t="shared" si="49"/>
        <v>4.48878476140818</v>
      </c>
      <c r="E160" s="90">
        <f t="shared" si="49"/>
        <v>4.32176047349562</v>
      </c>
      <c r="F160" s="90">
        <f t="shared" si="49"/>
        <v>4.21421441119488</v>
      </c>
      <c r="G160" s="90">
        <f t="shared" si="49"/>
        <v>4.15283660117499</v>
      </c>
      <c r="H160" s="90">
        <f t="shared" si="49"/>
        <v>4.13400591563309</v>
      </c>
      <c r="I160" s="90">
        <f t="shared" si="49"/>
        <v>4.15948230889454</v>
      </c>
      <c r="J160" s="90">
        <f t="shared" si="49"/>
        <v>4.23562764149133</v>
      </c>
      <c r="K160" s="90">
        <f t="shared" si="49"/>
        <v>4.3740647678771</v>
      </c>
      <c r="L160" s="90">
        <f t="shared" si="49"/>
        <v>4.59353070346372</v>
      </c>
      <c r="M160" s="90">
        <f t="shared" si="49"/>
        <v>4.923309034696</v>
      </c>
      <c r="N160" s="90">
        <f t="shared" si="49"/>
        <v>5.40921755734588</v>
      </c>
      <c r="O160" s="90">
        <f t="shared" si="49"/>
        <v>6.12409545981726</v>
      </c>
      <c r="P160" s="90">
        <f t="shared" si="49"/>
        <v>7.18661916925758</v>
      </c>
      <c r="Q160" s="90">
        <f t="shared" si="49"/>
        <v>8.79620076401103</v>
      </c>
      <c r="R160" s="90">
        <f t="shared" si="49"/>
        <v>11.3003033153333</v>
      </c>
      <c r="S160" s="90">
        <f t="shared" si="49"/>
        <v>15.3302045893032</v>
      </c>
      <c r="T160" s="90">
        <f t="shared" si="49"/>
        <v>22.0888233556351</v>
      </c>
      <c r="U160" s="90">
        <f t="shared" si="49"/>
        <v>33.9951148841911</v>
      </c>
      <c r="V160" s="90">
        <f t="shared" si="49"/>
        <v>56.2006665851143</v>
      </c>
      <c r="W160" s="94">
        <v>0</v>
      </c>
      <c r="X160" s="15">
        <f t="shared" ref="X160:X179" si="50">X161+1</f>
        <v>20</v>
      </c>
      <c r="Y160" s="7" t="s">
        <v>12</v>
      </c>
      <c r="Z160" s="15"/>
    </row>
    <row r="161" spans="1:26">
      <c r="A161" s="7"/>
      <c r="B161" s="4">
        <f t="shared" si="47"/>
        <v>3.29089653438087</v>
      </c>
      <c r="C161" s="90">
        <f t="shared" ref="C161:V161" si="51">(D160+D112)*(1/6-0.5*mean_rev*jj*delta_t)+(D161+D113)*(2/3-D12*delta_t)+(D162+D114)*(1/6+0.5*mean_rev*jj*delta_t)</f>
        <v>6.38213337339863</v>
      </c>
      <c r="D161" s="90">
        <f t="shared" si="51"/>
        <v>6.09747892389724</v>
      </c>
      <c r="E161" s="90">
        <f t="shared" si="51"/>
        <v>5.94300467159889</v>
      </c>
      <c r="F161" s="90">
        <f t="shared" si="51"/>
        <v>5.8632313608645</v>
      </c>
      <c r="G161" s="90">
        <f t="shared" si="51"/>
        <v>5.84549354363955</v>
      </c>
      <c r="H161" s="90">
        <f t="shared" si="51"/>
        <v>5.8881925269758</v>
      </c>
      <c r="I161" s="90">
        <f t="shared" si="51"/>
        <v>5.99635072788615</v>
      </c>
      <c r="J161" s="90">
        <f t="shared" si="51"/>
        <v>6.18101286047939</v>
      </c>
      <c r="K161" s="90">
        <f t="shared" si="51"/>
        <v>6.46027918405538</v>
      </c>
      <c r="L161" s="90">
        <f t="shared" si="51"/>
        <v>6.86172482772613</v>
      </c>
      <c r="M161" s="90">
        <f t="shared" si="51"/>
        <v>7.42661711399537</v>
      </c>
      <c r="N161" s="90">
        <f t="shared" si="51"/>
        <v>8.21691932738478</v>
      </c>
      <c r="O161" s="90">
        <f t="shared" si="51"/>
        <v>9.32694156419503</v>
      </c>
      <c r="P161" s="90">
        <f t="shared" si="51"/>
        <v>10.9030656212589</v>
      </c>
      <c r="Q161" s="90">
        <f t="shared" si="51"/>
        <v>13.1779544797477</v>
      </c>
      <c r="R161" s="90">
        <f t="shared" si="51"/>
        <v>16.5315288877427</v>
      </c>
      <c r="S161" s="90">
        <f t="shared" si="51"/>
        <v>21.6028417799469</v>
      </c>
      <c r="T161" s="90">
        <f t="shared" si="51"/>
        <v>29.5012192668547</v>
      </c>
      <c r="U161" s="90">
        <f t="shared" si="51"/>
        <v>42.214223269108</v>
      </c>
      <c r="V161" s="90">
        <f t="shared" si="51"/>
        <v>63.4048401227332</v>
      </c>
      <c r="W161" s="94">
        <v>0</v>
      </c>
      <c r="X161" s="15">
        <f t="shared" si="50"/>
        <v>19</v>
      </c>
      <c r="Y161" s="7"/>
      <c r="Z161" s="15"/>
    </row>
    <row r="162" spans="1:26">
      <c r="A162" s="7"/>
      <c r="B162" s="4">
        <f t="shared" si="47"/>
        <v>3.11769145362398</v>
      </c>
      <c r="C162" s="90">
        <f t="shared" ref="C162:V162" si="52">(D161+D113)*(1/6-0.5*mean_rev*jj*delta_t)+(D162+D114)*(2/3-D13*delta_t)+(D163+D115)*(1/6+0.5*mean_rev*jj*delta_t)</f>
        <v>8.52249549663833</v>
      </c>
      <c r="D162" s="90">
        <f t="shared" si="52"/>
        <v>8.24627130689162</v>
      </c>
      <c r="E162" s="90">
        <f t="shared" si="52"/>
        <v>8.12260475783335</v>
      </c>
      <c r="F162" s="90">
        <f t="shared" si="52"/>
        <v>8.09303510139625</v>
      </c>
      <c r="G162" s="90">
        <f t="shared" si="52"/>
        <v>8.14575845407868</v>
      </c>
      <c r="H162" s="90">
        <f t="shared" si="52"/>
        <v>8.28154687714325</v>
      </c>
      <c r="I162" s="90">
        <f t="shared" si="52"/>
        <v>8.50905801216427</v>
      </c>
      <c r="J162" s="90">
        <f t="shared" si="52"/>
        <v>8.84431529874453</v>
      </c>
      <c r="K162" s="90">
        <f t="shared" si="52"/>
        <v>9.31195688732863</v>
      </c>
      <c r="L162" s="90">
        <f t="shared" si="52"/>
        <v>9.94794479893848</v>
      </c>
      <c r="M162" s="90">
        <f t="shared" si="52"/>
        <v>10.8040782033329</v>
      </c>
      <c r="N162" s="90">
        <f t="shared" si="52"/>
        <v>11.9551515080432</v>
      </c>
      <c r="O162" s="90">
        <f t="shared" si="52"/>
        <v>13.5102654914394</v>
      </c>
      <c r="P162" s="90">
        <f t="shared" si="52"/>
        <v>15.6308886415981</v>
      </c>
      <c r="Q162" s="90">
        <f t="shared" si="52"/>
        <v>18.5601491416647</v>
      </c>
      <c r="R162" s="90">
        <f t="shared" si="52"/>
        <v>22.6711647079491</v>
      </c>
      <c r="S162" s="90">
        <f t="shared" si="52"/>
        <v>28.5481519443078</v>
      </c>
      <c r="T162" s="90">
        <f t="shared" si="52"/>
        <v>37.1246268192715</v>
      </c>
      <c r="U162" s="90">
        <f t="shared" si="52"/>
        <v>49.921744916561</v>
      </c>
      <c r="V162" s="90">
        <f t="shared" si="52"/>
        <v>69.4632988683752</v>
      </c>
      <c r="W162" s="94">
        <v>0</v>
      </c>
      <c r="X162" s="15">
        <f t="shared" si="50"/>
        <v>18</v>
      </c>
      <c r="Y162" s="7"/>
      <c r="Z162" s="15"/>
    </row>
    <row r="163" spans="1:26">
      <c r="A163" s="7"/>
      <c r="B163" s="4">
        <f t="shared" si="47"/>
        <v>2.94448637286709</v>
      </c>
      <c r="C163" s="90">
        <f t="shared" ref="C163:V163" si="53">(D162+D114)*(1/6-0.5*mean_rev*jj*delta_t)+(D163+D115)*(2/3-D14*delta_t)+(D164+D116)*(1/6+0.5*mean_rev*jj*delta_t)</f>
        <v>11.2991766104986</v>
      </c>
      <c r="D163" s="90">
        <f t="shared" si="53"/>
        <v>11.0482894167913</v>
      </c>
      <c r="E163" s="90">
        <f t="shared" si="53"/>
        <v>10.9758355985712</v>
      </c>
      <c r="F163" s="90">
        <f t="shared" si="53"/>
        <v>11.0200127888889</v>
      </c>
      <c r="G163" s="90">
        <f t="shared" si="53"/>
        <v>11.1698088343286</v>
      </c>
      <c r="H163" s="90">
        <f t="shared" si="53"/>
        <v>11.4282399835918</v>
      </c>
      <c r="I163" s="90">
        <f t="shared" si="53"/>
        <v>11.8072846746584</v>
      </c>
      <c r="J163" s="90">
        <f t="shared" si="53"/>
        <v>12.3272863275111</v>
      </c>
      <c r="K163" s="90">
        <f t="shared" si="53"/>
        <v>13.0181865394874</v>
      </c>
      <c r="L163" s="90">
        <f t="shared" si="53"/>
        <v>13.9221686685901</v>
      </c>
      <c r="M163" s="90">
        <f t="shared" si="53"/>
        <v>15.0979211276427</v>
      </c>
      <c r="N163" s="90">
        <f t="shared" si="53"/>
        <v>16.6271240228118</v>
      </c>
      <c r="O163" s="90">
        <f t="shared" si="53"/>
        <v>18.6242124296247</v>
      </c>
      <c r="P163" s="90">
        <f t="shared" si="53"/>
        <v>21.2511248294573</v>
      </c>
      <c r="Q163" s="90">
        <f t="shared" si="53"/>
        <v>24.7397733318001</v>
      </c>
      <c r="R163" s="90">
        <f t="shared" si="53"/>
        <v>29.4266172424894</v>
      </c>
      <c r="S163" s="90">
        <f t="shared" si="53"/>
        <v>35.8063707955918</v>
      </c>
      <c r="T163" s="90">
        <f t="shared" si="53"/>
        <v>44.6161196766764</v>
      </c>
      <c r="U163" s="90">
        <f t="shared" si="53"/>
        <v>56.9678872687206</v>
      </c>
      <c r="V163" s="90">
        <f t="shared" si="53"/>
        <v>74.5582514234434</v>
      </c>
      <c r="W163" s="94">
        <v>0</v>
      </c>
      <c r="X163" s="15">
        <f t="shared" si="50"/>
        <v>17</v>
      </c>
      <c r="Y163" s="7"/>
      <c r="Z163" s="15"/>
    </row>
    <row r="164" spans="1:26">
      <c r="A164" s="7"/>
      <c r="B164" s="4">
        <f t="shared" si="47"/>
        <v>2.7712812921102</v>
      </c>
      <c r="C164" s="90">
        <f t="shared" ref="C164:V164" si="54">(D163+D115)*(1/6-0.5*mean_rev*jj*delta_t)+(D164+D116)*(2/3-D15*delta_t)+(D165+D117)*(1/6+0.5*mean_rev*jj*delta_t)</f>
        <v>14.7966103512461</v>
      </c>
      <c r="D164" s="90">
        <f t="shared" si="54"/>
        <v>14.5883243903801</v>
      </c>
      <c r="E164" s="90">
        <f t="shared" si="54"/>
        <v>14.5858380948005</v>
      </c>
      <c r="F164" s="90">
        <f t="shared" si="54"/>
        <v>14.7237294135162</v>
      </c>
      <c r="G164" s="90">
        <f t="shared" si="54"/>
        <v>14.9913848553254</v>
      </c>
      <c r="H164" s="90">
        <f t="shared" si="54"/>
        <v>15.3934322854121</v>
      </c>
      <c r="I164" s="90">
        <f t="shared" si="54"/>
        <v>15.9441848017862</v>
      </c>
      <c r="J164" s="90">
        <f t="shared" si="54"/>
        <v>16.6668078784759</v>
      </c>
      <c r="K164" s="90">
        <f t="shared" si="54"/>
        <v>17.5943145461775</v>
      </c>
      <c r="L164" s="90">
        <f t="shared" si="54"/>
        <v>18.7718360972754</v>
      </c>
      <c r="M164" s="90">
        <f t="shared" si="54"/>
        <v>20.2602234555267</v>
      </c>
      <c r="N164" s="90">
        <f t="shared" si="54"/>
        <v>22.1413403690674</v>
      </c>
      <c r="O164" s="90">
        <f t="shared" si="54"/>
        <v>24.5256902322042</v>
      </c>
      <c r="P164" s="90">
        <f t="shared" si="54"/>
        <v>27.5633733092026</v>
      </c>
      <c r="Q164" s="90">
        <f t="shared" si="54"/>
        <v>31.4598742361005</v>
      </c>
      <c r="R164" s="90">
        <f t="shared" si="54"/>
        <v>36.4989138051988</v>
      </c>
      <c r="S164" s="90">
        <f t="shared" si="54"/>
        <v>43.0756824827011</v>
      </c>
      <c r="T164" s="90">
        <f t="shared" si="54"/>
        <v>51.7453540102394</v>
      </c>
      <c r="U164" s="90">
        <f t="shared" si="54"/>
        <v>63.2940759561356</v>
      </c>
      <c r="V164" s="90">
        <f t="shared" si="54"/>
        <v>78.8429288683576</v>
      </c>
      <c r="W164" s="94">
        <v>0</v>
      </c>
      <c r="X164" s="15">
        <f t="shared" si="50"/>
        <v>16</v>
      </c>
      <c r="Y164" s="7"/>
      <c r="Z164" s="15"/>
    </row>
    <row r="165" spans="1:26">
      <c r="A165" s="7"/>
      <c r="B165" s="4">
        <f t="shared" si="47"/>
        <v>2.59807621135332</v>
      </c>
      <c r="C165" s="90">
        <f t="shared" ref="C165:V165" si="55">(D164+D116)*(1/6-0.5*mean_rev*jj*delta_t)+(D165+D117)*(2/3-D16*delta_t)+(D166+D118)*(1/6+0.5*mean_rev*jj*delta_t)</f>
        <v>19.0532300869195</v>
      </c>
      <c r="D165" s="90">
        <f t="shared" si="55"/>
        <v>18.9018225044417</v>
      </c>
      <c r="E165" s="90">
        <f t="shared" si="55"/>
        <v>18.9824358167139</v>
      </c>
      <c r="F165" s="90">
        <f t="shared" si="55"/>
        <v>19.2259377130096</v>
      </c>
      <c r="G165" s="90">
        <f t="shared" si="55"/>
        <v>19.6214873940675</v>
      </c>
      <c r="H165" s="90">
        <f t="shared" si="55"/>
        <v>20.1743293549458</v>
      </c>
      <c r="I165" s="90">
        <f t="shared" si="55"/>
        <v>20.8996915966866</v>
      </c>
      <c r="J165" s="90">
        <f t="shared" si="55"/>
        <v>21.8216070215278</v>
      </c>
      <c r="K165" s="90">
        <f t="shared" si="55"/>
        <v>22.9735217365059</v>
      </c>
      <c r="L165" s="90">
        <f t="shared" si="55"/>
        <v>24.4000126544035</v>
      </c>
      <c r="M165" s="90">
        <f t="shared" si="55"/>
        <v>26.1595330835915</v>
      </c>
      <c r="N165" s="90">
        <f t="shared" si="55"/>
        <v>28.3283516848769</v>
      </c>
      <c r="O165" s="90">
        <f t="shared" si="55"/>
        <v>31.0060243107371</v>
      </c>
      <c r="P165" s="90">
        <f t="shared" si="55"/>
        <v>34.3229199610055</v>
      </c>
      <c r="Q165" s="90">
        <f t="shared" si="55"/>
        <v>38.4505500609587</v>
      </c>
      <c r="R165" s="90">
        <f t="shared" si="55"/>
        <v>43.615752534733</v>
      </c>
      <c r="S165" s="90">
        <f t="shared" si="55"/>
        <v>50.120195049083</v>
      </c>
      <c r="T165" s="90">
        <f t="shared" si="55"/>
        <v>58.3672147603789</v>
      </c>
      <c r="U165" s="90">
        <f t="shared" si="55"/>
        <v>68.8987604898419</v>
      </c>
      <c r="V165" s="90">
        <f t="shared" si="55"/>
        <v>82.4461931987967</v>
      </c>
      <c r="W165" s="94">
        <v>0</v>
      </c>
      <c r="X165" s="15">
        <f t="shared" si="50"/>
        <v>15</v>
      </c>
      <c r="Y165" s="7"/>
      <c r="Z165" s="15"/>
    </row>
    <row r="166" spans="1:26">
      <c r="A166" s="7"/>
      <c r="B166" s="4">
        <f t="shared" si="47"/>
        <v>2.42487113059643</v>
      </c>
      <c r="C166" s="90">
        <f t="shared" ref="C166:V166" si="56">(D165+D117)*(1/6-0.5*mean_rev*jj*delta_t)+(D166+D118)*(2/3-D17*delta_t)+(D167+D119)*(1/6+0.5*mean_rev*jj*delta_t)</f>
        <v>24.0509753579868</v>
      </c>
      <c r="D166" s="90">
        <f t="shared" si="56"/>
        <v>23.964766410667</v>
      </c>
      <c r="E166" s="90">
        <f t="shared" si="56"/>
        <v>24.1329607371079</v>
      </c>
      <c r="F166" s="90">
        <f t="shared" si="56"/>
        <v>24.4829176788159</v>
      </c>
      <c r="G166" s="90">
        <f t="shared" si="56"/>
        <v>25.0028835421092</v>
      </c>
      <c r="H166" s="90">
        <f t="shared" si="56"/>
        <v>25.6976116475464</v>
      </c>
      <c r="I166" s="90">
        <f t="shared" si="56"/>
        <v>26.5817386348421</v>
      </c>
      <c r="J166" s="90">
        <f t="shared" si="56"/>
        <v>27.6782224842385</v>
      </c>
      <c r="K166" s="90">
        <f t="shared" si="56"/>
        <v>29.0185109791232</v>
      </c>
      <c r="L166" s="90">
        <f t="shared" si="56"/>
        <v>30.6436635812397</v>
      </c>
      <c r="M166" s="90">
        <f t="shared" si="56"/>
        <v>32.6062439026621</v>
      </c>
      <c r="N166" s="90">
        <f t="shared" si="56"/>
        <v>34.9730135601181</v>
      </c>
      <c r="O166" s="90">
        <f t="shared" si="56"/>
        <v>37.828574885231</v>
      </c>
      <c r="P166" s="90">
        <f t="shared" si="56"/>
        <v>41.2802044998856</v>
      </c>
      <c r="Q166" s="90">
        <f t="shared" si="56"/>
        <v>45.4642198134081</v>
      </c>
      <c r="R166" s="90">
        <f t="shared" si="56"/>
        <v>50.5543380117508</v>
      </c>
      <c r="S166" s="90">
        <f t="shared" si="56"/>
        <v>56.7726364124909</v>
      </c>
      <c r="T166" s="90">
        <f t="shared" si="56"/>
        <v>64.4039049895624</v>
      </c>
      <c r="U166" s="90">
        <f t="shared" si="56"/>
        <v>73.8144149900421</v>
      </c>
      <c r="V166" s="90">
        <f t="shared" si="56"/>
        <v>85.4764128598884</v>
      </c>
      <c r="W166" s="94">
        <v>0</v>
      </c>
      <c r="X166" s="15">
        <f t="shared" si="50"/>
        <v>14</v>
      </c>
      <c r="Y166" s="7"/>
      <c r="Z166" s="15"/>
    </row>
    <row r="167" spans="1:26">
      <c r="A167" s="7"/>
      <c r="B167" s="4">
        <f t="shared" si="47"/>
        <v>2.25166604983954</v>
      </c>
      <c r="C167" s="90">
        <f t="shared" ref="C167:V167" si="57">(D166+D118)*(1/6-0.5*mean_rev*jj*delta_t)+(D167+D119)*(2/3-D18*delta_t)+(D168+D120)*(1/6+0.5*mean_rev*jj*delta_t)</f>
        <v>29.7152870009321</v>
      </c>
      <c r="D167" s="90">
        <f t="shared" si="57"/>
        <v>29.6948429614665</v>
      </c>
      <c r="E167" s="90">
        <f t="shared" si="57"/>
        <v>29.9451512816747</v>
      </c>
      <c r="F167" s="90">
        <f t="shared" si="57"/>
        <v>30.3906180362162</v>
      </c>
      <c r="G167" s="90">
        <f t="shared" si="57"/>
        <v>31.0180132782468</v>
      </c>
      <c r="H167" s="90">
        <f t="shared" si="57"/>
        <v>31.8306286136943</v>
      </c>
      <c r="I167" s="90">
        <f t="shared" si="57"/>
        <v>32.8412307291815</v>
      </c>
      <c r="J167" s="90">
        <f t="shared" si="57"/>
        <v>34.0701467959071</v>
      </c>
      <c r="K167" s="90">
        <f t="shared" si="57"/>
        <v>35.5450214705742</v>
      </c>
      <c r="L167" s="90">
        <f t="shared" si="57"/>
        <v>37.3014017872183</v>
      </c>
      <c r="M167" s="90">
        <f t="shared" si="57"/>
        <v>39.3839016493809</v>
      </c>
      <c r="N167" s="90">
        <f t="shared" si="57"/>
        <v>41.8478950763342</v>
      </c>
      <c r="O167" s="90">
        <f t="shared" si="57"/>
        <v>44.7617766171032</v>
      </c>
      <c r="P167" s="90">
        <f t="shared" si="57"/>
        <v>48.2098825927419</v>
      </c>
      <c r="Q167" s="90">
        <f t="shared" si="57"/>
        <v>52.2962129476514</v>
      </c>
      <c r="R167" s="90">
        <f t="shared" si="57"/>
        <v>57.1491384728186</v>
      </c>
      <c r="S167" s="90">
        <f t="shared" si="57"/>
        <v>62.9273310216381</v>
      </c>
      <c r="T167" s="90">
        <f t="shared" si="57"/>
        <v>69.8272101163366</v>
      </c>
      <c r="U167" s="90">
        <f t="shared" si="57"/>
        <v>78.0922691719346</v>
      </c>
      <c r="V167" s="90">
        <f t="shared" si="57"/>
        <v>88.0247219353281</v>
      </c>
      <c r="W167" s="94">
        <v>0</v>
      </c>
      <c r="X167" s="15">
        <f t="shared" si="50"/>
        <v>13</v>
      </c>
      <c r="Y167" s="7"/>
      <c r="Z167" s="15"/>
    </row>
    <row r="168" spans="1:26">
      <c r="A168" s="7"/>
      <c r="B168" s="4">
        <f t="shared" si="47"/>
        <v>2.07846096908265</v>
      </c>
      <c r="C168" s="90">
        <f t="shared" ref="C168:V168" si="58">(D167+D119)*(1/6-0.5*mean_rev*jj*delta_t)+(D168+D120)*(2/3-D19*delta_t)+(D169+D121)*(1/6+0.5*mean_rev*jj*delta_t)</f>
        <v>35.9245337543232</v>
      </c>
      <c r="D168" s="90">
        <f t="shared" si="58"/>
        <v>35.9623905641488</v>
      </c>
      <c r="E168" s="90">
        <f t="shared" si="58"/>
        <v>36.2799858200132</v>
      </c>
      <c r="F168" s="90">
        <f t="shared" si="58"/>
        <v>36.7996700562584</v>
      </c>
      <c r="G168" s="90">
        <f t="shared" si="58"/>
        <v>37.5064223622522</v>
      </c>
      <c r="H168" s="90">
        <f t="shared" si="58"/>
        <v>38.4014089439526</v>
      </c>
      <c r="I168" s="90">
        <f t="shared" si="58"/>
        <v>39.4946659692643</v>
      </c>
      <c r="J168" s="90">
        <f t="shared" si="58"/>
        <v>40.8029099346038</v>
      </c>
      <c r="K168" s="90">
        <f t="shared" si="58"/>
        <v>42.3489611164829</v>
      </c>
      <c r="L168" s="90">
        <f t="shared" si="58"/>
        <v>44.1619019088321</v>
      </c>
      <c r="M168" s="90">
        <f t="shared" si="58"/>
        <v>46.2776856679161</v>
      </c>
      <c r="N168" s="90">
        <f t="shared" si="58"/>
        <v>48.740101143398</v>
      </c>
      <c r="O168" s="90">
        <f t="shared" si="58"/>
        <v>51.6020747091267</v>
      </c>
      <c r="P168" s="90">
        <f t="shared" si="58"/>
        <v>54.9273316498441</v>
      </c>
      <c r="Q168" s="90">
        <f t="shared" si="58"/>
        <v>58.7924629997083</v>
      </c>
      <c r="R168" s="90">
        <f t="shared" si="58"/>
        <v>63.2894631207285</v>
      </c>
      <c r="S168" s="90">
        <f t="shared" si="58"/>
        <v>68.5288231212293</v>
      </c>
      <c r="T168" s="90">
        <f t="shared" si="58"/>
        <v>74.6432808226895</v>
      </c>
      <c r="U168" s="90">
        <f t="shared" si="58"/>
        <v>81.792348798949</v>
      </c>
      <c r="V168" s="90">
        <f t="shared" si="58"/>
        <v>90.1677610117853</v>
      </c>
      <c r="W168" s="94">
        <v>0</v>
      </c>
      <c r="X168" s="15">
        <f t="shared" si="50"/>
        <v>12</v>
      </c>
      <c r="Y168" s="7"/>
      <c r="Z168" s="15"/>
    </row>
    <row r="169" spans="1:26">
      <c r="A169" s="7"/>
      <c r="B169" s="4">
        <f t="shared" si="47"/>
        <v>1.90525588832576</v>
      </c>
      <c r="C169" s="90">
        <f t="shared" ref="C169:V169" si="59">(D168+D120)*(1/6-0.5*mean_rev*jj*delta_t)+(D169+D121)*(2/3-D20*delta_t)+(D170+D122)*(1/6+0.5*mean_rev*jj*delta_t)</f>
        <v>42.5255918058641</v>
      </c>
      <c r="D169" s="90">
        <f t="shared" si="59"/>
        <v>42.6073599671769</v>
      </c>
      <c r="E169" s="90">
        <f t="shared" si="59"/>
        <v>42.970131042043</v>
      </c>
      <c r="F169" s="90">
        <f t="shared" si="59"/>
        <v>43.5353601628373</v>
      </c>
      <c r="G169" s="90">
        <f t="shared" si="59"/>
        <v>44.2862129891922</v>
      </c>
      <c r="H169" s="90">
        <f t="shared" si="59"/>
        <v>45.2214342760249</v>
      </c>
      <c r="I169" s="90">
        <f t="shared" si="59"/>
        <v>46.3479360521421</v>
      </c>
      <c r="J169" s="90">
        <f t="shared" si="59"/>
        <v>47.6784317722867</v>
      </c>
      <c r="K169" s="90">
        <f t="shared" si="59"/>
        <v>49.2306223715192</v>
      </c>
      <c r="L169" s="90">
        <f t="shared" si="59"/>
        <v>51.0270495146688</v>
      </c>
      <c r="M169" s="90">
        <f t="shared" si="59"/>
        <v>53.0953167970242</v>
      </c>
      <c r="N169" s="90">
        <f t="shared" si="59"/>
        <v>55.4685635099202</v>
      </c>
      <c r="O169" s="90">
        <f t="shared" si="59"/>
        <v>58.1861471018286</v>
      </c>
      <c r="P169" s="90">
        <f t="shared" si="59"/>
        <v>61.2945231085263</v>
      </c>
      <c r="Q169" s="90">
        <f t="shared" si="59"/>
        <v>64.8483290167035</v>
      </c>
      <c r="R169" s="90">
        <f t="shared" si="59"/>
        <v>68.9116884341763</v>
      </c>
      <c r="S169" s="90">
        <f t="shared" si="59"/>
        <v>73.5597613622847</v>
      </c>
      <c r="T169" s="90">
        <f t="shared" si="59"/>
        <v>78.8805702342946</v>
      </c>
      <c r="U169" s="90">
        <f t="shared" si="59"/>
        <v>84.977138470802</v>
      </c>
      <c r="V169" s="90">
        <f t="shared" si="59"/>
        <v>91.9699821502986</v>
      </c>
      <c r="W169" s="94">
        <v>0</v>
      </c>
      <c r="X169" s="15">
        <f t="shared" si="50"/>
        <v>11</v>
      </c>
      <c r="Y169" s="7"/>
      <c r="Z169" s="15"/>
    </row>
    <row r="170" spans="1:26">
      <c r="A170" s="7"/>
      <c r="B170" s="4">
        <f t="shared" si="47"/>
        <v>1.73205080756888</v>
      </c>
      <c r="C170" s="90">
        <f t="shared" ref="C170:V170" si="60">(D169+D121)*(1/6-0.5*mean_rev*jj*delta_t)+(D170+D122)*(2/3-D21*delta_t)+(D171+D123)*(1/6+0.5*mean_rev*jj*delta_t)</f>
        <v>49.3515244301292</v>
      </c>
      <c r="D170" s="90">
        <f t="shared" si="60"/>
        <v>49.4579123294029</v>
      </c>
      <c r="E170" s="90">
        <f t="shared" si="60"/>
        <v>49.8393426641574</v>
      </c>
      <c r="F170" s="90">
        <f t="shared" si="60"/>
        <v>50.4176726208431</v>
      </c>
      <c r="G170" s="90">
        <f t="shared" si="60"/>
        <v>51.1744936735636</v>
      </c>
      <c r="H170" s="90">
        <f t="shared" si="60"/>
        <v>52.106169340967</v>
      </c>
      <c r="I170" s="90">
        <f t="shared" si="60"/>
        <v>53.2165024243442</v>
      </c>
      <c r="J170" s="90">
        <f t="shared" si="60"/>
        <v>54.5142922078732</v>
      </c>
      <c r="K170" s="90">
        <f t="shared" si="60"/>
        <v>56.0123755506042</v>
      </c>
      <c r="L170" s="90">
        <f t="shared" si="60"/>
        <v>57.7272833404157</v>
      </c>
      <c r="M170" s="90">
        <f t="shared" si="60"/>
        <v>59.6792125645357</v>
      </c>
      <c r="N170" s="90">
        <f t="shared" si="60"/>
        <v>61.8921919111402</v>
      </c>
      <c r="O170" s="90">
        <f t="shared" si="60"/>
        <v>64.3943868043795</v>
      </c>
      <c r="P170" s="90">
        <f t="shared" si="60"/>
        <v>67.2185196195094</v>
      </c>
      <c r="Q170" s="90">
        <f t="shared" si="60"/>
        <v>70.4023957989079</v>
      </c>
      <c r="R170" s="90">
        <f t="shared" si="60"/>
        <v>73.9895337792249</v>
      </c>
      <c r="S170" s="90">
        <f t="shared" si="60"/>
        <v>78.0299029186766</v>
      </c>
      <c r="T170" s="90">
        <f t="shared" si="60"/>
        <v>82.5807745097041</v>
      </c>
      <c r="U170" s="90">
        <f t="shared" si="60"/>
        <v>87.7076945359061</v>
      </c>
      <c r="V170" s="90">
        <f t="shared" si="60"/>
        <v>93.4855872868478</v>
      </c>
      <c r="W170" s="94">
        <v>0</v>
      </c>
      <c r="X170" s="15">
        <f t="shared" si="50"/>
        <v>10</v>
      </c>
      <c r="Y170" s="7"/>
      <c r="Z170" s="15"/>
    </row>
    <row r="171" spans="1:26">
      <c r="A171" s="7"/>
      <c r="B171" s="4">
        <f t="shared" si="47"/>
        <v>1.55884572681199</v>
      </c>
      <c r="C171" s="90">
        <f t="shared" ref="C171:V171" si="61">(D170+D122)*(1/6-0.5*mean_rev*jj*delta_t)+(D171+D123)*(2/3-D22*delta_t)+(D172+D124)*(1/6+0.5*mean_rev*jj*delta_t)</f>
        <v>56.2378697233266</v>
      </c>
      <c r="D171" s="90">
        <f t="shared" si="61"/>
        <v>56.3470649588665</v>
      </c>
      <c r="E171" s="90">
        <f t="shared" si="61"/>
        <v>56.7192227805031</v>
      </c>
      <c r="F171" s="90">
        <f t="shared" si="61"/>
        <v>57.2779009501484</v>
      </c>
      <c r="G171" s="90">
        <f t="shared" si="61"/>
        <v>58.0035416602803</v>
      </c>
      <c r="H171" s="90">
        <f t="shared" si="61"/>
        <v>58.8904180142304</v>
      </c>
      <c r="I171" s="90">
        <f t="shared" si="61"/>
        <v>59.9395331816993</v>
      </c>
      <c r="J171" s="90">
        <f t="shared" si="61"/>
        <v>61.1561873722794</v>
      </c>
      <c r="K171" s="90">
        <f t="shared" si="61"/>
        <v>62.5489512224786</v>
      </c>
      <c r="L171" s="90">
        <f t="shared" si="61"/>
        <v>64.129210705195</v>
      </c>
      <c r="M171" s="90">
        <f t="shared" si="61"/>
        <v>65.9109927207046</v>
      </c>
      <c r="N171" s="90">
        <f t="shared" si="61"/>
        <v>67.9109502686711</v>
      </c>
      <c r="O171" s="90">
        <f t="shared" si="61"/>
        <v>70.1484507667085</v>
      </c>
      <c r="P171" s="90">
        <f t="shared" si="61"/>
        <v>72.6457391568093</v>
      </c>
      <c r="Q171" s="90">
        <f t="shared" si="61"/>
        <v>75.4281612055289</v>
      </c>
      <c r="R171" s="90">
        <f t="shared" si="61"/>
        <v>78.5244387393537</v>
      </c>
      <c r="S171" s="90">
        <f t="shared" si="61"/>
        <v>81.9669938576</v>
      </c>
      <c r="T171" s="90">
        <f t="shared" si="61"/>
        <v>85.7923195352519</v>
      </c>
      <c r="U171" s="90">
        <f t="shared" si="61"/>
        <v>90.0413967677213</v>
      </c>
      <c r="V171" s="90">
        <f t="shared" si="61"/>
        <v>94.7601583596459</v>
      </c>
      <c r="W171" s="94">
        <v>0</v>
      </c>
      <c r="X171" s="15">
        <f t="shared" si="50"/>
        <v>9</v>
      </c>
      <c r="Y171" s="7"/>
      <c r="Z171" s="15"/>
    </row>
    <row r="172" spans="1:26">
      <c r="A172" s="7"/>
      <c r="B172" s="4">
        <f t="shared" si="47"/>
        <v>1.3856406460551</v>
      </c>
      <c r="C172" s="90">
        <f t="shared" ref="C172:V172" si="62">(D171+D123)*(1/6-0.5*mean_rev*jj*delta_t)+(D172+D124)*(2/3-D23*delta_t)+(D173+D125)*(1/6+0.5*mean_rev*jj*delta_t)</f>
        <v>63.0353149572009</v>
      </c>
      <c r="D172" s="90">
        <f t="shared" si="62"/>
        <v>63.1252438349347</v>
      </c>
      <c r="E172" s="90">
        <f t="shared" si="62"/>
        <v>63.4613687929354</v>
      </c>
      <c r="F172" s="90">
        <f t="shared" si="62"/>
        <v>63.9701292829446</v>
      </c>
      <c r="G172" s="90">
        <f t="shared" si="62"/>
        <v>64.6313384091624</v>
      </c>
      <c r="H172" s="90">
        <f t="shared" si="62"/>
        <v>65.437618057496</v>
      </c>
      <c r="I172" s="90">
        <f t="shared" si="62"/>
        <v>66.3876518065301</v>
      </c>
      <c r="J172" s="90">
        <f t="shared" si="62"/>
        <v>67.4838299993891</v>
      </c>
      <c r="K172" s="90">
        <f t="shared" si="62"/>
        <v>68.7312139472414</v>
      </c>
      <c r="L172" s="90">
        <f t="shared" si="62"/>
        <v>70.1370307324156</v>
      </c>
      <c r="M172" s="90">
        <f t="shared" si="62"/>
        <v>71.7104226909612</v>
      </c>
      <c r="N172" s="90">
        <f t="shared" si="62"/>
        <v>73.4623356522832</v>
      </c>
      <c r="O172" s="90">
        <f t="shared" si="62"/>
        <v>75.4054909443217</v>
      </c>
      <c r="P172" s="90">
        <f t="shared" si="62"/>
        <v>77.5544125875071</v>
      </c>
      <c r="Q172" s="90">
        <f t="shared" si="62"/>
        <v>79.9254939959029</v>
      </c>
      <c r="R172" s="90">
        <f t="shared" si="62"/>
        <v>82.5370944445338</v>
      </c>
      <c r="S172" s="90">
        <f t="shared" si="62"/>
        <v>85.4096604183225</v>
      </c>
      <c r="T172" s="90">
        <f t="shared" si="62"/>
        <v>88.5658673641944</v>
      </c>
      <c r="U172" s="90">
        <f t="shared" si="62"/>
        <v>92.0307798553823</v>
      </c>
      <c r="V172" s="90">
        <f t="shared" si="62"/>
        <v>95.8320281893512</v>
      </c>
      <c r="W172" s="94">
        <v>0</v>
      </c>
      <c r="X172" s="15">
        <f t="shared" si="50"/>
        <v>8</v>
      </c>
      <c r="Y172" s="7"/>
      <c r="Z172" s="15"/>
    </row>
    <row r="173" spans="1:26">
      <c r="A173" s="7"/>
      <c r="B173" s="4">
        <f t="shared" si="47"/>
        <v>1.21243556529821</v>
      </c>
      <c r="C173" s="90">
        <f t="shared" ref="C173:V173" si="63">(D172+D124)*(1/6-0.5*mean_rev*jj*delta_t)+(D173+D125)*(2/3-D24*delta_t)+(D174+D126)*(1/6+0.5*mean_rev*jj*delta_t)</f>
        <v>69.6178926969256</v>
      </c>
      <c r="D173" s="90">
        <f t="shared" si="63"/>
        <v>69.6680466246168</v>
      </c>
      <c r="E173" s="90">
        <f t="shared" si="63"/>
        <v>69.9444547039241</v>
      </c>
      <c r="F173" s="90">
        <f t="shared" si="63"/>
        <v>70.3774181584637</v>
      </c>
      <c r="G173" s="90">
        <f t="shared" si="63"/>
        <v>70.9466549929316</v>
      </c>
      <c r="H173" s="90">
        <f t="shared" si="63"/>
        <v>71.6436310569452</v>
      </c>
      <c r="I173" s="90">
        <f t="shared" si="63"/>
        <v>72.4652543469707</v>
      </c>
      <c r="J173" s="90">
        <f t="shared" si="63"/>
        <v>73.4116471933655</v>
      </c>
      <c r="K173" s="90">
        <f t="shared" si="63"/>
        <v>74.4851421025149</v>
      </c>
      <c r="L173" s="90">
        <f t="shared" si="63"/>
        <v>75.6897676493489</v>
      </c>
      <c r="M173" s="90">
        <f t="shared" si="63"/>
        <v>77.0309671174397</v>
      </c>
      <c r="N173" s="90">
        <f t="shared" si="63"/>
        <v>78.5154413829319</v>
      </c>
      <c r="O173" s="90">
        <f t="shared" si="63"/>
        <v>80.1510642507712</v>
      </c>
      <c r="P173" s="90">
        <f t="shared" si="63"/>
        <v>81.9468430636232</v>
      </c>
      <c r="Q173" s="90">
        <f t="shared" si="63"/>
        <v>83.9129094251537</v>
      </c>
      <c r="R173" s="90">
        <f t="shared" si="63"/>
        <v>86.0605304722204</v>
      </c>
      <c r="S173" s="90">
        <f t="shared" si="63"/>
        <v>88.4021356233353</v>
      </c>
      <c r="T173" s="90">
        <f t="shared" si="63"/>
        <v>90.9513542369585</v>
      </c>
      <c r="U173" s="90">
        <f t="shared" si="63"/>
        <v>93.7230619200579</v>
      </c>
      <c r="V173" s="90">
        <f t="shared" si="63"/>
        <v>96.7334333415257</v>
      </c>
      <c r="W173" s="94">
        <v>0</v>
      </c>
      <c r="X173" s="15">
        <f t="shared" si="50"/>
        <v>7</v>
      </c>
      <c r="Y173" s="7"/>
      <c r="Z173" s="15"/>
    </row>
    <row r="174" spans="1:26">
      <c r="A174" s="7"/>
      <c r="B174" s="4">
        <f t="shared" si="47"/>
        <v>1.03923048454133</v>
      </c>
      <c r="C174" s="90">
        <f t="shared" ref="C174:V174" si="64">(D173+D125)*(1/6-0.5*mean_rev*jj*delta_t)+(D174+D126)*(2/3-D25*delta_t)+(D175+D127)*(1/6+0.5*mean_rev*jj*delta_t)</f>
        <v>75.8868872656229</v>
      </c>
      <c r="D174" s="90">
        <f t="shared" si="64"/>
        <v>75.8795814170766</v>
      </c>
      <c r="E174" s="90">
        <f t="shared" si="64"/>
        <v>76.0768206622093</v>
      </c>
      <c r="F174" s="90">
        <f t="shared" si="64"/>
        <v>76.413502950024</v>
      </c>
      <c r="G174" s="90">
        <f t="shared" si="64"/>
        <v>76.8697385094117</v>
      </c>
      <c r="H174" s="90">
        <f t="shared" si="64"/>
        <v>77.4363188240113</v>
      </c>
      <c r="I174" s="90">
        <f t="shared" si="64"/>
        <v>78.1089073463878</v>
      </c>
      <c r="J174" s="90">
        <f t="shared" si="64"/>
        <v>78.8859703902372</v>
      </c>
      <c r="K174" s="90">
        <f t="shared" si="64"/>
        <v>79.7678307774387</v>
      </c>
      <c r="L174" s="90">
        <f t="shared" si="64"/>
        <v>80.7561705904725</v>
      </c>
      <c r="M174" s="90">
        <f t="shared" si="64"/>
        <v>81.8537464053228</v>
      </c>
      <c r="N174" s="90">
        <f t="shared" si="64"/>
        <v>83.0642170473739</v>
      </c>
      <c r="O174" s="90">
        <f t="shared" si="64"/>
        <v>84.3920360560145</v>
      </c>
      <c r="P174" s="90">
        <f t="shared" si="64"/>
        <v>85.8423837054896</v>
      </c>
      <c r="Q174" s="90">
        <f t="shared" si="64"/>
        <v>87.4211245108553</v>
      </c>
      <c r="R174" s="90">
        <f t="shared" si="64"/>
        <v>89.1347813518988</v>
      </c>
      <c r="S174" s="90">
        <f t="shared" si="64"/>
        <v>90.9905214637813</v>
      </c>
      <c r="T174" s="90">
        <f t="shared" si="64"/>
        <v>92.9961501117034</v>
      </c>
      <c r="U174" s="90">
        <f t="shared" si="64"/>
        <v>95.1601098755512</v>
      </c>
      <c r="V174" s="90">
        <f t="shared" si="64"/>
        <v>97.4914836437624</v>
      </c>
      <c r="W174" s="94">
        <v>0</v>
      </c>
      <c r="X174" s="15">
        <f t="shared" si="50"/>
        <v>6</v>
      </c>
      <c r="Y174" s="7"/>
      <c r="Z174" s="15"/>
    </row>
    <row r="175" spans="1:26">
      <c r="A175" s="7"/>
      <c r="B175" s="4">
        <f t="shared" si="47"/>
        <v>0.866025403784439</v>
      </c>
      <c r="C175" s="90">
        <f t="shared" ref="C175:V175" si="65">(D174+D126)*(1/6-0.5*mean_rev*jj*delta_t)+(D175+D127)*(2/3-D26*delta_t)+(D176+D128)*(1/6+0.5*mean_rev*jj*delta_t)</f>
        <v>81.771259302972</v>
      </c>
      <c r="D175" s="90">
        <f t="shared" si="65"/>
        <v>81.6923267442844</v>
      </c>
      <c r="E175" s="90">
        <f t="shared" si="65"/>
        <v>81.7956601319195</v>
      </c>
      <c r="F175" s="90">
        <f t="shared" si="65"/>
        <v>82.0212350569501</v>
      </c>
      <c r="G175" s="90">
        <f t="shared" si="65"/>
        <v>82.3499580800797</v>
      </c>
      <c r="H175" s="90">
        <f t="shared" si="65"/>
        <v>82.7723705795223</v>
      </c>
      <c r="I175" s="90">
        <f t="shared" si="65"/>
        <v>83.2833625873689</v>
      </c>
      <c r="J175" s="90">
        <f t="shared" si="65"/>
        <v>83.8802796242218</v>
      </c>
      <c r="K175" s="90">
        <f t="shared" si="65"/>
        <v>84.5620491353483</v>
      </c>
      <c r="L175" s="90">
        <f t="shared" si="65"/>
        <v>85.3287149367389</v>
      </c>
      <c r="M175" s="90">
        <f t="shared" si="65"/>
        <v>86.1811645941079</v>
      </c>
      <c r="N175" s="90">
        <f t="shared" si="65"/>
        <v>87.1209587820107</v>
      </c>
      <c r="O175" s="90">
        <f t="shared" si="65"/>
        <v>88.1502190762563</v>
      </c>
      <c r="P175" s="90">
        <f t="shared" si="65"/>
        <v>89.2715512628737</v>
      </c>
      <c r="Q175" s="90">
        <f t="shared" si="65"/>
        <v>90.4879913435197</v>
      </c>
      <c r="R175" s="90">
        <f t="shared" si="65"/>
        <v>91.8029661939485</v>
      </c>
      <c r="S175" s="90">
        <f t="shared" si="65"/>
        <v>93.2202645571861</v>
      </c>
      <c r="T175" s="90">
        <f t="shared" si="65"/>
        <v>94.7440146423601</v>
      </c>
      <c r="U175" s="90">
        <f t="shared" si="65"/>
        <v>96.378666496741</v>
      </c>
      <c r="V175" s="90">
        <f t="shared" si="65"/>
        <v>98.1289775157855</v>
      </c>
      <c r="W175" s="94">
        <v>0</v>
      </c>
      <c r="X175" s="15">
        <f t="shared" si="50"/>
        <v>5</v>
      </c>
      <c r="Y175" s="7"/>
      <c r="Z175" s="15"/>
    </row>
    <row r="176" spans="1:26">
      <c r="A176" s="7"/>
      <c r="B176" s="4">
        <f t="shared" si="47"/>
        <v>0.692820323027551</v>
      </c>
      <c r="C176" s="90">
        <f t="shared" ref="C176:V176" si="66">(D175+D127)*(1/6-0.5*mean_rev*jj*delta_t)+(D176+D128)*(2/3-D27*delta_t)+(D177+D129)*(1/6+0.5*mean_rev*jj*delta_t)</f>
        <v>87.2256255969925</v>
      </c>
      <c r="D176" s="90">
        <f t="shared" si="66"/>
        <v>87.064634083225</v>
      </c>
      <c r="E176" s="90">
        <f t="shared" si="66"/>
        <v>87.0639990950812</v>
      </c>
      <c r="F176" s="90">
        <f t="shared" si="66"/>
        <v>87.1690180392562</v>
      </c>
      <c r="G176" s="90">
        <f t="shared" si="66"/>
        <v>87.3616991454804</v>
      </c>
      <c r="H176" s="90">
        <f t="shared" si="66"/>
        <v>87.6326788680224</v>
      </c>
      <c r="I176" s="90">
        <f t="shared" si="66"/>
        <v>87.9764626944959</v>
      </c>
      <c r="J176" s="90">
        <f t="shared" si="66"/>
        <v>88.3897140989721</v>
      </c>
      <c r="K176" s="90">
        <f t="shared" si="66"/>
        <v>88.870460704724</v>
      </c>
      <c r="L176" s="90">
        <f t="shared" si="66"/>
        <v>89.4176679027687</v>
      </c>
      <c r="M176" s="90">
        <f t="shared" si="66"/>
        <v>90.0309863898219</v>
      </c>
      <c r="N176" s="90">
        <f t="shared" si="66"/>
        <v>90.7105917072597</v>
      </c>
      <c r="O176" s="90">
        <f t="shared" si="66"/>
        <v>91.457076532806</v>
      </c>
      <c r="P176" s="90">
        <f t="shared" si="66"/>
        <v>92.2713750668101</v>
      </c>
      <c r="Q176" s="90">
        <f t="shared" si="66"/>
        <v>93.1547079587038</v>
      </c>
      <c r="R176" s="90">
        <f t="shared" si="66"/>
        <v>94.1085405512137</v>
      </c>
      <c r="S176" s="90">
        <f t="shared" si="66"/>
        <v>95.1345505557448</v>
      </c>
      <c r="T176" s="90">
        <f t="shared" si="66"/>
        <v>96.2346018536205</v>
      </c>
      <c r="U176" s="90">
        <f t="shared" si="66"/>
        <v>97.4107228031279</v>
      </c>
      <c r="V176" s="90">
        <f t="shared" si="66"/>
        <v>98.6650876336336</v>
      </c>
      <c r="W176" s="94">
        <v>0</v>
      </c>
      <c r="X176" s="15">
        <f t="shared" si="50"/>
        <v>4</v>
      </c>
      <c r="Y176" s="7"/>
      <c r="Z176" s="15"/>
    </row>
    <row r="177" spans="1:26">
      <c r="A177" s="7"/>
      <c r="B177" s="4">
        <f t="shared" si="47"/>
        <v>0.519615242270663</v>
      </c>
      <c r="C177" s="90">
        <f t="shared" ref="C177:V177" si="67">(D176+D128)*(1/6-0.5*mean_rev*jj*delta_t)+(D177+D129)*(2/3-D28*delta_t)+(D178+D130)*(1/6+0.5*mean_rev*jj*delta_t)</f>
        <v>92.2267918599702</v>
      </c>
      <c r="D177" s="90">
        <f t="shared" si="67"/>
        <v>91.976906238994</v>
      </c>
      <c r="E177" s="90">
        <f t="shared" si="67"/>
        <v>91.8665189365339</v>
      </c>
      <c r="F177" s="90">
        <f t="shared" si="67"/>
        <v>91.8462900949434</v>
      </c>
      <c r="G177" s="90">
        <f t="shared" si="67"/>
        <v>91.8995361823303</v>
      </c>
      <c r="H177" s="90">
        <f t="shared" si="67"/>
        <v>92.0172495941419</v>
      </c>
      <c r="I177" s="90">
        <f t="shared" si="67"/>
        <v>92.1938529901021</v>
      </c>
      <c r="J177" s="90">
        <f t="shared" si="67"/>
        <v>92.4256684879459</v>
      </c>
      <c r="K177" s="90">
        <f t="shared" si="67"/>
        <v>92.7102049728604</v>
      </c>
      <c r="L177" s="90">
        <f t="shared" si="67"/>
        <v>93.0457736315224</v>
      </c>
      <c r="M177" s="90">
        <f t="shared" si="67"/>
        <v>93.4312590696369</v>
      </c>
      <c r="N177" s="90">
        <f t="shared" si="67"/>
        <v>93.8659728724035</v>
      </c>
      <c r="O177" s="90">
        <f t="shared" si="67"/>
        <v>94.3495545388995</v>
      </c>
      <c r="P177" s="90">
        <f t="shared" si="67"/>
        <v>94.8819013246531</v>
      </c>
      <c r="Q177" s="90">
        <f t="shared" si="67"/>
        <v>95.4631166611268</v>
      </c>
      <c r="R177" s="90">
        <f t="shared" si="67"/>
        <v>96.0934707098314</v>
      </c>
      <c r="S177" s="90">
        <f t="shared" si="67"/>
        <v>96.773369570491</v>
      </c>
      <c r="T177" s="90">
        <f t="shared" si="67"/>
        <v>97.5033302182057</v>
      </c>
      <c r="U177" s="90">
        <f t="shared" si="67"/>
        <v>98.2839597291136</v>
      </c>
      <c r="V177" s="90">
        <f t="shared" si="67"/>
        <v>99.1159375493309</v>
      </c>
      <c r="W177" s="94">
        <v>0</v>
      </c>
      <c r="X177" s="15">
        <f t="shared" si="50"/>
        <v>3</v>
      </c>
      <c r="Y177" s="7"/>
      <c r="Z177" s="15"/>
    </row>
    <row r="178" spans="1:26">
      <c r="A178" s="7"/>
      <c r="B178" s="4">
        <f t="shared" si="47"/>
        <v>0.346410161513775</v>
      </c>
      <c r="C178" s="90">
        <f t="shared" ref="C178:V178" si="68">(D177+D129)*(1/6-0.5*mean_rev*jj*delta_t)+(D178+D130)*(2/3-D29*delta_t)+(D179+D131)*(1/6+0.5*mean_rev*jj*delta_t)</f>
        <v>96.7696537021328</v>
      </c>
      <c r="D178" s="90">
        <f t="shared" si="68"/>
        <v>96.4272684794435</v>
      </c>
      <c r="E178" s="90">
        <f t="shared" si="68"/>
        <v>96.2050240269805</v>
      </c>
      <c r="F178" s="90">
        <f t="shared" si="68"/>
        <v>96.0588217995747</v>
      </c>
      <c r="G178" s="90">
        <f t="shared" si="68"/>
        <v>95.9734041410699</v>
      </c>
      <c r="H178" s="90">
        <f t="shared" si="68"/>
        <v>95.9403012237812</v>
      </c>
      <c r="I178" s="90">
        <f t="shared" si="68"/>
        <v>95.9540732554007</v>
      </c>
      <c r="J178" s="90">
        <f t="shared" si="68"/>
        <v>96.0109525033355</v>
      </c>
      <c r="K178" s="90">
        <f t="shared" si="68"/>
        <v>96.108209564938</v>
      </c>
      <c r="L178" s="90">
        <f t="shared" si="68"/>
        <v>96.2438106359222</v>
      </c>
      <c r="M178" s="90">
        <f t="shared" si="68"/>
        <v>96.4162129405285</v>
      </c>
      <c r="N178" s="90">
        <f t="shared" si="68"/>
        <v>96.6242335124175</v>
      </c>
      <c r="O178" s="90">
        <f t="shared" si="68"/>
        <v>96.8669602245373</v>
      </c>
      <c r="P178" s="90">
        <f t="shared" si="68"/>
        <v>97.1436886805664</v>
      </c>
      <c r="Q178" s="90">
        <f t="shared" si="68"/>
        <v>97.4538757924609</v>
      </c>
      <c r="R178" s="90">
        <f t="shared" si="68"/>
        <v>97.7971043303679</v>
      </c>
      <c r="S178" s="90">
        <f t="shared" si="68"/>
        <v>98.1730553421313</v>
      </c>
      <c r="T178" s="90">
        <f t="shared" si="68"/>
        <v>98.5814858592294</v>
      </c>
      <c r="U178" s="90">
        <f t="shared" si="68"/>
        <v>99.0222106053326</v>
      </c>
      <c r="V178" s="90">
        <f t="shared" si="68"/>
        <v>99.4950866079239</v>
      </c>
      <c r="W178" s="94">
        <v>0</v>
      </c>
      <c r="X178" s="15">
        <f t="shared" si="50"/>
        <v>2</v>
      </c>
      <c r="Y178" s="7"/>
      <c r="Z178" s="15"/>
    </row>
    <row r="179" spans="1:26">
      <c r="A179" s="7"/>
      <c r="B179" s="4">
        <f t="shared" si="47"/>
        <v>0.173205080756888</v>
      </c>
      <c r="C179" s="90">
        <f t="shared" ref="C179:V179" si="69">(D178+D130)*(1/6-0.5*mean_rev*jj*delta_t)+(D179+D131)*(2/3-D30*delta_t)+(D180+D132)*(1/6+0.5*mean_rev*jj*delta_t)</f>
        <v>100.863052396758</v>
      </c>
      <c r="D179" s="90">
        <f t="shared" si="69"/>
        <v>100.427301334729</v>
      </c>
      <c r="E179" s="90">
        <f t="shared" si="69"/>
        <v>100.094091086762</v>
      </c>
      <c r="F179" s="90">
        <f t="shared" si="69"/>
        <v>99.8243224244147</v>
      </c>
      <c r="G179" s="90">
        <f t="shared" si="69"/>
        <v>99.6042071219777</v>
      </c>
      <c r="H179" s="90">
        <f t="shared" si="69"/>
        <v>99.4259268683284</v>
      </c>
      <c r="I179" s="90">
        <f t="shared" si="69"/>
        <v>99.2843297837424</v>
      </c>
      <c r="J179" s="90">
        <f t="shared" si="69"/>
        <v>99.1757343328701</v>
      </c>
      <c r="K179" s="90">
        <f t="shared" si="69"/>
        <v>99.0973701487675</v>
      </c>
      <c r="L179" s="90">
        <f t="shared" si="69"/>
        <v>99.0470751377632</v>
      </c>
      <c r="M179" s="90">
        <f t="shared" si="69"/>
        <v>99.0231144542552</v>
      </c>
      <c r="N179" s="90">
        <f t="shared" si="69"/>
        <v>99.0240642932403</v>
      </c>
      <c r="O179" s="90">
        <f t="shared" si="69"/>
        <v>99.0487330967808</v>
      </c>
      <c r="P179" s="90">
        <f t="shared" si="69"/>
        <v>99.0961057235976</v>
      </c>
      <c r="Q179" s="90">
        <f t="shared" si="69"/>
        <v>99.1653024821887</v>
      </c>
      <c r="R179" s="90">
        <f t="shared" si="69"/>
        <v>99.2555479871029</v>
      </c>
      <c r="S179" s="90">
        <f t="shared" si="69"/>
        <v>99.3661470861519</v>
      </c>
      <c r="T179" s="90">
        <f t="shared" si="69"/>
        <v>99.4964655846752</v>
      </c>
      <c r="U179" s="90">
        <f t="shared" si="69"/>
        <v>99.6459146244719</v>
      </c>
      <c r="V179" s="90">
        <f t="shared" si="69"/>
        <v>99.813937745801</v>
      </c>
      <c r="W179" s="94">
        <v>0</v>
      </c>
      <c r="X179" s="15">
        <f t="shared" si="50"/>
        <v>1</v>
      </c>
      <c r="Y179" s="7"/>
      <c r="Z179" s="15"/>
    </row>
    <row r="180" spans="1:26">
      <c r="A180" s="7"/>
      <c r="B180" s="91">
        <f t="shared" si="47"/>
        <v>0</v>
      </c>
      <c r="C180" s="92">
        <f t="shared" ref="C180:V180" si="70">(D179+D131)*(1/6-0.5*mean_rev*jj*delta_t)+(D180+D132)*(2/3-D31*delta_t)+(D181+D133)*(1/6+0.5*mean_rev*jj*delta_t)</f>
        <v>104.525956558518</v>
      </c>
      <c r="D180" s="90">
        <f t="shared" si="70"/>
        <v>103.998180808372</v>
      </c>
      <c r="E180" s="90">
        <f t="shared" si="70"/>
        <v>103.557210807823</v>
      </c>
      <c r="F180" s="90">
        <f t="shared" si="70"/>
        <v>103.168622474402</v>
      </c>
      <c r="G180" s="90">
        <f t="shared" si="70"/>
        <v>102.820082841073</v>
      </c>
      <c r="H180" s="90">
        <f t="shared" si="70"/>
        <v>102.504483827889</v>
      </c>
      <c r="I180" s="90">
        <f t="shared" si="70"/>
        <v>102.217055068228</v>
      </c>
      <c r="J180" s="90">
        <f t="shared" si="70"/>
        <v>101.954316758383</v>
      </c>
      <c r="K180" s="90">
        <f t="shared" si="70"/>
        <v>101.713589381202</v>
      </c>
      <c r="L180" s="90">
        <f t="shared" si="70"/>
        <v>101.492727816261</v>
      </c>
      <c r="M180" s="90">
        <f t="shared" si="70"/>
        <v>101.28996230929</v>
      </c>
      <c r="N180" s="90">
        <f t="shared" si="70"/>
        <v>101.103796367238</v>
      </c>
      <c r="O180" s="90">
        <f t="shared" si="70"/>
        <v>100.932937571443</v>
      </c>
      <c r="P180" s="90">
        <f t="shared" si="70"/>
        <v>100.776248637581</v>
      </c>
      <c r="Q180" s="90">
        <f t="shared" si="70"/>
        <v>100.632711611822</v>
      </c>
      <c r="R180" s="90">
        <f t="shared" si="70"/>
        <v>100.501400779518</v>
      </c>
      <c r="S180" s="90">
        <f t="shared" si="70"/>
        <v>100.381461857868</v>
      </c>
      <c r="T180" s="90">
        <f t="shared" si="70"/>
        <v>100.272095478801</v>
      </c>
      <c r="U180" s="90">
        <f t="shared" si="70"/>
        <v>100.172543949586</v>
      </c>
      <c r="V180" s="90">
        <f t="shared" si="70"/>
        <v>100.082080434861</v>
      </c>
      <c r="W180" s="94">
        <v>0</v>
      </c>
      <c r="X180" s="15">
        <v>0</v>
      </c>
      <c r="Y180" s="7"/>
      <c r="Z180" s="15"/>
    </row>
    <row r="181" spans="1:26">
      <c r="A181" s="7"/>
      <c r="B181" s="4">
        <f t="shared" si="47"/>
        <v>-0.173205080756888</v>
      </c>
      <c r="C181" s="90">
        <f t="shared" ref="C181:V181" si="71">(D180+D132)*(1/6-0.5*mean_rev*jj*delta_t)+(D181+D133)*(2/3-D32*delta_t)+(D182+D134)*(1/6+0.5*mean_rev*jj*delta_t)</f>
        <v>107.784166741077</v>
      </c>
      <c r="D181" s="90">
        <f t="shared" si="71"/>
        <v>107.16739740031</v>
      </c>
      <c r="E181" s="90">
        <f t="shared" si="71"/>
        <v>106.623561511787</v>
      </c>
      <c r="F181" s="90">
        <f t="shared" si="71"/>
        <v>106.122536557296</v>
      </c>
      <c r="G181" s="90">
        <f t="shared" si="71"/>
        <v>105.653388554638</v>
      </c>
      <c r="H181" s="90">
        <f t="shared" si="71"/>
        <v>105.20973631508</v>
      </c>
      <c r="I181" s="90">
        <f t="shared" si="71"/>
        <v>104.78724078597</v>
      </c>
      <c r="J181" s="90">
        <f t="shared" si="71"/>
        <v>104.382692991658</v>
      </c>
      <c r="K181" s="90">
        <f t="shared" si="71"/>
        <v>103.993586423394</v>
      </c>
      <c r="L181" s="90">
        <f t="shared" si="71"/>
        <v>103.617884888647</v>
      </c>
      <c r="M181" s="90">
        <f t="shared" si="71"/>
        <v>103.253883569062</v>
      </c>
      <c r="N181" s="90">
        <f t="shared" si="71"/>
        <v>102.900119802896</v>
      </c>
      <c r="O181" s="90">
        <f t="shared" si="71"/>
        <v>102.555312665133</v>
      </c>
      <c r="P181" s="90">
        <f t="shared" si="71"/>
        <v>102.218320289688</v>
      </c>
      <c r="Q181" s="90">
        <f t="shared" si="71"/>
        <v>101.888108722361</v>
      </c>
      <c r="R181" s="90">
        <f t="shared" si="71"/>
        <v>101.5637284405</v>
      </c>
      <c r="S181" s="90">
        <f t="shared" si="71"/>
        <v>101.244296407313</v>
      </c>
      <c r="T181" s="90">
        <f t="shared" si="71"/>
        <v>100.928981920059</v>
      </c>
      <c r="U181" s="90">
        <f t="shared" si="71"/>
        <v>100.616995359147</v>
      </c>
      <c r="V181" s="90">
        <f t="shared" si="71"/>
        <v>100.307579086598</v>
      </c>
      <c r="W181" s="94">
        <v>0</v>
      </c>
      <c r="X181" s="15">
        <f t="shared" ref="X181:X200" si="72">X180-1</f>
        <v>-1</v>
      </c>
      <c r="Y181" s="7"/>
      <c r="Z181" s="15"/>
    </row>
    <row r="182" spans="1:26">
      <c r="A182" s="7"/>
      <c r="B182" s="4">
        <f t="shared" si="47"/>
        <v>-0.346410161513775</v>
      </c>
      <c r="C182" s="90">
        <f t="shared" ref="C182:V182" si="73">(D181+D133)*(1/6-0.5*mean_rev*jj*delta_t)+(D182+D134)*(2/3-D33*delta_t)+(D183+D135)*(1/6+0.5*mean_rev*jj*delta_t)</f>
        <v>110.667614368729</v>
      </c>
      <c r="D182" s="90">
        <f t="shared" si="73"/>
        <v>109.966103424415</v>
      </c>
      <c r="E182" s="90">
        <f t="shared" si="73"/>
        <v>109.325439350591</v>
      </c>
      <c r="F182" s="90">
        <f t="shared" si="73"/>
        <v>108.719404524457</v>
      </c>
      <c r="G182" s="90">
        <f t="shared" si="73"/>
        <v>108.138379246549</v>
      </c>
      <c r="H182" s="90">
        <f t="shared" si="73"/>
        <v>107.576695454188</v>
      </c>
      <c r="I182" s="90">
        <f t="shared" si="73"/>
        <v>107.030462926622</v>
      </c>
      <c r="J182" s="90">
        <f t="shared" si="73"/>
        <v>106.496778368607</v>
      </c>
      <c r="K182" s="90">
        <f t="shared" si="73"/>
        <v>105.973354100871</v>
      </c>
      <c r="L182" s="90">
        <f t="shared" si="73"/>
        <v>105.458316257867</v>
      </c>
      <c r="M182" s="90">
        <f t="shared" si="73"/>
        <v>104.950083919009</v>
      </c>
      <c r="N182" s="90">
        <f t="shared" si="73"/>
        <v>104.447291470795</v>
      </c>
      <c r="O182" s="90">
        <f t="shared" si="73"/>
        <v>103.948736038413</v>
      </c>
      <c r="P182" s="90">
        <f t="shared" si="73"/>
        <v>103.453340383233</v>
      </c>
      <c r="Q182" s="90">
        <f t="shared" si="73"/>
        <v>102.96012586438</v>
      </c>
      <c r="R182" s="90">
        <f t="shared" si="73"/>
        <v>102.468192103679</v>
      </c>
      <c r="S182" s="90">
        <f t="shared" si="73"/>
        <v>101.976701491139</v>
      </c>
      <c r="T182" s="90">
        <f t="shared" si="73"/>
        <v>101.484867017249</v>
      </c>
      <c r="U182" s="90">
        <f t="shared" si="73"/>
        <v>100.991942648553</v>
      </c>
      <c r="V182" s="90">
        <f t="shared" si="73"/>
        <v>100.497215589885</v>
      </c>
      <c r="W182" s="94">
        <v>0</v>
      </c>
      <c r="X182" s="15">
        <f t="shared" si="72"/>
        <v>-2</v>
      </c>
      <c r="Y182" s="7"/>
      <c r="Z182" s="15"/>
    </row>
    <row r="183" spans="1:26">
      <c r="A183" s="7"/>
      <c r="B183" s="4">
        <f t="shared" si="47"/>
        <v>-0.519615242270663</v>
      </c>
      <c r="C183" s="90">
        <f t="shared" ref="C183:V183" si="74">(D182+D134)*(1/6-0.5*mean_rev*jj*delta_t)+(D183+D135)*(2/3-D34*delta_t)+(D184+D136)*(1/6+0.5*mean_rev*jj*delta_t)</f>
        <v>113.208244952788</v>
      </c>
      <c r="D183" s="90">
        <f t="shared" si="74"/>
        <v>112.427061723964</v>
      </c>
      <c r="E183" s="90">
        <f t="shared" si="74"/>
        <v>111.696300273402</v>
      </c>
      <c r="F183" s="90">
        <f t="shared" si="74"/>
        <v>110.99324814207</v>
      </c>
      <c r="G183" s="90">
        <f t="shared" si="74"/>
        <v>110.309498011202</v>
      </c>
      <c r="H183" s="90">
        <f t="shared" si="74"/>
        <v>109.640060498203</v>
      </c>
      <c r="I183" s="90">
        <f t="shared" si="74"/>
        <v>108.98148904566</v>
      </c>
      <c r="J183" s="90">
        <f t="shared" si="74"/>
        <v>108.331196630669</v>
      </c>
      <c r="K183" s="90">
        <f t="shared" si="74"/>
        <v>107.68713454709</v>
      </c>
      <c r="L183" s="90">
        <f t="shared" si="74"/>
        <v>107.047617625245</v>
      </c>
      <c r="M183" s="90">
        <f t="shared" si="74"/>
        <v>106.411219451339</v>
      </c>
      <c r="N183" s="90">
        <f t="shared" si="74"/>
        <v>105.776705020836</v>
      </c>
      <c r="O183" s="90">
        <f t="shared" si="74"/>
        <v>105.142985124444</v>
      </c>
      <c r="P183" s="90">
        <f t="shared" si="74"/>
        <v>104.509084156524</v>
      </c>
      <c r="Q183" s="90">
        <f t="shared" si="74"/>
        <v>103.874116666441</v>
      </c>
      <c r="R183" s="90">
        <f t="shared" si="74"/>
        <v>103.237269741116</v>
      </c>
      <c r="S183" s="90">
        <f t="shared" si="74"/>
        <v>102.597789598221</v>
      </c>
      <c r="T183" s="90">
        <f t="shared" si="74"/>
        <v>101.954971078594</v>
      </c>
      <c r="U183" s="90">
        <f t="shared" si="74"/>
        <v>101.308149353679</v>
      </c>
      <c r="V183" s="90">
        <f t="shared" si="74"/>
        <v>100.656693276789</v>
      </c>
      <c r="W183" s="94">
        <v>0</v>
      </c>
      <c r="X183" s="15">
        <f t="shared" si="72"/>
        <v>-3</v>
      </c>
      <c r="Y183" s="7"/>
      <c r="Z183" s="15"/>
    </row>
    <row r="184" spans="1:26">
      <c r="A184" s="7"/>
      <c r="B184" s="4">
        <f t="shared" si="47"/>
        <v>-0.692820323027551</v>
      </c>
      <c r="C184" s="90">
        <f t="shared" ref="C184:V184" si="75">(D183+D135)*(1/6-0.5*mean_rev*jj*delta_t)+(D184+D136)*(2/3-D35*delta_t)+(D185+D137)*(1/6+0.5*mean_rev*jj*delta_t)</f>
        <v>115.438429012717</v>
      </c>
      <c r="D184" s="90">
        <f t="shared" si="75"/>
        <v>114.583127381828</v>
      </c>
      <c r="E184" s="90">
        <f t="shared" si="75"/>
        <v>113.769333707152</v>
      </c>
      <c r="F184" s="90">
        <f t="shared" si="75"/>
        <v>112.977452299461</v>
      </c>
      <c r="G184" s="90">
        <f t="shared" si="75"/>
        <v>112.200177867569</v>
      </c>
      <c r="H184" s="90">
        <f t="shared" si="75"/>
        <v>111.43315233704</v>
      </c>
      <c r="I184" s="90">
        <f t="shared" si="75"/>
        <v>110.673352581894</v>
      </c>
      <c r="J184" s="90">
        <f t="shared" si="75"/>
        <v>109.91850201609</v>
      </c>
      <c r="K184" s="90">
        <f t="shared" si="75"/>
        <v>109.166793594434</v>
      </c>
      <c r="L184" s="90">
        <f t="shared" si="75"/>
        <v>108.416738901982</v>
      </c>
      <c r="M184" s="90">
        <f t="shared" si="75"/>
        <v>107.667077582313</v>
      </c>
      <c r="N184" s="90">
        <f t="shared" si="75"/>
        <v>106.916719068207</v>
      </c>
      <c r="O184" s="90">
        <f t="shared" si="75"/>
        <v>106.164703085287</v>
      </c>
      <c r="P184" s="90">
        <f t="shared" si="75"/>
        <v>105.410171761733</v>
      </c>
      <c r="Q184" s="90">
        <f t="shared" si="75"/>
        <v>104.652349304136</v>
      </c>
      <c r="R184" s="90">
        <f t="shared" si="75"/>
        <v>103.890526725303</v>
      </c>
      <c r="S184" s="90">
        <f t="shared" si="75"/>
        <v>103.124050219525</v>
      </c>
      <c r="T184" s="90">
        <f t="shared" si="75"/>
        <v>102.352312052979</v>
      </c>
      <c r="U184" s="90">
        <f t="shared" si="75"/>
        <v>101.57474337435</v>
      </c>
      <c r="V184" s="90">
        <f t="shared" si="75"/>
        <v>100.79080845071</v>
      </c>
      <c r="W184" s="94">
        <v>0</v>
      </c>
      <c r="X184" s="15">
        <f t="shared" si="72"/>
        <v>-4</v>
      </c>
      <c r="Y184" s="7"/>
      <c r="Z184" s="15"/>
    </row>
    <row r="185" spans="1:26">
      <c r="A185" s="7"/>
      <c r="B185" s="4">
        <f t="shared" si="47"/>
        <v>-0.866025403784439</v>
      </c>
      <c r="C185" s="90">
        <f t="shared" ref="C185:V185" si="76">(D184+D136)*(1/6-0.5*mean_rev*jj*delta_t)+(D185+D137)*(2/3-D36*delta_t)+(D186+D138)*(1/6+0.5*mean_rev*jj*delta_t)</f>
        <v>117.389822596215</v>
      </c>
      <c r="D185" s="90">
        <f t="shared" si="76"/>
        <v>116.466176749504</v>
      </c>
      <c r="E185" s="90">
        <f t="shared" si="76"/>
        <v>115.576475498061</v>
      </c>
      <c r="F185" s="90">
        <f t="shared" si="76"/>
        <v>114.703872556313</v>
      </c>
      <c r="G185" s="90">
        <f t="shared" si="76"/>
        <v>113.842052349855</v>
      </c>
      <c r="H185" s="90">
        <f t="shared" si="76"/>
        <v>112.987233722296</v>
      </c>
      <c r="I185" s="90">
        <f t="shared" si="76"/>
        <v>112.136787505262</v>
      </c>
      <c r="J185" s="90">
        <f t="shared" si="76"/>
        <v>111.288731220376</v>
      </c>
      <c r="K185" s="90">
        <f t="shared" si="76"/>
        <v>110.441490862832</v>
      </c>
      <c r="L185" s="90">
        <f t="shared" si="76"/>
        <v>109.593770942203</v>
      </c>
      <c r="M185" s="90">
        <f t="shared" si="76"/>
        <v>108.744476383632</v>
      </c>
      <c r="N185" s="90">
        <f t="shared" si="76"/>
        <v>107.892662220995</v>
      </c>
      <c r="O185" s="90">
        <f t="shared" si="76"/>
        <v>107.037499457554</v>
      </c>
      <c r="P185" s="90">
        <f t="shared" si="76"/>
        <v>106.178250931202</v>
      </c>
      <c r="Q185" s="90">
        <f t="shared" si="76"/>
        <v>105.314253706866</v>
      </c>
      <c r="R185" s="90">
        <f t="shared" si="76"/>
        <v>104.444905831522</v>
      </c>
      <c r="S185" s="90">
        <f t="shared" si="76"/>
        <v>103.569656238684</v>
      </c>
      <c r="T185" s="90">
        <f t="shared" si="76"/>
        <v>102.687996827444</v>
      </c>
      <c r="U185" s="90">
        <f t="shared" si="76"/>
        <v>101.799456200771</v>
      </c>
      <c r="V185" s="90">
        <f t="shared" si="76"/>
        <v>100.903594635568</v>
      </c>
      <c r="W185" s="94">
        <v>0</v>
      </c>
      <c r="X185" s="15">
        <f t="shared" si="72"/>
        <v>-5</v>
      </c>
      <c r="Y185" s="7"/>
      <c r="Z185" s="15"/>
    </row>
    <row r="186" spans="1:26">
      <c r="A186" s="7"/>
      <c r="B186" s="4">
        <f t="shared" si="47"/>
        <v>-1.03923048454133</v>
      </c>
      <c r="C186" s="90">
        <f t="shared" ref="C186:V186" si="77">(D185+D137)*(1/6-0.5*mean_rev*jj*delta_t)+(D186+D138)*(2/3-D37*delta_t)+(D187+D139)*(1/6+0.5*mean_rev*jj*delta_t)</f>
        <v>119.092594114826</v>
      </c>
      <c r="D186" s="90">
        <f t="shared" si="77"/>
        <v>118.106396199972</v>
      </c>
      <c r="E186" s="90">
        <f t="shared" si="77"/>
        <v>117.147769236512</v>
      </c>
      <c r="F186" s="90">
        <f t="shared" si="77"/>
        <v>116.202275942115</v>
      </c>
      <c r="G186" s="90">
        <f t="shared" si="77"/>
        <v>115.264480770517</v>
      </c>
      <c r="H186" s="90">
        <f t="shared" si="77"/>
        <v>114.331122393989</v>
      </c>
      <c r="I186" s="90">
        <f t="shared" si="77"/>
        <v>113.399931175456</v>
      </c>
      <c r="J186" s="90">
        <f t="shared" si="77"/>
        <v>112.469196276632</v>
      </c>
      <c r="K186" s="90">
        <f t="shared" si="77"/>
        <v>111.537561274091</v>
      </c>
      <c r="L186" s="90">
        <f t="shared" si="77"/>
        <v>110.603912494289</v>
      </c>
      <c r="M186" s="90">
        <f t="shared" si="77"/>
        <v>109.667311810676</v>
      </c>
      <c r="N186" s="90">
        <f t="shared" si="77"/>
        <v>108.72695329171</v>
      </c>
      <c r="O186" s="90">
        <f t="shared" si="77"/>
        <v>107.782133736897</v>
      </c>
      <c r="P186" s="90">
        <f t="shared" si="77"/>
        <v>106.83223181463</v>
      </c>
      <c r="Q186" s="90">
        <f t="shared" si="77"/>
        <v>105.876692816295</v>
      </c>
      <c r="R186" s="90">
        <f t="shared" si="77"/>
        <v>104.915017167857</v>
      </c>
      <c r="S186" s="90">
        <f t="shared" si="77"/>
        <v>103.946751654041</v>
      </c>
      <c r="T186" s="90">
        <f t="shared" si="77"/>
        <v>102.971482517894</v>
      </c>
      <c r="U186" s="90">
        <f t="shared" si="77"/>
        <v>101.988829990727</v>
      </c>
      <c r="V186" s="90">
        <f t="shared" si="77"/>
        <v>100.998443884337</v>
      </c>
      <c r="W186" s="94">
        <v>0</v>
      </c>
      <c r="X186" s="15">
        <f t="shared" si="72"/>
        <v>-6</v>
      </c>
      <c r="Y186" s="7"/>
      <c r="Z186" s="15"/>
    </row>
    <row r="187" spans="1:26">
      <c r="A187" s="7"/>
      <c r="B187" s="4">
        <f t="shared" si="47"/>
        <v>-1.21243556529821</v>
      </c>
      <c r="C187" s="90">
        <f t="shared" ref="C187:V187" si="78">(D186+D138)*(1/6-0.5*mean_rev*jj*delta_t)+(D187+D139)*(2/3-D38*delta_t)+(D188+D140)*(1/6+0.5*mean_rev*jj*delta_t)</f>
        <v>120.574938695146</v>
      </c>
      <c r="D187" s="90">
        <f t="shared" si="78"/>
        <v>119.531849799536</v>
      </c>
      <c r="E187" s="90">
        <f t="shared" si="78"/>
        <v>118.510994193507</v>
      </c>
      <c r="F187" s="90">
        <f t="shared" si="78"/>
        <v>117.50003324022</v>
      </c>
      <c r="G187" s="90">
        <f t="shared" si="78"/>
        <v>116.494307392401</v>
      </c>
      <c r="H187" s="90">
        <f t="shared" si="78"/>
        <v>115.491018385182</v>
      </c>
      <c r="I187" s="90">
        <f t="shared" si="78"/>
        <v>114.488219783368</v>
      </c>
      <c r="J187" s="90">
        <f t="shared" si="78"/>
        <v>113.484446881991</v>
      </c>
      <c r="K187" s="90">
        <f t="shared" si="78"/>
        <v>112.478541703452</v>
      </c>
      <c r="L187" s="90">
        <f t="shared" si="78"/>
        <v>111.46955723733</v>
      </c>
      <c r="M187" s="90">
        <f t="shared" si="78"/>
        <v>110.456699717752</v>
      </c>
      <c r="N187" s="90">
        <f t="shared" si="78"/>
        <v>109.439291325219</v>
      </c>
      <c r="O187" s="90">
        <f t="shared" si="78"/>
        <v>108.416744792451</v>
      </c>
      <c r="P187" s="90">
        <f t="shared" si="78"/>
        <v>107.388545389882</v>
      </c>
      <c r="Q187" s="90">
        <f t="shared" si="78"/>
        <v>106.354237733247</v>
      </c>
      <c r="R187" s="90">
        <f t="shared" si="78"/>
        <v>105.313415820578</v>
      </c>
      <c r="S187" s="90">
        <f t="shared" si="78"/>
        <v>104.265715400874</v>
      </c>
      <c r="T187" s="90">
        <f t="shared" si="78"/>
        <v>103.210807956976</v>
      </c>
      <c r="U187" s="90">
        <f t="shared" si="78"/>
        <v>102.148395919457</v>
      </c>
      <c r="V187" s="90">
        <f t="shared" si="78"/>
        <v>101.078208795291</v>
      </c>
      <c r="W187" s="94">
        <v>0</v>
      </c>
      <c r="X187" s="15">
        <f t="shared" si="72"/>
        <v>-7</v>
      </c>
      <c r="Y187" s="7"/>
      <c r="Z187" s="15"/>
    </row>
    <row r="188" spans="1:26">
      <c r="A188" s="7"/>
      <c r="B188" s="4">
        <f t="shared" si="47"/>
        <v>-1.3856406460551</v>
      </c>
      <c r="C188" s="90">
        <f t="shared" ref="C188:V188" si="79">(D187+D139)*(1/6-0.5*mean_rev*jj*delta_t)+(D188+D140)*(2/3-D39*delta_t)+(D189+D141)*(1/6+0.5*mean_rev*jj*delta_t)</f>
        <v>121.862810662767</v>
      </c>
      <c r="D188" s="90">
        <f t="shared" si="79"/>
        <v>120.768256025561</v>
      </c>
      <c r="E188" s="90">
        <f t="shared" si="79"/>
        <v>119.691490435955</v>
      </c>
      <c r="F188" s="90">
        <f t="shared" si="79"/>
        <v>118.621994573213</v>
      </c>
      <c r="G188" s="90">
        <f t="shared" si="79"/>
        <v>117.555788364401</v>
      </c>
      <c r="H188" s="90">
        <f t="shared" si="79"/>
        <v>116.490482173222</v>
      </c>
      <c r="I188" s="90">
        <f t="shared" si="79"/>
        <v>115.424416616534</v>
      </c>
      <c r="J188" s="90">
        <f t="shared" si="79"/>
        <v>114.356346708867</v>
      </c>
      <c r="K188" s="90">
        <f t="shared" si="79"/>
        <v>113.285292277508</v>
      </c>
      <c r="L188" s="90">
        <f t="shared" si="79"/>
        <v>112.210455979204</v>
      </c>
      <c r="M188" s="90">
        <f t="shared" si="79"/>
        <v>111.131173798345</v>
      </c>
      <c r="N188" s="90">
        <f t="shared" si="79"/>
        <v>110.046883003074</v>
      </c>
      <c r="O188" s="90">
        <f t="shared" si="79"/>
        <v>108.957100285976</v>
      </c>
      <c r="P188" s="90">
        <f t="shared" si="79"/>
        <v>107.861406224327</v>
      </c>
      <c r="Q188" s="90">
        <f t="shared" si="79"/>
        <v>106.759433873146</v>
      </c>
      <c r="R188" s="90">
        <f t="shared" si="79"/>
        <v>105.650860128969</v>
      </c>
      <c r="S188" s="90">
        <f t="shared" si="79"/>
        <v>104.535399094645</v>
      </c>
      <c r="T188" s="90">
        <f t="shared" si="79"/>
        <v>103.412796831463</v>
      </c>
      <c r="U188" s="90">
        <f t="shared" si="79"/>
        <v>102.282827169363</v>
      </c>
      <c r="V188" s="90">
        <f t="shared" si="79"/>
        <v>101.145288304111</v>
      </c>
      <c r="W188" s="94">
        <v>0</v>
      </c>
      <c r="X188" s="15">
        <f t="shared" si="72"/>
        <v>-8</v>
      </c>
      <c r="Y188" s="7"/>
      <c r="Z188" s="15"/>
    </row>
    <row r="189" spans="1:26">
      <c r="A189" s="7"/>
      <c r="B189" s="4">
        <f t="shared" si="47"/>
        <v>-1.55884572681199</v>
      </c>
      <c r="C189" s="90">
        <f t="shared" ref="C189:V189" si="80">(D188+D140)*(1/6-0.5*mean_rev*jj*delta_t)+(D189+D141)*(2/3-D40*delta_t)+(D190+D142)*(1/6+0.5*mean_rev*jj*delta_t)</f>
        <v>122.979816035987</v>
      </c>
      <c r="D189" s="90">
        <f t="shared" si="80"/>
        <v>121.838915829703</v>
      </c>
      <c r="E189" s="90">
        <f t="shared" si="80"/>
        <v>120.712124619178</v>
      </c>
      <c r="F189" s="90">
        <f t="shared" si="80"/>
        <v>119.590493624234</v>
      </c>
      <c r="G189" s="90">
        <f t="shared" si="80"/>
        <v>118.470634183616</v>
      </c>
      <c r="H189" s="90">
        <f t="shared" si="80"/>
        <v>117.350514427101</v>
      </c>
      <c r="I189" s="90">
        <f t="shared" si="80"/>
        <v>116.228727405723</v>
      </c>
      <c r="J189" s="90">
        <f t="shared" si="80"/>
        <v>115.104221940818</v>
      </c>
      <c r="K189" s="90">
        <f t="shared" si="80"/>
        <v>113.976174957048</v>
      </c>
      <c r="L189" s="90">
        <f t="shared" si="80"/>
        <v>112.843921395704</v>
      </c>
      <c r="M189" s="90">
        <f t="shared" si="80"/>
        <v>111.706911821167</v>
      </c>
      <c r="N189" s="90">
        <f t="shared" si="80"/>
        <v>110.564684926015</v>
      </c>
      <c r="O189" s="90">
        <f t="shared" si="80"/>
        <v>109.416848735958</v>
      </c>
      <c r="P189" s="90">
        <f t="shared" si="80"/>
        <v>108.263067218131</v>
      </c>
      <c r="Q189" s="90">
        <f t="shared" si="80"/>
        <v>107.103050426137</v>
      </c>
      <c r="R189" s="90">
        <f t="shared" si="80"/>
        <v>105.936547018864</v>
      </c>
      <c r="S189" s="90">
        <f t="shared" si="80"/>
        <v>104.763338494323</v>
      </c>
      <c r="T189" s="90">
        <f t="shared" si="80"/>
        <v>103.58323461441</v>
      </c>
      <c r="U189" s="90">
        <f t="shared" si="80"/>
        <v>102.396069738252</v>
      </c>
      <c r="V189" s="90">
        <f t="shared" si="80"/>
        <v>101.20169983206</v>
      </c>
      <c r="W189" s="94">
        <v>0</v>
      </c>
      <c r="X189" s="15">
        <f t="shared" si="72"/>
        <v>-9</v>
      </c>
      <c r="Y189" s="7"/>
      <c r="Z189" s="15"/>
    </row>
    <row r="190" spans="1:26">
      <c r="A190" s="7"/>
      <c r="B190" s="4">
        <f t="shared" si="47"/>
        <v>-1.73205080756888</v>
      </c>
      <c r="C190" s="90">
        <f t="shared" ref="C190:V190" si="81">(D189+D141)*(1/6-0.5*mean_rev*jj*delta_t)+(D190+D142)*(2/3-D41*delta_t)+(D191+D143)*(1/6+0.5*mean_rev*jj*delta_t)</f>
        <v>123.947218151214</v>
      </c>
      <c r="D190" s="90">
        <f t="shared" si="81"/>
        <v>122.764746077279</v>
      </c>
      <c r="E190" s="90">
        <f t="shared" si="81"/>
        <v>121.593352011533</v>
      </c>
      <c r="F190" s="90">
        <f t="shared" si="81"/>
        <v>120.425438054305</v>
      </c>
      <c r="G190" s="90">
        <f t="shared" si="81"/>
        <v>119.258127676692</v>
      </c>
      <c r="H190" s="90">
        <f t="shared" si="81"/>
        <v>118.089700161794</v>
      </c>
      <c r="I190" s="90">
        <f t="shared" si="81"/>
        <v>116.918968724874</v>
      </c>
      <c r="J190" s="90">
        <f t="shared" si="81"/>
        <v>115.745051461997</v>
      </c>
      <c r="K190" s="90">
        <f t="shared" si="81"/>
        <v>114.567262530543</v>
      </c>
      <c r="L190" s="90">
        <f t="shared" si="81"/>
        <v>113.385052308092</v>
      </c>
      <c r="M190" s="90">
        <f t="shared" si="81"/>
        <v>112.197971130044</v>
      </c>
      <c r="N190" s="90">
        <f t="shared" si="81"/>
        <v>111.005645724589</v>
      </c>
      <c r="O190" s="90">
        <f t="shared" si="81"/>
        <v>109.807763069249</v>
      </c>
      <c r="P190" s="90">
        <f t="shared" si="81"/>
        <v>108.604058861367</v>
      </c>
      <c r="Q190" s="90">
        <f t="shared" si="81"/>
        <v>107.394309011473</v>
      </c>
      <c r="R190" s="90">
        <f t="shared" si="81"/>
        <v>106.178323167896</v>
      </c>
      <c r="S190" s="90">
        <f t="shared" si="81"/>
        <v>104.955939709737</v>
      </c>
      <c r="T190" s="90">
        <f t="shared" si="81"/>
        <v>103.727021761195</v>
      </c>
      <c r="U190" s="90">
        <f t="shared" si="81"/>
        <v>102.491453985489</v>
      </c>
      <c r="V190" s="90">
        <f t="shared" si="81"/>
        <v>101.249139960074</v>
      </c>
      <c r="W190" s="94">
        <v>0</v>
      </c>
      <c r="X190" s="15">
        <f t="shared" si="72"/>
        <v>-10</v>
      </c>
      <c r="Y190" s="7"/>
      <c r="Z190" s="15"/>
    </row>
    <row r="191" spans="1:26">
      <c r="A191" s="7"/>
      <c r="B191" s="4">
        <f t="shared" si="47"/>
        <v>-1.90525588832576</v>
      </c>
      <c r="C191" s="90">
        <f t="shared" ref="C191:V191" si="82">(D190+D142)*(1/6-0.5*mean_rev*jj*delta_t)+(D191+D143)*(2/3-D42*delta_t)+(D192+D144)*(1/6+0.5*mean_rev*jj*delta_t)</f>
        <v>124.784019773595</v>
      </c>
      <c r="D191" s="90">
        <f t="shared" si="82"/>
        <v>123.564382827302</v>
      </c>
      <c r="E191" s="90">
        <f t="shared" si="82"/>
        <v>122.353340796049</v>
      </c>
      <c r="F191" s="90">
        <f t="shared" si="82"/>
        <v>121.144454090665</v>
      </c>
      <c r="G191" s="90">
        <f t="shared" si="82"/>
        <v>119.935287702847</v>
      </c>
      <c r="H191" s="90">
        <f t="shared" si="82"/>
        <v>118.72438998534</v>
      </c>
      <c r="I191" s="90">
        <f t="shared" si="82"/>
        <v>117.5107648284</v>
      </c>
      <c r="J191" s="90">
        <f t="shared" si="82"/>
        <v>116.293676954178</v>
      </c>
      <c r="K191" s="90">
        <f t="shared" si="82"/>
        <v>115.072559265894</v>
      </c>
      <c r="L191" s="90">
        <f t="shared" si="82"/>
        <v>113.846961810291</v>
      </c>
      <c r="M191" s="90">
        <f t="shared" si="82"/>
        <v>112.616520792322</v>
      </c>
      <c r="N191" s="90">
        <f t="shared" si="82"/>
        <v>111.380938398645</v>
      </c>
      <c r="O191" s="90">
        <f t="shared" si="82"/>
        <v>110.139968945025</v>
      </c>
      <c r="P191" s="90">
        <f t="shared" si="82"/>
        <v>108.893408959253</v>
      </c>
      <c r="Q191" s="90">
        <f t="shared" si="82"/>
        <v>107.641089844991</v>
      </c>
      <c r="R191" s="90">
        <f t="shared" si="82"/>
        <v>106.382872282072</v>
      </c>
      <c r="S191" s="90">
        <f t="shared" si="82"/>
        <v>105.118641882856</v>
      </c>
      <c r="T191" s="90">
        <f t="shared" si="82"/>
        <v>103.848305723857</v>
      </c>
      <c r="U191" s="90">
        <f t="shared" si="82"/>
        <v>102.571789545904</v>
      </c>
      <c r="V191" s="90">
        <f t="shared" si="82"/>
        <v>101.289035453562</v>
      </c>
      <c r="W191" s="94">
        <v>0</v>
      </c>
      <c r="X191" s="15">
        <f t="shared" si="72"/>
        <v>-11</v>
      </c>
      <c r="Y191" s="7"/>
      <c r="Z191" s="15"/>
    </row>
    <row r="192" spans="1:26">
      <c r="A192" s="7"/>
      <c r="B192" s="4">
        <f t="shared" si="47"/>
        <v>-2.07846096908265</v>
      </c>
      <c r="C192" s="90">
        <f t="shared" ref="C192:V192" si="83">(D191+D143)*(1/6-0.5*mean_rev*jj*delta_t)+(D192+D144)*(2/3-D43*delta_t)+(D193+D145)*(1/6+0.5*mean_rev*jj*delta_t)</f>
        <v>125.507093826065</v>
      </c>
      <c r="D192" s="90">
        <f t="shared" si="83"/>
        <v>124.254327723416</v>
      </c>
      <c r="E192" s="90">
        <f t="shared" si="83"/>
        <v>123.008133402299</v>
      </c>
      <c r="F192" s="90">
        <f t="shared" si="83"/>
        <v>121.763061768227</v>
      </c>
      <c r="G192" s="90">
        <f t="shared" si="83"/>
        <v>120.517056988812</v>
      </c>
      <c r="H192" s="90">
        <f t="shared" si="83"/>
        <v>119.268898938793</v>
      </c>
      <c r="I192" s="90">
        <f t="shared" si="83"/>
        <v>118.017755642085</v>
      </c>
      <c r="J192" s="90">
        <f t="shared" si="83"/>
        <v>116.763017922945</v>
      </c>
      <c r="K192" s="90">
        <f t="shared" si="83"/>
        <v>115.504220597514</v>
      </c>
      <c r="L192" s="90">
        <f t="shared" si="83"/>
        <v>114.240998985883</v>
      </c>
      <c r="M192" s="90">
        <f t="shared" si="83"/>
        <v>112.973062460369</v>
      </c>
      <c r="N192" s="90">
        <f t="shared" si="83"/>
        <v>111.700177185835</v>
      </c>
      <c r="O192" s="90">
        <f t="shared" si="83"/>
        <v>110.422154243405</v>
      </c>
      <c r="P192" s="90">
        <f t="shared" si="83"/>
        <v>109.138841107859</v>
      </c>
      <c r="Q192" s="90">
        <f t="shared" si="83"/>
        <v>107.850115326706</v>
      </c>
      <c r="R192" s="90">
        <f t="shared" si="83"/>
        <v>106.555879682447</v>
      </c>
      <c r="S192" s="90">
        <f t="shared" si="83"/>
        <v>105.256058428556</v>
      </c>
      <c r="T192" s="90">
        <f t="shared" si="83"/>
        <v>103.950594275055</v>
      </c>
      <c r="U192" s="90">
        <f t="shared" si="83"/>
        <v>102.639445947142</v>
      </c>
      <c r="V192" s="90">
        <f t="shared" si="83"/>
        <v>101.322586172486</v>
      </c>
      <c r="W192" s="94">
        <v>0</v>
      </c>
      <c r="X192" s="15">
        <f t="shared" si="72"/>
        <v>-12</v>
      </c>
      <c r="Y192" s="7"/>
      <c r="Z192" s="15"/>
    </row>
    <row r="193" spans="1:26">
      <c r="A193" s="7"/>
      <c r="B193" s="4">
        <f t="shared" si="47"/>
        <v>-2.25166604983954</v>
      </c>
      <c r="C193" s="90">
        <f t="shared" ref="C193:V193" si="84">(D192+D144)*(1/6-0.5*mean_rev*jj*delta_t)+(D193+D145)*(2/3-D44*delta_t)+(D194+D146)*(1/6+0.5*mean_rev*jj*delta_t)</f>
        <v>126.131342100235</v>
      </c>
      <c r="D193" s="90">
        <f t="shared" si="84"/>
        <v>124.849117921119</v>
      </c>
      <c r="E193" s="90">
        <f t="shared" si="84"/>
        <v>123.571826603368</v>
      </c>
      <c r="F193" s="90">
        <f t="shared" si="84"/>
        <v>122.29486403548</v>
      </c>
      <c r="G193" s="90">
        <f t="shared" si="84"/>
        <v>121.016498911223</v>
      </c>
      <c r="H193" s="90">
        <f t="shared" si="84"/>
        <v>119.735709445077</v>
      </c>
      <c r="I193" s="90">
        <f t="shared" si="84"/>
        <v>118.451804190671</v>
      </c>
      <c r="J193" s="90">
        <f t="shared" si="84"/>
        <v>117.164281740094</v>
      </c>
      <c r="K193" s="90">
        <f t="shared" si="84"/>
        <v>115.872763745508</v>
      </c>
      <c r="L193" s="90">
        <f t="shared" si="84"/>
        <v>114.576957894533</v>
      </c>
      <c r="M193" s="90">
        <f t="shared" si="84"/>
        <v>113.276635347113</v>
      </c>
      <c r="N193" s="90">
        <f t="shared" si="84"/>
        <v>111.971615982927</v>
      </c>
      <c r="O193" s="90">
        <f t="shared" si="84"/>
        <v>110.661758227767</v>
      </c>
      <c r="P193" s="90">
        <f t="shared" si="84"/>
        <v>109.346951735565</v>
      </c>
      <c r="Q193" s="90">
        <f t="shared" si="84"/>
        <v>108.02711194716</v>
      </c>
      <c r="R193" s="90">
        <f t="shared" si="84"/>
        <v>106.702175915092</v>
      </c>
      <c r="S193" s="90">
        <f t="shared" si="84"/>
        <v>105.372099045708</v>
      </c>
      <c r="T193" s="90">
        <f t="shared" si="84"/>
        <v>104.036852482918</v>
      </c>
      <c r="U193" s="90">
        <f t="shared" si="84"/>
        <v>102.696420982971</v>
      </c>
      <c r="V193" s="90">
        <f t="shared" si="84"/>
        <v>101.350801157234</v>
      </c>
      <c r="W193" s="94">
        <v>0</v>
      </c>
      <c r="X193" s="15">
        <f t="shared" si="72"/>
        <v>-13</v>
      </c>
      <c r="Y193" s="7"/>
      <c r="Z193" s="15"/>
    </row>
    <row r="194" spans="1:26">
      <c r="A194" s="7"/>
      <c r="B194" s="4">
        <f t="shared" si="47"/>
        <v>-2.42487113059643</v>
      </c>
      <c r="C194" s="90">
        <f t="shared" ref="C194:V194" si="85">(D193+D145)*(1/6-0.5*mean_rev*jj*delta_t)+(D194+D146)*(2/3-D45*delta_t)+(D195+D147)*(1/6+0.5*mean_rev*jj*delta_t)</f>
        <v>126.669867099576</v>
      </c>
      <c r="D194" s="90">
        <f t="shared" si="85"/>
        <v>125.36150563373</v>
      </c>
      <c r="E194" s="90">
        <f t="shared" si="85"/>
        <v>124.056757565031</v>
      </c>
      <c r="F194" s="90">
        <f t="shared" si="85"/>
        <v>122.751738126626</v>
      </c>
      <c r="G194" s="90">
        <f t="shared" si="85"/>
        <v>121.444992921241</v>
      </c>
      <c r="H194" s="90">
        <f t="shared" si="85"/>
        <v>120.135669407116</v>
      </c>
      <c r="I194" s="90">
        <f t="shared" si="85"/>
        <v>118.823195876951</v>
      </c>
      <c r="J194" s="90">
        <f t="shared" si="85"/>
        <v>117.507162496737</v>
      </c>
      <c r="K194" s="90">
        <f t="shared" si="85"/>
        <v>116.187264422532</v>
      </c>
      <c r="L194" s="90">
        <f t="shared" si="85"/>
        <v>114.863270301109</v>
      </c>
      <c r="M194" s="90">
        <f t="shared" si="85"/>
        <v>113.535003037551</v>
      </c>
      <c r="N194" s="90">
        <f t="shared" si="85"/>
        <v>112.202327194735</v>
      </c>
      <c r="O194" s="90">
        <f t="shared" si="85"/>
        <v>110.865140284885</v>
      </c>
      <c r="P194" s="90">
        <f t="shared" si="85"/>
        <v>109.523366491052</v>
      </c>
      <c r="Q194" s="90">
        <f t="shared" si="85"/>
        <v>108.176951987405</v>
      </c>
      <c r="R194" s="90">
        <f t="shared" si="85"/>
        <v>106.825861339579</v>
      </c>
      <c r="S194" s="90">
        <f t="shared" si="85"/>
        <v>105.470074688345</v>
      </c>
      <c r="T194" s="90">
        <f t="shared" si="85"/>
        <v>104.109585482324</v>
      </c>
      <c r="U194" s="90">
        <f t="shared" si="85"/>
        <v>102.744398631336</v>
      </c>
      <c r="V194" s="90">
        <f t="shared" si="85"/>
        <v>101.374528975589</v>
      </c>
      <c r="W194" s="94">
        <v>0</v>
      </c>
      <c r="X194" s="15">
        <f t="shared" si="72"/>
        <v>-14</v>
      </c>
      <c r="Y194" s="7"/>
      <c r="Z194" s="15"/>
    </row>
    <row r="195" spans="1:26">
      <c r="A195" s="7"/>
      <c r="B195" s="4">
        <f t="shared" si="47"/>
        <v>-2.59807621135332</v>
      </c>
      <c r="C195" s="90">
        <f t="shared" ref="C195:V195" si="86">(D194+D146)*(1/6-0.5*mean_rev*jj*delta_t)+(D195+D147)*(2/3-D46*delta_t)+(D196+D148)*(1/6+0.5*mean_rev*jj*delta_t)</f>
        <v>127.134146846291</v>
      </c>
      <c r="D195" s="90">
        <f t="shared" si="86"/>
        <v>125.802637871802</v>
      </c>
      <c r="E195" s="90">
        <f t="shared" si="86"/>
        <v>124.473687288982</v>
      </c>
      <c r="F195" s="90">
        <f t="shared" si="86"/>
        <v>123.144021584861</v>
      </c>
      <c r="G195" s="90">
        <f t="shared" si="86"/>
        <v>121.812421989814</v>
      </c>
      <c r="H195" s="90">
        <f t="shared" si="86"/>
        <v>120.478179856754</v>
      </c>
      <c r="I195" s="90">
        <f t="shared" si="86"/>
        <v>119.14082504724</v>
      </c>
      <c r="J195" s="90">
        <f t="shared" si="86"/>
        <v>117.800025126771</v>
      </c>
      <c r="K195" s="90">
        <f t="shared" si="86"/>
        <v>116.455537085225</v>
      </c>
      <c r="L195" s="90">
        <f t="shared" si="86"/>
        <v>115.107180555022</v>
      </c>
      <c r="M195" s="90">
        <f t="shared" si="86"/>
        <v>113.754821428209</v>
      </c>
      <c r="N195" s="90">
        <f t="shared" si="86"/>
        <v>112.398361101227</v>
      </c>
      <c r="O195" s="90">
        <f t="shared" si="86"/>
        <v>111.037729025891</v>
      </c>
      <c r="P195" s="90">
        <f t="shared" si="86"/>
        <v>109.672877326887</v>
      </c>
      <c r="Q195" s="90">
        <f t="shared" si="86"/>
        <v>108.303776780578</v>
      </c>
      <c r="R195" s="90">
        <f t="shared" si="86"/>
        <v>106.930413714778</v>
      </c>
      <c r="S195" s="90">
        <f t="shared" si="86"/>
        <v>105.552787577192</v>
      </c>
      <c r="T195" s="90">
        <f t="shared" si="86"/>
        <v>104.170908973585</v>
      </c>
      <c r="U195" s="90">
        <f t="shared" si="86"/>
        <v>102.784798066234</v>
      </c>
      <c r="V195" s="90">
        <f t="shared" si="86"/>
        <v>101.39448324347</v>
      </c>
      <c r="W195" s="94">
        <v>0</v>
      </c>
      <c r="X195" s="15">
        <f t="shared" si="72"/>
        <v>-15</v>
      </c>
      <c r="Y195" s="7"/>
      <c r="Z195" s="15"/>
    </row>
    <row r="196" spans="1:26">
      <c r="A196" s="7"/>
      <c r="B196" s="4">
        <f t="shared" si="47"/>
        <v>-2.7712812921102</v>
      </c>
      <c r="C196" s="90">
        <f t="shared" ref="C196:V196" si="87">(D195+D147)*(1/6-0.5*mean_rev*jj*delta_t)+(D196+D148)*(2/3-D47*delta_t)+(D197+D149)*(1/6+0.5*mean_rev*jj*delta_t)</f>
        <v>127.534207652598</v>
      </c>
      <c r="D196" s="90">
        <f t="shared" si="87"/>
        <v>126.182231630814</v>
      </c>
      <c r="E196" s="90">
        <f t="shared" si="87"/>
        <v>124.831977086962</v>
      </c>
      <c r="F196" s="90">
        <f t="shared" si="87"/>
        <v>123.480689046504</v>
      </c>
      <c r="G196" s="90">
        <f t="shared" si="87"/>
        <v>122.127348725544</v>
      </c>
      <c r="H196" s="90">
        <f t="shared" si="87"/>
        <v>120.771369399614</v>
      </c>
      <c r="I196" s="90">
        <f t="shared" si="87"/>
        <v>119.412366714758</v>
      </c>
      <c r="J196" s="90">
        <f t="shared" si="87"/>
        <v>118.050073314021</v>
      </c>
      <c r="K196" s="90">
        <f t="shared" si="87"/>
        <v>116.684297882595</v>
      </c>
      <c r="L196" s="90">
        <f t="shared" si="87"/>
        <v>115.314902389802</v>
      </c>
      <c r="M196" s="90">
        <f t="shared" si="87"/>
        <v>113.941788141846</v>
      </c>
      <c r="N196" s="90">
        <f t="shared" si="87"/>
        <v>112.56488660765</v>
      </c>
      <c r="O196" s="90">
        <f t="shared" si="87"/>
        <v>111.184153051846</v>
      </c>
      <c r="P196" s="90">
        <f t="shared" si="87"/>
        <v>109.799561924312</v>
      </c>
      <c r="Q196" s="90">
        <f t="shared" si="87"/>
        <v>108.411103408083</v>
      </c>
      <c r="R196" s="90">
        <f t="shared" si="87"/>
        <v>107.018780751992</v>
      </c>
      <c r="S196" s="90">
        <f t="shared" si="87"/>
        <v>105.622608173544</v>
      </c>
      <c r="T196" s="90">
        <f t="shared" si="87"/>
        <v>104.222609163301</v>
      </c>
      <c r="U196" s="90">
        <f t="shared" si="87"/>
        <v>102.818815097992</v>
      </c>
      <c r="V196" s="90">
        <f t="shared" si="87"/>
        <v>101.411264086981</v>
      </c>
      <c r="W196" s="94">
        <v>0</v>
      </c>
      <c r="X196" s="15">
        <f t="shared" si="72"/>
        <v>-16</v>
      </c>
      <c r="Y196" s="7"/>
      <c r="Z196" s="15"/>
    </row>
    <row r="197" spans="1:26">
      <c r="A197" s="7"/>
      <c r="B197" s="4">
        <f t="shared" si="47"/>
        <v>-2.94448637286709</v>
      </c>
      <c r="C197" s="90">
        <f t="shared" ref="C197:V197" si="88">(D196+D148)*(1/6-0.5*mean_rev*jj*delta_t)+(D197+D149)*(2/3-D48*delta_t)+(D198+D150)*(1/6+0.5*mean_rev*jj*delta_t)</f>
        <v>127.878807851736</v>
      </c>
      <c r="D197" s="90">
        <f t="shared" si="88"/>
        <v>126.508755090536</v>
      </c>
      <c r="E197" s="90">
        <f t="shared" si="88"/>
        <v>125.139766569741</v>
      </c>
      <c r="F197" s="90">
        <f t="shared" si="88"/>
        <v>123.769526513483</v>
      </c>
      <c r="G197" s="90">
        <f t="shared" si="88"/>
        <v>122.397185439072</v>
      </c>
      <c r="H197" s="90">
        <f t="shared" si="88"/>
        <v>121.022259559722</v>
      </c>
      <c r="I197" s="90">
        <f t="shared" si="88"/>
        <v>119.64443663756</v>
      </c>
      <c r="J197" s="90">
        <f t="shared" si="88"/>
        <v>118.263503712499</v>
      </c>
      <c r="K197" s="90">
        <f t="shared" si="88"/>
        <v>116.879312377448</v>
      </c>
      <c r="L197" s="90">
        <f t="shared" si="88"/>
        <v>115.49175944963</v>
      </c>
      <c r="M197" s="90">
        <f t="shared" si="88"/>
        <v>114.100775104233</v>
      </c>
      <c r="N197" s="90">
        <f t="shared" si="88"/>
        <v>112.706315055217</v>
      </c>
      <c r="O197" s="90">
        <f t="shared" si="88"/>
        <v>111.308355119357</v>
      </c>
      <c r="P197" s="90">
        <f t="shared" si="88"/>
        <v>109.906887273611</v>
      </c>
      <c r="Q197" s="90">
        <f t="shared" si="88"/>
        <v>108.501916698503</v>
      </c>
      <c r="R197" s="90">
        <f t="shared" si="88"/>
        <v>107.093459489992</v>
      </c>
      <c r="S197" s="90">
        <f t="shared" si="88"/>
        <v>105.681540856331</v>
      </c>
      <c r="T197" s="90">
        <f t="shared" si="88"/>
        <v>104.266193654744</v>
      </c>
      <c r="U197" s="90">
        <f t="shared" si="88"/>
        <v>102.847457187033</v>
      </c>
      <c r="V197" s="90">
        <f t="shared" si="88"/>
        <v>101.425376191249</v>
      </c>
      <c r="W197" s="94">
        <v>0</v>
      </c>
      <c r="X197" s="15">
        <f t="shared" si="72"/>
        <v>-17</v>
      </c>
      <c r="Y197" s="7"/>
      <c r="Z197" s="15"/>
    </row>
    <row r="198" spans="1:26">
      <c r="A198" s="7"/>
      <c r="B198" s="4">
        <f t="shared" si="47"/>
        <v>-3.11769145362398</v>
      </c>
      <c r="C198" s="90">
        <f t="shared" ref="C198:V198" si="89">(D197+D149)*(1/6-0.5*mean_rev*jj*delta_t)+(D198+D150)*(2/3-D49*delta_t)+(D199+D151)*(1/6+0.5*mean_rev*jj*delta_t)</f>
        <v>128.175785589992</v>
      </c>
      <c r="D198" s="90">
        <f t="shared" si="89"/>
        <v>126.789746206881</v>
      </c>
      <c r="E198" s="90">
        <f t="shared" si="89"/>
        <v>125.404264610761</v>
      </c>
      <c r="F198" s="90">
        <f t="shared" si="89"/>
        <v>124.01739643528</v>
      </c>
      <c r="G198" s="90">
        <f t="shared" si="89"/>
        <v>122.628435106185</v>
      </c>
      <c r="H198" s="90">
        <f t="shared" si="89"/>
        <v>121.236983361977</v>
      </c>
      <c r="I198" s="90">
        <f t="shared" si="89"/>
        <v>119.842789210448</v>
      </c>
      <c r="J198" s="90">
        <f t="shared" si="89"/>
        <v>118.445684770317</v>
      </c>
      <c r="K198" s="90">
        <f t="shared" si="89"/>
        <v>117.045556837424</v>
      </c>
      <c r="L198" s="90">
        <f t="shared" si="89"/>
        <v>115.642330472243</v>
      </c>
      <c r="M198" s="90">
        <f t="shared" si="89"/>
        <v>114.235958905629</v>
      </c>
      <c r="N198" s="90">
        <f t="shared" si="89"/>
        <v>112.826416876128</v>
      </c>
      <c r="O198" s="90">
        <f t="shared" si="89"/>
        <v>111.413695992396</v>
      </c>
      <c r="P198" s="90">
        <f t="shared" si="89"/>
        <v>109.997801369308</v>
      </c>
      <c r="Q198" s="90">
        <f t="shared" si="89"/>
        <v>108.578749110678</v>
      </c>
      <c r="R198" s="90">
        <f t="shared" si="89"/>
        <v>107.156564372858</v>
      </c>
      <c r="S198" s="90">
        <f t="shared" si="89"/>
        <v>105.731279856435</v>
      </c>
      <c r="T198" s="90">
        <f t="shared" si="89"/>
        <v>104.30293460234</v>
      </c>
      <c r="U198" s="90">
        <f t="shared" si="89"/>
        <v>102.871573010446</v>
      </c>
      <c r="V198" s="90">
        <f t="shared" si="89"/>
        <v>101.437243978868</v>
      </c>
      <c r="W198" s="94">
        <v>0</v>
      </c>
      <c r="X198" s="15">
        <f t="shared" si="72"/>
        <v>-18</v>
      </c>
      <c r="Y198" s="7"/>
      <c r="Z198" s="15"/>
    </row>
    <row r="199" spans="1:26">
      <c r="A199" s="7"/>
      <c r="B199" s="4">
        <f t="shared" si="47"/>
        <v>-3.29089653438087</v>
      </c>
      <c r="C199" s="90">
        <f t="shared" ref="C199:V199" si="90">(D198+D150)*(1/6-0.5*mean_rev*jj*delta_t)+(D199+D151)*(2/3-D50*delta_t)+(D200+D152)*(1/6+0.5*mean_rev*jj*delta_t)</f>
        <v>128.434019834415</v>
      </c>
      <c r="D199" s="90">
        <f t="shared" si="90"/>
        <v>127.033544199443</v>
      </c>
      <c r="E199" s="90">
        <f t="shared" si="90"/>
        <v>125.633266050639</v>
      </c>
      <c r="F199" s="90">
        <f t="shared" si="90"/>
        <v>124.231554635618</v>
      </c>
      <c r="G199" s="90">
        <f t="shared" si="90"/>
        <v>122.827823618603</v>
      </c>
      <c r="H199" s="90">
        <f t="shared" si="90"/>
        <v>121.4217480445</v>
      </c>
      <c r="I199" s="90">
        <f t="shared" si="90"/>
        <v>120.013125770954</v>
      </c>
      <c r="J199" s="90">
        <f t="shared" si="90"/>
        <v>118.601825720873</v>
      </c>
      <c r="K199" s="90">
        <f t="shared" si="90"/>
        <v>117.187762925735</v>
      </c>
      <c r="L199" s="90">
        <f t="shared" si="90"/>
        <v>115.770884571021</v>
      </c>
      <c r="M199" s="90">
        <f t="shared" si="90"/>
        <v>114.351161380807</v>
      </c>
      <c r="N199" s="90">
        <f t="shared" si="90"/>
        <v>112.928581900537</v>
      </c>
      <c r="O199" s="90">
        <f t="shared" si="90"/>
        <v>111.503148487728</v>
      </c>
      <c r="P199" s="90">
        <f t="shared" si="90"/>
        <v>110.074874375472</v>
      </c>
      <c r="Q199" s="90">
        <f t="shared" si="90"/>
        <v>108.643781451662</v>
      </c>
      <c r="R199" s="90">
        <f t="shared" si="90"/>
        <v>107.209898542032</v>
      </c>
      <c r="S199" s="90">
        <f t="shared" si="90"/>
        <v>105.773260099727</v>
      </c>
      <c r="T199" s="90">
        <f t="shared" si="90"/>
        <v>104.333905269537</v>
      </c>
      <c r="U199" s="90">
        <f t="shared" si="90"/>
        <v>102.891877416568</v>
      </c>
      <c r="V199" s="90">
        <f t="shared" si="90"/>
        <v>101.447224374443</v>
      </c>
      <c r="W199" s="94">
        <v>0</v>
      </c>
      <c r="X199" s="15">
        <f t="shared" si="72"/>
        <v>-19</v>
      </c>
      <c r="Y199" s="7"/>
      <c r="Z199" s="15"/>
    </row>
    <row r="200" spans="1:26">
      <c r="A200" s="7"/>
      <c r="B200" s="4">
        <f t="shared" si="47"/>
        <v>-3.46410161513775</v>
      </c>
      <c r="C200" s="90">
        <f t="shared" ref="C200:V200" si="91">(D199+D151)*(1/6-0.5*mean_rev*jj*delta_t)+(D200+D152)*(2/3-D51*delta_t)+(D201+D153)*(1/6+0.5*mean_rev*jj*delta_t)</f>
        <v>128.681495949078</v>
      </c>
      <c r="D200" s="90">
        <f t="shared" si="91"/>
        <v>127.265443592077</v>
      </c>
      <c r="E200" s="90">
        <f t="shared" si="91"/>
        <v>125.849495610138</v>
      </c>
      <c r="F200" s="90">
        <f t="shared" si="91"/>
        <v>124.432287551754</v>
      </c>
      <c r="G200" s="90">
        <f t="shared" si="91"/>
        <v>123.013335245741</v>
      </c>
      <c r="H200" s="90">
        <f t="shared" si="91"/>
        <v>121.592374699628</v>
      </c>
      <c r="I200" s="90">
        <f t="shared" si="91"/>
        <v>120.169245184146</v>
      </c>
      <c r="J200" s="90">
        <f t="shared" si="91"/>
        <v>118.743845524451</v>
      </c>
      <c r="K200" s="90">
        <f t="shared" si="91"/>
        <v>117.316112978167</v>
      </c>
      <c r="L200" s="90">
        <f t="shared" si="91"/>
        <v>115.88601137737</v>
      </c>
      <c r="M200" s="90">
        <f t="shared" si="91"/>
        <v>114.453523747494</v>
      </c>
      <c r="N200" s="90">
        <f t="shared" si="91"/>
        <v>113.018647328574</v>
      </c>
      <c r="O200" s="90">
        <f t="shared" si="91"/>
        <v>111.581389970686</v>
      </c>
      <c r="P200" s="90">
        <f t="shared" si="91"/>
        <v>110.141767329149</v>
      </c>
      <c r="Q200" s="90">
        <f t="shared" si="91"/>
        <v>108.699800494505</v>
      </c>
      <c r="R200" s="90">
        <f t="shared" si="91"/>
        <v>107.255513770864</v>
      </c>
      <c r="S200" s="90">
        <f t="shared" si="91"/>
        <v>105.808932334155</v>
      </c>
      <c r="T200" s="90">
        <f t="shared" si="91"/>
        <v>104.360079413893</v>
      </c>
      <c r="U200" s="90">
        <f t="shared" si="91"/>
        <v>102.908972478381</v>
      </c>
      <c r="V200" s="90">
        <f t="shared" si="91"/>
        <v>101.455617539119</v>
      </c>
      <c r="W200" s="94">
        <v>0</v>
      </c>
      <c r="X200" s="15">
        <f t="shared" si="72"/>
        <v>-20</v>
      </c>
      <c r="Y200" s="7"/>
      <c r="Z200" s="15"/>
    </row>
    <row r="201" ht="15" customHeight="1" spans="1:26">
      <c r="A201" s="7"/>
      <c r="B201" s="4">
        <f t="shared" si="47"/>
        <v>-3.63730669589464</v>
      </c>
      <c r="C201" s="90">
        <f t="shared" ref="C201:V201" si="92">(D200+D152)*(1/6-0.5*mean_rev*jj*delta_t)+(D201+D153)*(2/3-D52*delta_t)+(D202+D154)*(1/6+0.5*mean_rev*jj*delta_t)</f>
        <v>129.159335449866</v>
      </c>
      <c r="D201" s="90">
        <f t="shared" si="92"/>
        <v>127.704054058512</v>
      </c>
      <c r="E201" s="90">
        <f t="shared" si="92"/>
        <v>126.250021191337</v>
      </c>
      <c r="F201" s="90">
        <f t="shared" si="92"/>
        <v>124.79614205767</v>
      </c>
      <c r="G201" s="90">
        <f t="shared" si="92"/>
        <v>123.342048071408</v>
      </c>
      <c r="H201" s="90">
        <f t="shared" si="92"/>
        <v>121.887546665593</v>
      </c>
      <c r="I201" s="90">
        <f t="shared" si="92"/>
        <v>120.432525775027</v>
      </c>
      <c r="J201" s="90">
        <f t="shared" si="92"/>
        <v>118.97691875556</v>
      </c>
      <c r="K201" s="90">
        <f t="shared" si="92"/>
        <v>117.52068774893</v>
      </c>
      <c r="L201" s="90">
        <f t="shared" si="92"/>
        <v>116.063814547741</v>
      </c>
      <c r="M201" s="90">
        <f t="shared" si="92"/>
        <v>114.606295069321</v>
      </c>
      <c r="N201" s="90">
        <f t="shared" si="92"/>
        <v>113.148135776324</v>
      </c>
      <c r="O201" s="90">
        <f t="shared" si="92"/>
        <v>111.68935124167</v>
      </c>
      <c r="P201" s="90">
        <f t="shared" si="92"/>
        <v>110.229962434253</v>
      </c>
      <c r="Q201" s="90">
        <f t="shared" si="92"/>
        <v>108.769995489944</v>
      </c>
      <c r="R201" s="90">
        <f t="shared" si="92"/>
        <v>107.309480827435</v>
      </c>
      <c r="S201" s="90">
        <f t="shared" si="92"/>
        <v>105.848452540003</v>
      </c>
      <c r="T201" s="90">
        <f t="shared" si="92"/>
        <v>104.386948022358</v>
      </c>
      <c r="U201" s="90">
        <f t="shared" si="92"/>
        <v>102.925007841263</v>
      </c>
      <c r="V201" s="90">
        <f t="shared" si="92"/>
        <v>101.462675897954</v>
      </c>
      <c r="W201" s="94">
        <v>0</v>
      </c>
      <c r="X201" s="15">
        <v>21</v>
      </c>
      <c r="Y201" s="7"/>
      <c r="Z201" s="15"/>
    </row>
    <row r="202" spans="1:26">
      <c r="A202" s="1"/>
      <c r="B202" s="1"/>
      <c r="C202" s="95">
        <f t="shared" ref="C202:W202" si="93">C201</f>
        <v>129.159335449866</v>
      </c>
      <c r="D202" s="95">
        <f t="shared" si="93"/>
        <v>127.704054058512</v>
      </c>
      <c r="E202" s="95">
        <f t="shared" si="93"/>
        <v>126.250021191337</v>
      </c>
      <c r="F202" s="95">
        <f t="shared" si="93"/>
        <v>124.79614205767</v>
      </c>
      <c r="G202" s="95">
        <f t="shared" si="93"/>
        <v>123.342048071408</v>
      </c>
      <c r="H202" s="95">
        <f t="shared" si="93"/>
        <v>121.887546665593</v>
      </c>
      <c r="I202" s="95">
        <f t="shared" si="93"/>
        <v>120.432525775027</v>
      </c>
      <c r="J202" s="95">
        <f t="shared" si="93"/>
        <v>118.97691875556</v>
      </c>
      <c r="K202" s="95">
        <f t="shared" si="93"/>
        <v>117.52068774893</v>
      </c>
      <c r="L202" s="95">
        <f t="shared" si="93"/>
        <v>116.063814547741</v>
      </c>
      <c r="M202" s="95">
        <f t="shared" si="93"/>
        <v>114.606295069321</v>
      </c>
      <c r="N202" s="95">
        <f t="shared" si="93"/>
        <v>113.148135776324</v>
      </c>
      <c r="O202" s="95">
        <f t="shared" si="93"/>
        <v>111.68935124167</v>
      </c>
      <c r="P202" s="95">
        <f t="shared" si="93"/>
        <v>110.229962434253</v>
      </c>
      <c r="Q202" s="95">
        <f t="shared" si="93"/>
        <v>108.769995489944</v>
      </c>
      <c r="R202" s="95">
        <f t="shared" si="93"/>
        <v>107.309480827435</v>
      </c>
      <c r="S202" s="95">
        <f t="shared" si="93"/>
        <v>105.848452540003</v>
      </c>
      <c r="T202" s="95">
        <f t="shared" si="93"/>
        <v>104.386948022358</v>
      </c>
      <c r="U202" s="95">
        <f t="shared" si="93"/>
        <v>102.925007841263</v>
      </c>
      <c r="V202" s="95">
        <f t="shared" si="93"/>
        <v>101.462675897954</v>
      </c>
      <c r="W202" s="95">
        <f t="shared" si="93"/>
        <v>0</v>
      </c>
      <c r="X202" s="15"/>
      <c r="Y202" s="1"/>
      <c r="Z202" s="15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5" customHeight="1"/>
    <row r="250" ht="12.95" customHeight="1"/>
    <row r="278" spans="25:25">
      <c r="Y278" s="39"/>
    </row>
    <row r="295" ht="12.95" customHeight="1"/>
    <row r="296" ht="17.1" customHeight="1"/>
    <row r="324" s="39" customFormat="1" spans="1: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45" ht="14.1" customHeight="1"/>
  </sheetData>
  <mergeCells count="15">
    <mergeCell ref="C8:O8"/>
    <mergeCell ref="C56:O56"/>
    <mergeCell ref="A104:B104"/>
    <mergeCell ref="A105:B105"/>
    <mergeCell ref="A106:B106"/>
    <mergeCell ref="C109:O109"/>
    <mergeCell ref="C157:O157"/>
    <mergeCell ref="A11:A51"/>
    <mergeCell ref="A59:A99"/>
    <mergeCell ref="A112:A152"/>
    <mergeCell ref="A160:A200"/>
    <mergeCell ref="Y11:Y51"/>
    <mergeCell ref="Y59:Y99"/>
    <mergeCell ref="Y112:Y152"/>
    <mergeCell ref="Y160:Y200"/>
  </mergeCells>
  <pageMargins left="0.75" right="0.75" top="1" bottom="1" header="0.5" footer="0.5"/>
  <pageSetup paperSize="1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Z651"/>
  <sheetViews>
    <sheetView topLeftCell="B1" workbookViewId="0">
      <selection activeCell="G83" sqref="G83"/>
    </sheetView>
  </sheetViews>
  <sheetFormatPr defaultColWidth="9" defaultRowHeight="12.3"/>
  <cols>
    <col min="3" max="3" width="11" customWidth="1"/>
    <col min="4" max="4" width="10.8518518518519" customWidth="1"/>
    <col min="5" max="5" width="10.5740740740741" customWidth="1"/>
    <col min="6" max="6" width="10.8518518518519" customWidth="1"/>
    <col min="7" max="7" width="10.5740740740741" customWidth="1"/>
    <col min="8" max="8" width="11.4259259259259" customWidth="1"/>
    <col min="9" max="9" width="11.287037037037" customWidth="1"/>
    <col min="10" max="10" width="10.8518518518519" customWidth="1"/>
    <col min="11" max="11" width="10.5740740740741" customWidth="1"/>
    <col min="12" max="12" width="10.1388888888889" customWidth="1"/>
    <col min="13" max="13" width="11.712962962963" customWidth="1"/>
    <col min="14" max="14" width="10.287037037037" customWidth="1"/>
    <col min="15" max="15" width="10.712962962963" customWidth="1"/>
    <col min="16" max="16" width="11.1388888888889" customWidth="1"/>
    <col min="17" max="17" width="10.8518518518519" customWidth="1"/>
    <col min="18" max="18" width="10.4259259259259" customWidth="1"/>
    <col min="19" max="19" width="11.1388888888889" customWidth="1"/>
    <col min="20" max="20" width="11.287037037037" customWidth="1"/>
    <col min="21" max="21" width="11.8518518518519" customWidth="1"/>
    <col min="22" max="23" width="11.5740740740741" customWidth="1"/>
  </cols>
  <sheetData>
    <row r="8" ht="18" customHeight="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3"/>
      <c r="P8" s="14"/>
      <c r="Q8" s="14"/>
      <c r="R8" s="14"/>
      <c r="S8" s="14"/>
      <c r="T8" s="14"/>
      <c r="U8" s="14"/>
      <c r="V8" s="14"/>
      <c r="W8" s="14"/>
      <c r="X8" s="1"/>
      <c r="Y8" s="1"/>
      <c r="Z8" s="1"/>
    </row>
    <row r="9" ht="15" customHeight="1" spans="1:26">
      <c r="A9" s="1"/>
      <c r="B9" s="4"/>
      <c r="C9" s="5">
        <v>1.30394833038493</v>
      </c>
      <c r="D9" s="5">
        <v>1.30394833038493</v>
      </c>
      <c r="E9" s="5">
        <v>1.43615945921274</v>
      </c>
      <c r="F9" s="5">
        <v>1.51908328083772</v>
      </c>
      <c r="G9" s="5">
        <v>1.5843929606149</v>
      </c>
      <c r="H9" s="5">
        <v>1.63958547813609</v>
      </c>
      <c r="I9" s="5">
        <v>1.68803055623643</v>
      </c>
      <c r="J9" s="5">
        <v>1.73160310423861</v>
      </c>
      <c r="K9" s="5">
        <v>1.771478992645</v>
      </c>
      <c r="L9" s="5">
        <v>1.80845545578984</v>
      </c>
      <c r="M9" s="5">
        <v>1.84310360405399</v>
      </c>
      <c r="N9" s="5">
        <v>1.87584965073849</v>
      </c>
      <c r="O9" s="5">
        <v>1.90702188255292</v>
      </c>
      <c r="P9" s="5">
        <v>1.93687955353754</v>
      </c>
      <c r="Q9" s="5">
        <v>1.96563163831929</v>
      </c>
      <c r="R9" s="5">
        <v>1.99344926632425</v>
      </c>
      <c r="S9" s="5">
        <v>2.02047470159739</v>
      </c>
      <c r="T9" s="5">
        <v>2.04682745997834</v>
      </c>
      <c r="U9" s="5">
        <v>2.07260898490169</v>
      </c>
      <c r="V9" s="5">
        <v>2.09790609200874</v>
      </c>
      <c r="W9" s="5">
        <v>2.12279360804839</v>
      </c>
      <c r="X9" s="15"/>
      <c r="Y9" s="1"/>
      <c r="Z9" s="1"/>
    </row>
    <row r="10" ht="16.5" customHeight="1" spans="1:26">
      <c r="A10" s="1"/>
      <c r="B10" s="4">
        <v>3.63730669589464</v>
      </c>
      <c r="C10" s="6">
        <v>1.30394833038493</v>
      </c>
      <c r="D10" s="6">
        <v>1.30394833038493</v>
      </c>
      <c r="E10" s="6">
        <v>1.43615945921274</v>
      </c>
      <c r="F10" s="6">
        <v>1.51908328083772</v>
      </c>
      <c r="G10" s="6">
        <v>1.5843929606149</v>
      </c>
      <c r="H10" s="6">
        <v>1.63958547813609</v>
      </c>
      <c r="I10" s="6">
        <v>1.68803055623643</v>
      </c>
      <c r="J10" s="6">
        <v>1.73160310423861</v>
      </c>
      <c r="K10" s="6">
        <v>1.771478992645</v>
      </c>
      <c r="L10" s="6">
        <v>1.80845545578984</v>
      </c>
      <c r="M10" s="6">
        <v>1.84310360405399</v>
      </c>
      <c r="N10" s="6">
        <v>1.87584965073849</v>
      </c>
      <c r="O10" s="6">
        <v>1.90702188255292</v>
      </c>
      <c r="P10" s="6">
        <v>1.93687955353754</v>
      </c>
      <c r="Q10" s="6">
        <v>1.96563163831929</v>
      </c>
      <c r="R10" s="6">
        <v>1.99344926632425</v>
      </c>
      <c r="S10" s="6">
        <v>2.02047470159739</v>
      </c>
      <c r="T10" s="6">
        <v>2.04682745997834</v>
      </c>
      <c r="U10" s="6">
        <v>2.07260898490169</v>
      </c>
      <c r="V10" s="6">
        <v>2.09790609200874</v>
      </c>
      <c r="W10" s="6">
        <v>2.12279360804839</v>
      </c>
      <c r="X10" s="15">
        <v>21</v>
      </c>
      <c r="Y10" s="1"/>
      <c r="Z10" s="1"/>
    </row>
    <row r="11" ht="12.75" customHeight="1" spans="1:26">
      <c r="A11" s="7" t="s">
        <v>11</v>
      </c>
      <c r="B11" s="4">
        <v>3.46410161513775</v>
      </c>
      <c r="C11" s="6">
        <v>1.09657507899191</v>
      </c>
      <c r="D11" s="6">
        <v>1.09657507899191</v>
      </c>
      <c r="E11" s="6">
        <v>1.20776002831821</v>
      </c>
      <c r="F11" s="6">
        <v>1.27749607086668</v>
      </c>
      <c r="G11" s="6">
        <v>1.33241923430173</v>
      </c>
      <c r="H11" s="6">
        <v>1.37883421705085</v>
      </c>
      <c r="I11" s="6">
        <v>1.41957483852085</v>
      </c>
      <c r="J11" s="6">
        <v>1.45621783207663</v>
      </c>
      <c r="K11" s="6">
        <v>1.48975206380972</v>
      </c>
      <c r="L11" s="6">
        <v>1.52084797999677</v>
      </c>
      <c r="M11" s="6">
        <v>1.54998586455426</v>
      </c>
      <c r="N11" s="6">
        <v>1.5775241480069</v>
      </c>
      <c r="O11" s="6">
        <v>1.60373890803054</v>
      </c>
      <c r="P11" s="6">
        <v>1.6288481682332</v>
      </c>
      <c r="Q11" s="6">
        <v>1.65302766898952</v>
      </c>
      <c r="R11" s="6">
        <v>1.67642132417975</v>
      </c>
      <c r="S11" s="6">
        <v>1.69914877290518</v>
      </c>
      <c r="T11" s="6">
        <v>1.72131052381958</v>
      </c>
      <c r="U11" s="6">
        <v>1.74299188731426</v>
      </c>
      <c r="V11" s="6">
        <v>1.7642658723164</v>
      </c>
      <c r="W11" s="6">
        <v>1.78519540551274</v>
      </c>
      <c r="X11" s="15">
        <v>20</v>
      </c>
      <c r="Y11" s="7" t="s">
        <v>12</v>
      </c>
      <c r="Z11" s="1"/>
    </row>
    <row r="12" ht="12.75" customHeight="1" spans="1:26">
      <c r="A12" s="7"/>
      <c r="B12" s="4">
        <v>3.29089653438087</v>
      </c>
      <c r="C12" s="6">
        <v>0.922181405386772</v>
      </c>
      <c r="D12" s="6">
        <v>0.922181405386772</v>
      </c>
      <c r="E12" s="6">
        <v>1.01568407090589</v>
      </c>
      <c r="F12" s="6">
        <v>1.0743296510905</v>
      </c>
      <c r="G12" s="6">
        <v>1.12051811644517</v>
      </c>
      <c r="H12" s="6">
        <v>1.1595514985114</v>
      </c>
      <c r="I12" s="6">
        <v>1.19381294059895</v>
      </c>
      <c r="J12" s="6">
        <v>1.22462842048922</v>
      </c>
      <c r="K12" s="6">
        <v>1.25282954008481</v>
      </c>
      <c r="L12" s="6">
        <v>1.27898012132684</v>
      </c>
      <c r="M12" s="6">
        <v>1.30348406624224</v>
      </c>
      <c r="N12" s="6">
        <v>1.32664280240433</v>
      </c>
      <c r="O12" s="6">
        <v>1.34868850151204</v>
      </c>
      <c r="P12" s="6">
        <v>1.36980451381756</v>
      </c>
      <c r="Q12" s="6">
        <v>1.39013863084811</v>
      </c>
      <c r="R12" s="6">
        <v>1.40981187915893</v>
      </c>
      <c r="S12" s="6">
        <v>1.42892487106254</v>
      </c>
      <c r="T12" s="6">
        <v>1.44756213083217</v>
      </c>
      <c r="U12" s="6">
        <v>1.46579540153225</v>
      </c>
      <c r="V12" s="6">
        <v>1.48368608112483</v>
      </c>
      <c r="W12" s="6">
        <v>1.50128708875928</v>
      </c>
      <c r="X12" s="15">
        <v>19</v>
      </c>
      <c r="Y12" s="7"/>
      <c r="Z12" s="1"/>
    </row>
    <row r="13" ht="12.75" customHeight="1" spans="1:26">
      <c r="A13" s="7"/>
      <c r="B13" s="4">
        <v>3.11769145362398</v>
      </c>
      <c r="C13" s="6">
        <v>0.775522406749312</v>
      </c>
      <c r="D13" s="6">
        <v>0.775522406749312</v>
      </c>
      <c r="E13" s="6">
        <v>0.8541548881432</v>
      </c>
      <c r="F13" s="6">
        <v>0.903473776188765</v>
      </c>
      <c r="G13" s="6">
        <v>0.942316665024605</v>
      </c>
      <c r="H13" s="6">
        <v>0.975142378302642</v>
      </c>
      <c r="I13" s="6">
        <v>1.00395505644952</v>
      </c>
      <c r="J13" s="6">
        <v>1.02986980054438</v>
      </c>
      <c r="K13" s="6">
        <v>1.05358595879051</v>
      </c>
      <c r="L13" s="6">
        <v>1.07557768578072</v>
      </c>
      <c r="M13" s="6">
        <v>1.09618464903615</v>
      </c>
      <c r="N13" s="6">
        <v>1.11566033863559</v>
      </c>
      <c r="O13" s="6">
        <v>1.13420000288237</v>
      </c>
      <c r="P13" s="6">
        <v>1.15195783294537</v>
      </c>
      <c r="Q13" s="6">
        <v>1.16905811634573</v>
      </c>
      <c r="R13" s="6">
        <v>1.18560263219637</v>
      </c>
      <c r="S13" s="6">
        <v>1.2016759919439</v>
      </c>
      <c r="T13" s="6">
        <v>1.21734927755487</v>
      </c>
      <c r="U13" s="6">
        <v>1.2326828224449</v>
      </c>
      <c r="V13" s="6">
        <v>1.24772826015918</v>
      </c>
      <c r="W13" s="6">
        <v>1.26253009385714</v>
      </c>
      <c r="X13" s="15">
        <v>18</v>
      </c>
      <c r="Y13" s="7"/>
      <c r="Z13" s="1"/>
    </row>
    <row r="14" ht="12.75" customHeight="1" spans="1:26">
      <c r="A14" s="7"/>
      <c r="B14" s="4">
        <v>2.94448637286709</v>
      </c>
      <c r="C14" s="6">
        <v>0.652187302690187</v>
      </c>
      <c r="D14" s="6">
        <v>0.652187302690187</v>
      </c>
      <c r="E14" s="6">
        <v>0.718314477737359</v>
      </c>
      <c r="F14" s="6">
        <v>0.759789942902758</v>
      </c>
      <c r="G14" s="6">
        <v>0.792455458016275</v>
      </c>
      <c r="H14" s="6">
        <v>0.82006073829621</v>
      </c>
      <c r="I14" s="6">
        <v>0.844291195959781</v>
      </c>
      <c r="J14" s="6">
        <v>0.866084592132535</v>
      </c>
      <c r="K14" s="6">
        <v>0.886029054268131</v>
      </c>
      <c r="L14" s="6">
        <v>0.904523329846012</v>
      </c>
      <c r="M14" s="6">
        <v>0.921853067407728</v>
      </c>
      <c r="N14" s="6">
        <v>0.938231443270694</v>
      </c>
      <c r="O14" s="6">
        <v>0.953822654449963</v>
      </c>
      <c r="P14" s="6">
        <v>0.968756370342155</v>
      </c>
      <c r="Q14" s="6">
        <v>0.983137112418797</v>
      </c>
      <c r="R14" s="6">
        <v>0.997050473364961</v>
      </c>
      <c r="S14" s="6">
        <v>1.01056760845697</v>
      </c>
      <c r="T14" s="6">
        <v>1.02374829515017</v>
      </c>
      <c r="U14" s="6">
        <v>1.03664327174332</v>
      </c>
      <c r="V14" s="6">
        <v>1.04929596024758</v>
      </c>
      <c r="W14" s="6">
        <v>1.06174378626824</v>
      </c>
      <c r="X14" s="15">
        <v>17</v>
      </c>
      <c r="Y14" s="7"/>
      <c r="Z14" s="1"/>
    </row>
    <row r="15" ht="12.75" customHeight="1" spans="1:26">
      <c r="A15" s="7"/>
      <c r="B15" s="4">
        <v>2.7712812921102</v>
      </c>
      <c r="C15" s="6">
        <v>0.54846678069973</v>
      </c>
      <c r="D15" s="6">
        <v>0.54846678069973</v>
      </c>
      <c r="E15" s="6">
        <v>0.604077429151926</v>
      </c>
      <c r="F15" s="6">
        <v>0.638956849164333</v>
      </c>
      <c r="G15" s="6">
        <v>0.666427408373794</v>
      </c>
      <c r="H15" s="6">
        <v>0.689642486531551</v>
      </c>
      <c r="I15" s="6">
        <v>0.71001945654431</v>
      </c>
      <c r="J15" s="6">
        <v>0.728346942820231</v>
      </c>
      <c r="K15" s="6">
        <v>0.745119540040656</v>
      </c>
      <c r="L15" s="6">
        <v>0.760672580932028</v>
      </c>
      <c r="M15" s="6">
        <v>0.775246285957624</v>
      </c>
      <c r="N15" s="6">
        <v>0.789019928967228</v>
      </c>
      <c r="O15" s="6">
        <v>0.802131593925178</v>
      </c>
      <c r="P15" s="6">
        <v>0.814690328272642</v>
      </c>
      <c r="Q15" s="6">
        <v>0.826784030922654</v>
      </c>
      <c r="R15" s="6">
        <v>0.838484682338864</v>
      </c>
      <c r="S15" s="6">
        <v>0.849852121627574</v>
      </c>
      <c r="T15" s="6">
        <v>0.860936619544368</v>
      </c>
      <c r="U15" s="6">
        <v>0.871780845229343</v>
      </c>
      <c r="V15" s="6">
        <v>0.882421315079802</v>
      </c>
      <c r="W15" s="6">
        <v>0.892889502724823</v>
      </c>
      <c r="X15" s="15">
        <v>16</v>
      </c>
      <c r="Y15" s="7"/>
      <c r="Z15" s="1"/>
    </row>
    <row r="16" ht="12.75" customHeight="1" spans="1:26">
      <c r="A16" s="7"/>
      <c r="B16" s="4">
        <v>2.59807621135332</v>
      </c>
      <c r="C16" s="6">
        <v>0.46124143829587</v>
      </c>
      <c r="D16" s="6">
        <v>0.46124143829587</v>
      </c>
      <c r="E16" s="6">
        <v>0.508008054578324</v>
      </c>
      <c r="F16" s="6">
        <v>0.537340430611971</v>
      </c>
      <c r="G16" s="6">
        <v>0.560442213046996</v>
      </c>
      <c r="H16" s="6">
        <v>0.579965284300234</v>
      </c>
      <c r="I16" s="6">
        <v>0.597101605564406</v>
      </c>
      <c r="J16" s="6">
        <v>0.61251438246854</v>
      </c>
      <c r="K16" s="6">
        <v>0.626619551893817</v>
      </c>
      <c r="L16" s="6">
        <v>0.639699116970591</v>
      </c>
      <c r="M16" s="6">
        <v>0.651955094732325</v>
      </c>
      <c r="N16" s="6">
        <v>0.663538248235657</v>
      </c>
      <c r="O16" s="6">
        <v>0.674564701279802</v>
      </c>
      <c r="P16" s="6">
        <v>0.685126158960447</v>
      </c>
      <c r="Q16" s="6">
        <v>0.695296541198543</v>
      </c>
      <c r="R16" s="6">
        <v>0.70513638105416</v>
      </c>
      <c r="S16" s="6">
        <v>0.714696001129192</v>
      </c>
      <c r="T16" s="6">
        <v>0.724017677376215</v>
      </c>
      <c r="U16" s="6">
        <v>0.733137293054236</v>
      </c>
      <c r="V16" s="6">
        <v>0.742085557180111</v>
      </c>
      <c r="W16" s="6">
        <v>0.750888937978454</v>
      </c>
      <c r="X16" s="15">
        <v>15</v>
      </c>
      <c r="Y16" s="7"/>
      <c r="Z16" s="1"/>
    </row>
    <row r="17" ht="12.75" customHeight="1" spans="1:26">
      <c r="A17" s="7"/>
      <c r="B17" s="4">
        <v>2.42487113059643</v>
      </c>
      <c r="C17" s="6">
        <v>0.387887966760404</v>
      </c>
      <c r="D17" s="6">
        <v>0.387887966760404</v>
      </c>
      <c r="E17" s="6">
        <v>0.427217060367186</v>
      </c>
      <c r="F17" s="6">
        <v>0.451884565832393</v>
      </c>
      <c r="G17" s="6">
        <v>0.471312359333277</v>
      </c>
      <c r="H17" s="6">
        <v>0.487730581514952</v>
      </c>
      <c r="I17" s="6">
        <v>0.50214163017847</v>
      </c>
      <c r="J17" s="6">
        <v>0.515103238132786</v>
      </c>
      <c r="K17" s="6">
        <v>0.526965193791836</v>
      </c>
      <c r="L17" s="6">
        <v>0.537964651955189</v>
      </c>
      <c r="M17" s="6">
        <v>0.548271501903936</v>
      </c>
      <c r="N17" s="6">
        <v>0.558012530111812</v>
      </c>
      <c r="O17" s="6">
        <v>0.56728539264488</v>
      </c>
      <c r="P17" s="6">
        <v>0.576167210290986</v>
      </c>
      <c r="Q17" s="6">
        <v>0.584720147126164</v>
      </c>
      <c r="R17" s="6">
        <v>0.59299510934323</v>
      </c>
      <c r="S17" s="6">
        <v>0.601034416495697</v>
      </c>
      <c r="T17" s="6">
        <v>0.608873621185577</v>
      </c>
      <c r="U17" s="6">
        <v>0.616542899982499</v>
      </c>
      <c r="V17" s="6">
        <v>0.624068078098855</v>
      </c>
      <c r="W17" s="6">
        <v>0.631471414388636</v>
      </c>
      <c r="X17" s="15">
        <v>14</v>
      </c>
      <c r="Y17" s="7"/>
      <c r="Z17" s="1"/>
    </row>
    <row r="18" ht="12.75" customHeight="1" spans="1:26">
      <c r="A18" s="7"/>
      <c r="B18" s="4">
        <v>2.25166604983954</v>
      </c>
      <c r="C18" s="6">
        <v>0.326200254932445</v>
      </c>
      <c r="D18" s="6">
        <v>0.326200254932445</v>
      </c>
      <c r="E18" s="6">
        <v>0.359274651305042</v>
      </c>
      <c r="F18" s="6">
        <v>0.380019163279728</v>
      </c>
      <c r="G18" s="6">
        <v>0.396357260193876</v>
      </c>
      <c r="H18" s="6">
        <v>0.410164412568129</v>
      </c>
      <c r="I18" s="6">
        <v>0.422283602000956</v>
      </c>
      <c r="J18" s="6">
        <v>0.433183862337323</v>
      </c>
      <c r="K18" s="6">
        <v>0.443159353436714</v>
      </c>
      <c r="L18" s="6">
        <v>0.452409514216311</v>
      </c>
      <c r="M18" s="6">
        <v>0.461077215637707</v>
      </c>
      <c r="N18" s="6">
        <v>0.469269080704446</v>
      </c>
      <c r="O18" s="6">
        <v>0.477067234762958</v>
      </c>
      <c r="P18" s="6">
        <v>0.484536533706725</v>
      </c>
      <c r="Q18" s="6">
        <v>0.491729255356116</v>
      </c>
      <c r="R18" s="6">
        <v>0.498688210044263</v>
      </c>
      <c r="S18" s="6">
        <v>0.505448987040047</v>
      </c>
      <c r="T18" s="6">
        <v>0.512041484842089</v>
      </c>
      <c r="U18" s="6">
        <v>0.518491080893232</v>
      </c>
      <c r="V18" s="6">
        <v>0.52481949329661</v>
      </c>
      <c r="W18" s="6">
        <v>0.531045440972292</v>
      </c>
      <c r="X18" s="15">
        <v>13</v>
      </c>
      <c r="Y18" s="7"/>
      <c r="Z18" s="1"/>
    </row>
    <row r="19" ht="12.75" customHeight="1" spans="1:26">
      <c r="A19" s="7"/>
      <c r="B19" s="4">
        <v>2.07846096908265</v>
      </c>
      <c r="C19" s="6">
        <v>0.274323040249709</v>
      </c>
      <c r="D19" s="6">
        <v>0.274323040249709</v>
      </c>
      <c r="E19" s="6">
        <v>0.302137454340936</v>
      </c>
      <c r="F19" s="6">
        <v>0.319582865579412</v>
      </c>
      <c r="G19" s="6">
        <v>0.333322635397531</v>
      </c>
      <c r="H19" s="6">
        <v>0.344933969108108</v>
      </c>
      <c r="I19" s="6">
        <v>0.355125784841863</v>
      </c>
      <c r="J19" s="6">
        <v>0.364292523707854</v>
      </c>
      <c r="K19" s="6">
        <v>0.372681563890964</v>
      </c>
      <c r="L19" s="6">
        <v>0.380460626566384</v>
      </c>
      <c r="M19" s="6">
        <v>0.387749861231104</v>
      </c>
      <c r="N19" s="6">
        <v>0.394638934113309</v>
      </c>
      <c r="O19" s="6">
        <v>0.401196909765749</v>
      </c>
      <c r="P19" s="6">
        <v>0.407478329733407</v>
      </c>
      <c r="Q19" s="6">
        <v>0.413527157840362</v>
      </c>
      <c r="R19" s="6">
        <v>0.419379396084037</v>
      </c>
      <c r="S19" s="6">
        <v>0.425064973798616</v>
      </c>
      <c r="T19" s="6">
        <v>0.430609034578919</v>
      </c>
      <c r="U19" s="6">
        <v>0.4360329199695</v>
      </c>
      <c r="V19" s="6">
        <v>0.441354894137816</v>
      </c>
      <c r="W19" s="6">
        <v>0.446590699042943</v>
      </c>
      <c r="X19" s="15">
        <v>12</v>
      </c>
      <c r="Y19" s="7"/>
      <c r="Z19" s="1"/>
    </row>
    <row r="20" ht="12.75" customHeight="1" spans="1:26">
      <c r="A20" s="7"/>
      <c r="B20" s="4">
        <v>1.90525588832576</v>
      </c>
      <c r="C20" s="6">
        <v>0.230696111587737</v>
      </c>
      <c r="D20" s="6">
        <v>0.230696111587737</v>
      </c>
      <c r="E20" s="6">
        <v>0.254087063988586</v>
      </c>
      <c r="F20" s="6">
        <v>0.268758046542957</v>
      </c>
      <c r="G20" s="6">
        <v>0.280312713873362</v>
      </c>
      <c r="H20" s="6">
        <v>0.290077440652926</v>
      </c>
      <c r="I20" s="6">
        <v>0.298648402310596</v>
      </c>
      <c r="J20" s="6">
        <v>0.30635731006548</v>
      </c>
      <c r="K20" s="6">
        <v>0.313412200345331</v>
      </c>
      <c r="L20" s="6">
        <v>0.31995412081028</v>
      </c>
      <c r="M20" s="6">
        <v>0.326084112997851</v>
      </c>
      <c r="N20" s="6">
        <v>0.331877583079411</v>
      </c>
      <c r="O20" s="6">
        <v>0.337392611935637</v>
      </c>
      <c r="P20" s="6">
        <v>0.342675067104074</v>
      </c>
      <c r="Q20" s="6">
        <v>0.347761920627813</v>
      </c>
      <c r="R20" s="6">
        <v>0.352683448931349</v>
      </c>
      <c r="S20" s="6">
        <v>0.357464821541135</v>
      </c>
      <c r="T20" s="6">
        <v>0.362127183343693</v>
      </c>
      <c r="U20" s="6">
        <v>0.366688481833845</v>
      </c>
      <c r="V20" s="6">
        <v>0.371164076539573</v>
      </c>
      <c r="W20" s="6">
        <v>0.375567205899561</v>
      </c>
      <c r="X20" s="15">
        <v>11</v>
      </c>
      <c r="Y20" s="7"/>
      <c r="Z20" s="1"/>
    </row>
    <row r="21" ht="12.75" customHeight="1" spans="1:26">
      <c r="A21" s="7"/>
      <c r="B21" s="4">
        <v>1.73205080756888</v>
      </c>
      <c r="C21" s="6">
        <v>0.194007385793246</v>
      </c>
      <c r="D21" s="6">
        <v>0.194007385793246</v>
      </c>
      <c r="E21" s="6">
        <v>0.213678361152435</v>
      </c>
      <c r="F21" s="6">
        <v>0.226016145923936</v>
      </c>
      <c r="G21" s="6">
        <v>0.235733218253653</v>
      </c>
      <c r="H21" s="6">
        <v>0.243945012992846</v>
      </c>
      <c r="I21" s="6">
        <v>0.251152892889454</v>
      </c>
      <c r="J21" s="6">
        <v>0.257635815512437</v>
      </c>
      <c r="K21" s="6">
        <v>0.263568732243595</v>
      </c>
      <c r="L21" s="6">
        <v>0.269070259246964</v>
      </c>
      <c r="M21" s="6">
        <v>0.274225368932423</v>
      </c>
      <c r="N21" s="6">
        <v>0.279097475260784</v>
      </c>
      <c r="O21" s="6">
        <v>0.283735422227496</v>
      </c>
      <c r="P21" s="6">
        <v>0.288177782832299</v>
      </c>
      <c r="Q21" s="6">
        <v>0.292455649274267</v>
      </c>
      <c r="R21" s="6">
        <v>0.296594482970705</v>
      </c>
      <c r="S21" s="6">
        <v>0.300615450615733</v>
      </c>
      <c r="T21" s="6">
        <v>0.304536334321623</v>
      </c>
      <c r="U21" s="6">
        <v>0.308372227305716</v>
      </c>
      <c r="V21" s="6">
        <v>0.312136046395481</v>
      </c>
      <c r="W21" s="6">
        <v>0.315838924656244</v>
      </c>
      <c r="X21" s="15">
        <v>10</v>
      </c>
      <c r="Y21" s="7"/>
      <c r="Z21" s="1"/>
    </row>
    <row r="22" ht="12.75" customHeight="1" spans="1:26">
      <c r="A22" s="7"/>
      <c r="B22" s="4">
        <v>1.55884572681199</v>
      </c>
      <c r="C22" s="6">
        <v>0.163153446684839</v>
      </c>
      <c r="D22" s="6">
        <v>0.163153446684839</v>
      </c>
      <c r="E22" s="6">
        <v>0.179696051062408</v>
      </c>
      <c r="F22" s="6">
        <v>0.190071697853873</v>
      </c>
      <c r="G22" s="6">
        <v>0.198243416862389</v>
      </c>
      <c r="H22" s="6">
        <v>0.205149249904208</v>
      </c>
      <c r="I22" s="6">
        <v>0.211210825568524</v>
      </c>
      <c r="J22" s="6">
        <v>0.216662737443972</v>
      </c>
      <c r="K22" s="6">
        <v>0.221652113542334</v>
      </c>
      <c r="L22" s="6">
        <v>0.226278705921585</v>
      </c>
      <c r="M22" s="6">
        <v>0.230613973415562</v>
      </c>
      <c r="N22" s="6">
        <v>0.234711244954153</v>
      </c>
      <c r="O22" s="6">
        <v>0.238611596634408</v>
      </c>
      <c r="P22" s="6">
        <v>0.242347467004121</v>
      </c>
      <c r="Q22" s="6">
        <v>0.245945003518573</v>
      </c>
      <c r="R22" s="6">
        <v>0.249425618341912</v>
      </c>
      <c r="S22" s="6">
        <v>0.25280711192584</v>
      </c>
      <c r="T22" s="6">
        <v>0.256104438406741</v>
      </c>
      <c r="U22" s="6">
        <v>0.259330290654118</v>
      </c>
      <c r="V22" s="6">
        <v>0.262495531269482</v>
      </c>
      <c r="W22" s="6">
        <v>0.265609522772577</v>
      </c>
      <c r="X22" s="15">
        <v>9</v>
      </c>
      <c r="Y22" s="7"/>
      <c r="Z22" s="1"/>
    </row>
    <row r="23" ht="12.75" customHeight="1" spans="1:26">
      <c r="A23" s="7"/>
      <c r="B23" s="4">
        <v>1.3856406460551</v>
      </c>
      <c r="C23" s="6">
        <v>0.137206359728544</v>
      </c>
      <c r="D23" s="6">
        <v>0.137206359728544</v>
      </c>
      <c r="E23" s="6">
        <v>0.15111811319251</v>
      </c>
      <c r="F23" s="6">
        <v>0.159843670359782</v>
      </c>
      <c r="G23" s="6">
        <v>0.166715801109486</v>
      </c>
      <c r="H23" s="6">
        <v>0.172523365900877</v>
      </c>
      <c r="I23" s="6">
        <v>0.177620939675868</v>
      </c>
      <c r="J23" s="6">
        <v>0.182205807462547</v>
      </c>
      <c r="K23" s="6">
        <v>0.186401698788675</v>
      </c>
      <c r="L23" s="6">
        <v>0.190292501656794</v>
      </c>
      <c r="M23" s="6">
        <v>0.193938310454491</v>
      </c>
      <c r="N23" s="6">
        <v>0.197383972952295</v>
      </c>
      <c r="O23" s="6">
        <v>0.20066403271556</v>
      </c>
      <c r="P23" s="6">
        <v>0.203805769431893</v>
      </c>
      <c r="Q23" s="6">
        <v>0.20683117219946</v>
      </c>
      <c r="R23" s="6">
        <v>0.209758247901698</v>
      </c>
      <c r="S23" s="6">
        <v>0.21260196609781</v>
      </c>
      <c r="T23" s="6">
        <v>0.215374902695067</v>
      </c>
      <c r="U23" s="6">
        <v>0.218087731954138</v>
      </c>
      <c r="V23" s="6">
        <v>0.220749588944127</v>
      </c>
      <c r="W23" s="6">
        <v>0.223368347217685</v>
      </c>
      <c r="X23" s="15">
        <v>8</v>
      </c>
      <c r="Y23" s="7"/>
      <c r="Z23" s="1"/>
    </row>
    <row r="24" ht="12.75" customHeight="1" spans="1:26">
      <c r="A24" s="7"/>
      <c r="B24" s="4">
        <v>1.21243556529821</v>
      </c>
      <c r="C24" s="6">
        <v>0.115385764337077</v>
      </c>
      <c r="D24" s="6">
        <v>0.115385764337077</v>
      </c>
      <c r="E24" s="6">
        <v>0.127085063916808</v>
      </c>
      <c r="F24" s="6">
        <v>0.134422953246461</v>
      </c>
      <c r="G24" s="6">
        <v>0.140202175585336</v>
      </c>
      <c r="H24" s="6">
        <v>0.145086135073202</v>
      </c>
      <c r="I24" s="6">
        <v>0.149373016872672</v>
      </c>
      <c r="J24" s="6">
        <v>0.153228730813317</v>
      </c>
      <c r="K24" s="6">
        <v>0.156757329113706</v>
      </c>
      <c r="L24" s="6">
        <v>0.160029358658917</v>
      </c>
      <c r="M24" s="6">
        <v>0.163095356733507</v>
      </c>
      <c r="N24" s="6">
        <v>0.165993038748708</v>
      </c>
      <c r="O24" s="6">
        <v>0.1687514546385</v>
      </c>
      <c r="P24" s="6">
        <v>0.171393545668953</v>
      </c>
      <c r="Q24" s="6">
        <v>0.173937803904897</v>
      </c>
      <c r="R24" s="6">
        <v>0.176399372507427</v>
      </c>
      <c r="S24" s="6">
        <v>0.178790840353865</v>
      </c>
      <c r="T24" s="6">
        <v>0.181122783343722</v>
      </c>
      <c r="U24" s="6">
        <v>0.183404178158023</v>
      </c>
      <c r="V24" s="6">
        <v>0.185642707071359</v>
      </c>
      <c r="W24" s="6">
        <v>0.187844991466968</v>
      </c>
      <c r="X24" s="15">
        <v>7</v>
      </c>
      <c r="Y24" s="7"/>
      <c r="Z24" s="1"/>
    </row>
    <row r="25" ht="12.75" customHeight="1" spans="1:26">
      <c r="A25" s="7"/>
      <c r="B25" s="4">
        <v>1.03923048454133</v>
      </c>
      <c r="C25" s="6">
        <v>0.0970354044666169</v>
      </c>
      <c r="D25" s="6">
        <v>0.0970354044666169</v>
      </c>
      <c r="E25" s="6">
        <v>0.106874107474893</v>
      </c>
      <c r="F25" s="6">
        <v>0.113045016539152</v>
      </c>
      <c r="G25" s="6">
        <v>0.117905141012713</v>
      </c>
      <c r="H25" s="6">
        <v>0.122012380645145</v>
      </c>
      <c r="I25" s="6">
        <v>0.125617498760903</v>
      </c>
      <c r="J25" s="6">
        <v>0.128860019741611</v>
      </c>
      <c r="K25" s="6">
        <v>0.131827447874931</v>
      </c>
      <c r="L25" s="6">
        <v>0.134579110631342</v>
      </c>
      <c r="M25" s="6">
        <v>0.137157508104989</v>
      </c>
      <c r="N25" s="6">
        <v>0.139594357641639</v>
      </c>
      <c r="O25" s="6">
        <v>0.141914089222834</v>
      </c>
      <c r="P25" s="6">
        <v>0.144135995653411</v>
      </c>
      <c r="Q25" s="6">
        <v>0.1462756281151</v>
      </c>
      <c r="R25" s="6">
        <v>0.148345721478359</v>
      </c>
      <c r="S25" s="6">
        <v>0.150356862550062</v>
      </c>
      <c r="T25" s="6">
        <v>0.152317945292928</v>
      </c>
      <c r="U25" s="6">
        <v>0.154236518782696</v>
      </c>
      <c r="V25" s="6">
        <v>0.156119043544426</v>
      </c>
      <c r="W25" s="6">
        <v>0.157971087930544</v>
      </c>
      <c r="X25" s="15">
        <v>6</v>
      </c>
      <c r="Y25" s="7"/>
      <c r="Z25" s="1"/>
    </row>
    <row r="26" ht="12.75" customHeight="1" spans="1:26">
      <c r="A26" s="7"/>
      <c r="B26" s="4">
        <v>0.866025403784439</v>
      </c>
      <c r="C26" s="6">
        <v>0.081603391667046</v>
      </c>
      <c r="D26" s="6">
        <v>0.081603391667046</v>
      </c>
      <c r="E26" s="6">
        <v>0.0898773978351377</v>
      </c>
      <c r="F26" s="6">
        <v>0.0950669171871768</v>
      </c>
      <c r="G26" s="6">
        <v>0.0991541124036719</v>
      </c>
      <c r="H26" s="6">
        <v>0.102608157720822</v>
      </c>
      <c r="I26" s="6">
        <v>0.105639936350729</v>
      </c>
      <c r="J26" s="6">
        <v>0.108366783433314</v>
      </c>
      <c r="K26" s="6">
        <v>0.110862287023351</v>
      </c>
      <c r="L26" s="6">
        <v>0.113176339454846</v>
      </c>
      <c r="M26" s="6">
        <v>0.115344681825055</v>
      </c>
      <c r="N26" s="6">
        <v>0.117393987315829</v>
      </c>
      <c r="O26" s="6">
        <v>0.119344800689805</v>
      </c>
      <c r="P26" s="6">
        <v>0.121213346523139</v>
      </c>
      <c r="Q26" s="6">
        <v>0.123012702817415</v>
      </c>
      <c r="R26" s="6">
        <v>0.124753579154645</v>
      </c>
      <c r="S26" s="6">
        <v>0.126444878670259</v>
      </c>
      <c r="T26" s="6">
        <v>0.128094080876786</v>
      </c>
      <c r="U26" s="6">
        <v>0.129707534283696</v>
      </c>
      <c r="V26" s="6">
        <v>0.131290671967295</v>
      </c>
      <c r="W26" s="6">
        <v>0.132848176717813</v>
      </c>
      <c r="X26" s="15">
        <v>5</v>
      </c>
      <c r="Y26" s="7"/>
      <c r="Z26" s="1"/>
    </row>
    <row r="27" ht="12.75" customHeight="1" spans="1:26">
      <c r="A27" s="7"/>
      <c r="B27" s="4">
        <v>0.692820323027551</v>
      </c>
      <c r="C27" s="6">
        <v>0.0686256069953956</v>
      </c>
      <c r="D27" s="6">
        <v>0.0686256069953956</v>
      </c>
      <c r="E27" s="6">
        <v>0.0755837576796917</v>
      </c>
      <c r="F27" s="6">
        <v>0.0799479625034461</v>
      </c>
      <c r="G27" s="6">
        <v>0.0833851511657149</v>
      </c>
      <c r="H27" s="6">
        <v>0.08628988283969</v>
      </c>
      <c r="I27" s="6">
        <v>0.0888395029535436</v>
      </c>
      <c r="J27" s="6">
        <v>0.0911326862686392</v>
      </c>
      <c r="K27" s="6">
        <v>0.0932313177731261</v>
      </c>
      <c r="L27" s="6">
        <v>0.0951773551802283</v>
      </c>
      <c r="M27" s="6">
        <v>0.0970008555064967</v>
      </c>
      <c r="N27" s="6">
        <v>0.0987242499678095</v>
      </c>
      <c r="O27" s="6">
        <v>0.100364815993179</v>
      </c>
      <c r="P27" s="6">
        <v>0.101936197885422</v>
      </c>
      <c r="Q27" s="6">
        <v>0.103449393787862</v>
      </c>
      <c r="R27" s="6">
        <v>0.104913410085539</v>
      </c>
      <c r="S27" s="6">
        <v>0.106335734004912</v>
      </c>
      <c r="T27" s="6">
        <v>0.107722655555218</v>
      </c>
      <c r="U27" s="6">
        <v>0.109079513611556</v>
      </c>
      <c r="V27" s="6">
        <v>0.110410877201658</v>
      </c>
      <c r="W27" s="6">
        <v>0.111720684388822</v>
      </c>
      <c r="X27" s="15">
        <v>4</v>
      </c>
      <c r="Y27" s="7"/>
      <c r="Z27" s="1"/>
    </row>
    <row r="28" ht="12.75" customHeight="1" spans="1:26">
      <c r="A28" s="7"/>
      <c r="B28" s="4">
        <v>0.519615242270663</v>
      </c>
      <c r="C28" s="6">
        <v>0.0577117426038105</v>
      </c>
      <c r="D28" s="6">
        <v>0.0577117426038105</v>
      </c>
      <c r="E28" s="6">
        <v>0.0635633047082822</v>
      </c>
      <c r="F28" s="6">
        <v>0.0672334487913169</v>
      </c>
      <c r="G28" s="6">
        <v>0.0701240046063045</v>
      </c>
      <c r="H28" s="6">
        <v>0.0725667826601705</v>
      </c>
      <c r="I28" s="6">
        <v>0.0747109242742198</v>
      </c>
      <c r="J28" s="6">
        <v>0.0766394114821075</v>
      </c>
      <c r="K28" s="6">
        <v>0.0784042874010239</v>
      </c>
      <c r="L28" s="6">
        <v>0.0800408370047834</v>
      </c>
      <c r="M28" s="6">
        <v>0.081574337196259</v>
      </c>
      <c r="N28" s="6">
        <v>0.0830236518458589</v>
      </c>
      <c r="O28" s="6">
        <v>0.0844033106689425</v>
      </c>
      <c r="P28" s="6">
        <v>0.0857247880484218</v>
      </c>
      <c r="Q28" s="6">
        <v>0.0869973330393401</v>
      </c>
      <c r="R28" s="6">
        <v>0.0882285196974777</v>
      </c>
      <c r="S28" s="6">
        <v>0.0894246445192171</v>
      </c>
      <c r="T28" s="6">
        <v>0.0905909971830016</v>
      </c>
      <c r="U28" s="6">
        <v>0.0917320674966322</v>
      </c>
      <c r="V28" s="6">
        <v>0.092851697853114</v>
      </c>
      <c r="W28" s="6">
        <v>0.0939532000263671</v>
      </c>
      <c r="X28" s="15">
        <v>3</v>
      </c>
      <c r="Y28" s="7"/>
      <c r="Z28" s="1"/>
    </row>
    <row r="29" ht="12.75" customHeight="1" spans="1:26">
      <c r="A29" s="7"/>
      <c r="B29" s="4">
        <v>0.346410161513775</v>
      </c>
      <c r="C29" s="6">
        <v>0.0485335632017352</v>
      </c>
      <c r="D29" s="6">
        <v>0.0485335632017352</v>
      </c>
      <c r="E29" s="6">
        <v>0.0534545228957768</v>
      </c>
      <c r="F29" s="6">
        <v>0.0565409860967975</v>
      </c>
      <c r="G29" s="6">
        <v>0.0589718427475475</v>
      </c>
      <c r="H29" s="6">
        <v>0.061026133914581</v>
      </c>
      <c r="I29" s="6">
        <v>0.0628292822487652</v>
      </c>
      <c r="J29" s="6">
        <v>0.0644510727469363</v>
      </c>
      <c r="K29" s="6">
        <v>0.0659352718559803</v>
      </c>
      <c r="L29" s="6">
        <v>0.0673115530085371</v>
      </c>
      <c r="M29" s="6">
        <v>0.0686011731985527</v>
      </c>
      <c r="N29" s="6">
        <v>0.0698199962832833</v>
      </c>
      <c r="O29" s="6">
        <v>0.0709802412467155</v>
      </c>
      <c r="P29" s="6">
        <v>0.0720915576447821</v>
      </c>
      <c r="Q29" s="6">
        <v>0.0731617236102733</v>
      </c>
      <c r="R29" s="6">
        <v>0.0741971086600034</v>
      </c>
      <c r="S29" s="6">
        <v>0.0752030079278799</v>
      </c>
      <c r="T29" s="6">
        <v>0.0761838698490301</v>
      </c>
      <c r="U29" s="6">
        <v>0.0771434701952611</v>
      </c>
      <c r="V29" s="6">
        <v>0.0780850402851115</v>
      </c>
      <c r="W29" s="6">
        <v>0.079011365204971</v>
      </c>
      <c r="X29" s="15">
        <v>2</v>
      </c>
      <c r="Y29" s="7"/>
      <c r="Z29" s="1"/>
    </row>
    <row r="30" ht="12.75" customHeight="1" spans="1:26">
      <c r="A30" s="7"/>
      <c r="B30" s="4">
        <v>0.173205080756888</v>
      </c>
      <c r="C30" s="6">
        <v>0.04081503435492</v>
      </c>
      <c r="D30" s="6">
        <v>0.04081503435492</v>
      </c>
      <c r="E30" s="6">
        <v>0.0449533898705996</v>
      </c>
      <c r="F30" s="6">
        <v>0.0475489978019858</v>
      </c>
      <c r="G30" s="6">
        <v>0.0495932634846814</v>
      </c>
      <c r="H30" s="6">
        <v>0.0513208507258853</v>
      </c>
      <c r="I30" s="6">
        <v>0.0528372356016637</v>
      </c>
      <c r="J30" s="6">
        <v>0.0542011048610501</v>
      </c>
      <c r="K30" s="6">
        <v>0.0554492645598007</v>
      </c>
      <c r="L30" s="6">
        <v>0.0566066690200945</v>
      </c>
      <c r="M30" s="6">
        <v>0.057691194632638</v>
      </c>
      <c r="N30" s="6">
        <v>0.0587161823482334</v>
      </c>
      <c r="O30" s="6">
        <v>0.0596919079063542</v>
      </c>
      <c r="P30" s="6">
        <v>0.0606264862470736</v>
      </c>
      <c r="Q30" s="6">
        <v>0.0615264585088553</v>
      </c>
      <c r="R30" s="6">
        <v>0.0623971812332439</v>
      </c>
      <c r="S30" s="6">
        <v>0.0632431074432219</v>
      </c>
      <c r="T30" s="6">
        <v>0.0640679781176204</v>
      </c>
      <c r="U30" s="6">
        <v>0.0648749685488734</v>
      </c>
      <c r="V30" s="6">
        <v>0.0656667961632001</v>
      </c>
      <c r="W30" s="6">
        <v>0.0664458031211425</v>
      </c>
      <c r="X30" s="15">
        <v>1</v>
      </c>
      <c r="Y30" s="7"/>
      <c r="Z30" s="1"/>
    </row>
    <row r="31" ht="12.75" customHeight="1" spans="1:26">
      <c r="A31" s="7"/>
      <c r="B31" s="8">
        <v>0</v>
      </c>
      <c r="C31" s="6">
        <v>0.034324020729097</v>
      </c>
      <c r="D31" s="6">
        <v>0.034324020729097</v>
      </c>
      <c r="E31" s="6">
        <v>0.0378042334190916</v>
      </c>
      <c r="F31" s="6">
        <v>0.0399870491841547</v>
      </c>
      <c r="G31" s="6">
        <v>0.0417062053426051</v>
      </c>
      <c r="H31" s="6">
        <v>0.0431590459738971</v>
      </c>
      <c r="I31" s="6">
        <v>0.0444342727801985</v>
      </c>
      <c r="J31" s="6">
        <v>0.0455812392711213</v>
      </c>
      <c r="K31" s="6">
        <v>0.0466308980561806</v>
      </c>
      <c r="L31" s="6">
        <v>0.0476042348502065</v>
      </c>
      <c r="M31" s="6">
        <v>0.0485162830744583</v>
      </c>
      <c r="N31" s="6">
        <v>0.0493782620033802</v>
      </c>
      <c r="O31" s="6">
        <v>0.0501988131755689</v>
      </c>
      <c r="P31" s="6">
        <v>0.050984760972669</v>
      </c>
      <c r="Q31" s="6">
        <v>0.0517416062640483</v>
      </c>
      <c r="R31" s="6">
        <v>0.0524738537143707</v>
      </c>
      <c r="S31" s="6">
        <v>0.0531852481606937</v>
      </c>
      <c r="T31" s="6">
        <v>0.0538789356357715</v>
      </c>
      <c r="U31" s="6">
        <v>0.0545575864498231</v>
      </c>
      <c r="V31" s="6">
        <v>0.0552234858635461</v>
      </c>
      <c r="W31" s="6">
        <v>0.0558786035522881</v>
      </c>
      <c r="X31" s="15">
        <v>0</v>
      </c>
      <c r="Y31" s="7"/>
      <c r="Z31" s="1"/>
    </row>
    <row r="32" ht="12.75" customHeight="1" spans="1:26">
      <c r="A32" s="7"/>
      <c r="B32" s="4">
        <v>-0.173205080756888</v>
      </c>
      <c r="C32" s="6">
        <v>0.0288653046023827</v>
      </c>
      <c r="D32" s="6">
        <v>0.0288653046023827</v>
      </c>
      <c r="E32" s="6">
        <v>0.0317920421244998</v>
      </c>
      <c r="F32" s="6">
        <v>0.0336277140711729</v>
      </c>
      <c r="G32" s="6">
        <v>0.0350734644558493</v>
      </c>
      <c r="H32" s="6">
        <v>0.0362952527682369</v>
      </c>
      <c r="I32" s="6">
        <v>0.0373676740469541</v>
      </c>
      <c r="J32" s="6">
        <v>0.0383322328726965</v>
      </c>
      <c r="K32" s="6">
        <v>0.0392149593107917</v>
      </c>
      <c r="L32" s="6">
        <v>0.0400335016156694</v>
      </c>
      <c r="M32" s="6">
        <v>0.0408005023704141</v>
      </c>
      <c r="N32" s="6">
        <v>0.041525396593633</v>
      </c>
      <c r="O32" s="6">
        <v>0.0422154515179673</v>
      </c>
      <c r="P32" s="6">
        <v>0.0428764062104237</v>
      </c>
      <c r="Q32" s="6">
        <v>0.0435128867103327</v>
      </c>
      <c r="R32" s="6">
        <v>0.0441286812836053</v>
      </c>
      <c r="S32" s="6">
        <v>0.0447269392076296</v>
      </c>
      <c r="T32" s="6">
        <v>0.0453103061862541</v>
      </c>
      <c r="U32" s="6">
        <v>0.045881027857263</v>
      </c>
      <c r="V32" s="6">
        <v>0.0464410260452191</v>
      </c>
      <c r="W32" s="6">
        <v>0.04699195717841</v>
      </c>
      <c r="X32" s="15">
        <v>-1</v>
      </c>
      <c r="Y32" s="7"/>
      <c r="Z32" s="1"/>
    </row>
    <row r="33" ht="12.75" customHeight="1" spans="1:26">
      <c r="A33" s="7"/>
      <c r="B33" s="4">
        <v>-0.346410161513775</v>
      </c>
      <c r="C33" s="6">
        <v>0.0242747146776431</v>
      </c>
      <c r="D33" s="6">
        <v>0.0242747146776431</v>
      </c>
      <c r="E33" s="6">
        <v>0.0267359988824833</v>
      </c>
      <c r="F33" s="6">
        <v>0.0282797349823117</v>
      </c>
      <c r="G33" s="6">
        <v>0.0294955606445227</v>
      </c>
      <c r="H33" s="6">
        <v>0.0305230420131842</v>
      </c>
      <c r="I33" s="6">
        <v>0.0314249109147493</v>
      </c>
      <c r="J33" s="6">
        <v>0.0322360712543761</v>
      </c>
      <c r="K33" s="6">
        <v>0.032978413409373</v>
      </c>
      <c r="L33" s="6">
        <v>0.0336667789463451</v>
      </c>
      <c r="M33" s="6">
        <v>0.0343117998368376</v>
      </c>
      <c r="N33" s="6">
        <v>0.0349214106025129</v>
      </c>
      <c r="O33" s="6">
        <v>0.0355017227326242</v>
      </c>
      <c r="P33" s="6">
        <v>0.0360575625824106</v>
      </c>
      <c r="Q33" s="6">
        <v>0.0365928204896457</v>
      </c>
      <c r="R33" s="6">
        <v>0.037110682253869</v>
      </c>
      <c r="S33" s="6">
        <v>0.0376137963075531</v>
      </c>
      <c r="T33" s="6">
        <v>0.0381043875953824</v>
      </c>
      <c r="U33" s="6">
        <v>0.0385843446204312</v>
      </c>
      <c r="V33" s="6">
        <v>0.0390552835701456</v>
      </c>
      <c r="W33" s="6">
        <v>0.039518597442958</v>
      </c>
      <c r="X33" s="15">
        <v>-2</v>
      </c>
      <c r="Y33" s="7"/>
      <c r="Z33" s="1"/>
    </row>
    <row r="34" ht="12.75" customHeight="1" spans="1:26">
      <c r="A34" s="7"/>
      <c r="B34" s="4">
        <v>-0.519615242270663</v>
      </c>
      <c r="C34" s="6">
        <v>0.0204141886184129</v>
      </c>
      <c r="D34" s="6">
        <v>0.0204141886184129</v>
      </c>
      <c r="E34" s="6">
        <v>0.0224840428131319</v>
      </c>
      <c r="F34" s="6">
        <v>0.0237822710451603</v>
      </c>
      <c r="G34" s="6">
        <v>0.0248047380329326</v>
      </c>
      <c r="H34" s="6">
        <v>0.0256688140371329</v>
      </c>
      <c r="I34" s="6">
        <v>0.026427254336437</v>
      </c>
      <c r="J34" s="6">
        <v>0.027109411898032</v>
      </c>
      <c r="K34" s="6">
        <v>0.0277336957659476</v>
      </c>
      <c r="L34" s="6">
        <v>0.0283125871801938</v>
      </c>
      <c r="M34" s="6">
        <v>0.0288550272581181</v>
      </c>
      <c r="N34" s="6">
        <v>0.0293676886557728</v>
      </c>
      <c r="O34" s="6">
        <v>0.0298557109225208</v>
      </c>
      <c r="P34" s="6">
        <v>0.03032315285483</v>
      </c>
      <c r="Q34" s="6">
        <v>0.0307732860911171</v>
      </c>
      <c r="R34" s="6">
        <v>0.0312087897777106</v>
      </c>
      <c r="S34" s="6">
        <v>0.0316318911539726</v>
      </c>
      <c r="T34" s="6">
        <v>0.0320444613208024</v>
      </c>
      <c r="U34" s="6">
        <v>0.0324480884434356</v>
      </c>
      <c r="V34" s="6">
        <v>0.0328441316791602</v>
      </c>
      <c r="W34" s="6">
        <v>0.0332337624910861</v>
      </c>
      <c r="X34" s="15">
        <v>-3</v>
      </c>
      <c r="Y34" s="7"/>
      <c r="Z34" s="1"/>
    </row>
    <row r="35" ht="12.75" customHeight="1" spans="1:26">
      <c r="A35" s="7"/>
      <c r="B35" s="4">
        <v>-0.692820323027551</v>
      </c>
      <c r="C35" s="6">
        <v>0.017167620813766</v>
      </c>
      <c r="D35" s="6">
        <v>0.017167620813766</v>
      </c>
      <c r="E35" s="6">
        <v>0.0189082960185924</v>
      </c>
      <c r="F35" s="6">
        <v>0.0200000606943183</v>
      </c>
      <c r="G35" s="6">
        <v>0.0208599197790353</v>
      </c>
      <c r="H35" s="6">
        <v>0.0215865775694412</v>
      </c>
      <c r="I35" s="6">
        <v>0.0222243994153992</v>
      </c>
      <c r="J35" s="6">
        <v>0.0227980701388167</v>
      </c>
      <c r="K35" s="6">
        <v>0.0233230711038249</v>
      </c>
      <c r="L35" s="6">
        <v>0.0238098985980688</v>
      </c>
      <c r="M35" s="6">
        <v>0.0242660717894732</v>
      </c>
      <c r="N35" s="6">
        <v>0.0246972021491121</v>
      </c>
      <c r="O35" s="6">
        <v>0.0251076118587905</v>
      </c>
      <c r="P35" s="6">
        <v>0.0255007142248135</v>
      </c>
      <c r="Q35" s="6">
        <v>0.0258792605810121</v>
      </c>
      <c r="R35" s="6">
        <v>0.0262455039960304</v>
      </c>
      <c r="S35" s="6">
        <v>0.0266013175005112</v>
      </c>
      <c r="T35" s="6">
        <v>0.026948274625068</v>
      </c>
      <c r="U35" s="6">
        <v>0.027287710961287</v>
      </c>
      <c r="V35" s="6">
        <v>0.0276207695130555</v>
      </c>
      <c r="W35" s="6">
        <v>0.0279484354400015</v>
      </c>
      <c r="X35" s="15">
        <v>-4</v>
      </c>
      <c r="Y35" s="7"/>
      <c r="Z35" s="1"/>
    </row>
    <row r="36" ht="12.75" customHeight="1" spans="1:26">
      <c r="A36" s="7"/>
      <c r="B36" s="4">
        <v>-0.866025403784439</v>
      </c>
      <c r="C36" s="6">
        <v>0.0144373704933548</v>
      </c>
      <c r="D36" s="6">
        <v>0.0144373704933548</v>
      </c>
      <c r="E36" s="6">
        <v>0.0159012176456942</v>
      </c>
      <c r="F36" s="6">
        <v>0.0168193536696663</v>
      </c>
      <c r="G36" s="6">
        <v>0.0175424651778248</v>
      </c>
      <c r="H36" s="6">
        <v>0.0181535590420113</v>
      </c>
      <c r="I36" s="6">
        <v>0.0186899449745027</v>
      </c>
      <c r="J36" s="6">
        <v>0.0191723820497979</v>
      </c>
      <c r="K36" s="6">
        <v>0.0196138895553175</v>
      </c>
      <c r="L36" s="6">
        <v>0.0200232945029801</v>
      </c>
      <c r="M36" s="6">
        <v>0.0204069202508274</v>
      </c>
      <c r="N36" s="6">
        <v>0.0207694858503687</v>
      </c>
      <c r="O36" s="6">
        <v>0.0211146261057934</v>
      </c>
      <c r="P36" s="6">
        <v>0.0214452114886869</v>
      </c>
      <c r="Q36" s="6">
        <v>0.0217635557748657</v>
      </c>
      <c r="R36" s="6">
        <v>0.0220715537164984</v>
      </c>
      <c r="S36" s="6">
        <v>0.0223707804670455</v>
      </c>
      <c r="T36" s="6">
        <v>0.0226625593108862</v>
      </c>
      <c r="U36" s="6">
        <v>0.0229480134339742</v>
      </c>
      <c r="V36" s="6">
        <v>0.0232281040627238</v>
      </c>
      <c r="W36" s="6">
        <v>0.023503659682031</v>
      </c>
      <c r="X36" s="15">
        <v>-5</v>
      </c>
      <c r="Y36" s="7"/>
      <c r="Z36" s="1"/>
    </row>
    <row r="37" ht="12.75" customHeight="1" spans="1:26">
      <c r="A37" s="7"/>
      <c r="B37" s="4">
        <v>-1.03923048454133</v>
      </c>
      <c r="C37" s="6">
        <v>0.0121413251739142</v>
      </c>
      <c r="D37" s="6">
        <v>0.0121413251739142</v>
      </c>
      <c r="E37" s="6">
        <v>0.0133723695867206</v>
      </c>
      <c r="F37" s="6">
        <v>0.0141444899687571</v>
      </c>
      <c r="G37" s="6">
        <v>0.0147526015332274</v>
      </c>
      <c r="H37" s="6">
        <v>0.0152665101650165</v>
      </c>
      <c r="I37" s="6">
        <v>0.0157175920312115</v>
      </c>
      <c r="J37" s="6">
        <v>0.016123304789626</v>
      </c>
      <c r="K37" s="6">
        <v>0.0164945972070163</v>
      </c>
      <c r="L37" s="6">
        <v>0.0168388924926203</v>
      </c>
      <c r="M37" s="6">
        <v>0.0171615083700645</v>
      </c>
      <c r="N37" s="6">
        <v>0.0174664133971214</v>
      </c>
      <c r="O37" s="6">
        <v>0.0177566643173736</v>
      </c>
      <c r="P37" s="6">
        <v>0.0180346750973352</v>
      </c>
      <c r="Q37" s="6">
        <v>0.0183023915417899</v>
      </c>
      <c r="R37" s="6">
        <v>0.0185614070712438</v>
      </c>
      <c r="S37" s="6">
        <v>0.018813046334834</v>
      </c>
      <c r="T37" s="6">
        <v>0.0190584221685821</v>
      </c>
      <c r="U37" s="6">
        <v>0.0192984791327115</v>
      </c>
      <c r="V37" s="6">
        <v>0.0195340255851199</v>
      </c>
      <c r="W37" s="6">
        <v>0.0197657582527166</v>
      </c>
      <c r="X37" s="15">
        <v>-6</v>
      </c>
      <c r="Y37" s="7"/>
      <c r="Z37" s="1"/>
    </row>
    <row r="38" ht="12.75" customHeight="1" spans="1:26">
      <c r="A38" s="7"/>
      <c r="B38" s="4">
        <v>-1.21243556529821</v>
      </c>
      <c r="C38" s="6">
        <v>0.0102104311201665</v>
      </c>
      <c r="D38" s="6">
        <v>0.0102104311201665</v>
      </c>
      <c r="E38" s="6">
        <v>0.0112456965465329</v>
      </c>
      <c r="F38" s="6">
        <v>0.0118950228650634</v>
      </c>
      <c r="G38" s="6">
        <v>0.0124064234867799</v>
      </c>
      <c r="H38" s="6">
        <v>0.0128386027268364</v>
      </c>
      <c r="I38" s="6">
        <v>0.0132179468477101</v>
      </c>
      <c r="J38" s="6">
        <v>0.013559137130898</v>
      </c>
      <c r="K38" s="6">
        <v>0.0138713811074738</v>
      </c>
      <c r="L38" s="6">
        <v>0.0141609214375698</v>
      </c>
      <c r="M38" s="6">
        <v>0.0144322301413342</v>
      </c>
      <c r="N38" s="6">
        <v>0.0146886446374754</v>
      </c>
      <c r="O38" s="6">
        <v>0.0149327355407623</v>
      </c>
      <c r="P38" s="6">
        <v>0.0151665329128614</v>
      </c>
      <c r="Q38" s="6">
        <v>0.0153916731077483</v>
      </c>
      <c r="R38" s="6">
        <v>0.0156094961365084</v>
      </c>
      <c r="S38" s="6">
        <v>0.0158211159828771</v>
      </c>
      <c r="T38" s="6">
        <v>0.0160274685031458</v>
      </c>
      <c r="U38" s="6">
        <v>0.0162293480395267</v>
      </c>
      <c r="V38" s="6">
        <v>0.0164274343928255</v>
      </c>
      <c r="W38" s="6">
        <v>0.0166223134860791</v>
      </c>
      <c r="X38" s="15">
        <v>-7</v>
      </c>
      <c r="Y38" s="7"/>
      <c r="Z38" s="1"/>
    </row>
    <row r="39" ht="12.75" customHeight="1" spans="1:26">
      <c r="A39" s="7"/>
      <c r="B39" s="4">
        <v>-1.3856406460551</v>
      </c>
      <c r="C39" s="6">
        <v>0.00858661654855044</v>
      </c>
      <c r="D39" s="6">
        <v>0.00858661654855044</v>
      </c>
      <c r="E39" s="6">
        <v>0.00945723867386138</v>
      </c>
      <c r="F39" s="6">
        <v>0.0100032994666414</v>
      </c>
      <c r="G39" s="6">
        <v>0.0104333695576776</v>
      </c>
      <c r="H39" s="6">
        <v>0.0107968172290771</v>
      </c>
      <c r="I39" s="6">
        <v>0.0111158324075308</v>
      </c>
      <c r="J39" s="6">
        <v>0.0114027615388619</v>
      </c>
      <c r="K39" s="6">
        <v>0.0116653478356498</v>
      </c>
      <c r="L39" s="6">
        <v>0.0119088411573925</v>
      </c>
      <c r="M39" s="6">
        <v>0.0121370023171018</v>
      </c>
      <c r="N39" s="6">
        <v>0.0123526379675403</v>
      </c>
      <c r="O39" s="6">
        <v>0.0125579099060948</v>
      </c>
      <c r="P39" s="6">
        <v>0.0127545253438415</v>
      </c>
      <c r="Q39" s="6">
        <v>0.0129438603974164</v>
      </c>
      <c r="R39" s="6">
        <v>0.013127041969418</v>
      </c>
      <c r="S39" s="6">
        <v>0.0133050068813249</v>
      </c>
      <c r="T39" s="6">
        <v>0.013478542155646</v>
      </c>
      <c r="U39" s="6">
        <v>0.0136483158064841</v>
      </c>
      <c r="V39" s="6">
        <v>0.0138148995226131</v>
      </c>
      <c r="W39" s="6">
        <v>0.0139787860448769</v>
      </c>
      <c r="X39" s="15">
        <v>-8</v>
      </c>
      <c r="Y39" s="7"/>
      <c r="Z39" s="1"/>
    </row>
    <row r="40" ht="12.75" customHeight="1" spans="1:26">
      <c r="A40" s="7"/>
      <c r="B40" s="4">
        <v>-1.55884572681199</v>
      </c>
      <c r="C40" s="6">
        <v>0.00722104511397344</v>
      </c>
      <c r="D40" s="6">
        <v>0.00722104511397344</v>
      </c>
      <c r="E40" s="6">
        <v>0.00795320796397924</v>
      </c>
      <c r="F40" s="6">
        <v>0.00841242605032804</v>
      </c>
      <c r="G40" s="6">
        <v>0.00877410000094457</v>
      </c>
      <c r="H40" s="6">
        <v>0.00907974681967753</v>
      </c>
      <c r="I40" s="6">
        <v>0.00934802746114226</v>
      </c>
      <c r="J40" s="6">
        <v>0.00958932485577262</v>
      </c>
      <c r="K40" s="6">
        <v>0.0098101507753528</v>
      </c>
      <c r="L40" s="6">
        <v>0.0100149201686655</v>
      </c>
      <c r="M40" s="6">
        <v>0.0102067957483192</v>
      </c>
      <c r="N40" s="6">
        <v>0.0103881378114233</v>
      </c>
      <c r="O40" s="6">
        <v>0.0105607643542011</v>
      </c>
      <c r="P40" s="6">
        <v>0.0107261110816396</v>
      </c>
      <c r="Q40" s="6">
        <v>0.0108853352598465</v>
      </c>
      <c r="R40" s="6">
        <v>0.0110393845746137</v>
      </c>
      <c r="S40" s="6">
        <v>0.0111890468601388</v>
      </c>
      <c r="T40" s="6">
        <v>0.0113349839749095</v>
      </c>
      <c r="U40" s="6">
        <v>0.0114777576954937</v>
      </c>
      <c r="V40" s="6">
        <v>0.0116178487922161</v>
      </c>
      <c r="W40" s="6">
        <v>0.0117556716429452</v>
      </c>
      <c r="X40" s="15">
        <v>-9</v>
      </c>
      <c r="Y40" s="7"/>
      <c r="Z40" s="1"/>
    </row>
    <row r="41" ht="12.75" customHeight="1" spans="1:26">
      <c r="A41" s="7"/>
      <c r="B41" s="4">
        <v>-1.73205080756888</v>
      </c>
      <c r="C41" s="6">
        <v>0.00607264715306779</v>
      </c>
      <c r="D41" s="6">
        <v>0.00607264715306779</v>
      </c>
      <c r="E41" s="6">
        <v>0.00668837058042403</v>
      </c>
      <c r="F41" s="6">
        <v>0.00707455697874842</v>
      </c>
      <c r="G41" s="6">
        <v>0.00737871216015008</v>
      </c>
      <c r="H41" s="6">
        <v>0.00763575047722571</v>
      </c>
      <c r="I41" s="6">
        <v>0.00786136514212531</v>
      </c>
      <c r="J41" s="6">
        <v>0.00806428783730544</v>
      </c>
      <c r="K41" s="6">
        <v>0.00824999473578017</v>
      </c>
      <c r="L41" s="6">
        <v>0.00842219865553269</v>
      </c>
      <c r="M41" s="6">
        <v>0.00858355932758729</v>
      </c>
      <c r="N41" s="6">
        <v>0.00873606167951266</v>
      </c>
      <c r="O41" s="6">
        <v>0.00888123458274172</v>
      </c>
      <c r="P41" s="6">
        <v>0.00902028541510747</v>
      </c>
      <c r="Q41" s="6">
        <v>0.00915418739705422</v>
      </c>
      <c r="R41" s="6">
        <v>0.00928373749928837</v>
      </c>
      <c r="S41" s="6">
        <v>0.00940959826289958</v>
      </c>
      <c r="T41" s="6">
        <v>0.00953232628779788</v>
      </c>
      <c r="U41" s="6">
        <v>0.00965239400848841</v>
      </c>
      <c r="V41" s="6">
        <v>0.00977020573605057</v>
      </c>
      <c r="W41" s="6">
        <v>0.00988610994782292</v>
      </c>
      <c r="X41" s="15">
        <v>-10</v>
      </c>
      <c r="Y41" s="7"/>
      <c r="Z41" s="1"/>
    </row>
    <row r="42" ht="12.75" customHeight="1" spans="1:26">
      <c r="A42" s="7"/>
      <c r="B42" s="4">
        <v>-1.90525588832576</v>
      </c>
      <c r="C42" s="6">
        <v>0.00510688451098327</v>
      </c>
      <c r="D42" s="6">
        <v>0.00510688451098327</v>
      </c>
      <c r="E42" s="6">
        <v>0.00562468644397169</v>
      </c>
      <c r="F42" s="6">
        <v>0.00594945573918076</v>
      </c>
      <c r="G42" s="6">
        <v>0.00620523964127209</v>
      </c>
      <c r="H42" s="6">
        <v>0.00642139990336464</v>
      </c>
      <c r="I42" s="6">
        <v>0.00661113396967613</v>
      </c>
      <c r="J42" s="6">
        <v>0.00678178488069092</v>
      </c>
      <c r="K42" s="6">
        <v>0.00693795790696731</v>
      </c>
      <c r="L42" s="6">
        <v>0.00708277539896839</v>
      </c>
      <c r="M42" s="6">
        <v>0.00721847409774446</v>
      </c>
      <c r="N42" s="6">
        <v>0.00734672325816913</v>
      </c>
      <c r="O42" s="6">
        <v>0.00746880860780787</v>
      </c>
      <c r="P42" s="6">
        <v>0.00758574550931864</v>
      </c>
      <c r="Q42" s="6">
        <v>0.00769835240716027</v>
      </c>
      <c r="R42" s="6">
        <v>0.0078072995259076</v>
      </c>
      <c r="S42" s="6">
        <v>0.00791314403951513</v>
      </c>
      <c r="T42" s="6">
        <v>0.00801635402909934</v>
      </c>
      <c r="U42" s="6">
        <v>0.00811732679560592</v>
      </c>
      <c r="V42" s="6">
        <v>0.00821640235055487</v>
      </c>
      <c r="W42" s="6">
        <v>0.00831387375123701</v>
      </c>
      <c r="X42" s="15">
        <v>-11</v>
      </c>
      <c r="Y42" s="7"/>
      <c r="Z42" s="1"/>
    </row>
    <row r="43" ht="12.75" customHeight="1" spans="1:26">
      <c r="A43" s="7"/>
      <c r="B43" s="4">
        <v>-2.07846096908265</v>
      </c>
      <c r="C43" s="6">
        <v>0.00429471180378816</v>
      </c>
      <c r="D43" s="6">
        <v>0.00429471180378816</v>
      </c>
      <c r="E43" s="6">
        <v>0.00473016517439934</v>
      </c>
      <c r="F43" s="6">
        <v>0.00500328482741727</v>
      </c>
      <c r="G43" s="6">
        <v>0.00521839017024773</v>
      </c>
      <c r="H43" s="6">
        <v>0.00540017341346035</v>
      </c>
      <c r="I43" s="6">
        <v>0.00555973314746573</v>
      </c>
      <c r="J43" s="6">
        <v>0.00570324461326962</v>
      </c>
      <c r="K43" s="6">
        <v>0.0058345806828322</v>
      </c>
      <c r="L43" s="6">
        <v>0.00595636714402089</v>
      </c>
      <c r="M43" s="6">
        <v>0.00607048501806697</v>
      </c>
      <c r="N43" s="6">
        <v>0.00617833809011455</v>
      </c>
      <c r="O43" s="6">
        <v>0.00628100761221466</v>
      </c>
      <c r="P43" s="6">
        <v>0.00637934746895837</v>
      </c>
      <c r="Q43" s="6">
        <v>0.00647404594359752</v>
      </c>
      <c r="R43" s="6">
        <v>0.00656566667162975</v>
      </c>
      <c r="S43" s="6">
        <v>0.00665467821692295</v>
      </c>
      <c r="T43" s="6">
        <v>0.00674147421937471</v>
      </c>
      <c r="U43" s="6">
        <v>0.00682638879522703</v>
      </c>
      <c r="V43" s="6">
        <v>0.00690970788231252</v>
      </c>
      <c r="W43" s="6">
        <v>0.00699167793159424</v>
      </c>
      <c r="X43" s="15">
        <v>-12</v>
      </c>
      <c r="Y43" s="7"/>
      <c r="Z43" s="1"/>
    </row>
    <row r="44" ht="12.75" customHeight="1" spans="1:26">
      <c r="A44" s="7"/>
      <c r="B44" s="4">
        <v>-2.25166604983954</v>
      </c>
      <c r="C44" s="6">
        <v>0.00361170287636798</v>
      </c>
      <c r="D44" s="6">
        <v>0.00361170287636798</v>
      </c>
      <c r="E44" s="6">
        <v>0.00397790397739956</v>
      </c>
      <c r="F44" s="6">
        <v>0.0042075880822858</v>
      </c>
      <c r="G44" s="6">
        <v>0.00438848417518256</v>
      </c>
      <c r="H44" s="6">
        <v>0.00454135754419592</v>
      </c>
      <c r="I44" s="6">
        <v>0.00467554171686879</v>
      </c>
      <c r="J44" s="6">
        <v>0.00479622985556497</v>
      </c>
      <c r="K44" s="6">
        <v>0.00490667891056131</v>
      </c>
      <c r="L44" s="6">
        <v>0.00500909707789676</v>
      </c>
      <c r="M44" s="6">
        <v>0.00510506623083822</v>
      </c>
      <c r="N44" s="6">
        <v>0.00519576690374385</v>
      </c>
      <c r="O44" s="6">
        <v>0.00528210839188683</v>
      </c>
      <c r="P44" s="6">
        <v>0.00536480878243447</v>
      </c>
      <c r="Q44" s="6">
        <v>0.00544444689760211</v>
      </c>
      <c r="R44" s="6">
        <v>0.00552149673519007</v>
      </c>
      <c r="S44" s="6">
        <v>0.00559635234107306</v>
      </c>
      <c r="T44" s="6">
        <v>0.00566934475267929</v>
      </c>
      <c r="U44" s="6">
        <v>0.00574075495011812</v>
      </c>
      <c r="V44" s="6">
        <v>0.00581082339713652</v>
      </c>
      <c r="W44" s="6">
        <v>0.00587975735040102</v>
      </c>
      <c r="X44" s="15">
        <v>-13</v>
      </c>
      <c r="Y44" s="7"/>
      <c r="Z44" s="1"/>
    </row>
    <row r="45" ht="12.75" customHeight="1" spans="1:26">
      <c r="A45" s="7"/>
      <c r="B45" s="4">
        <v>-2.42487113059643</v>
      </c>
      <c r="C45" s="6">
        <v>0.00303731618397744</v>
      </c>
      <c r="D45" s="6">
        <v>0.00303731618397744</v>
      </c>
      <c r="E45" s="6">
        <v>0.00334527854102274</v>
      </c>
      <c r="F45" s="6">
        <v>0.0035384348644673</v>
      </c>
      <c r="G45" s="6">
        <v>0.00369056217099871</v>
      </c>
      <c r="H45" s="6">
        <v>0.00381912334385753</v>
      </c>
      <c r="I45" s="6">
        <v>0.00393196755426024</v>
      </c>
      <c r="J45" s="6">
        <v>0.00403346207067645</v>
      </c>
      <c r="K45" s="6">
        <v>0.00412634587472369</v>
      </c>
      <c r="L45" s="6">
        <v>0.00421247598227397</v>
      </c>
      <c r="M45" s="6">
        <v>0.00429318269358707</v>
      </c>
      <c r="N45" s="6">
        <v>0.0043694587968946</v>
      </c>
      <c r="O45" s="6">
        <v>0.00444206897781543</v>
      </c>
      <c r="P45" s="6">
        <v>0.00451161712261858</v>
      </c>
      <c r="Q45" s="6">
        <v>0.00457859000060443</v>
      </c>
      <c r="R45" s="6">
        <v>0.0046433862273954</v>
      </c>
      <c r="S45" s="6">
        <v>0.00470633718183229</v>
      </c>
      <c r="T45" s="6">
        <v>0.00476772125484942</v>
      </c>
      <c r="U45" s="6">
        <v>0.00482777474092137</v>
      </c>
      <c r="V45" s="6">
        <v>0.00488669986167471</v>
      </c>
      <c r="W45" s="6">
        <v>0.00494467091273922</v>
      </c>
      <c r="X45" s="15">
        <v>-14</v>
      </c>
      <c r="Y45" s="7"/>
      <c r="Z45" s="1"/>
    </row>
    <row r="46" ht="12.75" customHeight="1" spans="1:26">
      <c r="A46" s="7"/>
      <c r="B46" s="4">
        <v>-2.59807621135332</v>
      </c>
      <c r="C46" s="6">
        <v>0.00255427700374082</v>
      </c>
      <c r="D46" s="6">
        <v>0.00255427700374082</v>
      </c>
      <c r="E46" s="6">
        <v>0.00281326260779753</v>
      </c>
      <c r="F46" s="6">
        <v>0.00297570034072248</v>
      </c>
      <c r="G46" s="6">
        <v>0.00310363410104814</v>
      </c>
      <c r="H46" s="6">
        <v>0.0032117495646734</v>
      </c>
      <c r="I46" s="6">
        <v>0.00330664761090166</v>
      </c>
      <c r="J46" s="6">
        <v>0.00339200096023529</v>
      </c>
      <c r="K46" s="6">
        <v>0.00347011300071016</v>
      </c>
      <c r="L46" s="6">
        <v>0.00354254541792309</v>
      </c>
      <c r="M46" s="6">
        <v>0.00361041694800681</v>
      </c>
      <c r="N46" s="6">
        <v>0.00367456249124697</v>
      </c>
      <c r="O46" s="6">
        <v>0.00373562512158553</v>
      </c>
      <c r="P46" s="6">
        <v>0.00379411268631806</v>
      </c>
      <c r="Q46" s="6">
        <v>0.00385043454145319</v>
      </c>
      <c r="R46" s="6">
        <v>0.00390492590883024</v>
      </c>
      <c r="S46" s="6">
        <v>0.00395786546649958</v>
      </c>
      <c r="T46" s="6">
        <v>0.00400948733152986</v>
      </c>
      <c r="U46" s="6">
        <v>0.00405999021933498</v>
      </c>
      <c r="V46" s="6">
        <v>0.00410954419125165</v>
      </c>
      <c r="W46" s="6">
        <v>0.00415829582382712</v>
      </c>
      <c r="X46" s="15">
        <v>-15</v>
      </c>
      <c r="Y46" s="7"/>
      <c r="Z46" s="1"/>
    </row>
    <row r="47" ht="12.75" customHeight="1" spans="1:26">
      <c r="A47" s="7"/>
      <c r="B47" s="4">
        <v>-2.7712812921102</v>
      </c>
      <c r="C47" s="6">
        <v>0.00214805789606514</v>
      </c>
      <c r="D47" s="6">
        <v>0.00214805789606514</v>
      </c>
      <c r="E47" s="6">
        <v>0.0023658557586096</v>
      </c>
      <c r="F47" s="6">
        <v>0.00250246022802201</v>
      </c>
      <c r="G47" s="6">
        <v>0.00261004805958389</v>
      </c>
      <c r="H47" s="6">
        <v>0.00270096939465713</v>
      </c>
      <c r="I47" s="6">
        <v>0.00278077534257242</v>
      </c>
      <c r="J47" s="6">
        <v>0.00285255453320962</v>
      </c>
      <c r="K47" s="6">
        <v>0.00291824403559094</v>
      </c>
      <c r="L47" s="6">
        <v>0.00297915717284953</v>
      </c>
      <c r="M47" s="6">
        <v>0.00303623476306423</v>
      </c>
      <c r="N47" s="6">
        <v>0.00309017892826347</v>
      </c>
      <c r="O47" s="6">
        <v>0.00314153047120934</v>
      </c>
      <c r="P47" s="6">
        <v>0.00319071647376949</v>
      </c>
      <c r="Q47" s="6">
        <v>0.00323808119007351</v>
      </c>
      <c r="R47" s="6">
        <v>0.00328390652999953</v>
      </c>
      <c r="S47" s="6">
        <v>0.00332842685207082</v>
      </c>
      <c r="T47" s="6">
        <v>0.00337183904057877</v>
      </c>
      <c r="U47" s="6">
        <v>0.00341431020825753</v>
      </c>
      <c r="V47" s="6">
        <v>0.00345598337076148</v>
      </c>
      <c r="W47" s="6">
        <v>0.00349698179385593</v>
      </c>
      <c r="X47" s="15">
        <v>-16</v>
      </c>
      <c r="Y47" s="7"/>
      <c r="Z47" s="1"/>
    </row>
    <row r="48" ht="12.75" customHeight="1" spans="1:26">
      <c r="A48" s="7"/>
      <c r="B48" s="4">
        <v>-2.94448637286709</v>
      </c>
      <c r="C48" s="6">
        <v>0.00180644179080429</v>
      </c>
      <c r="D48" s="6">
        <v>0.00180644179080429</v>
      </c>
      <c r="E48" s="6">
        <v>0.00198960219889612</v>
      </c>
      <c r="F48" s="6">
        <v>0.00210448179446441</v>
      </c>
      <c r="G48" s="6">
        <v>0.00219495940937013</v>
      </c>
      <c r="H48" s="6">
        <v>0.00227142108186643</v>
      </c>
      <c r="I48" s="6">
        <v>0.00233853510134096</v>
      </c>
      <c r="J48" s="6">
        <v>0.00239889889782646</v>
      </c>
      <c r="K48" s="6">
        <v>0.00245414147882771</v>
      </c>
      <c r="L48" s="6">
        <v>0.00250536730330594</v>
      </c>
      <c r="M48" s="6">
        <v>0.00255336756646044</v>
      </c>
      <c r="N48" s="6">
        <v>0.00259873272843511</v>
      </c>
      <c r="O48" s="6">
        <v>0.00264191758549582</v>
      </c>
      <c r="P48" s="6">
        <v>0.00268328129860152</v>
      </c>
      <c r="Q48" s="6">
        <v>0.00272311337347153</v>
      </c>
      <c r="R48" s="6">
        <v>0.00276165088648354</v>
      </c>
      <c r="S48" s="6">
        <v>0.00279909092498388</v>
      </c>
      <c r="T48" s="6">
        <v>0.00283559906179653</v>
      </c>
      <c r="U48" s="6">
        <v>0.00287131583290391</v>
      </c>
      <c r="V48" s="6">
        <v>0.00290636150948461</v>
      </c>
      <c r="W48" s="6">
        <v>0.00294083975374915</v>
      </c>
      <c r="X48" s="15">
        <v>-17</v>
      </c>
      <c r="Y48" s="7"/>
      <c r="Z48" s="1"/>
    </row>
    <row r="49" ht="12.75" customHeight="1" spans="1:26">
      <c r="A49" s="7"/>
      <c r="B49" s="4">
        <v>-3.11769145362398</v>
      </c>
      <c r="C49" s="6">
        <v>0.00151915455795762</v>
      </c>
      <c r="D49" s="6">
        <v>0.00151915455795762</v>
      </c>
      <c r="E49" s="6">
        <v>0.00167318607461457</v>
      </c>
      <c r="F49" s="6">
        <v>0.00176979580879604</v>
      </c>
      <c r="G49" s="6">
        <v>0.00184588432810336</v>
      </c>
      <c r="H49" s="6">
        <v>0.00191018592856074</v>
      </c>
      <c r="I49" s="6">
        <v>0.00196662647876645</v>
      </c>
      <c r="J49" s="6">
        <v>0.00201739032680926</v>
      </c>
      <c r="K49" s="6">
        <v>0.00206384741119948</v>
      </c>
      <c r="L49" s="6">
        <v>0.00210692654341252</v>
      </c>
      <c r="M49" s="6">
        <v>0.00214729309102315</v>
      </c>
      <c r="N49" s="6">
        <v>0.00218544361042385</v>
      </c>
      <c r="O49" s="6">
        <v>0.0022217605694161</v>
      </c>
      <c r="P49" s="6">
        <v>0.00225654600984293</v>
      </c>
      <c r="Q49" s="6">
        <v>0.00229004339591965</v>
      </c>
      <c r="R49" s="6">
        <v>0.00232245210061336</v>
      </c>
      <c r="S49" s="6">
        <v>0.00235393786751016</v>
      </c>
      <c r="T49" s="6">
        <v>0.00238463993758172</v>
      </c>
      <c r="U49" s="6">
        <v>0.00241467649668897</v>
      </c>
      <c r="V49" s="6">
        <v>0.00244414868869942</v>
      </c>
      <c r="W49" s="6">
        <v>0.00247314368991755</v>
      </c>
      <c r="X49" s="15">
        <v>-18</v>
      </c>
      <c r="Y49" s="7"/>
      <c r="Z49" s="1"/>
    </row>
    <row r="50" ht="12.75" customHeight="1" spans="1:26">
      <c r="A50" s="7"/>
      <c r="B50" s="4">
        <v>-3.29089653438087</v>
      </c>
      <c r="C50" s="6">
        <v>0.00127755601243918</v>
      </c>
      <c r="D50" s="6">
        <v>0.00127755601243918</v>
      </c>
      <c r="E50" s="6">
        <v>0.00140709114708326</v>
      </c>
      <c r="F50" s="6">
        <v>0.00148833656488302</v>
      </c>
      <c r="G50" s="6">
        <v>0.00155232435651981</v>
      </c>
      <c r="H50" s="6">
        <v>0.00160639976039723</v>
      </c>
      <c r="I50" s="6">
        <v>0.00165386429511687</v>
      </c>
      <c r="J50" s="6">
        <v>0.00169655492125621</v>
      </c>
      <c r="K50" s="6">
        <v>0.00173562370933457</v>
      </c>
      <c r="L50" s="6">
        <v>0.00177185175741641</v>
      </c>
      <c r="M50" s="6">
        <v>0.00180579861643167</v>
      </c>
      <c r="N50" s="6">
        <v>0.00183788187299218</v>
      </c>
      <c r="O50" s="6">
        <v>0.0018684231691829</v>
      </c>
      <c r="P50" s="6">
        <v>0.00189767651166202</v>
      </c>
      <c r="Q50" s="6">
        <v>0.00192584664534534</v>
      </c>
      <c r="R50" s="6">
        <v>0.00195310123594637</v>
      </c>
      <c r="S50" s="6">
        <v>0.00197957966804175</v>
      </c>
      <c r="T50" s="6">
        <v>0.00200539903843352</v>
      </c>
      <c r="U50" s="6">
        <v>0.00203065873730975</v>
      </c>
      <c r="V50" s="6">
        <v>0.00205544382313625</v>
      </c>
      <c r="W50" s="6">
        <v>0.0020798276081454</v>
      </c>
      <c r="X50" s="15">
        <v>-19</v>
      </c>
      <c r="Y50" s="7"/>
      <c r="Z50" s="1"/>
    </row>
    <row r="51" ht="12.75" customHeight="1" spans="1:26">
      <c r="A51" s="7"/>
      <c r="B51" s="4">
        <v>-3.46410161513775</v>
      </c>
      <c r="C51" s="6">
        <v>0.00107438005986289</v>
      </c>
      <c r="D51" s="6">
        <v>0.00107438005986289</v>
      </c>
      <c r="E51" s="6">
        <v>0.00118331459138886</v>
      </c>
      <c r="F51" s="6">
        <v>0.00125163915484393</v>
      </c>
      <c r="G51" s="6">
        <v>0.00130545065644531</v>
      </c>
      <c r="H51" s="6">
        <v>0.00135092618557222</v>
      </c>
      <c r="I51" s="6">
        <v>0.00139084220424923</v>
      </c>
      <c r="J51" s="6">
        <v>0.00142674353226975</v>
      </c>
      <c r="K51" s="6">
        <v>0.00145959902076943</v>
      </c>
      <c r="L51" s="6">
        <v>0.00149006554598469</v>
      </c>
      <c r="M51" s="6">
        <v>0.00151861367073684</v>
      </c>
      <c r="N51" s="6">
        <v>0.00154559457080577</v>
      </c>
      <c r="O51" s="6">
        <v>0.00157127873596971</v>
      </c>
      <c r="P51" s="6">
        <v>0.00159587977697135</v>
      </c>
      <c r="Q51" s="6">
        <v>0.00161956987714571</v>
      </c>
      <c r="R51" s="6">
        <v>0.00164249003751156</v>
      </c>
      <c r="S51" s="6">
        <v>0.00166475747563773</v>
      </c>
      <c r="T51" s="6">
        <v>0.00168647066585174</v>
      </c>
      <c r="U51" s="6">
        <v>0.00170771319183613</v>
      </c>
      <c r="V51" s="6">
        <v>0.00172855658479481</v>
      </c>
      <c r="W51" s="6">
        <v>0.00174906249775888</v>
      </c>
      <c r="X51" s="15">
        <v>-20</v>
      </c>
      <c r="Y51" s="7"/>
      <c r="Z51" s="1"/>
    </row>
    <row r="52" ht="12.75" customHeight="1" spans="1:26">
      <c r="A52" s="7"/>
      <c r="B52" s="4">
        <v>-3.63730669589464</v>
      </c>
      <c r="C52" s="6">
        <v>0.000903516168208666</v>
      </c>
      <c r="D52" s="6">
        <v>0.000903516168208666</v>
      </c>
      <c r="E52" s="6">
        <v>0.000995126310826647</v>
      </c>
      <c r="F52" s="6">
        <v>0.00105258488631001</v>
      </c>
      <c r="G52" s="6">
        <v>0.00109783848282467</v>
      </c>
      <c r="H52" s="6">
        <v>0.00113608181715205</v>
      </c>
      <c r="I52" s="6">
        <v>0.00116964979704345</v>
      </c>
      <c r="J52" s="6">
        <v>0.00119984156207941</v>
      </c>
      <c r="K52" s="6">
        <v>0.00122747188228253</v>
      </c>
      <c r="L52" s="6">
        <v>0.00125309316766327</v>
      </c>
      <c r="M52" s="6">
        <v>0.00127710114514648</v>
      </c>
      <c r="N52" s="6">
        <v>0.00129979114131806</v>
      </c>
      <c r="O52" s="6">
        <v>0.00132139062864987</v>
      </c>
      <c r="P52" s="6">
        <v>0.00134207924632822</v>
      </c>
      <c r="Q52" s="6">
        <v>0.00136200179453406</v>
      </c>
      <c r="R52" s="6">
        <v>0.00138127685020768</v>
      </c>
      <c r="S52" s="6">
        <v>0.00140000298923724</v>
      </c>
      <c r="T52" s="6">
        <v>0.00141826302509852</v>
      </c>
      <c r="U52" s="6">
        <v>0.00143612724875411</v>
      </c>
      <c r="V52" s="6">
        <v>0.00145365581545228</v>
      </c>
      <c r="W52" s="6">
        <v>0.00147090057324245</v>
      </c>
      <c r="X52" s="15">
        <v>-21</v>
      </c>
      <c r="Y52" s="7"/>
      <c r="Z52" s="1"/>
    </row>
    <row r="53" ht="13.5" customHeight="1" spans="1:26">
      <c r="A53" s="9"/>
      <c r="B53" s="4"/>
      <c r="C53" s="10">
        <v>0.000903516168208666</v>
      </c>
      <c r="D53" s="10">
        <v>0.000903516168208666</v>
      </c>
      <c r="E53" s="10">
        <v>0.000995126310826647</v>
      </c>
      <c r="F53" s="10">
        <v>0.00105258488631001</v>
      </c>
      <c r="G53" s="10">
        <v>0.00109783848282467</v>
      </c>
      <c r="H53" s="10">
        <v>0.00113608181715205</v>
      </c>
      <c r="I53" s="10">
        <v>0.00116964979704345</v>
      </c>
      <c r="J53" s="10">
        <v>0.00119984156207941</v>
      </c>
      <c r="K53" s="10">
        <v>0.00122747188228253</v>
      </c>
      <c r="L53" s="10">
        <v>0.00125309316766327</v>
      </c>
      <c r="M53" s="10">
        <v>0.00127710114514648</v>
      </c>
      <c r="N53" s="10">
        <v>0.00129979114131806</v>
      </c>
      <c r="O53" s="10">
        <v>0.00132139062864987</v>
      </c>
      <c r="P53" s="10">
        <v>0.00134207924632822</v>
      </c>
      <c r="Q53" s="10">
        <v>0.00136200179453406</v>
      </c>
      <c r="R53" s="10">
        <v>0.00138127685020768</v>
      </c>
      <c r="S53" s="10">
        <v>0.00140000298923724</v>
      </c>
      <c r="T53" s="10">
        <v>0.00141826302509852</v>
      </c>
      <c r="U53" s="10">
        <v>0.00143612724875411</v>
      </c>
      <c r="V53" s="10">
        <v>0.00145365581545228</v>
      </c>
      <c r="W53" s="10">
        <v>0.00147090057324245</v>
      </c>
      <c r="X53" s="15"/>
      <c r="Y53" s="16"/>
      <c r="Z53" s="1"/>
    </row>
    <row r="54" ht="12" customHeight="1" spans="3:23">
      <c r="C54" s="11">
        <v>0</v>
      </c>
      <c r="D54" s="12">
        <f>C54+1</f>
        <v>1</v>
      </c>
      <c r="E54" s="12">
        <f t="shared" ref="E54:W54" si="0">D54+1</f>
        <v>2</v>
      </c>
      <c r="F54" s="12">
        <f t="shared" si="0"/>
        <v>3</v>
      </c>
      <c r="G54" s="12">
        <f t="shared" si="0"/>
        <v>4</v>
      </c>
      <c r="H54" s="12">
        <f t="shared" si="0"/>
        <v>5</v>
      </c>
      <c r="I54" s="12">
        <f t="shared" si="0"/>
        <v>6</v>
      </c>
      <c r="J54" s="12">
        <f t="shared" si="0"/>
        <v>7</v>
      </c>
      <c r="K54" s="12">
        <f t="shared" si="0"/>
        <v>8</v>
      </c>
      <c r="L54" s="12">
        <f t="shared" si="0"/>
        <v>9</v>
      </c>
      <c r="M54" s="12">
        <f t="shared" si="0"/>
        <v>10</v>
      </c>
      <c r="N54" s="12">
        <f t="shared" si="0"/>
        <v>11</v>
      </c>
      <c r="O54" s="12">
        <f t="shared" si="0"/>
        <v>12</v>
      </c>
      <c r="P54" s="12">
        <f t="shared" si="0"/>
        <v>13</v>
      </c>
      <c r="Q54" s="12">
        <f t="shared" si="0"/>
        <v>14</v>
      </c>
      <c r="R54" s="12">
        <f t="shared" si="0"/>
        <v>15</v>
      </c>
      <c r="S54" s="12">
        <f t="shared" si="0"/>
        <v>16</v>
      </c>
      <c r="T54" s="12">
        <f t="shared" si="0"/>
        <v>17</v>
      </c>
      <c r="U54" s="12">
        <f t="shared" si="0"/>
        <v>18</v>
      </c>
      <c r="V54" s="12">
        <f t="shared" si="0"/>
        <v>19</v>
      </c>
      <c r="W54" s="12">
        <f t="shared" si="0"/>
        <v>20</v>
      </c>
    </row>
    <row r="55" ht="12" customHeight="1" spans="3:23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2" customHeight="1" spans="3:23"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2" customHeight="1" spans="3:23"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2" customHeight="1" spans="1:26">
      <c r="A58" s="1"/>
      <c r="B58" s="1"/>
      <c r="C58" s="2" t="s">
        <v>21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3"/>
      <c r="P58" s="14"/>
      <c r="Q58" s="14"/>
      <c r="R58" s="14"/>
      <c r="S58" s="14"/>
      <c r="T58" s="14"/>
      <c r="U58" s="14"/>
      <c r="V58" s="14"/>
      <c r="W58" s="14"/>
      <c r="X58" s="1"/>
      <c r="Y58" s="1"/>
      <c r="Z58" s="1"/>
    </row>
    <row r="59" ht="12" customHeight="1" spans="1:26">
      <c r="A59" s="1"/>
      <c r="B59" s="4"/>
      <c r="C59" s="5">
        <f t="shared" ref="C59:W59" si="1">C60</f>
        <v>1.54158989207466</v>
      </c>
      <c r="D59" s="5">
        <f t="shared" si="1"/>
        <v>1.54158989207466</v>
      </c>
      <c r="E59" s="5">
        <f t="shared" si="1"/>
        <v>1.72781553997455</v>
      </c>
      <c r="F59" s="5">
        <f t="shared" si="1"/>
        <v>1.84779800702957</v>
      </c>
      <c r="G59" s="5">
        <f t="shared" si="1"/>
        <v>1.94406118700781</v>
      </c>
      <c r="H59" s="5">
        <f t="shared" si="1"/>
        <v>2.0266465638977</v>
      </c>
      <c r="I59" s="5">
        <f t="shared" si="1"/>
        <v>2.10008069743214</v>
      </c>
      <c r="J59" s="5">
        <f t="shared" si="1"/>
        <v>2.16689294902569</v>
      </c>
      <c r="K59" s="5">
        <f t="shared" si="1"/>
        <v>2.22867798776748</v>
      </c>
      <c r="L59" s="5">
        <f t="shared" si="1"/>
        <v>2.28652356194832</v>
      </c>
      <c r="M59" s="5">
        <f t="shared" si="1"/>
        <v>2.34121418620896</v>
      </c>
      <c r="N59" s="5">
        <f t="shared" si="1"/>
        <v>2.39333968202729</v>
      </c>
      <c r="O59" s="5">
        <f t="shared" si="1"/>
        <v>2.44335799334446</v>
      </c>
      <c r="P59" s="5">
        <f t="shared" si="1"/>
        <v>2.49163386056399</v>
      </c>
      <c r="Q59" s="5">
        <f t="shared" si="1"/>
        <v>2.5384639686181</v>
      </c>
      <c r="R59" s="5">
        <f t="shared" si="1"/>
        <v>2.58409358778875</v>
      </c>
      <c r="S59" s="5">
        <f t="shared" si="1"/>
        <v>2.62872870219213</v>
      </c>
      <c r="T59" s="5">
        <f t="shared" si="1"/>
        <v>2.67254419757154</v>
      </c>
      <c r="U59" s="5">
        <f t="shared" si="1"/>
        <v>2.71569018550743</v>
      </c>
      <c r="V59" s="5">
        <f t="shared" si="1"/>
        <v>2.75829665452988</v>
      </c>
      <c r="W59" s="5">
        <f t="shared" si="1"/>
        <v>2.80047704319183</v>
      </c>
      <c r="X59" s="15"/>
      <c r="Y59" s="1"/>
      <c r="Z59" s="1"/>
    </row>
    <row r="60" ht="12" customHeight="1" spans="1:26">
      <c r="A60" s="1"/>
      <c r="B60" s="4">
        <v>3.63730669589464</v>
      </c>
      <c r="C60" s="6">
        <f t="shared" ref="C60:V72" si="2">(EXP(C10*0.25)-1)/0.25</f>
        <v>1.54158989207466</v>
      </c>
      <c r="D60" s="6">
        <f t="shared" si="2"/>
        <v>1.54158989207466</v>
      </c>
      <c r="E60" s="6">
        <f t="shared" si="2"/>
        <v>1.72781553997455</v>
      </c>
      <c r="F60" s="6">
        <f t="shared" si="2"/>
        <v>1.84779800702957</v>
      </c>
      <c r="G60" s="6">
        <f t="shared" si="2"/>
        <v>1.94406118700781</v>
      </c>
      <c r="H60" s="6">
        <f t="shared" si="2"/>
        <v>2.0266465638977</v>
      </c>
      <c r="I60" s="6">
        <f t="shared" si="2"/>
        <v>2.10008069743214</v>
      </c>
      <c r="J60" s="6">
        <f t="shared" si="2"/>
        <v>2.16689294902569</v>
      </c>
      <c r="K60" s="6">
        <f t="shared" si="2"/>
        <v>2.22867798776748</v>
      </c>
      <c r="L60" s="6">
        <f t="shared" si="2"/>
        <v>2.28652356194832</v>
      </c>
      <c r="M60" s="6">
        <f t="shared" si="2"/>
        <v>2.34121418620896</v>
      </c>
      <c r="N60" s="6">
        <f t="shared" si="2"/>
        <v>2.39333968202729</v>
      </c>
      <c r="O60" s="6">
        <f t="shared" si="2"/>
        <v>2.44335799334446</v>
      </c>
      <c r="P60" s="6">
        <f t="shared" si="2"/>
        <v>2.49163386056399</v>
      </c>
      <c r="Q60" s="6">
        <f t="shared" si="2"/>
        <v>2.5384639686181</v>
      </c>
      <c r="R60" s="6">
        <f t="shared" si="2"/>
        <v>2.58409358778875</v>
      </c>
      <c r="S60" s="6">
        <f t="shared" si="2"/>
        <v>2.62872870219213</v>
      </c>
      <c r="T60" s="6">
        <f t="shared" si="2"/>
        <v>2.67254419757154</v>
      </c>
      <c r="U60" s="6">
        <f t="shared" si="2"/>
        <v>2.71569018550743</v>
      </c>
      <c r="V60" s="6">
        <f t="shared" si="2"/>
        <v>2.75829665452988</v>
      </c>
      <c r="W60" s="6">
        <f>(EXP(W10*0.25)-1)/0.25</f>
        <v>2.80047704319183</v>
      </c>
      <c r="X60" s="15">
        <v>21</v>
      </c>
      <c r="Y60" s="1"/>
      <c r="Z60" s="1"/>
    </row>
    <row r="61" ht="12" customHeight="1" spans="1:26">
      <c r="A61" s="7" t="s">
        <v>11</v>
      </c>
      <c r="B61" s="4">
        <v>3.46410161513775</v>
      </c>
      <c r="C61" s="6">
        <f t="shared" si="2"/>
        <v>1.26161561573042</v>
      </c>
      <c r="D61" s="6">
        <f t="shared" si="2"/>
        <v>1.26161561573042</v>
      </c>
      <c r="E61" s="6">
        <f t="shared" si="2"/>
        <v>1.40992034018158</v>
      </c>
      <c r="F61" s="6">
        <f t="shared" si="2"/>
        <v>1.50506390605478</v>
      </c>
      <c r="G61" s="6">
        <f t="shared" si="2"/>
        <v>1.5811741181347</v>
      </c>
      <c r="H61" s="6">
        <f t="shared" si="2"/>
        <v>1.64631384474521</v>
      </c>
      <c r="I61" s="6">
        <f t="shared" si="2"/>
        <v>1.70411629227323</v>
      </c>
      <c r="J61" s="6">
        <f t="shared" si="2"/>
        <v>1.75661034169249</v>
      </c>
      <c r="K61" s="6">
        <f t="shared" si="2"/>
        <v>1.80507408343264</v>
      </c>
      <c r="L61" s="6">
        <f t="shared" si="2"/>
        <v>1.85037847726325</v>
      </c>
      <c r="M61" s="6">
        <f t="shared" si="2"/>
        <v>1.89315098886026</v>
      </c>
      <c r="N61" s="6">
        <f t="shared" si="2"/>
        <v>1.93386278527168</v>
      </c>
      <c r="O61" s="6">
        <f t="shared" si="2"/>
        <v>1.97287919357764</v>
      </c>
      <c r="P61" s="6">
        <f t="shared" si="2"/>
        <v>2.01049076436908</v>
      </c>
      <c r="Q61" s="6">
        <f t="shared" si="2"/>
        <v>2.04693346568578</v>
      </c>
      <c r="R61" s="6">
        <f t="shared" si="2"/>
        <v>2.08240205118475</v>
      </c>
      <c r="S61" s="6">
        <f t="shared" si="2"/>
        <v>2.11705978837476</v>
      </c>
      <c r="T61" s="6">
        <f t="shared" si="2"/>
        <v>2.15104503685534</v>
      </c>
      <c r="U61" s="6">
        <f t="shared" si="2"/>
        <v>2.18447632030932</v>
      </c>
      <c r="V61" s="6">
        <f t="shared" si="2"/>
        <v>2.21745605799622</v>
      </c>
      <c r="W61" s="6">
        <f t="shared" ref="W61:W102" si="3">(EXP(W11*0.25)-1)/0.25</f>
        <v>2.25007343011738</v>
      </c>
      <c r="X61" s="15">
        <v>20</v>
      </c>
      <c r="Y61" s="7" t="s">
        <v>12</v>
      </c>
      <c r="Z61" s="1"/>
    </row>
    <row r="62" ht="12" customHeight="1" spans="1:26">
      <c r="A62" s="7"/>
      <c r="B62" s="4">
        <v>3.29089653438087</v>
      </c>
      <c r="C62" s="6">
        <f t="shared" si="2"/>
        <v>1.03714630533113</v>
      </c>
      <c r="D62" s="6">
        <f t="shared" si="2"/>
        <v>1.03714630533113</v>
      </c>
      <c r="E62" s="6">
        <f t="shared" si="2"/>
        <v>1.15627994627475</v>
      </c>
      <c r="F62" s="6">
        <f t="shared" si="2"/>
        <v>1.23243510983877</v>
      </c>
      <c r="G62" s="6">
        <f t="shared" si="2"/>
        <v>1.29320482906493</v>
      </c>
      <c r="H62" s="6">
        <f t="shared" si="2"/>
        <v>1.34511059598624</v>
      </c>
      <c r="I62" s="6">
        <f t="shared" si="2"/>
        <v>1.39109002937405</v>
      </c>
      <c r="J62" s="6">
        <f t="shared" si="2"/>
        <v>1.43278267713601</v>
      </c>
      <c r="K62" s="6">
        <f t="shared" si="2"/>
        <v>1.4712206556756</v>
      </c>
      <c r="L62" s="6">
        <f t="shared" si="2"/>
        <v>1.50710673314441</v>
      </c>
      <c r="M62" s="6">
        <f t="shared" si="2"/>
        <v>1.5409467390294</v>
      </c>
      <c r="N62" s="6">
        <f t="shared" si="2"/>
        <v>1.57312011690785</v>
      </c>
      <c r="O62" s="6">
        <f t="shared" si="2"/>
        <v>1.60392074892206</v>
      </c>
      <c r="P62" s="6">
        <f t="shared" si="2"/>
        <v>1.63358208605724</v>
      </c>
      <c r="Q62" s="6">
        <f t="shared" si="2"/>
        <v>1.66229348119501</v>
      </c>
      <c r="R62" s="6">
        <f t="shared" si="2"/>
        <v>1.69021100488147</v>
      </c>
      <c r="S62" s="6">
        <f t="shared" si="2"/>
        <v>1.71746530614788</v>
      </c>
      <c r="T62" s="6">
        <f t="shared" si="2"/>
        <v>1.74416693502479</v>
      </c>
      <c r="U62" s="6">
        <f t="shared" si="2"/>
        <v>1.77041044036894</v>
      </c>
      <c r="V62" s="6">
        <f t="shared" si="2"/>
        <v>1.79627738547703</v>
      </c>
      <c r="W62" s="6">
        <f t="shared" si="3"/>
        <v>1.82183866289162</v>
      </c>
      <c r="X62" s="15">
        <v>19</v>
      </c>
      <c r="Y62" s="7"/>
      <c r="Z62" s="1"/>
    </row>
    <row r="63" ht="12" customHeight="1" spans="1:26">
      <c r="A63" s="7"/>
      <c r="B63" s="4">
        <v>3.11769145362398</v>
      </c>
      <c r="C63" s="6">
        <f t="shared" si="2"/>
        <v>0.855805322249338</v>
      </c>
      <c r="D63" s="6">
        <f t="shared" si="2"/>
        <v>0.855805322249338</v>
      </c>
      <c r="E63" s="6">
        <f t="shared" si="2"/>
        <v>0.952205748848028</v>
      </c>
      <c r="F63" s="6">
        <f t="shared" si="2"/>
        <v>1.01364304313778</v>
      </c>
      <c r="G63" s="6">
        <f t="shared" si="2"/>
        <v>1.06256629358494</v>
      </c>
      <c r="H63" s="6">
        <f t="shared" si="2"/>
        <v>1.1042828187046</v>
      </c>
      <c r="I63" s="6">
        <f t="shared" si="2"/>
        <v>1.14118257125065</v>
      </c>
      <c r="J63" s="6">
        <f t="shared" si="2"/>
        <v>1.17459880869302</v>
      </c>
      <c r="K63" s="6">
        <f t="shared" si="2"/>
        <v>1.20537034242134</v>
      </c>
      <c r="L63" s="6">
        <f t="shared" si="2"/>
        <v>1.23406792968536</v>
      </c>
      <c r="M63" s="6">
        <f t="shared" si="2"/>
        <v>1.26110206770587</v>
      </c>
      <c r="N63" s="6">
        <f t="shared" si="2"/>
        <v>1.28678042765381</v>
      </c>
      <c r="O63" s="6">
        <f t="shared" si="2"/>
        <v>1.31134108549777</v>
      </c>
      <c r="P63" s="6">
        <f t="shared" si="2"/>
        <v>1.33497297617287</v>
      </c>
      <c r="Q63" s="6">
        <f t="shared" si="2"/>
        <v>1.35782918477446</v>
      </c>
      <c r="R63" s="6">
        <f t="shared" si="2"/>
        <v>1.38003575019344</v>
      </c>
      <c r="S63" s="6">
        <f t="shared" si="2"/>
        <v>1.40169805681768</v>
      </c>
      <c r="T63" s="6">
        <f t="shared" si="2"/>
        <v>1.42290516692844</v>
      </c>
      <c r="U63" s="6">
        <f t="shared" si="2"/>
        <v>1.44373315223191</v>
      </c>
      <c r="V63" s="6">
        <f t="shared" si="2"/>
        <v>1.46424754606886</v>
      </c>
      <c r="W63" s="6">
        <f t="shared" si="3"/>
        <v>1.48450522516748</v>
      </c>
      <c r="X63" s="15">
        <v>18</v>
      </c>
      <c r="Y63" s="7"/>
      <c r="Z63" s="1"/>
    </row>
    <row r="64" ht="12" customHeight="1" spans="1:26">
      <c r="A64" s="7"/>
      <c r="B64" s="4">
        <v>2.94448637286709</v>
      </c>
      <c r="C64" s="6">
        <f t="shared" si="2"/>
        <v>0.70836722605402</v>
      </c>
      <c r="D64" s="6">
        <f t="shared" si="2"/>
        <v>0.70836722605402</v>
      </c>
      <c r="E64" s="6">
        <f t="shared" si="2"/>
        <v>0.786851941068383</v>
      </c>
      <c r="F64" s="6">
        <f t="shared" si="2"/>
        <v>0.836744385838178</v>
      </c>
      <c r="G64" s="6">
        <f t="shared" si="2"/>
        <v>0.876404793089575</v>
      </c>
      <c r="H64" s="6">
        <f t="shared" si="2"/>
        <v>0.910174818199778</v>
      </c>
      <c r="I64" s="6">
        <f t="shared" si="2"/>
        <v>0.940009034823686</v>
      </c>
      <c r="J64" s="6">
        <f t="shared" si="2"/>
        <v>0.966997382529827</v>
      </c>
      <c r="K64" s="6">
        <f t="shared" si="2"/>
        <v>0.991825251208705</v>
      </c>
      <c r="L64" s="6">
        <f t="shared" si="2"/>
        <v>1.01495873758974</v>
      </c>
      <c r="M64" s="6">
        <f t="shared" si="2"/>
        <v>1.03673285069095</v>
      </c>
      <c r="N64" s="6">
        <f t="shared" si="2"/>
        <v>1.05739850649037</v>
      </c>
      <c r="O64" s="6">
        <f t="shared" si="2"/>
        <v>1.07714971667816</v>
      </c>
      <c r="P64" s="6">
        <f t="shared" si="2"/>
        <v>1.09614032251156</v>
      </c>
      <c r="Q64" s="6">
        <f t="shared" si="2"/>
        <v>1.11449486662836</v>
      </c>
      <c r="R64" s="6">
        <f t="shared" si="2"/>
        <v>1.1323157955719</v>
      </c>
      <c r="S64" s="6">
        <f t="shared" si="2"/>
        <v>1.14968868448605</v>
      </c>
      <c r="T64" s="6">
        <f t="shared" si="2"/>
        <v>1.16668578156212</v>
      </c>
      <c r="U64" s="6">
        <f t="shared" si="2"/>
        <v>1.18336873094855</v>
      </c>
      <c r="V64" s="6">
        <f t="shared" si="2"/>
        <v>1.19979057730812</v>
      </c>
      <c r="W64" s="6">
        <f t="shared" si="3"/>
        <v>1.21599730365521</v>
      </c>
      <c r="X64" s="15">
        <v>17</v>
      </c>
      <c r="Y64" s="7"/>
      <c r="Z64" s="1"/>
    </row>
    <row r="65" ht="12" customHeight="1" spans="1:26">
      <c r="A65" s="7"/>
      <c r="B65" s="4">
        <v>2.7712812921102</v>
      </c>
      <c r="C65" s="6">
        <f t="shared" si="2"/>
        <v>0.587847942562914</v>
      </c>
      <c r="D65" s="6">
        <f t="shared" si="2"/>
        <v>0.587847942562914</v>
      </c>
      <c r="E65" s="6">
        <f t="shared" si="2"/>
        <v>0.652076683043775</v>
      </c>
      <c r="F65" s="6">
        <f t="shared" si="2"/>
        <v>0.692819494729114</v>
      </c>
      <c r="G65" s="6">
        <f t="shared" si="2"/>
        <v>0.725159009640069</v>
      </c>
      <c r="H65" s="6">
        <f t="shared" si="2"/>
        <v>0.752662478264341</v>
      </c>
      <c r="I65" s="6">
        <f t="shared" si="2"/>
        <v>0.776935467217474</v>
      </c>
      <c r="J65" s="6">
        <f t="shared" si="2"/>
        <v>0.798872991101202</v>
      </c>
      <c r="K65" s="6">
        <f t="shared" si="2"/>
        <v>0.819037629172801</v>
      </c>
      <c r="L65" s="6">
        <f t="shared" si="2"/>
        <v>0.837811777232076</v>
      </c>
      <c r="M65" s="6">
        <f t="shared" si="2"/>
        <v>0.85547013661597</v>
      </c>
      <c r="N65" s="6">
        <f t="shared" si="2"/>
        <v>0.872218333604433</v>
      </c>
      <c r="O65" s="6">
        <f t="shared" si="2"/>
        <v>0.888215261173255</v>
      </c>
      <c r="P65" s="6">
        <f t="shared" si="2"/>
        <v>0.903586828699718</v>
      </c>
      <c r="Q65" s="6">
        <f t="shared" si="2"/>
        <v>0.918434893655594</v>
      </c>
      <c r="R65" s="6">
        <f t="shared" si="2"/>
        <v>0.93284317972439</v>
      </c>
      <c r="S65" s="6">
        <f t="shared" si="2"/>
        <v>0.946881566681854</v>
      </c>
      <c r="T65" s="6">
        <f t="shared" si="2"/>
        <v>0.960609002719438</v>
      </c>
      <c r="U65" s="6">
        <f t="shared" si="2"/>
        <v>0.974075739903517</v>
      </c>
      <c r="V65" s="6">
        <f t="shared" si="2"/>
        <v>0.987324980094319</v>
      </c>
      <c r="W65" s="6">
        <f t="shared" si="3"/>
        <v>1.00039413736859</v>
      </c>
      <c r="X65" s="15">
        <v>16</v>
      </c>
      <c r="Y65" s="7"/>
      <c r="Z65" s="1"/>
    </row>
    <row r="66" ht="12" customHeight="1" spans="1:26">
      <c r="A66" s="7"/>
      <c r="B66" s="4">
        <v>2.59807621135332</v>
      </c>
      <c r="C66" s="6">
        <f t="shared" si="2"/>
        <v>0.488886703083212</v>
      </c>
      <c r="D66" s="6">
        <f t="shared" si="2"/>
        <v>0.488886703083212</v>
      </c>
      <c r="E66" s="6">
        <f t="shared" si="2"/>
        <v>0.541677216440453</v>
      </c>
      <c r="F66" s="6">
        <f t="shared" si="2"/>
        <v>0.57510417414372</v>
      </c>
      <c r="G66" s="6">
        <f t="shared" si="2"/>
        <v>0.601603889628764</v>
      </c>
      <c r="H66" s="6">
        <f t="shared" si="2"/>
        <v>0.624118148523601</v>
      </c>
      <c r="I66" s="6">
        <f t="shared" si="2"/>
        <v>0.643970736740511</v>
      </c>
      <c r="J66" s="6">
        <f t="shared" si="2"/>
        <v>0.661899377053492</v>
      </c>
      <c r="K66" s="6">
        <f t="shared" si="2"/>
        <v>0.678367616040507</v>
      </c>
      <c r="L66" s="6">
        <f t="shared" si="2"/>
        <v>0.69369040774083</v>
      </c>
      <c r="M66" s="6">
        <f t="shared" si="2"/>
        <v>0.708093903902937</v>
      </c>
      <c r="N66" s="6">
        <f t="shared" si="2"/>
        <v>0.721747306643678</v>
      </c>
      <c r="O66" s="6">
        <f t="shared" si="2"/>
        <v>0.734781294462586</v>
      </c>
      <c r="P66" s="6">
        <f t="shared" si="2"/>
        <v>0.747299361386488</v>
      </c>
      <c r="Q66" s="6">
        <f t="shared" si="2"/>
        <v>0.759385181828148</v>
      </c>
      <c r="R66" s="6">
        <f t="shared" si="2"/>
        <v>0.771107491122652</v>
      </c>
      <c r="S66" s="6">
        <f t="shared" si="2"/>
        <v>0.782523621160215</v>
      </c>
      <c r="T66" s="6">
        <f t="shared" si="2"/>
        <v>0.793681902055596</v>
      </c>
      <c r="U66" s="6">
        <f t="shared" si="2"/>
        <v>0.804623504374459</v>
      </c>
      <c r="V66" s="6">
        <f t="shared" si="2"/>
        <v>0.815383795663699</v>
      </c>
      <c r="W66" s="6">
        <f t="shared" si="3"/>
        <v>0.82599338071923</v>
      </c>
      <c r="X66" s="15">
        <v>15</v>
      </c>
      <c r="Y66" s="7"/>
      <c r="Z66" s="1"/>
    </row>
    <row r="67" ht="12" customHeight="1" spans="1:26">
      <c r="A67" s="7"/>
      <c r="B67" s="4">
        <v>2.42487113059643</v>
      </c>
      <c r="C67" s="6">
        <f t="shared" si="2"/>
        <v>0.407318051225531</v>
      </c>
      <c r="D67" s="6">
        <f t="shared" si="2"/>
        <v>0.407318051225531</v>
      </c>
      <c r="E67" s="6">
        <f t="shared" si="2"/>
        <v>0.450865742853009</v>
      </c>
      <c r="F67" s="6">
        <f t="shared" si="2"/>
        <v>0.478398489879013</v>
      </c>
      <c r="G67" s="6">
        <f t="shared" si="2"/>
        <v>0.500202748363507</v>
      </c>
      <c r="H67" s="6">
        <f t="shared" si="2"/>
        <v>0.518712040733052</v>
      </c>
      <c r="I67" s="6">
        <f t="shared" si="2"/>
        <v>0.535021246966518</v>
      </c>
      <c r="J67" s="6">
        <f t="shared" si="2"/>
        <v>0.549740373898041</v>
      </c>
      <c r="K67" s="6">
        <f t="shared" si="2"/>
        <v>0.56325260382356</v>
      </c>
      <c r="L67" s="6">
        <f t="shared" si="2"/>
        <v>0.575818199274223</v>
      </c>
      <c r="M67" s="6">
        <f t="shared" si="2"/>
        <v>0.587623970674701</v>
      </c>
      <c r="N67" s="6">
        <f t="shared" si="2"/>
        <v>0.598809628749398</v>
      </c>
      <c r="O67" s="6">
        <f t="shared" si="2"/>
        <v>0.609483027965633</v>
      </c>
      <c r="P67" s="6">
        <f t="shared" si="2"/>
        <v>0.619729546643769</v>
      </c>
      <c r="Q67" s="6">
        <f t="shared" si="2"/>
        <v>0.629618178733882</v>
      </c>
      <c r="R67" s="6">
        <f t="shared" si="2"/>
        <v>0.639205571105449</v>
      </c>
      <c r="S67" s="6">
        <f t="shared" si="2"/>
        <v>0.648538946830342</v>
      </c>
      <c r="T67" s="6">
        <f t="shared" si="2"/>
        <v>0.657658091845409</v>
      </c>
      <c r="U67" s="6">
        <f t="shared" si="2"/>
        <v>0.666596877974217</v>
      </c>
      <c r="V67" s="6">
        <f t="shared" si="2"/>
        <v>0.675384384502412</v>
      </c>
      <c r="W67" s="6">
        <f t="shared" si="3"/>
        <v>0.68404575813322</v>
      </c>
      <c r="X67" s="15">
        <v>14</v>
      </c>
      <c r="Y67" s="7"/>
      <c r="Z67" s="1"/>
    </row>
    <row r="68" ht="12" customHeight="1" spans="1:26">
      <c r="A68" s="7"/>
      <c r="B68" s="4">
        <v>2.25166604983954</v>
      </c>
      <c r="C68" s="6">
        <f t="shared" si="2"/>
        <v>0.339870134997589</v>
      </c>
      <c r="D68" s="6">
        <f t="shared" si="2"/>
        <v>0.339870134997589</v>
      </c>
      <c r="E68" s="6">
        <f t="shared" si="2"/>
        <v>0.375903548887589</v>
      </c>
      <c r="F68" s="6">
        <f t="shared" si="2"/>
        <v>0.398656493625137</v>
      </c>
      <c r="G68" s="6">
        <f t="shared" si="2"/>
        <v>0.416659654790951</v>
      </c>
      <c r="H68" s="6">
        <f t="shared" si="2"/>
        <v>0.431931370200052</v>
      </c>
      <c r="I68" s="6">
        <f t="shared" si="2"/>
        <v>0.445379586554914</v>
      </c>
      <c r="J68" s="6">
        <f t="shared" si="2"/>
        <v>0.457510055904291</v>
      </c>
      <c r="K68" s="6">
        <f t="shared" si="2"/>
        <v>0.468640391928646</v>
      </c>
      <c r="L68" s="6">
        <f t="shared" si="2"/>
        <v>0.478986260459272</v>
      </c>
      <c r="M68" s="6">
        <f t="shared" si="2"/>
        <v>0.488702412639677</v>
      </c>
      <c r="N68" s="6">
        <f t="shared" si="2"/>
        <v>0.49790454337234</v>
      </c>
      <c r="O68" s="6">
        <f t="shared" si="2"/>
        <v>0.506681934665937</v>
      </c>
      <c r="P68" s="6">
        <f t="shared" si="2"/>
        <v>0.515105235390859</v>
      </c>
      <c r="Q68" s="6">
        <f t="shared" si="2"/>
        <v>0.523231513252005</v>
      </c>
      <c r="R68" s="6">
        <f t="shared" si="2"/>
        <v>0.531107603220796</v>
      </c>
      <c r="S68" s="6">
        <f t="shared" si="2"/>
        <v>0.538772531016819</v>
      </c>
      <c r="T68" s="6">
        <f t="shared" si="2"/>
        <v>0.546259160754585</v>
      </c>
      <c r="U68" s="6">
        <f t="shared" si="2"/>
        <v>0.553595457466614</v>
      </c>
      <c r="V68" s="6">
        <f t="shared" si="2"/>
        <v>0.560805416905549</v>
      </c>
      <c r="W68" s="6">
        <f t="shared" si="3"/>
        <v>0.567909778365261</v>
      </c>
      <c r="X68" s="15">
        <v>13</v>
      </c>
      <c r="Y68" s="7"/>
      <c r="Z68" s="1"/>
    </row>
    <row r="69" ht="12" customHeight="1" spans="1:26">
      <c r="A69" s="7"/>
      <c r="B69" s="4">
        <v>2.07846096908265</v>
      </c>
      <c r="C69" s="6">
        <f t="shared" si="2"/>
        <v>0.283948457778822</v>
      </c>
      <c r="D69" s="6">
        <f t="shared" si="2"/>
        <v>0.283948457778822</v>
      </c>
      <c r="E69" s="6">
        <f t="shared" si="2"/>
        <v>0.313841147373176</v>
      </c>
      <c r="F69" s="6">
        <f t="shared" si="2"/>
        <v>0.332696417937356</v>
      </c>
      <c r="G69" s="6">
        <f t="shared" si="2"/>
        <v>0.34760457047072</v>
      </c>
      <c r="H69" s="6">
        <f t="shared" si="2"/>
        <v>0.360243277503747</v>
      </c>
      <c r="I69" s="6">
        <f t="shared" si="2"/>
        <v>0.371367142042542</v>
      </c>
      <c r="J69" s="6">
        <f t="shared" si="2"/>
        <v>0.38139642489995</v>
      </c>
      <c r="K69" s="6">
        <f t="shared" si="2"/>
        <v>0.390594995091818</v>
      </c>
      <c r="L69" s="6">
        <f t="shared" si="2"/>
        <v>0.399141981753429</v>
      </c>
      <c r="M69" s="6">
        <f t="shared" si="2"/>
        <v>0.407165885104353</v>
      </c>
      <c r="N69" s="6">
        <f t="shared" si="2"/>
        <v>0.414762746889958</v>
      </c>
      <c r="O69" s="6">
        <f t="shared" si="2"/>
        <v>0.422006660094511</v>
      </c>
      <c r="P69" s="6">
        <f t="shared" si="2"/>
        <v>0.428956235549578</v>
      </c>
      <c r="Q69" s="6">
        <f t="shared" si="2"/>
        <v>0.435658800845994</v>
      </c>
      <c r="R69" s="6">
        <f t="shared" si="2"/>
        <v>0.442153183539434</v>
      </c>
      <c r="S69" s="6">
        <f t="shared" si="2"/>
        <v>0.448471724831585</v>
      </c>
      <c r="T69" s="6">
        <f t="shared" si="2"/>
        <v>0.454641649053707</v>
      </c>
      <c r="U69" s="6">
        <f t="shared" si="2"/>
        <v>0.460686112627418</v>
      </c>
      <c r="V69" s="6">
        <f t="shared" si="2"/>
        <v>0.466624976627522</v>
      </c>
      <c r="W69" s="6">
        <f t="shared" si="3"/>
        <v>0.472475398991463</v>
      </c>
      <c r="X69" s="15">
        <v>12</v>
      </c>
      <c r="Y69" s="7"/>
      <c r="Z69" s="1"/>
    </row>
    <row r="70" ht="12" customHeight="1" spans="1:26">
      <c r="A70" s="7"/>
      <c r="B70" s="4">
        <v>1.90525588832576</v>
      </c>
      <c r="C70" s="6">
        <f t="shared" si="2"/>
        <v>0.237478457919467</v>
      </c>
      <c r="D70" s="6">
        <f t="shared" si="2"/>
        <v>0.237478457919467</v>
      </c>
      <c r="E70" s="6">
        <f t="shared" si="2"/>
        <v>0.262330716074421</v>
      </c>
      <c r="F70" s="6">
        <f t="shared" si="2"/>
        <v>0.27799256525065</v>
      </c>
      <c r="G70" s="6">
        <f t="shared" si="2"/>
        <v>0.290368126314847</v>
      </c>
      <c r="H70" s="6">
        <f t="shared" si="2"/>
        <v>0.300854488799549</v>
      </c>
      <c r="I70" s="6">
        <f t="shared" si="2"/>
        <v>0.310079983920069</v>
      </c>
      <c r="J70" s="6">
        <f t="shared" si="2"/>
        <v>0.318394495575061</v>
      </c>
      <c r="K70" s="6">
        <f t="shared" si="2"/>
        <v>0.326017666015662</v>
      </c>
      <c r="L70" s="6">
        <f t="shared" si="2"/>
        <v>0.333098570651961</v>
      </c>
      <c r="M70" s="6">
        <f t="shared" si="2"/>
        <v>0.339744126598615</v>
      </c>
      <c r="N70" s="6">
        <f t="shared" si="2"/>
        <v>0.346034225125989</v>
      </c>
      <c r="O70" s="6">
        <f t="shared" si="2"/>
        <v>0.352030483909052</v>
      </c>
      <c r="P70" s="6">
        <f t="shared" si="2"/>
        <v>0.357781632076734</v>
      </c>
      <c r="Q70" s="6">
        <f t="shared" si="2"/>
        <v>0.363327006605576</v>
      </c>
      <c r="R70" s="6">
        <f t="shared" si="2"/>
        <v>0.368698869990257</v>
      </c>
      <c r="S70" s="6">
        <f t="shared" si="2"/>
        <v>0.373924086610885</v>
      </c>
      <c r="T70" s="6">
        <f t="shared" si="2"/>
        <v>0.379025263121838</v>
      </c>
      <c r="U70" s="6">
        <f t="shared" si="2"/>
        <v>0.384021621646</v>
      </c>
      <c r="V70" s="6">
        <f t="shared" si="2"/>
        <v>0.388929642913116</v>
      </c>
      <c r="W70" s="6">
        <f t="shared" si="3"/>
        <v>0.393763559212259</v>
      </c>
      <c r="X70" s="15">
        <v>11</v>
      </c>
      <c r="Y70" s="7"/>
      <c r="Z70" s="1"/>
    </row>
    <row r="71" ht="12" customHeight="1" spans="1:26">
      <c r="A71" s="7"/>
      <c r="B71" s="4">
        <v>1.73205080756888</v>
      </c>
      <c r="C71" s="6">
        <f t="shared" si="2"/>
        <v>0.198789240121446</v>
      </c>
      <c r="D71" s="6">
        <f t="shared" si="2"/>
        <v>0.198789240121446</v>
      </c>
      <c r="E71" s="6">
        <f t="shared" si="2"/>
        <v>0.219488665561054</v>
      </c>
      <c r="F71" s="6">
        <f t="shared" si="2"/>
        <v>0.232523543667223</v>
      </c>
      <c r="G71" s="6">
        <f t="shared" si="2"/>
        <v>0.242817976926474</v>
      </c>
      <c r="H71" s="6">
        <f t="shared" si="2"/>
        <v>0.2515372115203</v>
      </c>
      <c r="I71" s="6">
        <f t="shared" si="2"/>
        <v>0.25920526064168</v>
      </c>
      <c r="J71" s="6">
        <f t="shared" si="2"/>
        <v>0.266113882171789</v>
      </c>
      <c r="K71" s="6">
        <f t="shared" si="2"/>
        <v>0.272446201758624</v>
      </c>
      <c r="L71" s="6">
        <f t="shared" si="2"/>
        <v>0.278326489189022</v>
      </c>
      <c r="M71" s="6">
        <f t="shared" si="2"/>
        <v>0.283843854333657</v>
      </c>
      <c r="N71" s="6">
        <f t="shared" si="2"/>
        <v>0.289064869043623</v>
      </c>
      <c r="O71" s="6">
        <f t="shared" si="2"/>
        <v>0.294040867137904</v>
      </c>
      <c r="P71" s="6">
        <f t="shared" si="2"/>
        <v>0.298812435771923</v>
      </c>
      <c r="Q71" s="6">
        <f t="shared" si="2"/>
        <v>0.30341233141572</v>
      </c>
      <c r="R71" s="6">
        <f t="shared" si="2"/>
        <v>0.30786741286513</v>
      </c>
      <c r="S71" s="6">
        <f t="shared" si="2"/>
        <v>0.312200039040541</v>
      </c>
      <c r="T71" s="6">
        <f t="shared" si="2"/>
        <v>0.316429020087193</v>
      </c>
      <c r="U71" s="6">
        <f t="shared" si="2"/>
        <v>0.320570345428544</v>
      </c>
      <c r="V71" s="6">
        <f t="shared" si="2"/>
        <v>0.324637720022406</v>
      </c>
      <c r="W71" s="6">
        <f t="shared" si="3"/>
        <v>0.32864297535778</v>
      </c>
      <c r="X71" s="15">
        <v>10</v>
      </c>
      <c r="Y71" s="7"/>
      <c r="Z71" s="1"/>
    </row>
    <row r="72" ht="12" customHeight="1" spans="1:26">
      <c r="A72" s="7"/>
      <c r="B72" s="4">
        <v>1.55884572681199</v>
      </c>
      <c r="C72" s="6">
        <f t="shared" si="2"/>
        <v>0.166526532152219</v>
      </c>
      <c r="D72" s="6">
        <f t="shared" si="2"/>
        <v>0.166526532152219</v>
      </c>
      <c r="E72" s="6">
        <f t="shared" si="2"/>
        <v>0.183793512657506</v>
      </c>
      <c r="F72" s="6">
        <f t="shared" si="2"/>
        <v>0.194659990841069</v>
      </c>
      <c r="G72" s="6">
        <f t="shared" si="2"/>
        <v>0.203238145836998</v>
      </c>
      <c r="H72" s="6">
        <f t="shared" si="2"/>
        <v>0.210501128869023</v>
      </c>
      <c r="I72" s="6">
        <f t="shared" si="2"/>
        <v>0.216886533643165</v>
      </c>
      <c r="J72" s="6">
        <f t="shared" si="2"/>
        <v>0.222637975739769</v>
      </c>
      <c r="K72" s="6">
        <f t="shared" si="2"/>
        <v>0.227908344284841</v>
      </c>
      <c r="L72" s="6">
        <f t="shared" si="2"/>
        <v>0.232801375628485</v>
      </c>
      <c r="M72" s="6">
        <f t="shared" si="2"/>
        <v>0.237391444129074</v>
      </c>
      <c r="N72" s="6">
        <f t="shared" si="2"/>
        <v>0.241734103721789</v>
      </c>
      <c r="O72" s="6">
        <f t="shared" si="2"/>
        <v>0.245872184574904</v>
      </c>
      <c r="P72" s="6">
        <f t="shared" si="2"/>
        <v>0.249839544001063</v>
      </c>
      <c r="Q72" s="6">
        <f t="shared" si="2"/>
        <v>0.253663501581704</v>
      </c>
      <c r="R72" s="6">
        <f t="shared" ref="C72:V85" si="4">(EXP(R22*0.25)-1)/0.25</f>
        <v>0.257366453475989</v>
      </c>
      <c r="S72" s="6">
        <f t="shared" si="4"/>
        <v>0.260967039518097</v>
      </c>
      <c r="T72" s="6">
        <f t="shared" si="4"/>
        <v>0.264480937491133</v>
      </c>
      <c r="U72" s="6">
        <f t="shared" si="4"/>
        <v>0.267921470990277</v>
      </c>
      <c r="V72" s="6">
        <f t="shared" si="4"/>
        <v>0.271300057164542</v>
      </c>
      <c r="W72" s="6">
        <f t="shared" si="3"/>
        <v>0.274626549851578</v>
      </c>
      <c r="X72" s="15">
        <v>9</v>
      </c>
      <c r="Y72" s="7"/>
      <c r="Z72" s="1"/>
    </row>
    <row r="73" ht="12" customHeight="1" spans="1:26">
      <c r="A73" s="7"/>
      <c r="B73" s="4">
        <v>1.3856406460551</v>
      </c>
      <c r="C73" s="6">
        <f t="shared" si="4"/>
        <v>0.139586696341085</v>
      </c>
      <c r="D73" s="6">
        <f t="shared" si="4"/>
        <v>0.139586696341085</v>
      </c>
      <c r="E73" s="6">
        <f t="shared" si="4"/>
        <v>0.154008989116587</v>
      </c>
      <c r="F73" s="6">
        <f t="shared" si="4"/>
        <v>0.163080390375188</v>
      </c>
      <c r="G73" s="6">
        <f t="shared" si="4"/>
        <v>0.17023884603588</v>
      </c>
      <c r="H73" s="6">
        <f t="shared" si="4"/>
        <v>0.17629797664418</v>
      </c>
      <c r="I73" s="6">
        <f t="shared" si="4"/>
        <v>0.181623616164024</v>
      </c>
      <c r="J73" s="6">
        <f t="shared" si="4"/>
        <v>0.186419412003633</v>
      </c>
      <c r="K73" s="6">
        <f t="shared" si="4"/>
        <v>0.190813156284527</v>
      </c>
      <c r="L73" s="6">
        <f t="shared" si="4"/>
        <v>0.194891546451539</v>
      </c>
      <c r="M73" s="6">
        <f t="shared" si="4"/>
        <v>0.198716732550228</v>
      </c>
      <c r="N73" s="6">
        <f t="shared" si="4"/>
        <v>0.202335130995019</v>
      </c>
      <c r="O73" s="6">
        <f t="shared" si="4"/>
        <v>0.205782521851581</v>
      </c>
      <c r="P73" s="6">
        <f t="shared" si="4"/>
        <v>0.209087184821769</v>
      </c>
      <c r="Q73" s="6">
        <f t="shared" si="4"/>
        <v>0.212271935068443</v>
      </c>
      <c r="R73" s="6">
        <f t="shared" si="4"/>
        <v>0.215355472857501</v>
      </c>
      <c r="S73" s="6">
        <f t="shared" si="4"/>
        <v>0.218353359139518</v>
      </c>
      <c r="T73" s="6">
        <f t="shared" si="4"/>
        <v>0.221278679590813</v>
      </c>
      <c r="U73" s="6">
        <f t="shared" si="4"/>
        <v>0.224142552709059</v>
      </c>
      <c r="V73" s="6">
        <f t="shared" si="4"/>
        <v>0.226954504076999</v>
      </c>
      <c r="W73" s="6">
        <f t="shared" si="3"/>
        <v>0.229722753169899</v>
      </c>
      <c r="X73" s="15">
        <v>8</v>
      </c>
      <c r="Y73" s="7"/>
      <c r="Z73" s="1"/>
    </row>
    <row r="74" ht="12" customHeight="1" spans="1:26">
      <c r="A74" s="7"/>
      <c r="B74" s="4">
        <v>1.21243556529821</v>
      </c>
      <c r="C74" s="6">
        <f t="shared" si="4"/>
        <v>0.117066117148187</v>
      </c>
      <c r="D74" s="6">
        <f t="shared" si="4"/>
        <v>0.117066117148187</v>
      </c>
      <c r="E74" s="6">
        <f t="shared" si="4"/>
        <v>0.129125441731194</v>
      </c>
      <c r="F74" s="6">
        <f t="shared" si="4"/>
        <v>0.136707160211282</v>
      </c>
      <c r="G74" s="6">
        <f t="shared" si="4"/>
        <v>0.142688217510759</v>
      </c>
      <c r="H74" s="6">
        <f t="shared" si="4"/>
        <v>0.147749487117735</v>
      </c>
      <c r="I74" s="6">
        <f t="shared" si="4"/>
        <v>0.152197097936035</v>
      </c>
      <c r="J74" s="6">
        <f t="shared" si="4"/>
        <v>0.156201448638536</v>
      </c>
      <c r="K74" s="6">
        <f t="shared" si="4"/>
        <v>0.159869457608881</v>
      </c>
      <c r="L74" s="6">
        <f t="shared" si="4"/>
        <v>0.163273653690209</v>
      </c>
      <c r="M74" s="6">
        <f t="shared" si="4"/>
        <v>0.166466024260713</v>
      </c>
      <c r="N74" s="6">
        <f t="shared" si="4"/>
        <v>0.169485391190689</v>
      </c>
      <c r="O74" s="6">
        <f t="shared" si="4"/>
        <v>0.172361676514424</v>
      </c>
      <c r="P74" s="6">
        <f t="shared" si="4"/>
        <v>0.175118526735679</v>
      </c>
      <c r="Q74" s="6">
        <f t="shared" si="4"/>
        <v>0.177775016420007</v>
      </c>
      <c r="R74" s="6">
        <f t="shared" si="4"/>
        <v>0.180346777611883</v>
      </c>
      <c r="S74" s="6">
        <f t="shared" si="4"/>
        <v>0.182846816109031</v>
      </c>
      <c r="T74" s="6">
        <f t="shared" si="4"/>
        <v>0.185286067141855</v>
      </c>
      <c r="U74" s="6">
        <f t="shared" si="4"/>
        <v>0.187673820485625</v>
      </c>
      <c r="V74" s="6">
        <f t="shared" si="4"/>
        <v>0.190018033604744</v>
      </c>
      <c r="W74" s="6">
        <f t="shared" si="3"/>
        <v>0.192325571611503</v>
      </c>
      <c r="X74" s="15">
        <v>7</v>
      </c>
      <c r="Y74" s="7"/>
      <c r="Z74" s="1"/>
    </row>
    <row r="75" ht="12" customHeight="1" spans="1:26">
      <c r="A75" s="7"/>
      <c r="B75" s="4">
        <v>1.03923048454133</v>
      </c>
      <c r="C75" s="6">
        <f t="shared" si="4"/>
        <v>0.0982219636074797</v>
      </c>
      <c r="D75" s="6">
        <f t="shared" si="4"/>
        <v>0.0982219636074797</v>
      </c>
      <c r="E75" s="6">
        <f t="shared" si="4"/>
        <v>0.108314668099809</v>
      </c>
      <c r="F75" s="6">
        <f t="shared" si="4"/>
        <v>0.114657568580607</v>
      </c>
      <c r="G75" s="6">
        <f t="shared" si="4"/>
        <v>0.119660044034196</v>
      </c>
      <c r="H75" s="6">
        <f t="shared" si="4"/>
        <v>0.12389232428724</v>
      </c>
      <c r="I75" s="6">
        <f t="shared" si="4"/>
        <v>0.127610779450721</v>
      </c>
      <c r="J75" s="6">
        <f t="shared" si="4"/>
        <v>0.130958102126063</v>
      </c>
      <c r="K75" s="6">
        <f t="shared" si="4"/>
        <v>0.134023819469901</v>
      </c>
      <c r="L75" s="6">
        <f t="shared" si="4"/>
        <v>0.136868657706679</v>
      </c>
      <c r="M75" s="6">
        <f t="shared" si="4"/>
        <v>0.139536140267063</v>
      </c>
      <c r="N75" s="6">
        <f t="shared" si="4"/>
        <v>0.14205876527758</v>
      </c>
      <c r="O75" s="6">
        <f t="shared" si="4"/>
        <v>0.144461578077573</v>
      </c>
      <c r="P75" s="6">
        <f t="shared" si="4"/>
        <v>0.146764369049524</v>
      </c>
      <c r="Q75" s="6">
        <f t="shared" si="4"/>
        <v>0.148983100319049</v>
      </c>
      <c r="R75" s="6">
        <f t="shared" si="4"/>
        <v>0.15113085162189</v>
      </c>
      <c r="S75" s="6">
        <f t="shared" si="4"/>
        <v>0.153218503835727</v>
      </c>
      <c r="T75" s="6">
        <f t="shared" si="4"/>
        <v>0.155255204346014</v>
      </c>
      <c r="U75" s="6">
        <f t="shared" si="4"/>
        <v>0.157248723016374</v>
      </c>
      <c r="V75" s="6">
        <f t="shared" si="4"/>
        <v>0.159205714406284</v>
      </c>
      <c r="W75" s="6">
        <f t="shared" si="3"/>
        <v>0.161131918697373</v>
      </c>
      <c r="X75" s="15">
        <v>6</v>
      </c>
      <c r="Y75" s="7"/>
      <c r="Z75" s="1"/>
    </row>
    <row r="76" ht="12" customHeight="1" spans="1:26">
      <c r="A76" s="7"/>
      <c r="B76" s="4">
        <v>0.866025403784439</v>
      </c>
      <c r="C76" s="6">
        <f t="shared" si="4"/>
        <v>0.0824414703281109</v>
      </c>
      <c r="D76" s="6">
        <f t="shared" si="4"/>
        <v>0.0824414703281109</v>
      </c>
      <c r="E76" s="6">
        <f t="shared" si="4"/>
        <v>0.090894746598118</v>
      </c>
      <c r="F76" s="6">
        <f t="shared" si="4"/>
        <v>0.0962056353368217</v>
      </c>
      <c r="G76" s="6">
        <f t="shared" si="4"/>
        <v>0.100393272453403</v>
      </c>
      <c r="H76" s="6">
        <f t="shared" si="4"/>
        <v>0.103935537671667</v>
      </c>
      <c r="I76" s="6">
        <f t="shared" si="4"/>
        <v>0.107047272799612</v>
      </c>
      <c r="J76" s="6">
        <f t="shared" si="4"/>
        <v>0.109848049820945</v>
      </c>
      <c r="K76" s="6">
        <f t="shared" si="4"/>
        <v>0.11241288494787</v>
      </c>
      <c r="L76" s="6">
        <f t="shared" si="4"/>
        <v>0.114792658005384</v>
      </c>
      <c r="M76" s="6">
        <f t="shared" si="4"/>
        <v>0.117023832510769</v>
      </c>
      <c r="N76" s="6">
        <f t="shared" si="4"/>
        <v>0.119133632804189</v>
      </c>
      <c r="O76" s="6">
        <f t="shared" si="4"/>
        <v>0.121143038006196</v>
      </c>
      <c r="P76" s="6">
        <f t="shared" si="4"/>
        <v>0.123068623889924</v>
      </c>
      <c r="Q76" s="6">
        <f t="shared" si="4"/>
        <v>0.124923758484687</v>
      </c>
      <c r="R76" s="6">
        <f t="shared" si="4"/>
        <v>0.126719394744933</v>
      </c>
      <c r="S76" s="6">
        <f t="shared" si="4"/>
        <v>0.128464643314541</v>
      </c>
      <c r="T76" s="6">
        <f t="shared" si="4"/>
        <v>0.130167162515058</v>
      </c>
      <c r="U76" s="6">
        <f t="shared" si="4"/>
        <v>0.13183345662332</v>
      </c>
      <c r="V76" s="6">
        <f t="shared" si="4"/>
        <v>0.133469095594065</v>
      </c>
      <c r="W76" s="6">
        <f t="shared" si="3"/>
        <v>0.135078883418375</v>
      </c>
      <c r="X76" s="15">
        <v>5</v>
      </c>
      <c r="Y76" s="7"/>
      <c r="Z76" s="1"/>
    </row>
    <row r="77" ht="12" customHeight="1" spans="1:26">
      <c r="A77" s="7"/>
      <c r="B77" s="4">
        <v>0.692820323027551</v>
      </c>
      <c r="C77" s="6">
        <f t="shared" si="4"/>
        <v>0.0692176722943527</v>
      </c>
      <c r="D77" s="6">
        <f t="shared" si="4"/>
        <v>0.0692176722943527</v>
      </c>
      <c r="E77" s="6">
        <f t="shared" si="4"/>
        <v>0.0763023900072604</v>
      </c>
      <c r="F77" s="6">
        <f t="shared" si="4"/>
        <v>0.0807522717286311</v>
      </c>
      <c r="G77" s="6">
        <f t="shared" si="4"/>
        <v>0.0842603576173779</v>
      </c>
      <c r="H77" s="6">
        <f t="shared" si="4"/>
        <v>0.0872273548847433</v>
      </c>
      <c r="I77" s="6">
        <f t="shared" si="4"/>
        <v>0.0898334046195899</v>
      </c>
      <c r="J77" s="6">
        <f t="shared" si="4"/>
        <v>0.0921787612781957</v>
      </c>
      <c r="K77" s="6">
        <f t="shared" si="4"/>
        <v>0.0943263184129188</v>
      </c>
      <c r="L77" s="6">
        <f t="shared" si="4"/>
        <v>0.0963187310804461</v>
      </c>
      <c r="M77" s="6">
        <f t="shared" si="4"/>
        <v>0.0981865664335508</v>
      </c>
      <c r="N77" s="6">
        <f t="shared" si="4"/>
        <v>0.0999526448699601</v>
      </c>
      <c r="O77" s="6">
        <f t="shared" si="4"/>
        <v>0.101634550509739</v>
      </c>
      <c r="P77" s="6">
        <f t="shared" si="4"/>
        <v>0.103246175614143</v>
      </c>
      <c r="Q77" s="6">
        <f t="shared" si="4"/>
        <v>0.104798723084096</v>
      </c>
      <c r="R77" s="6">
        <f t="shared" si="4"/>
        <v>0.106301371112292</v>
      </c>
      <c r="S77" s="6">
        <f t="shared" si="4"/>
        <v>0.10776175340406</v>
      </c>
      <c r="T77" s="6">
        <f t="shared" si="4"/>
        <v>0.109186286179018</v>
      </c>
      <c r="U77" s="6">
        <f t="shared" si="4"/>
        <v>0.110580418249916</v>
      </c>
      <c r="V77" s="6">
        <f t="shared" si="4"/>
        <v>0.111948815242286</v>
      </c>
      <c r="W77" s="6">
        <f t="shared" si="3"/>
        <v>0.11329550074541</v>
      </c>
      <c r="X77" s="15">
        <v>4</v>
      </c>
      <c r="Y77" s="7"/>
      <c r="Z77" s="1"/>
    </row>
    <row r="78" ht="12" customHeight="1" spans="1:26">
      <c r="A78" s="7"/>
      <c r="B78" s="4">
        <v>0.519615242270663</v>
      </c>
      <c r="C78" s="6">
        <f t="shared" si="4"/>
        <v>0.0581300827650937</v>
      </c>
      <c r="D78" s="6">
        <f t="shared" si="4"/>
        <v>0.0581300827650937</v>
      </c>
      <c r="E78" s="6">
        <f t="shared" si="4"/>
        <v>0.0640710272331217</v>
      </c>
      <c r="F78" s="6">
        <f t="shared" si="4"/>
        <v>0.0678016700293762</v>
      </c>
      <c r="G78" s="6">
        <f t="shared" si="4"/>
        <v>0.0707422843455152</v>
      </c>
      <c r="H78" s="6">
        <f t="shared" si="4"/>
        <v>0.0732290235660145</v>
      </c>
      <c r="I78" s="6">
        <f t="shared" si="4"/>
        <v>0.0754130038223346</v>
      </c>
      <c r="J78" s="6">
        <f t="shared" si="4"/>
        <v>0.0773783230070624</v>
      </c>
      <c r="K78" s="6">
        <f t="shared" si="4"/>
        <v>0.0791777366492425</v>
      </c>
      <c r="L78" s="6">
        <f t="shared" si="4"/>
        <v>0.0808470222866955</v>
      </c>
      <c r="M78" s="6">
        <f t="shared" si="4"/>
        <v>0.0824118171416961</v>
      </c>
      <c r="N78" s="6">
        <f t="shared" si="4"/>
        <v>0.0838912599608506</v>
      </c>
      <c r="O78" s="6">
        <f t="shared" si="4"/>
        <v>0.0853000970635307</v>
      </c>
      <c r="P78" s="6">
        <f t="shared" si="4"/>
        <v>0.0866499779475474</v>
      </c>
      <c r="Q78" s="6">
        <f t="shared" si="4"/>
        <v>0.0879502962655438</v>
      </c>
      <c r="R78" s="6">
        <f t="shared" si="4"/>
        <v>0.0892087473951122</v>
      </c>
      <c r="S78" s="6">
        <f t="shared" si="4"/>
        <v>0.0904317312621767</v>
      </c>
      <c r="T78" s="6">
        <f t="shared" si="4"/>
        <v>0.0916246266572616</v>
      </c>
      <c r="U78" s="6">
        <f t="shared" si="4"/>
        <v>0.092792001005372</v>
      </c>
      <c r="V78" s="6">
        <f t="shared" si="4"/>
        <v>0.0939377648936679</v>
      </c>
      <c r="W78" s="6">
        <f t="shared" si="3"/>
        <v>0.095065290469325</v>
      </c>
      <c r="X78" s="15">
        <v>3</v>
      </c>
      <c r="Y78" s="7"/>
      <c r="Z78" s="1"/>
    </row>
    <row r="79" ht="12" customHeight="1" spans="1:26">
      <c r="A79" s="7"/>
      <c r="B79" s="4">
        <v>0.346410161513775</v>
      </c>
      <c r="C79" s="6">
        <f t="shared" si="4"/>
        <v>0.0488291960125657</v>
      </c>
      <c r="D79" s="6">
        <f t="shared" si="4"/>
        <v>0.0488291960125657</v>
      </c>
      <c r="E79" s="6">
        <f t="shared" si="4"/>
        <v>0.0538132925216139</v>
      </c>
      <c r="F79" s="6">
        <f t="shared" si="4"/>
        <v>0.0569424860217236</v>
      </c>
      <c r="G79" s="6">
        <f t="shared" si="4"/>
        <v>0.059408696727373</v>
      </c>
      <c r="H79" s="6">
        <f t="shared" si="4"/>
        <v>0.0614940340250536</v>
      </c>
      <c r="I79" s="6">
        <f t="shared" si="4"/>
        <v>0.0633253158035663</v>
      </c>
      <c r="J79" s="6">
        <f t="shared" si="4"/>
        <v>0.0649731154262518</v>
      </c>
      <c r="K79" s="6">
        <f t="shared" si="4"/>
        <v>0.0664817026584723</v>
      </c>
      <c r="L79" s="6">
        <f t="shared" si="4"/>
        <v>0.0678810989211511</v>
      </c>
      <c r="M79" s="6">
        <f t="shared" si="4"/>
        <v>0.0691928157607915</v>
      </c>
      <c r="N79" s="6">
        <f t="shared" si="4"/>
        <v>0.0704329112183357</v>
      </c>
      <c r="O79" s="6">
        <f t="shared" si="4"/>
        <v>0.0716137572899518</v>
      </c>
      <c r="P79" s="6">
        <f t="shared" si="4"/>
        <v>0.0727451272301884</v>
      </c>
      <c r="Q79" s="6">
        <f t="shared" si="4"/>
        <v>0.0738349013088992</v>
      </c>
      <c r="R79" s="6">
        <f t="shared" si="4"/>
        <v>0.0748895347349423</v>
      </c>
      <c r="S79" s="6">
        <f t="shared" si="4"/>
        <v>0.075914395692819</v>
      </c>
      <c r="T79" s="6">
        <f t="shared" si="4"/>
        <v>0.0769139955526406</v>
      </c>
      <c r="U79" s="6">
        <f t="shared" si="4"/>
        <v>0.0778921648998265</v>
      </c>
      <c r="V79" s="6">
        <f t="shared" si="4"/>
        <v>0.0788521832089852</v>
      </c>
      <c r="W79" s="6">
        <f t="shared" si="3"/>
        <v>0.0797968781970093</v>
      </c>
      <c r="X79" s="15">
        <v>2</v>
      </c>
      <c r="Y79" s="7"/>
      <c r="Z79" s="1"/>
    </row>
    <row r="80" ht="12" customHeight="1" spans="1:26">
      <c r="A80" s="7"/>
      <c r="B80" s="4">
        <v>0.173205080756888</v>
      </c>
      <c r="C80" s="6">
        <f t="shared" si="4"/>
        <v>0.0410239777983774</v>
      </c>
      <c r="D80" s="6">
        <f t="shared" si="4"/>
        <v>0.0410239777983774</v>
      </c>
      <c r="E80" s="6">
        <f t="shared" si="4"/>
        <v>0.0452069397150847</v>
      </c>
      <c r="F80" s="6">
        <f t="shared" si="4"/>
        <v>0.0478327343688312</v>
      </c>
      <c r="G80" s="6">
        <f t="shared" si="4"/>
        <v>0.0499019744703997</v>
      </c>
      <c r="H80" s="6">
        <f t="shared" si="4"/>
        <v>0.0516514919935283</v>
      </c>
      <c r="I80" s="6">
        <f t="shared" si="4"/>
        <v>0.0531877489308235</v>
      </c>
      <c r="J80" s="6">
        <f t="shared" si="4"/>
        <v>0.0545699891101155</v>
      </c>
      <c r="K80" s="6">
        <f t="shared" si="4"/>
        <v>0.0558353742392308</v>
      </c>
      <c r="L80" s="6">
        <f t="shared" si="4"/>
        <v>0.0570091045292163</v>
      </c>
      <c r="M80" s="6">
        <f t="shared" si="4"/>
        <v>0.0581092362336495</v>
      </c>
      <c r="N80" s="6">
        <f t="shared" si="4"/>
        <v>0.0591492475067268</v>
      </c>
      <c r="O80" s="6">
        <f t="shared" si="4"/>
        <v>0.0601395221976126</v>
      </c>
      <c r="P80" s="6">
        <f t="shared" si="4"/>
        <v>0.0610882626417659</v>
      </c>
      <c r="Q80" s="6">
        <f t="shared" si="4"/>
        <v>0.0620020821366918</v>
      </c>
      <c r="R80" s="6">
        <f t="shared" si="4"/>
        <v>0.0628863977622718</v>
      </c>
      <c r="S80" s="6">
        <f t="shared" si="4"/>
        <v>0.063745714146858</v>
      </c>
      <c r="T80" s="6">
        <f t="shared" si="4"/>
        <v>0.0645838167266213</v>
      </c>
      <c r="U80" s="6">
        <f t="shared" si="4"/>
        <v>0.0654039195125078</v>
      </c>
      <c r="V80" s="6">
        <f t="shared" si="4"/>
        <v>0.0662087739448411</v>
      </c>
      <c r="W80" s="6">
        <f t="shared" si="3"/>
        <v>0.0670007522937555</v>
      </c>
      <c r="X80" s="15">
        <v>1</v>
      </c>
      <c r="Y80" s="7"/>
      <c r="Z80" s="1"/>
    </row>
    <row r="81" ht="12" customHeight="1" spans="1:26">
      <c r="A81" s="7"/>
      <c r="B81" s="8">
        <v>0</v>
      </c>
      <c r="C81" s="6">
        <f t="shared" si="4"/>
        <v>0.0344717101679999</v>
      </c>
      <c r="D81" s="6">
        <f t="shared" si="4"/>
        <v>0.0344717101679999</v>
      </c>
      <c r="E81" s="6">
        <f t="shared" si="4"/>
        <v>0.0379834425542098</v>
      </c>
      <c r="F81" s="6">
        <f t="shared" si="4"/>
        <v>0.04018758738414</v>
      </c>
      <c r="G81" s="6">
        <f t="shared" si="4"/>
        <v>0.0419243889295755</v>
      </c>
      <c r="H81" s="6">
        <f t="shared" si="4"/>
        <v>0.043392723565673</v>
      </c>
      <c r="I81" s="6">
        <f t="shared" si="4"/>
        <v>0.0446819897654791</v>
      </c>
      <c r="J81" s="6">
        <f t="shared" si="4"/>
        <v>0.0458419347369583</v>
      </c>
      <c r="K81" s="6">
        <f t="shared" si="4"/>
        <v>0.0469037624329003</v>
      </c>
      <c r="L81" s="6">
        <f t="shared" si="4"/>
        <v>0.0478886323377701</v>
      </c>
      <c r="M81" s="6">
        <f t="shared" si="4"/>
        <v>0.0488117049793892</v>
      </c>
      <c r="N81" s="6">
        <f t="shared" si="4"/>
        <v>0.0496842965896764</v>
      </c>
      <c r="O81" s="6">
        <f t="shared" si="4"/>
        <v>0.0505151251030664</v>
      </c>
      <c r="P81" s="6">
        <f t="shared" si="4"/>
        <v>0.051311076657476</v>
      </c>
      <c r="Q81" s="6">
        <f t="shared" si="4"/>
        <v>0.052077703110462</v>
      </c>
      <c r="R81" s="6">
        <f t="shared" si="4"/>
        <v>0.0528195519021537</v>
      </c>
      <c r="S81" s="6">
        <f t="shared" si="4"/>
        <v>0.0535404043318488</v>
      </c>
      <c r="T81" s="6">
        <f t="shared" si="4"/>
        <v>0.0542434378428309</v>
      </c>
      <c r="U81" s="6">
        <f t="shared" si="4"/>
        <v>0.0549313501000714</v>
      </c>
      <c r="V81" s="6">
        <f t="shared" si="4"/>
        <v>0.0556064503943032</v>
      </c>
      <c r="W81" s="6">
        <f t="shared" si="3"/>
        <v>0.0562707296715139</v>
      </c>
      <c r="X81" s="15">
        <v>0</v>
      </c>
      <c r="Y81" s="7"/>
      <c r="Z81" s="1"/>
    </row>
    <row r="82" ht="12" customHeight="1" spans="1:26">
      <c r="A82" s="7"/>
      <c r="B82" s="4">
        <v>-0.173205080756888</v>
      </c>
      <c r="C82" s="6">
        <f t="shared" si="4"/>
        <v>0.0289697063097698</v>
      </c>
      <c r="D82" s="6">
        <f t="shared" si="4"/>
        <v>0.0289697063097698</v>
      </c>
      <c r="E82" s="6">
        <f t="shared" si="4"/>
        <v>0.0319187192552919</v>
      </c>
      <c r="F82" s="6">
        <f t="shared" si="4"/>
        <v>0.0337694639138668</v>
      </c>
      <c r="G82" s="6">
        <f t="shared" si="4"/>
        <v>0.0352276833641962</v>
      </c>
      <c r="H82" s="6">
        <f t="shared" si="4"/>
        <v>0.036460420127872</v>
      </c>
      <c r="I82" s="6">
        <f t="shared" si="4"/>
        <v>0.0375427617234703</v>
      </c>
      <c r="J82" s="6">
        <f t="shared" si="4"/>
        <v>0.0385164909974307</v>
      </c>
      <c r="K82" s="6">
        <f t="shared" si="4"/>
        <v>0.0394078156626154</v>
      </c>
      <c r="L82" s="6">
        <f t="shared" si="4"/>
        <v>0.040234506790882</v>
      </c>
      <c r="M82" s="6">
        <f t="shared" si="4"/>
        <v>0.0410092968005866</v>
      </c>
      <c r="N82" s="6">
        <f t="shared" si="4"/>
        <v>0.0417416892357689</v>
      </c>
      <c r="O82" s="6">
        <f t="shared" si="4"/>
        <v>0.042439005321226</v>
      </c>
      <c r="P82" s="6">
        <f t="shared" si="4"/>
        <v>0.0431070277686612</v>
      </c>
      <c r="Q82" s="6">
        <f t="shared" si="4"/>
        <v>0.0437504186510775</v>
      </c>
      <c r="R82" s="6">
        <f t="shared" si="4"/>
        <v>0.0443729964632213</v>
      </c>
      <c r="S82" s="6">
        <f t="shared" si="4"/>
        <v>0.0449779362490572</v>
      </c>
      <c r="T82" s="6">
        <f t="shared" si="4"/>
        <v>0.0455679059084311</v>
      </c>
      <c r="U82" s="6">
        <f t="shared" si="4"/>
        <v>0.0461451704084821</v>
      </c>
      <c r="V82" s="6">
        <f t="shared" si="4"/>
        <v>0.0467116685532076</v>
      </c>
      <c r="W82" s="6">
        <f t="shared" si="3"/>
        <v>0.04726907179999</v>
      </c>
      <c r="X82" s="15">
        <v>-1</v>
      </c>
      <c r="Y82" s="7"/>
      <c r="Z82" s="1"/>
    </row>
    <row r="83" ht="12" customHeight="1" spans="1:26">
      <c r="A83" s="7"/>
      <c r="B83" s="4">
        <v>-0.346410161513775</v>
      </c>
      <c r="C83" s="6">
        <f t="shared" si="4"/>
        <v>0.0243485216272452</v>
      </c>
      <c r="D83" s="6">
        <f t="shared" si="4"/>
        <v>0.0243485216272452</v>
      </c>
      <c r="E83" s="6">
        <f t="shared" si="4"/>
        <v>0.0268255499957037</v>
      </c>
      <c r="F83" s="6">
        <f t="shared" si="4"/>
        <v>0.0283799389145063</v>
      </c>
      <c r="G83" s="6">
        <f t="shared" si="4"/>
        <v>0.0296045769500886</v>
      </c>
      <c r="H83" s="6">
        <f t="shared" si="4"/>
        <v>0.03063979580938</v>
      </c>
      <c r="I83" s="6">
        <f t="shared" si="4"/>
        <v>0.0315486754381267</v>
      </c>
      <c r="J83" s="6">
        <f t="shared" si="4"/>
        <v>0.0323663164382664</v>
      </c>
      <c r="K83" s="6">
        <f t="shared" si="4"/>
        <v>0.0331147347591969</v>
      </c>
      <c r="L83" s="6">
        <f t="shared" si="4"/>
        <v>0.0338088587813816</v>
      </c>
      <c r="M83" s="6">
        <f t="shared" si="4"/>
        <v>0.0344593839758067</v>
      </c>
      <c r="N83" s="6">
        <f t="shared" si="4"/>
        <v>0.0350742933000721</v>
      </c>
      <c r="O83" s="6">
        <f t="shared" si="4"/>
        <v>0.035659736406088</v>
      </c>
      <c r="P83" s="6">
        <f t="shared" si="4"/>
        <v>0.0362205704973455</v>
      </c>
      <c r="Q83" s="6">
        <f t="shared" si="4"/>
        <v>0.0367607113798005</v>
      </c>
      <c r="R83" s="6">
        <f t="shared" si="4"/>
        <v>0.0372833662178751</v>
      </c>
      <c r="S83" s="6">
        <f t="shared" si="4"/>
        <v>0.0377912016546613</v>
      </c>
      <c r="T83" s="6">
        <f t="shared" si="4"/>
        <v>0.0382864583215179</v>
      </c>
      <c r="U83" s="6">
        <f t="shared" si="4"/>
        <v>0.0387710383818449</v>
      </c>
      <c r="V83" s="6">
        <f t="shared" si="4"/>
        <v>0.0392465700223301</v>
      </c>
      <c r="W83" s="6">
        <f t="shared" si="3"/>
        <v>0.0397144568620149</v>
      </c>
      <c r="X83" s="15">
        <v>-2</v>
      </c>
      <c r="Y83" s="7"/>
      <c r="Z83" s="1"/>
    </row>
    <row r="84" ht="12" customHeight="1" spans="1:26">
      <c r="A84" s="7"/>
      <c r="B84" s="4">
        <v>-0.519615242270663</v>
      </c>
      <c r="C84" s="6">
        <f t="shared" si="4"/>
        <v>0.0204663697373659</v>
      </c>
      <c r="D84" s="6">
        <f t="shared" si="4"/>
        <v>0.0204663697373659</v>
      </c>
      <c r="E84" s="6">
        <f t="shared" si="4"/>
        <v>0.0225473529024294</v>
      </c>
      <c r="F84" s="6">
        <f t="shared" si="4"/>
        <v>0.0238531109220101</v>
      </c>
      <c r="G84" s="6">
        <f t="shared" si="4"/>
        <v>0.0248818066347249</v>
      </c>
      <c r="H84" s="6">
        <f t="shared" si="4"/>
        <v>0.0257513514976644</v>
      </c>
      <c r="I84" s="6">
        <f t="shared" si="4"/>
        <v>0.0265147468840929</v>
      </c>
      <c r="J84" s="6">
        <f t="shared" si="4"/>
        <v>0.0272014848107283</v>
      </c>
      <c r="K84" s="6">
        <f t="shared" si="4"/>
        <v>0.027830063090815</v>
      </c>
      <c r="L84" s="6">
        <f t="shared" si="4"/>
        <v>0.028413024334097</v>
      </c>
      <c r="M84" s="6">
        <f t="shared" si="4"/>
        <v>0.0289593545458926</v>
      </c>
      <c r="N84" s="6">
        <f t="shared" si="4"/>
        <v>0.0294757606213167</v>
      </c>
      <c r="O84" s="6">
        <f t="shared" si="4"/>
        <v>0.0299674090862583</v>
      </c>
      <c r="P84" s="6">
        <f t="shared" si="4"/>
        <v>0.0304383805429094</v>
      </c>
      <c r="Q84" s="6">
        <f t="shared" si="4"/>
        <v>0.0308919646320627</v>
      </c>
      <c r="R84" s="6">
        <f t="shared" si="4"/>
        <v>0.0313308556016727</v>
      </c>
      <c r="S84" s="6">
        <f t="shared" si="4"/>
        <v>0.0317572935628796</v>
      </c>
      <c r="T84" s="6">
        <f t="shared" si="4"/>
        <v>0.0321731607041134</v>
      </c>
      <c r="U84" s="6">
        <f t="shared" si="4"/>
        <v>0.0325800548456607</v>
      </c>
      <c r="V84" s="6">
        <f t="shared" si="4"/>
        <v>0.0329793436255965</v>
      </c>
      <c r="W84" s="6">
        <f t="shared" si="3"/>
        <v>0.0333722060132313</v>
      </c>
      <c r="X84" s="15">
        <v>-3</v>
      </c>
      <c r="Y84" s="7"/>
      <c r="Z84" s="1"/>
    </row>
    <row r="85" ht="12" customHeight="1" spans="1:26">
      <c r="A85" s="7"/>
      <c r="B85" s="4">
        <v>-0.692820323027551</v>
      </c>
      <c r="C85" s="6">
        <f t="shared" si="4"/>
        <v>0.017204514476802</v>
      </c>
      <c r="D85" s="6">
        <f t="shared" si="4"/>
        <v>0.017204514476802</v>
      </c>
      <c r="E85" s="6">
        <f t="shared" si="4"/>
        <v>0.0189530569775469</v>
      </c>
      <c r="F85" s="6">
        <f t="shared" si="4"/>
        <v>0.0200501444361549</v>
      </c>
      <c r="G85" s="6">
        <f t="shared" si="4"/>
        <v>0.0209144064852014</v>
      </c>
      <c r="H85" s="6">
        <f t="shared" si="4"/>
        <v>0.0216449300327772</v>
      </c>
      <c r="I85" s="6">
        <f t="shared" si="4"/>
        <v>0.0222862544110214</v>
      </c>
      <c r="J85" s="6">
        <f t="shared" si="4"/>
        <v>0.0228631627458</v>
      </c>
      <c r="K85" s="6">
        <f t="shared" si="4"/>
        <v>0.0233911991581293</v>
      </c>
      <c r="L85" s="6">
        <f t="shared" si="4"/>
        <v>0.0238809033216691</v>
      </c>
      <c r="M85" s="6">
        <f t="shared" ref="C85:V98" si="5">(EXP(M35*0.25)-1)/0.25</f>
        <v>0.0243398261380818</v>
      </c>
      <c r="N85" s="6">
        <f t="shared" si="5"/>
        <v>0.0247736032836121</v>
      </c>
      <c r="O85" s="6">
        <f t="shared" si="5"/>
        <v>0.0251865760107632</v>
      </c>
      <c r="P85" s="6">
        <f t="shared" si="5"/>
        <v>0.0255821730408892</v>
      </c>
      <c r="Q85" s="6">
        <f t="shared" si="5"/>
        <v>0.0259631584339797</v>
      </c>
      <c r="R85" s="6">
        <f t="shared" si="5"/>
        <v>0.026331795934075</v>
      </c>
      <c r="S85" s="6">
        <f t="shared" si="5"/>
        <v>0.0266899676707597</v>
      </c>
      <c r="T85" s="6">
        <f t="shared" si="5"/>
        <v>0.0270392550121734</v>
      </c>
      <c r="U85" s="6">
        <f t="shared" si="5"/>
        <v>0.0273810003747004</v>
      </c>
      <c r="V85" s="6">
        <f t="shared" si="5"/>
        <v>0.0277163527568556</v>
      </c>
      <c r="W85" s="6">
        <f t="shared" si="3"/>
        <v>0.0280463026238875</v>
      </c>
      <c r="X85" s="15">
        <v>-4</v>
      </c>
      <c r="Y85" s="7"/>
      <c r="Z85" s="1"/>
    </row>
    <row r="86" ht="12" customHeight="1" spans="1:26">
      <c r="A86" s="7"/>
      <c r="B86" s="4">
        <v>-0.866025403784439</v>
      </c>
      <c r="C86" s="6">
        <f t="shared" si="5"/>
        <v>0.014463456576796</v>
      </c>
      <c r="D86" s="6">
        <f t="shared" si="5"/>
        <v>0.014463456576796</v>
      </c>
      <c r="E86" s="6">
        <f t="shared" si="5"/>
        <v>0.0159328656589537</v>
      </c>
      <c r="F86" s="6">
        <f t="shared" si="5"/>
        <v>0.0168547646169408</v>
      </c>
      <c r="G86" s="6">
        <f t="shared" si="5"/>
        <v>0.0175809887343137</v>
      </c>
      <c r="H86" s="6">
        <f t="shared" si="5"/>
        <v>0.0181948153941045</v>
      </c>
      <c r="I86" s="6">
        <f t="shared" si="5"/>
        <v>0.0187336773162885</v>
      </c>
      <c r="J86" s="6">
        <f t="shared" si="5"/>
        <v>0.0192184030773292</v>
      </c>
      <c r="K86" s="6">
        <f t="shared" si="5"/>
        <v>0.01966205633423</v>
      </c>
      <c r="L86" s="6">
        <f t="shared" si="5"/>
        <v>0.0200734947729355</v>
      </c>
      <c r="M86" s="6">
        <f t="shared" si="5"/>
        <v>0.0204590641871434</v>
      </c>
      <c r="N86" s="6">
        <f t="shared" si="5"/>
        <v>0.020823500741173</v>
      </c>
      <c r="O86" s="6">
        <f t="shared" si="5"/>
        <v>0.0211704527218606</v>
      </c>
      <c r="P86" s="6">
        <f t="shared" si="5"/>
        <v>0.0215028014988254</v>
      </c>
      <c r="Q86" s="6">
        <f t="shared" si="5"/>
        <v>0.0218228698448248</v>
      </c>
      <c r="R86" s="6">
        <f t="shared" si="5"/>
        <v>0.0221325600590463</v>
      </c>
      <c r="S86" s="6">
        <f t="shared" si="5"/>
        <v>0.0224334537273894</v>
      </c>
      <c r="T86" s="6">
        <f t="shared" si="5"/>
        <v>0.022726879674833</v>
      </c>
      <c r="U86" s="6">
        <f t="shared" si="5"/>
        <v>0.02301396591192</v>
      </c>
      <c r="V86" s="6">
        <f t="shared" si="5"/>
        <v>0.0232956779027118</v>
      </c>
      <c r="W86" s="6">
        <f t="shared" si="3"/>
        <v>0.0235728478826154</v>
      </c>
      <c r="X86" s="15">
        <v>-5</v>
      </c>
      <c r="Y86" s="7"/>
      <c r="Z86" s="1"/>
    </row>
    <row r="87" ht="12" customHeight="1" spans="1:26">
      <c r="A87" s="7"/>
      <c r="B87" s="4">
        <v>-1.03923048454133</v>
      </c>
      <c r="C87" s="6">
        <f t="shared" si="5"/>
        <v>0.0121597703036747</v>
      </c>
      <c r="D87" s="6">
        <f t="shared" si="5"/>
        <v>0.0121597703036747</v>
      </c>
      <c r="E87" s="6">
        <f t="shared" si="5"/>
        <v>0.0133947470499596</v>
      </c>
      <c r="F87" s="6">
        <f t="shared" si="5"/>
        <v>0.0141695277968941</v>
      </c>
      <c r="G87" s="6">
        <f t="shared" si="5"/>
        <v>0.0147798399158496</v>
      </c>
      <c r="H87" s="6">
        <f t="shared" si="5"/>
        <v>0.0152956805556261</v>
      </c>
      <c r="I87" s="6">
        <f t="shared" si="5"/>
        <v>0.0157485128554287</v>
      </c>
      <c r="J87" s="6">
        <f t="shared" si="5"/>
        <v>0.0161558436140528</v>
      </c>
      <c r="K87" s="6">
        <f t="shared" si="5"/>
        <v>0.0165286529693933</v>
      </c>
      <c r="L87" s="6">
        <f t="shared" si="5"/>
        <v>0.0168743858183813</v>
      </c>
      <c r="M87" s="6">
        <f t="shared" si="5"/>
        <v>0.0171983757473839</v>
      </c>
      <c r="N87" s="6">
        <f t="shared" si="5"/>
        <v>0.0175046034133928</v>
      </c>
      <c r="O87" s="6">
        <f t="shared" si="5"/>
        <v>0.0177961350924969</v>
      </c>
      <c r="P87" s="6">
        <f t="shared" si="5"/>
        <v>0.0180753924562644</v>
      </c>
      <c r="Q87" s="6">
        <f t="shared" si="5"/>
        <v>0.0183443276703663</v>
      </c>
      <c r="R87" s="6">
        <f t="shared" si="5"/>
        <v>0.0186045394910286</v>
      </c>
      <c r="S87" s="6">
        <f t="shared" si="5"/>
        <v>0.0188573571150448</v>
      </c>
      <c r="T87" s="6">
        <f t="shared" si="5"/>
        <v>0.0191038972955218</v>
      </c>
      <c r="U87" s="6">
        <f t="shared" si="5"/>
        <v>0.0193451080035141</v>
      </c>
      <c r="V87" s="6">
        <f t="shared" si="5"/>
        <v>0.019581800592757</v>
      </c>
      <c r="W87" s="6">
        <f t="shared" si="3"/>
        <v>0.0198146744415704</v>
      </c>
      <c r="X87" s="15">
        <v>-6</v>
      </c>
      <c r="Y87" s="7"/>
      <c r="Z87" s="1"/>
    </row>
    <row r="88" ht="12" customHeight="1" spans="1:26">
      <c r="A88" s="7"/>
      <c r="B88" s="4">
        <v>-1.21243556529821</v>
      </c>
      <c r="C88" s="6">
        <f t="shared" si="5"/>
        <v>0.0102234738284022</v>
      </c>
      <c r="D88" s="6">
        <f t="shared" si="5"/>
        <v>0.0102234738284022</v>
      </c>
      <c r="E88" s="6">
        <f t="shared" si="5"/>
        <v>0.0112615195828321</v>
      </c>
      <c r="F88" s="6">
        <f t="shared" si="5"/>
        <v>0.0119127268559485</v>
      </c>
      <c r="G88" s="6">
        <f t="shared" si="5"/>
        <v>0.0124256833117276</v>
      </c>
      <c r="H88" s="6">
        <f t="shared" si="5"/>
        <v>0.0128592285031086</v>
      </c>
      <c r="I88" s="6">
        <f t="shared" si="5"/>
        <v>0.013239810188308</v>
      </c>
      <c r="J88" s="6">
        <f t="shared" si="5"/>
        <v>0.0135821443950741</v>
      </c>
      <c r="K88" s="6">
        <f t="shared" si="5"/>
        <v>0.0138954608360811</v>
      </c>
      <c r="L88" s="6">
        <f t="shared" si="5"/>
        <v>0.0141860175061135</v>
      </c>
      <c r="M88" s="6">
        <f t="shared" si="5"/>
        <v>0.0144582976412755</v>
      </c>
      <c r="N88" s="6">
        <f t="shared" si="5"/>
        <v>0.0147156472151249</v>
      </c>
      <c r="O88" s="6">
        <f t="shared" si="5"/>
        <v>0.0149606435824143</v>
      </c>
      <c r="P88" s="6">
        <f t="shared" si="5"/>
        <v>0.0151953222526418</v>
      </c>
      <c r="Q88" s="6">
        <f t="shared" si="5"/>
        <v>0.0154213240771846</v>
      </c>
      <c r="R88" s="6">
        <f t="shared" si="5"/>
        <v>0.015639992839656</v>
      </c>
      <c r="S88" s="6">
        <f t="shared" si="5"/>
        <v>0.0158524457391023</v>
      </c>
      <c r="T88" s="6">
        <f t="shared" si="5"/>
        <v>0.0160596214012605</v>
      </c>
      <c r="U88" s="6">
        <f t="shared" si="5"/>
        <v>0.0162623165798301</v>
      </c>
      <c r="V88" s="6">
        <f t="shared" si="5"/>
        <v>0.016461213193673</v>
      </c>
      <c r="W88" s="6">
        <f t="shared" si="3"/>
        <v>0.0166568990403482</v>
      </c>
      <c r="X88" s="15">
        <v>-7</v>
      </c>
      <c r="Y88" s="7"/>
      <c r="Z88" s="1"/>
    </row>
    <row r="89" ht="12" customHeight="1" spans="1:26">
      <c r="A89" s="7"/>
      <c r="B89" s="4">
        <v>-1.3856406460551</v>
      </c>
      <c r="C89" s="6">
        <f t="shared" si="5"/>
        <v>0.00859583939475872</v>
      </c>
      <c r="D89" s="6">
        <f t="shared" si="5"/>
        <v>0.00859583939475872</v>
      </c>
      <c r="E89" s="6">
        <f t="shared" si="5"/>
        <v>0.00946842741041998</v>
      </c>
      <c r="F89" s="6">
        <f t="shared" si="5"/>
        <v>0.0100158181501717</v>
      </c>
      <c r="G89" s="6">
        <f t="shared" si="5"/>
        <v>0.0104469882959215</v>
      </c>
      <c r="H89" s="6">
        <f t="shared" si="5"/>
        <v>0.0108114017561158</v>
      </c>
      <c r="I89" s="6">
        <f t="shared" si="5"/>
        <v>0.0111312919409432</v>
      </c>
      <c r="J89" s="6">
        <f t="shared" si="5"/>
        <v>0.0114190298651815</v>
      </c>
      <c r="K89" s="6">
        <f t="shared" si="5"/>
        <v>0.0116823744259005</v>
      </c>
      <c r="L89" s="6">
        <f t="shared" si="5"/>
        <v>0.0119265863256022</v>
      </c>
      <c r="M89" s="6">
        <f t="shared" si="5"/>
        <v>0.0121554343079691</v>
      </c>
      <c r="N89" s="6">
        <f t="shared" si="5"/>
        <v>0.0123717310747624</v>
      </c>
      <c r="O89" s="6">
        <f t="shared" si="5"/>
        <v>0.0125776431890747</v>
      </c>
      <c r="P89" s="6">
        <f t="shared" si="5"/>
        <v>0.0127748817140043</v>
      </c>
      <c r="Q89" s="6">
        <f t="shared" si="5"/>
        <v>0.0129648259461597</v>
      </c>
      <c r="R89" s="6">
        <f t="shared" si="5"/>
        <v>0.0131486054555561</v>
      </c>
      <c r="S89" s="6">
        <f t="shared" si="5"/>
        <v>0.0133271593370772</v>
      </c>
      <c r="T89" s="6">
        <f t="shared" si="5"/>
        <v>0.0135012765713691</v>
      </c>
      <c r="U89" s="6">
        <f t="shared" si="5"/>
        <v>0.0136716268775592</v>
      </c>
      <c r="V89" s="6">
        <f t="shared" si="5"/>
        <v>0.0138387834419627</v>
      </c>
      <c r="W89" s="6">
        <f t="shared" si="3"/>
        <v>0.0140032403307595</v>
      </c>
      <c r="X89" s="15">
        <v>-8</v>
      </c>
      <c r="Y89" s="7"/>
      <c r="Z89" s="1"/>
    </row>
    <row r="90" ht="12" customHeight="1" spans="1:26">
      <c r="A90" s="7"/>
      <c r="B90" s="4">
        <v>-1.55884572681199</v>
      </c>
      <c r="C90" s="6">
        <f t="shared" si="5"/>
        <v>0.00722756697450411</v>
      </c>
      <c r="D90" s="6">
        <f t="shared" si="5"/>
        <v>0.00722756697450411</v>
      </c>
      <c r="E90" s="6">
        <f t="shared" si="5"/>
        <v>0.00796111989649528</v>
      </c>
      <c r="F90" s="6">
        <f t="shared" si="5"/>
        <v>0.0084212783690365</v>
      </c>
      <c r="G90" s="6">
        <f t="shared" si="5"/>
        <v>0.00878373014483103</v>
      </c>
      <c r="H90" s="6">
        <f t="shared" si="5"/>
        <v>0.00909005984679645</v>
      </c>
      <c r="I90" s="6">
        <f t="shared" si="5"/>
        <v>0.00935895917749274</v>
      </c>
      <c r="J90" s="6">
        <f t="shared" si="5"/>
        <v>0.00960082844046894</v>
      </c>
      <c r="K90" s="6">
        <f t="shared" si="5"/>
        <v>0.0098221904982454</v>
      </c>
      <c r="L90" s="6">
        <f t="shared" si="5"/>
        <v>0.010027467966828</v>
      </c>
      <c r="M90" s="6">
        <f t="shared" si="5"/>
        <v>0.0102198291666795</v>
      </c>
      <c r="N90" s="6">
        <f t="shared" si="5"/>
        <v>0.0104016386721923</v>
      </c>
      <c r="O90" s="6">
        <f t="shared" si="5"/>
        <v>0.0105747178494315</v>
      </c>
      <c r="P90" s="6">
        <f t="shared" si="5"/>
        <v>0.0107405051271421</v>
      </c>
      <c r="Q90" s="6">
        <f t="shared" si="5"/>
        <v>0.0109001600199683</v>
      </c>
      <c r="R90" s="6">
        <f t="shared" si="5"/>
        <v>0.0110546320998015</v>
      </c>
      <c r="S90" s="6">
        <f t="shared" si="5"/>
        <v>0.0112047108083262</v>
      </c>
      <c r="T90" s="6">
        <f t="shared" si="5"/>
        <v>0.0113510593885833</v>
      </c>
      <c r="U90" s="6">
        <f t="shared" si="5"/>
        <v>0.0114942408227163</v>
      </c>
      <c r="V90" s="6">
        <f t="shared" si="5"/>
        <v>0.0116347369399064</v>
      </c>
      <c r="W90" s="6">
        <f t="shared" si="3"/>
        <v>0.0117729630551144</v>
      </c>
      <c r="X90" s="15">
        <v>-9</v>
      </c>
      <c r="Y90" s="7"/>
      <c r="Z90" s="1"/>
    </row>
    <row r="91" ht="12" customHeight="1" spans="1:26">
      <c r="A91" s="7"/>
      <c r="B91" s="4">
        <v>-1.73205080756888</v>
      </c>
      <c r="C91" s="6">
        <f t="shared" si="5"/>
        <v>0.00607725911710588</v>
      </c>
      <c r="D91" s="6">
        <f t="shared" si="5"/>
        <v>0.00607725911710588</v>
      </c>
      <c r="E91" s="6">
        <f t="shared" si="5"/>
        <v>0.00669396548601764</v>
      </c>
      <c r="F91" s="6">
        <f t="shared" si="5"/>
        <v>0.00708081683823814</v>
      </c>
      <c r="G91" s="6">
        <f t="shared" si="5"/>
        <v>0.00738552202098308</v>
      </c>
      <c r="H91" s="6">
        <f t="shared" si="5"/>
        <v>0.00764304320260845</v>
      </c>
      <c r="I91" s="6">
        <f t="shared" si="5"/>
        <v>0.00786909533819102</v>
      </c>
      <c r="J91" s="6">
        <f t="shared" si="5"/>
        <v>0.00807242239529504</v>
      </c>
      <c r="K91" s="6">
        <f t="shared" si="5"/>
        <v>0.00825850838954967</v>
      </c>
      <c r="L91" s="6">
        <f t="shared" si="5"/>
        <v>0.00843107156066125</v>
      </c>
      <c r="M91" s="6">
        <f t="shared" si="5"/>
        <v>0.00859277560512162</v>
      </c>
      <c r="N91" s="6">
        <f t="shared" si="5"/>
        <v>0.00874560847507233</v>
      </c>
      <c r="O91" s="6">
        <f t="shared" si="5"/>
        <v>0.00889110142483318</v>
      </c>
      <c r="P91" s="6">
        <f t="shared" si="5"/>
        <v>0.00903046375825411</v>
      </c>
      <c r="Q91" s="6">
        <f t="shared" si="5"/>
        <v>0.00916467028575241</v>
      </c>
      <c r="R91" s="6">
        <f t="shared" si="5"/>
        <v>0.00929451931171243</v>
      </c>
      <c r="S91" s="6">
        <f t="shared" si="5"/>
        <v>0.00942067451388606</v>
      </c>
      <c r="T91" s="6">
        <f t="shared" si="5"/>
        <v>0.00954369347120299</v>
      </c>
      <c r="U91" s="6">
        <f t="shared" si="5"/>
        <v>0.00966404947062394</v>
      </c>
      <c r="V91" s="6">
        <f t="shared" si="5"/>
        <v>0.00978214757193641</v>
      </c>
      <c r="W91" s="6">
        <f t="shared" si="3"/>
        <v>0.00989833691508046</v>
      </c>
      <c r="X91" s="15">
        <v>-10</v>
      </c>
      <c r="Y91" s="7"/>
      <c r="Z91" s="1"/>
    </row>
    <row r="92" ht="12" customHeight="1" spans="1:26">
      <c r="A92" s="7"/>
      <c r="B92" s="4">
        <v>-1.90525588832576</v>
      </c>
      <c r="C92" s="6">
        <f t="shared" si="5"/>
        <v>0.00511014593248671</v>
      </c>
      <c r="D92" s="6">
        <f t="shared" si="5"/>
        <v>0.00511014593248671</v>
      </c>
      <c r="E92" s="6">
        <f t="shared" si="5"/>
        <v>0.00562864293545573</v>
      </c>
      <c r="F92" s="6">
        <f t="shared" si="5"/>
        <v>0.00595388243656103</v>
      </c>
      <c r="G92" s="6">
        <f t="shared" si="5"/>
        <v>0.00621005525599649</v>
      </c>
      <c r="H92" s="6">
        <f t="shared" si="5"/>
        <v>0.00642655695971239</v>
      </c>
      <c r="I92" s="6">
        <f t="shared" si="5"/>
        <v>0.00661660036739775</v>
      </c>
      <c r="J92" s="6">
        <f t="shared" si="5"/>
        <v>0.0067875372069226</v>
      </c>
      <c r="K92" s="6">
        <f t="shared" si="5"/>
        <v>0.00694397829472049</v>
      </c>
      <c r="L92" s="6">
        <f t="shared" si="5"/>
        <v>0.00708904981519787</v>
      </c>
      <c r="M92" s="6">
        <f t="shared" si="5"/>
        <v>0.0072249913135547</v>
      </c>
      <c r="N92" s="6">
        <f t="shared" si="5"/>
        <v>0.00735347418346421</v>
      </c>
      <c r="O92" s="6">
        <f t="shared" si="5"/>
        <v>0.00747578583751718</v>
      </c>
      <c r="P92" s="6">
        <f t="shared" si="5"/>
        <v>0.00759294300032742</v>
      </c>
      <c r="Q92" s="6">
        <f t="shared" si="5"/>
        <v>0.00770576524067135</v>
      </c>
      <c r="R92" s="6">
        <f t="shared" si="5"/>
        <v>0.00781492372620463</v>
      </c>
      <c r="S92" s="6">
        <f t="shared" si="5"/>
        <v>0.00792097643464285</v>
      </c>
      <c r="T92" s="6">
        <f t="shared" si="5"/>
        <v>0.00802439213938744</v>
      </c>
      <c r="U92" s="6">
        <f t="shared" si="5"/>
        <v>0.00812556874416703</v>
      </c>
      <c r="V92" s="6">
        <f t="shared" si="5"/>
        <v>0.00822484678992286</v>
      </c>
      <c r="W92" s="6">
        <f t="shared" si="3"/>
        <v>0.00832251980247456</v>
      </c>
      <c r="X92" s="15">
        <v>-11</v>
      </c>
      <c r="Y92" s="7"/>
      <c r="Z92" s="1"/>
    </row>
    <row r="93" ht="12" customHeight="1" spans="1:26">
      <c r="A93" s="7"/>
      <c r="B93" s="4">
        <v>-2.07846096908265</v>
      </c>
      <c r="C93" s="6">
        <f t="shared" si="5"/>
        <v>0.00429701819784079</v>
      </c>
      <c r="D93" s="6">
        <f t="shared" si="5"/>
        <v>0.00429701819784079</v>
      </c>
      <c r="E93" s="6">
        <f t="shared" si="5"/>
        <v>0.0047329630849946</v>
      </c>
      <c r="F93" s="6">
        <f t="shared" si="5"/>
        <v>0.00500641523985923</v>
      </c>
      <c r="G93" s="6">
        <f t="shared" si="5"/>
        <v>0.0052217956004883</v>
      </c>
      <c r="H93" s="6">
        <f t="shared" si="5"/>
        <v>0.00540382028853426</v>
      </c>
      <c r="I93" s="6">
        <f t="shared" si="5"/>
        <v>0.00556359876732682</v>
      </c>
      <c r="J93" s="6">
        <f t="shared" si="5"/>
        <v>0.00570731242123834</v>
      </c>
      <c r="K93" s="6">
        <f t="shared" si="5"/>
        <v>0.00583883804404195</v>
      </c>
      <c r="L93" s="6">
        <f t="shared" si="5"/>
        <v>0.00596080413480404</v>
      </c>
      <c r="M93" s="6">
        <f t="shared" si="5"/>
        <v>0.00607509369772607</v>
      </c>
      <c r="N93" s="6">
        <f t="shared" si="5"/>
        <v>0.00618311203041078</v>
      </c>
      <c r="O93" s="6">
        <f t="shared" si="5"/>
        <v>0.00628594157647733</v>
      </c>
      <c r="P93" s="6">
        <f t="shared" si="5"/>
        <v>0.0063844371836197</v>
      </c>
      <c r="Q93" s="6">
        <f t="shared" si="5"/>
        <v>0.00647928793014785</v>
      </c>
      <c r="R93" s="6">
        <f t="shared" si="5"/>
        <v>0.00657105811845149</v>
      </c>
      <c r="S93" s="6">
        <f t="shared" si="5"/>
        <v>0.00666021688077034</v>
      </c>
      <c r="T93" s="6">
        <f t="shared" si="5"/>
        <v>0.00674715834654016</v>
      </c>
      <c r="U93" s="6">
        <f t="shared" si="5"/>
        <v>0.00683221705825243</v>
      </c>
      <c r="V93" s="6">
        <f t="shared" si="5"/>
        <v>0.00691567932810688</v>
      </c>
      <c r="W93" s="6">
        <f t="shared" si="3"/>
        <v>0.00699779193837635</v>
      </c>
      <c r="X93" s="15">
        <v>-12</v>
      </c>
      <c r="Y93" s="7"/>
      <c r="Z93" s="1"/>
    </row>
    <row r="94" ht="12" customHeight="1" spans="1:26">
      <c r="A94" s="7"/>
      <c r="B94" s="4">
        <v>-2.25166604983954</v>
      </c>
      <c r="C94" s="6">
        <f t="shared" si="5"/>
        <v>0.00361333391694263</v>
      </c>
      <c r="D94" s="6">
        <f t="shared" si="5"/>
        <v>0.00361333391694263</v>
      </c>
      <c r="E94" s="6">
        <f t="shared" si="5"/>
        <v>0.00397988259824889</v>
      </c>
      <c r="F94" s="6">
        <f t="shared" si="5"/>
        <v>0.00420980183311404</v>
      </c>
      <c r="G94" s="6">
        <f t="shared" si="5"/>
        <v>0.00439089240497825</v>
      </c>
      <c r="H94" s="6">
        <f t="shared" si="5"/>
        <v>0.00454393651114771</v>
      </c>
      <c r="I94" s="6">
        <f t="shared" si="5"/>
        <v>0.00467827536816667</v>
      </c>
      <c r="J94" s="6">
        <f t="shared" si="5"/>
        <v>0.00479910648280057</v>
      </c>
      <c r="K94" s="6">
        <f t="shared" si="5"/>
        <v>0.00490968957870841</v>
      </c>
      <c r="L94" s="6">
        <f t="shared" si="5"/>
        <v>0.0050122347692021</v>
      </c>
      <c r="M94" s="6">
        <f t="shared" si="5"/>
        <v>0.00510832532983674</v>
      </c>
      <c r="N94" s="6">
        <f t="shared" si="5"/>
        <v>0.00519914286452572</v>
      </c>
      <c r="O94" s="6">
        <f t="shared" si="5"/>
        <v>0.0052855975111763</v>
      </c>
      <c r="P94" s="6">
        <f t="shared" si="5"/>
        <v>0.00536840803802363</v>
      </c>
      <c r="Q94" s="6">
        <f t="shared" si="5"/>
        <v>0.00544815382951302</v>
      </c>
      <c r="R94" s="6">
        <f t="shared" si="5"/>
        <v>0.00552530935504336</v>
      </c>
      <c r="S94" s="6">
        <f t="shared" si="5"/>
        <v>0.00560026906241351</v>
      </c>
      <c r="T94" s="6">
        <f t="shared" si="5"/>
        <v>0.00567336433522847</v>
      </c>
      <c r="U94" s="6">
        <f t="shared" si="5"/>
        <v>0.00574487645501964</v>
      </c>
      <c r="V94" s="6">
        <f t="shared" si="5"/>
        <v>0.00581504615026418</v>
      </c>
      <c r="W94" s="6">
        <f t="shared" si="3"/>
        <v>0.00588408091191184</v>
      </c>
      <c r="X94" s="15">
        <v>-13</v>
      </c>
      <c r="Y94" s="7"/>
      <c r="Z94" s="1"/>
    </row>
    <row r="95" ht="12" customHeight="1" spans="1:26">
      <c r="A95" s="7"/>
      <c r="B95" s="4">
        <v>-2.42487113059643</v>
      </c>
      <c r="C95" s="6">
        <f t="shared" si="5"/>
        <v>0.00303846963710974</v>
      </c>
      <c r="D95" s="6">
        <f t="shared" si="5"/>
        <v>0.00303846963710974</v>
      </c>
      <c r="E95" s="6">
        <f t="shared" si="5"/>
        <v>0.00334667779213405</v>
      </c>
      <c r="F95" s="6">
        <f t="shared" si="5"/>
        <v>0.00354000039122049</v>
      </c>
      <c r="G95" s="6">
        <f t="shared" si="5"/>
        <v>0.00369226522586974</v>
      </c>
      <c r="H95" s="6">
        <f t="shared" si="5"/>
        <v>0.00382094713714132</v>
      </c>
      <c r="I95" s="6">
        <f t="shared" si="5"/>
        <v>0.003933900733748</v>
      </c>
      <c r="J95" s="6">
        <f t="shared" si="5"/>
        <v>0.00403549635642086</v>
      </c>
      <c r="K95" s="6">
        <f t="shared" si="5"/>
        <v>0.00412847494805302</v>
      </c>
      <c r="L95" s="6">
        <f t="shared" si="5"/>
        <v>0.00421469488036408</v>
      </c>
      <c r="M95" s="6">
        <f t="shared" si="5"/>
        <v>0.00429548744527875</v>
      </c>
      <c r="N95" s="6">
        <f t="shared" si="5"/>
        <v>0.00437184618738762</v>
      </c>
      <c r="O95" s="6">
        <f t="shared" si="5"/>
        <v>0.00444453638819819</v>
      </c>
      <c r="P95" s="6">
        <f t="shared" si="5"/>
        <v>0.0045141624156102</v>
      </c>
      <c r="Q95" s="6">
        <f t="shared" si="5"/>
        <v>0.00458121143651447</v>
      </c>
      <c r="R95" s="6">
        <f t="shared" si="5"/>
        <v>0.00464608240003272</v>
      </c>
      <c r="S95" s="6">
        <f t="shared" si="5"/>
        <v>0.00470910696923088</v>
      </c>
      <c r="T95" s="6">
        <f t="shared" si="5"/>
        <v>0.00477056377984653</v>
      </c>
      <c r="U95" s="6">
        <f t="shared" si="5"/>
        <v>0.00483068933950737</v>
      </c>
      <c r="V95" s="6">
        <f t="shared" si="5"/>
        <v>0.00488968605704621</v>
      </c>
      <c r="W95" s="6">
        <f t="shared" si="3"/>
        <v>0.00494772839376711</v>
      </c>
      <c r="X95" s="15">
        <v>-14</v>
      </c>
      <c r="Y95" s="7"/>
      <c r="Z95" s="1"/>
    </row>
    <row r="96" ht="12" customHeight="1" spans="1:26">
      <c r="A96" s="7"/>
      <c r="B96" s="4">
        <v>-2.59807621135332</v>
      </c>
      <c r="C96" s="6">
        <f t="shared" si="5"/>
        <v>0.00255509271873855</v>
      </c>
      <c r="D96" s="6">
        <f t="shared" si="5"/>
        <v>0.00255509271873855</v>
      </c>
      <c r="E96" s="6">
        <f t="shared" si="5"/>
        <v>0.00281425214558251</v>
      </c>
      <c r="F96" s="6">
        <f t="shared" si="5"/>
        <v>0.00297680746430906</v>
      </c>
      <c r="G96" s="6">
        <f t="shared" si="5"/>
        <v>0.00310483848060361</v>
      </c>
      <c r="H96" s="6">
        <f t="shared" si="5"/>
        <v>0.00321303932675754</v>
      </c>
      <c r="I96" s="6">
        <f t="shared" si="5"/>
        <v>0.00330801472739317</v>
      </c>
      <c r="J96" s="6">
        <f t="shared" si="5"/>
        <v>0.00339343957566918</v>
      </c>
      <c r="K96" s="6">
        <f t="shared" si="5"/>
        <v>0.00347161864660528</v>
      </c>
      <c r="L96" s="6">
        <f t="shared" si="5"/>
        <v>0.00354411458463044</v>
      </c>
      <c r="M96" s="6">
        <f t="shared" si="5"/>
        <v>0.00361204682716565</v>
      </c>
      <c r="N96" s="6">
        <f t="shared" si="5"/>
        <v>0.00367625080938083</v>
      </c>
      <c r="O96" s="6">
        <f t="shared" si="5"/>
        <v>0.00373737002661656</v>
      </c>
      <c r="P96" s="6">
        <f t="shared" si="5"/>
        <v>0.00379591266676815</v>
      </c>
      <c r="Q96" s="6">
        <f t="shared" si="5"/>
        <v>0.00385228836701135</v>
      </c>
      <c r="R96" s="6">
        <f t="shared" si="5"/>
        <v>0.00390683258502644</v>
      </c>
      <c r="S96" s="6">
        <f t="shared" si="5"/>
        <v>0.00395982419986129</v>
      </c>
      <c r="T96" s="6">
        <f t="shared" si="5"/>
        <v>0.00401149750170227</v>
      </c>
      <c r="U96" s="6">
        <f t="shared" si="5"/>
        <v>0.00406205135669868</v>
      </c>
      <c r="V96" s="6">
        <f t="shared" si="5"/>
        <v>0.00411165595857188</v>
      </c>
      <c r="W96" s="6">
        <f t="shared" si="3"/>
        <v>0.00416045800102971</v>
      </c>
      <c r="X96" s="15">
        <v>-15</v>
      </c>
      <c r="Y96" s="7"/>
      <c r="Z96" s="1"/>
    </row>
    <row r="97" ht="12" customHeight="1" spans="1:26">
      <c r="A97" s="7"/>
      <c r="B97" s="4">
        <v>-2.7712812921102</v>
      </c>
      <c r="C97" s="6">
        <f t="shared" si="5"/>
        <v>0.00214863476841387</v>
      </c>
      <c r="D97" s="6">
        <f t="shared" si="5"/>
        <v>0.00214863476841387</v>
      </c>
      <c r="E97" s="6">
        <f t="shared" si="5"/>
        <v>0.0023665555557546</v>
      </c>
      <c r="F97" s="6">
        <f t="shared" si="5"/>
        <v>0.00250324317968786</v>
      </c>
      <c r="G97" s="6">
        <f t="shared" si="5"/>
        <v>0.00261089978868778</v>
      </c>
      <c r="H97" s="6">
        <f t="shared" si="5"/>
        <v>0.00270188150440287</v>
      </c>
      <c r="I97" s="6">
        <f t="shared" si="5"/>
        <v>0.0027817421555385</v>
      </c>
      <c r="J97" s="6">
        <f t="shared" si="5"/>
        <v>0.00285357190845925</v>
      </c>
      <c r="K97" s="6">
        <f t="shared" si="5"/>
        <v>0.00291930881304658</v>
      </c>
      <c r="L97" s="6">
        <f t="shared" si="5"/>
        <v>0.00298026687051234</v>
      </c>
      <c r="M97" s="6">
        <f t="shared" si="5"/>
        <v>0.00303738739487613</v>
      </c>
      <c r="N97" s="6">
        <f t="shared" si="5"/>
        <v>0.00309137288643146</v>
      </c>
      <c r="O97" s="6">
        <f t="shared" si="5"/>
        <v>0.00314276444594874</v>
      </c>
      <c r="P97" s="6">
        <f t="shared" si="5"/>
        <v>0.00319198939615983</v>
      </c>
      <c r="Q97" s="6">
        <f t="shared" si="5"/>
        <v>0.003239392190034</v>
      </c>
      <c r="R97" s="6">
        <f t="shared" si="5"/>
        <v>0.00328525490423104</v>
      </c>
      <c r="S97" s="6">
        <f t="shared" si="5"/>
        <v>0.00332981203941607</v>
      </c>
      <c r="T97" s="6">
        <f t="shared" si="5"/>
        <v>0.00337326060230492</v>
      </c>
      <c r="U97" s="6">
        <f t="shared" si="5"/>
        <v>0.00341576781222841</v>
      </c>
      <c r="V97" s="6">
        <f t="shared" si="5"/>
        <v>0.00345747677846209</v>
      </c>
      <c r="W97" s="6">
        <f t="shared" si="3"/>
        <v>0.00349851084962172</v>
      </c>
      <c r="X97" s="15">
        <v>-16</v>
      </c>
      <c r="Y97" s="7"/>
      <c r="Z97" s="1"/>
    </row>
    <row r="98" ht="12" customHeight="1" spans="1:26">
      <c r="A98" s="7"/>
      <c r="B98" s="4">
        <v>-2.94448637286709</v>
      </c>
      <c r="C98" s="6">
        <f t="shared" si="5"/>
        <v>0.00180684975620871</v>
      </c>
      <c r="D98" s="6">
        <f t="shared" si="5"/>
        <v>0.00180684975620871</v>
      </c>
      <c r="E98" s="6">
        <f t="shared" si="5"/>
        <v>0.00199009709556019</v>
      </c>
      <c r="F98" s="6">
        <f t="shared" si="5"/>
        <v>0.00210503549701802</v>
      </c>
      <c r="G98" s="6">
        <f t="shared" si="5"/>
        <v>0.00219556175039237</v>
      </c>
      <c r="H98" s="6">
        <f t="shared" ref="C98:V102" si="6">(EXP(H48*0.25)-1)/0.25</f>
        <v>0.0022720661231741</v>
      </c>
      <c r="I98" s="6">
        <f t="shared" si="6"/>
        <v>0.00233921882788035</v>
      </c>
      <c r="J98" s="6">
        <f t="shared" si="6"/>
        <v>0.00239961838114056</v>
      </c>
      <c r="K98" s="6">
        <f t="shared" si="6"/>
        <v>0.00245489448411806</v>
      </c>
      <c r="L98" s="6">
        <f t="shared" si="6"/>
        <v>0.00250615207530824</v>
      </c>
      <c r="M98" s="6">
        <f t="shared" si="6"/>
        <v>0.00255418270063679</v>
      </c>
      <c r="N98" s="6">
        <f t="shared" si="6"/>
        <v>0.00259957708775449</v>
      </c>
      <c r="O98" s="6">
        <f t="shared" si="6"/>
        <v>0.00264279024367564</v>
      </c>
      <c r="P98" s="6">
        <f t="shared" si="6"/>
        <v>0.0026841814996974</v>
      </c>
      <c r="Q98" s="6">
        <f t="shared" si="6"/>
        <v>0.00272404050215513</v>
      </c>
      <c r="R98" s="6">
        <f t="shared" si="6"/>
        <v>0.00276260444537257</v>
      </c>
      <c r="S98" s="6">
        <f t="shared" si="6"/>
        <v>0.00280007051721842</v>
      </c>
      <c r="T98" s="6">
        <f t="shared" si="6"/>
        <v>0.00283660437709354</v>
      </c>
      <c r="U98" s="6">
        <f t="shared" si="6"/>
        <v>0.00287234663636227</v>
      </c>
      <c r="V98" s="6">
        <f t="shared" si="6"/>
        <v>0.00290741763241176</v>
      </c>
      <c r="W98" s="6">
        <f t="shared" si="3"/>
        <v>0.00294192108604197</v>
      </c>
      <c r="X98" s="15">
        <v>-17</v>
      </c>
      <c r="Y98" s="7"/>
      <c r="Z98" s="1"/>
    </row>
    <row r="99" ht="12" customHeight="1" spans="1:26">
      <c r="A99" s="7"/>
      <c r="B99" s="4">
        <v>-3.11769145362398</v>
      </c>
      <c r="C99" s="6">
        <f t="shared" si="6"/>
        <v>0.00151944307330254</v>
      </c>
      <c r="D99" s="6">
        <f t="shared" si="6"/>
        <v>0.00151944307330254</v>
      </c>
      <c r="E99" s="6">
        <f t="shared" si="6"/>
        <v>0.00167353606736853</v>
      </c>
      <c r="F99" s="6">
        <f t="shared" si="6"/>
        <v>0.00177018738869616</v>
      </c>
      <c r="G99" s="6">
        <f t="shared" si="6"/>
        <v>0.00184631030474502</v>
      </c>
      <c r="H99" s="6">
        <f t="shared" si="6"/>
        <v>0.00191064210245795</v>
      </c>
      <c r="I99" s="6">
        <f t="shared" si="6"/>
        <v>0.00196711001047056</v>
      </c>
      <c r="J99" s="6">
        <f t="shared" si="6"/>
        <v>0.00201789914531236</v>
      </c>
      <c r="K99" s="6">
        <f t="shared" si="6"/>
        <v>0.00206437993605046</v>
      </c>
      <c r="L99" s="6">
        <f t="shared" si="6"/>
        <v>0.00210748153328399</v>
      </c>
      <c r="M99" s="6">
        <f t="shared" si="6"/>
        <v>0.00214786955262358</v>
      </c>
      <c r="N99" s="6">
        <f t="shared" si="6"/>
        <v>0.00218604073964013</v>
      </c>
      <c r="O99" s="6">
        <f t="shared" si="6"/>
        <v>0.00222237771117584</v>
      </c>
      <c r="P99" s="6">
        <f t="shared" si="6"/>
        <v>0.00225718262953745</v>
      </c>
      <c r="Q99" s="6">
        <f t="shared" si="6"/>
        <v>0.00229069905838308</v>
      </c>
      <c r="R99" s="6">
        <f t="shared" si="6"/>
        <v>0.0023231264540895</v>
      </c>
      <c r="S99" s="6">
        <f t="shared" si="6"/>
        <v>0.00235463063133245</v>
      </c>
      <c r="T99" s="6">
        <f t="shared" si="6"/>
        <v>0.00238535089230929</v>
      </c>
      <c r="U99" s="6">
        <f t="shared" si="6"/>
        <v>0.00241540547619223</v>
      </c>
      <c r="V99" s="6">
        <f t="shared" si="6"/>
        <v>0.00244489557366823</v>
      </c>
      <c r="W99" s="6">
        <f t="shared" si="3"/>
        <v>0.00247390840247697</v>
      </c>
      <c r="X99" s="15">
        <v>-18</v>
      </c>
      <c r="Y99" s="7"/>
      <c r="Z99" s="1"/>
    </row>
    <row r="100" ht="12" customHeight="1" spans="1:26">
      <c r="A100" s="7"/>
      <c r="B100" s="4">
        <v>-3.29089653438087</v>
      </c>
      <c r="C100" s="6">
        <f t="shared" si="6"/>
        <v>0.0012777600528322</v>
      </c>
      <c r="D100" s="6">
        <f t="shared" si="6"/>
        <v>0.0012777600528322</v>
      </c>
      <c r="E100" s="6">
        <f t="shared" si="6"/>
        <v>0.00140733866429255</v>
      </c>
      <c r="F100" s="6">
        <f t="shared" si="6"/>
        <v>0.00148861349244545</v>
      </c>
      <c r="G100" s="6">
        <f t="shared" si="6"/>
        <v>0.0015526256093521</v>
      </c>
      <c r="H100" s="6">
        <f t="shared" si="6"/>
        <v>0.00160672236860648</v>
      </c>
      <c r="I100" s="6">
        <f t="shared" si="6"/>
        <v>0.00165420625063284</v>
      </c>
      <c r="J100" s="6">
        <f t="shared" si="6"/>
        <v>0.00169691475945299</v>
      </c>
      <c r="K100" s="6">
        <f t="shared" si="6"/>
        <v>0.0017360003125102</v>
      </c>
      <c r="L100" s="6">
        <f t="shared" si="6"/>
        <v>0.0017722442476984</v>
      </c>
      <c r="M100" s="6">
        <f t="shared" si="6"/>
        <v>0.00180620629135841</v>
      </c>
      <c r="N100" s="6">
        <f t="shared" si="6"/>
        <v>0.00183830416388897</v>
      </c>
      <c r="O100" s="6">
        <f t="shared" si="6"/>
        <v>0.00186885961277738</v>
      </c>
      <c r="P100" s="6">
        <f t="shared" si="6"/>
        <v>0.00189812672987433</v>
      </c>
      <c r="Q100" s="6">
        <f t="shared" si="6"/>
        <v>0.00192631033042012</v>
      </c>
      <c r="R100" s="6">
        <f t="shared" si="6"/>
        <v>0.00195357813911823</v>
      </c>
      <c r="S100" s="6">
        <f t="shared" si="6"/>
        <v>0.00198006959081631</v>
      </c>
      <c r="T100" s="6">
        <f t="shared" si="6"/>
        <v>0.00200590182561733</v>
      </c>
      <c r="U100" s="6">
        <f t="shared" si="6"/>
        <v>0.00203117427140853</v>
      </c>
      <c r="V100" s="6">
        <f t="shared" si="6"/>
        <v>0.00205597201976904</v>
      </c>
      <c r="W100" s="6">
        <f t="shared" si="3"/>
        <v>0.00208036841223258</v>
      </c>
      <c r="X100" s="15">
        <v>-19</v>
      </c>
      <c r="Y100" s="7"/>
      <c r="Z100" s="1"/>
    </row>
    <row r="101" ht="12" customHeight="1" spans="1:26">
      <c r="A101" s="7"/>
      <c r="B101" s="4">
        <v>-3.46410161513775</v>
      </c>
      <c r="C101" s="6">
        <f t="shared" si="6"/>
        <v>0.00107452435934619</v>
      </c>
      <c r="D101" s="6">
        <f t="shared" si="6"/>
        <v>0.00107452435934619</v>
      </c>
      <c r="E101" s="6">
        <f t="shared" si="6"/>
        <v>0.00118348963782733</v>
      </c>
      <c r="F101" s="6">
        <f t="shared" si="6"/>
        <v>0.00125183500034254</v>
      </c>
      <c r="G101" s="6">
        <f t="shared" si="6"/>
        <v>0.00130566370479901</v>
      </c>
      <c r="H101" s="6">
        <f t="shared" si="6"/>
        <v>0.00135115433645083</v>
      </c>
      <c r="I101" s="6">
        <f t="shared" si="6"/>
        <v>0.00139108403753241</v>
      </c>
      <c r="J101" s="6">
        <f t="shared" si="6"/>
        <v>0.00142699801216395</v>
      </c>
      <c r="K101" s="6">
        <f t="shared" si="6"/>
        <v>0.00145986535682674</v>
      </c>
      <c r="L101" s="6">
        <f t="shared" si="6"/>
        <v>0.00149034311736695</v>
      </c>
      <c r="M101" s="6">
        <f t="shared" si="6"/>
        <v>0.00151890198065718</v>
      </c>
      <c r="N101" s="6">
        <f t="shared" si="6"/>
        <v>0.00154589321709242</v>
      </c>
      <c r="O101" s="6">
        <f t="shared" si="6"/>
        <v>0.00157158739099206</v>
      </c>
      <c r="P101" s="6">
        <f t="shared" si="6"/>
        <v>0.00159619817334633</v>
      </c>
      <c r="Q101" s="6">
        <f t="shared" si="6"/>
        <v>0.00161989779722482</v>
      </c>
      <c r="R101" s="6">
        <f t="shared" si="6"/>
        <v>0.00164282730536325</v>
      </c>
      <c r="S101" s="6">
        <f t="shared" si="6"/>
        <v>0.00166510395088437</v>
      </c>
      <c r="T101" s="6">
        <f t="shared" si="6"/>
        <v>0.00168682623873551</v>
      </c>
      <c r="U101" s="6">
        <f t="shared" si="6"/>
        <v>0.00170807777926196</v>
      </c>
      <c r="V101" s="6">
        <f t="shared" si="6"/>
        <v>0.00172893012708375</v>
      </c>
      <c r="W101" s="6">
        <f t="shared" si="3"/>
        <v>0.00174944495595497</v>
      </c>
      <c r="X101" s="15">
        <v>-20</v>
      </c>
      <c r="Y101" s="7"/>
      <c r="Z101" s="1"/>
    </row>
    <row r="102" ht="12" customHeight="1" spans="1:26">
      <c r="A102" s="7"/>
      <c r="B102" s="4">
        <v>-3.63730669589464</v>
      </c>
      <c r="C102" s="6">
        <f t="shared" si="6"/>
        <v>0.000903618218575097</v>
      </c>
      <c r="D102" s="6">
        <f t="shared" si="6"/>
        <v>0.000903618218575097</v>
      </c>
      <c r="E102" s="6">
        <f t="shared" si="6"/>
        <v>0.000995250105638945</v>
      </c>
      <c r="F102" s="6">
        <f t="shared" si="6"/>
        <v>0.0010527233903268</v>
      </c>
      <c r="G102" s="6">
        <f t="shared" si="6"/>
        <v>0.00109798915277537</v>
      </c>
      <c r="H102" s="6">
        <f t="shared" si="6"/>
        <v>0.00113624316766447</v>
      </c>
      <c r="I102" s="6">
        <f t="shared" si="6"/>
        <v>0.0011698208237938</v>
      </c>
      <c r="J102" s="6">
        <f t="shared" si="6"/>
        <v>0.00120002153254539</v>
      </c>
      <c r="K102" s="6">
        <f t="shared" si="6"/>
        <v>0.00122766023745147</v>
      </c>
      <c r="L102" s="6">
        <f t="shared" si="6"/>
        <v>0.00125328946847247</v>
      </c>
      <c r="M102" s="6">
        <f t="shared" si="6"/>
        <v>0.00127730504026236</v>
      </c>
      <c r="N102" s="6">
        <f t="shared" si="6"/>
        <v>0.00130000234632099</v>
      </c>
      <c r="O102" s="6">
        <f t="shared" si="6"/>
        <v>0.00132160891183464</v>
      </c>
      <c r="P102" s="6">
        <f t="shared" si="6"/>
        <v>0.00134230441859895</v>
      </c>
      <c r="Q102" s="6">
        <f t="shared" si="6"/>
        <v>0.00136223370196564</v>
      </c>
      <c r="R102" s="6">
        <f t="shared" si="6"/>
        <v>0.00138151536837938</v>
      </c>
      <c r="S102" s="6">
        <f t="shared" si="6"/>
        <v>0.00140024801886973</v>
      </c>
      <c r="T102" s="6">
        <f t="shared" si="6"/>
        <v>0.00141851448856922</v>
      </c>
      <c r="U102" s="6">
        <f t="shared" si="6"/>
        <v>0.00143638508729449</v>
      </c>
      <c r="V102" s="6">
        <f t="shared" si="6"/>
        <v>0.00145391998685618</v>
      </c>
      <c r="W102" s="6">
        <f t="shared" si="3"/>
        <v>0.00147117104995687</v>
      </c>
      <c r="X102" s="15">
        <v>-21</v>
      </c>
      <c r="Y102" s="7"/>
      <c r="Z102" s="1"/>
    </row>
    <row r="103" ht="12" customHeight="1" spans="1:26">
      <c r="A103" s="9"/>
      <c r="B103" s="4"/>
      <c r="C103" s="10">
        <f t="shared" ref="C103:W103" si="7">C102</f>
        <v>0.000903618218575097</v>
      </c>
      <c r="D103" s="10">
        <f t="shared" si="7"/>
        <v>0.000903618218575097</v>
      </c>
      <c r="E103" s="10">
        <f t="shared" si="7"/>
        <v>0.000995250105638945</v>
      </c>
      <c r="F103" s="10">
        <f t="shared" si="7"/>
        <v>0.0010527233903268</v>
      </c>
      <c r="G103" s="10">
        <f t="shared" si="7"/>
        <v>0.00109798915277537</v>
      </c>
      <c r="H103" s="10">
        <f t="shared" si="7"/>
        <v>0.00113624316766447</v>
      </c>
      <c r="I103" s="10">
        <f t="shared" si="7"/>
        <v>0.0011698208237938</v>
      </c>
      <c r="J103" s="10">
        <f t="shared" si="7"/>
        <v>0.00120002153254539</v>
      </c>
      <c r="K103" s="10">
        <f t="shared" si="7"/>
        <v>0.00122766023745147</v>
      </c>
      <c r="L103" s="10">
        <f t="shared" si="7"/>
        <v>0.00125328946847247</v>
      </c>
      <c r="M103" s="10">
        <f t="shared" si="7"/>
        <v>0.00127730504026236</v>
      </c>
      <c r="N103" s="10">
        <f t="shared" si="7"/>
        <v>0.00130000234632099</v>
      </c>
      <c r="O103" s="10">
        <f t="shared" si="7"/>
        <v>0.00132160891183464</v>
      </c>
      <c r="P103" s="10">
        <f t="shared" si="7"/>
        <v>0.00134230441859895</v>
      </c>
      <c r="Q103" s="10">
        <f t="shared" si="7"/>
        <v>0.00136223370196564</v>
      </c>
      <c r="R103" s="10">
        <f t="shared" si="7"/>
        <v>0.00138151536837938</v>
      </c>
      <c r="S103" s="10">
        <f t="shared" si="7"/>
        <v>0.00140024801886973</v>
      </c>
      <c r="T103" s="10">
        <f t="shared" si="7"/>
        <v>0.00141851448856922</v>
      </c>
      <c r="U103" s="10">
        <f t="shared" si="7"/>
        <v>0.00143638508729449</v>
      </c>
      <c r="V103" s="10">
        <f t="shared" si="7"/>
        <v>0.00145391998685618</v>
      </c>
      <c r="W103" s="10">
        <f t="shared" si="7"/>
        <v>0.00147117104995687</v>
      </c>
      <c r="X103" s="15"/>
      <c r="Y103" s="16"/>
      <c r="Z103" s="1"/>
    </row>
    <row r="104" ht="12" customHeight="1" spans="3:23">
      <c r="C104" s="11">
        <v>0</v>
      </c>
      <c r="D104" s="12">
        <f>C104+1</f>
        <v>1</v>
      </c>
      <c r="E104" s="12">
        <f t="shared" ref="E104:W104" si="8">D104+1</f>
        <v>2</v>
      </c>
      <c r="F104" s="12">
        <f t="shared" si="8"/>
        <v>3</v>
      </c>
      <c r="G104" s="12">
        <f t="shared" si="8"/>
        <v>4</v>
      </c>
      <c r="H104" s="12">
        <f t="shared" si="8"/>
        <v>5</v>
      </c>
      <c r="I104" s="12">
        <f t="shared" si="8"/>
        <v>6</v>
      </c>
      <c r="J104" s="12">
        <f t="shared" si="8"/>
        <v>7</v>
      </c>
      <c r="K104" s="12">
        <f t="shared" si="8"/>
        <v>8</v>
      </c>
      <c r="L104" s="12">
        <f t="shared" si="8"/>
        <v>9</v>
      </c>
      <c r="M104" s="12">
        <f t="shared" si="8"/>
        <v>10</v>
      </c>
      <c r="N104" s="12">
        <f t="shared" si="8"/>
        <v>11</v>
      </c>
      <c r="O104" s="12">
        <f t="shared" si="8"/>
        <v>12</v>
      </c>
      <c r="P104" s="12">
        <f t="shared" si="8"/>
        <v>13</v>
      </c>
      <c r="Q104" s="12">
        <f t="shared" si="8"/>
        <v>14</v>
      </c>
      <c r="R104" s="12">
        <f t="shared" si="8"/>
        <v>15</v>
      </c>
      <c r="S104" s="12">
        <f t="shared" si="8"/>
        <v>16</v>
      </c>
      <c r="T104" s="12">
        <f t="shared" si="8"/>
        <v>17</v>
      </c>
      <c r="U104" s="12">
        <f t="shared" si="8"/>
        <v>18</v>
      </c>
      <c r="V104" s="12">
        <f t="shared" si="8"/>
        <v>19</v>
      </c>
      <c r="W104" s="12">
        <f t="shared" si="8"/>
        <v>20</v>
      </c>
    </row>
    <row r="105" ht="12" customHeight="1" spans="3:23"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2" customHeight="1" spans="3:23"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2" customHeight="1"/>
    <row r="108" ht="12" customHeight="1" spans="1:24">
      <c r="A108" s="1"/>
      <c r="B108" s="1"/>
      <c r="C108" s="17" t="s">
        <v>17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21"/>
      <c r="P108" s="14"/>
      <c r="Q108" s="14"/>
      <c r="R108" s="14"/>
      <c r="S108" s="14"/>
      <c r="T108" s="14"/>
      <c r="U108" s="14"/>
      <c r="V108" s="14"/>
      <c r="W108" s="14"/>
      <c r="X108" s="1"/>
    </row>
    <row r="109" ht="12" customHeight="1" spans="1:24">
      <c r="A109" s="1"/>
      <c r="B109" s="1"/>
      <c r="C109" s="19"/>
      <c r="D109" s="19"/>
      <c r="E109" s="19">
        <f t="shared" ref="E109:W109" si="9">E110</f>
        <v>37.0397473018665</v>
      </c>
      <c r="F109" s="19">
        <f t="shared" si="9"/>
        <v>41.6953884993637</v>
      </c>
      <c r="G109" s="19">
        <f t="shared" si="9"/>
        <v>44.6949501757394</v>
      </c>
      <c r="H109" s="19">
        <f t="shared" si="9"/>
        <v>47.1015296751952</v>
      </c>
      <c r="I109" s="19">
        <f t="shared" si="9"/>
        <v>49.1661640974424</v>
      </c>
      <c r="J109" s="19">
        <f t="shared" si="9"/>
        <v>51.0020174358036</v>
      </c>
      <c r="K109" s="19">
        <f t="shared" si="9"/>
        <v>52.6723237256422</v>
      </c>
      <c r="L109" s="19">
        <f t="shared" si="9"/>
        <v>54.2169496941871</v>
      </c>
      <c r="M109" s="19">
        <f t="shared" si="9"/>
        <v>55.663089048708</v>
      </c>
      <c r="N109" s="19">
        <f t="shared" si="9"/>
        <v>57.0303546552239</v>
      </c>
      <c r="O109" s="19">
        <f t="shared" si="9"/>
        <v>58.3334920506823</v>
      </c>
      <c r="P109" s="19">
        <f t="shared" si="9"/>
        <v>59.5839498336116</v>
      </c>
      <c r="Q109" s="19">
        <f t="shared" si="9"/>
        <v>60.7908465140997</v>
      </c>
      <c r="R109" s="19">
        <f t="shared" si="9"/>
        <v>61.9615992154525</v>
      </c>
      <c r="S109" s="19">
        <f t="shared" si="9"/>
        <v>63.1023396947187</v>
      </c>
      <c r="T109" s="19">
        <f t="shared" si="9"/>
        <v>64.2182175548034</v>
      </c>
      <c r="U109" s="19">
        <f t="shared" si="9"/>
        <v>65.3136049392885</v>
      </c>
      <c r="V109" s="19">
        <f t="shared" si="9"/>
        <v>66.3922546376857</v>
      </c>
      <c r="W109" s="19">
        <f t="shared" si="9"/>
        <v>67.4574163632471</v>
      </c>
      <c r="X109" s="15"/>
    </row>
    <row r="110" ht="12" customHeight="1" spans="1:24">
      <c r="A110" s="1"/>
      <c r="B110" s="4">
        <v>3.63730669589465</v>
      </c>
      <c r="C110" s="20"/>
      <c r="D110" s="20"/>
      <c r="E110" s="20">
        <f t="shared" ref="E110:W110" si="10">100*0.25*MAX(D60-0.06,0)</f>
        <v>37.0397473018665</v>
      </c>
      <c r="F110" s="20">
        <f t="shared" si="10"/>
        <v>41.6953884993637</v>
      </c>
      <c r="G110" s="20">
        <f t="shared" si="10"/>
        <v>44.6949501757394</v>
      </c>
      <c r="H110" s="20">
        <f t="shared" si="10"/>
        <v>47.1015296751952</v>
      </c>
      <c r="I110" s="20">
        <f t="shared" si="10"/>
        <v>49.1661640974424</v>
      </c>
      <c r="J110" s="20">
        <f t="shared" si="10"/>
        <v>51.0020174358036</v>
      </c>
      <c r="K110" s="20">
        <f t="shared" si="10"/>
        <v>52.6723237256422</v>
      </c>
      <c r="L110" s="20">
        <f t="shared" si="10"/>
        <v>54.2169496941871</v>
      </c>
      <c r="M110" s="20">
        <f t="shared" si="10"/>
        <v>55.663089048708</v>
      </c>
      <c r="N110" s="20">
        <f t="shared" si="10"/>
        <v>57.0303546552239</v>
      </c>
      <c r="O110" s="20">
        <f t="shared" si="10"/>
        <v>58.3334920506823</v>
      </c>
      <c r="P110" s="20">
        <f t="shared" si="10"/>
        <v>59.5839498336116</v>
      </c>
      <c r="Q110" s="20">
        <f t="shared" si="10"/>
        <v>60.7908465140997</v>
      </c>
      <c r="R110" s="20">
        <f t="shared" si="10"/>
        <v>61.9615992154525</v>
      </c>
      <c r="S110" s="20">
        <f t="shared" si="10"/>
        <v>63.1023396947187</v>
      </c>
      <c r="T110" s="20">
        <f t="shared" si="10"/>
        <v>64.2182175548034</v>
      </c>
      <c r="U110" s="20">
        <f t="shared" si="10"/>
        <v>65.3136049392885</v>
      </c>
      <c r="V110" s="20">
        <f t="shared" si="10"/>
        <v>66.3922546376857</v>
      </c>
      <c r="W110" s="20">
        <f t="shared" si="10"/>
        <v>67.4574163632471</v>
      </c>
      <c r="X110" s="15">
        <v>21</v>
      </c>
    </row>
    <row r="111" ht="12" customHeight="1" spans="1:24">
      <c r="A111" s="7" t="s">
        <v>11</v>
      </c>
      <c r="B111" s="4">
        <v>3.46410161513776</v>
      </c>
      <c r="C111" s="20"/>
      <c r="D111" s="20"/>
      <c r="E111" s="20">
        <f t="shared" ref="E111:V111" si="11">100*0.25*MAX(D61-0.06,0)</f>
        <v>30.0403903932604</v>
      </c>
      <c r="F111" s="20">
        <f t="shared" si="11"/>
        <v>33.7480085045395</v>
      </c>
      <c r="G111" s="20">
        <f t="shared" si="11"/>
        <v>36.1265976513695</v>
      </c>
      <c r="H111" s="20">
        <f t="shared" si="11"/>
        <v>38.0293529533674</v>
      </c>
      <c r="I111" s="20">
        <f t="shared" si="11"/>
        <v>39.6578461186302</v>
      </c>
      <c r="J111" s="20">
        <f t="shared" si="11"/>
        <v>41.1029073068307</v>
      </c>
      <c r="K111" s="20">
        <f t="shared" si="11"/>
        <v>42.4152585423123</v>
      </c>
      <c r="L111" s="20">
        <f t="shared" si="11"/>
        <v>43.626852085816</v>
      </c>
      <c r="M111" s="20">
        <f t="shared" si="11"/>
        <v>44.7594619315813</v>
      </c>
      <c r="N111" s="20">
        <f t="shared" si="11"/>
        <v>45.8287747215065</v>
      </c>
      <c r="O111" s="20">
        <f t="shared" si="11"/>
        <v>46.846569631792</v>
      </c>
      <c r="P111" s="20">
        <f t="shared" si="11"/>
        <v>47.8219798394411</v>
      </c>
      <c r="Q111" s="20">
        <f t="shared" si="11"/>
        <v>48.762269109227</v>
      </c>
      <c r="R111" s="20">
        <f t="shared" si="11"/>
        <v>49.6733366421445</v>
      </c>
      <c r="S111" s="20">
        <f t="shared" si="11"/>
        <v>50.5600512796188</v>
      </c>
      <c r="T111" s="20">
        <f t="shared" si="11"/>
        <v>51.4264947093691</v>
      </c>
      <c r="U111" s="20">
        <f t="shared" si="11"/>
        <v>52.2761259213835</v>
      </c>
      <c r="V111" s="20">
        <f t="shared" si="11"/>
        <v>53.1119080077331</v>
      </c>
      <c r="W111" s="20">
        <f t="shared" ref="W111:W152" si="12">100*0.25*MAX(V61-0.06,0)</f>
        <v>53.9364014499054</v>
      </c>
      <c r="X111" s="15">
        <f>X112+1</f>
        <v>20</v>
      </c>
    </row>
    <row r="112" ht="12" customHeight="1" spans="1:24">
      <c r="A112" s="7"/>
      <c r="B112" s="4">
        <v>3.29089653438087</v>
      </c>
      <c r="C112" s="20"/>
      <c r="D112" s="20"/>
      <c r="E112" s="20">
        <f t="shared" ref="E112:V112" si="13">100*0.25*MAX(D62-0.06,0)</f>
        <v>24.4286576332781</v>
      </c>
      <c r="F112" s="20">
        <f t="shared" si="13"/>
        <v>27.4069986568686</v>
      </c>
      <c r="G112" s="20">
        <f t="shared" si="13"/>
        <v>29.3108777459693</v>
      </c>
      <c r="H112" s="20">
        <f t="shared" si="13"/>
        <v>30.8301207266232</v>
      </c>
      <c r="I112" s="20">
        <f t="shared" si="13"/>
        <v>32.127764899656</v>
      </c>
      <c r="J112" s="20">
        <f t="shared" si="13"/>
        <v>33.2772507343514</v>
      </c>
      <c r="K112" s="20">
        <f t="shared" si="13"/>
        <v>34.3195669284002</v>
      </c>
      <c r="L112" s="20">
        <f t="shared" si="13"/>
        <v>35.2805163918901</v>
      </c>
      <c r="M112" s="20">
        <f t="shared" si="13"/>
        <v>36.1776683286102</v>
      </c>
      <c r="N112" s="20">
        <f t="shared" si="13"/>
        <v>37.0236684757349</v>
      </c>
      <c r="O112" s="20">
        <f t="shared" si="13"/>
        <v>37.8280029226961</v>
      </c>
      <c r="P112" s="20">
        <f t="shared" si="13"/>
        <v>38.5980187230516</v>
      </c>
      <c r="Q112" s="20">
        <f t="shared" si="13"/>
        <v>39.3395521514309</v>
      </c>
      <c r="R112" s="20">
        <f t="shared" si="13"/>
        <v>40.0573370298752</v>
      </c>
      <c r="S112" s="20">
        <f t="shared" si="13"/>
        <v>40.7552751220368</v>
      </c>
      <c r="T112" s="20">
        <f t="shared" si="13"/>
        <v>41.4366326536971</v>
      </c>
      <c r="U112" s="20">
        <f t="shared" si="13"/>
        <v>42.1041733756198</v>
      </c>
      <c r="V112" s="20">
        <f t="shared" si="13"/>
        <v>42.7602610092235</v>
      </c>
      <c r="W112" s="20">
        <f t="shared" si="12"/>
        <v>43.4069346369258</v>
      </c>
      <c r="X112" s="15">
        <v>19</v>
      </c>
    </row>
    <row r="113" ht="12" customHeight="1" spans="1:24">
      <c r="A113" s="7"/>
      <c r="B113" s="4">
        <v>3.11769145362399</v>
      </c>
      <c r="C113" s="20"/>
      <c r="D113" s="20"/>
      <c r="E113" s="20">
        <f t="shared" ref="E113:V113" si="14">100*0.25*MAX(D63-0.06,0)</f>
        <v>19.8951330562335</v>
      </c>
      <c r="F113" s="20">
        <f t="shared" si="14"/>
        <v>22.3051437212007</v>
      </c>
      <c r="G113" s="20">
        <f t="shared" si="14"/>
        <v>23.8410760784445</v>
      </c>
      <c r="H113" s="20">
        <f t="shared" si="14"/>
        <v>25.0641573396234</v>
      </c>
      <c r="I113" s="20">
        <f t="shared" si="14"/>
        <v>26.107070467615</v>
      </c>
      <c r="J113" s="20">
        <f t="shared" si="14"/>
        <v>27.0295642812662</v>
      </c>
      <c r="K113" s="20">
        <f t="shared" si="14"/>
        <v>27.8649702173255</v>
      </c>
      <c r="L113" s="20">
        <f t="shared" si="14"/>
        <v>28.6342585605336</v>
      </c>
      <c r="M113" s="20">
        <f t="shared" si="14"/>
        <v>29.3516982421339</v>
      </c>
      <c r="N113" s="20">
        <f t="shared" si="14"/>
        <v>30.0275516926468</v>
      </c>
      <c r="O113" s="20">
        <f t="shared" si="14"/>
        <v>30.6695106913451</v>
      </c>
      <c r="P113" s="20">
        <f t="shared" si="14"/>
        <v>31.2835271374444</v>
      </c>
      <c r="Q113" s="20">
        <f t="shared" si="14"/>
        <v>31.8743244043218</v>
      </c>
      <c r="R113" s="20">
        <f t="shared" si="14"/>
        <v>32.4457296193615</v>
      </c>
      <c r="S113" s="20">
        <f t="shared" si="14"/>
        <v>33.0008937548359</v>
      </c>
      <c r="T113" s="20">
        <f t="shared" si="14"/>
        <v>33.542451420442</v>
      </c>
      <c r="U113" s="20">
        <f t="shared" si="14"/>
        <v>34.0726291732109</v>
      </c>
      <c r="V113" s="20">
        <f t="shared" si="14"/>
        <v>34.5933288057978</v>
      </c>
      <c r="W113" s="20">
        <f t="shared" si="12"/>
        <v>35.1061886517214</v>
      </c>
      <c r="X113" s="15">
        <f t="shared" ref="X113:X130" si="15">X114+1</f>
        <v>18</v>
      </c>
    </row>
    <row r="114" ht="12" customHeight="1" spans="1:24">
      <c r="A114" s="7"/>
      <c r="B114" s="4">
        <v>2.9444863728671</v>
      </c>
      <c r="C114" s="20"/>
      <c r="D114" s="20"/>
      <c r="E114" s="20">
        <f t="shared" ref="E114:V114" si="16">100*0.25*MAX(D64-0.06,0)</f>
        <v>16.2091806513505</v>
      </c>
      <c r="F114" s="20">
        <f t="shared" si="16"/>
        <v>18.1712985267096</v>
      </c>
      <c r="G114" s="20">
        <f t="shared" si="16"/>
        <v>19.4186096459544</v>
      </c>
      <c r="H114" s="20">
        <f t="shared" si="16"/>
        <v>20.4101198272394</v>
      </c>
      <c r="I114" s="20">
        <f t="shared" si="16"/>
        <v>21.2543704549944</v>
      </c>
      <c r="J114" s="20">
        <f t="shared" si="16"/>
        <v>22.0002258705921</v>
      </c>
      <c r="K114" s="20">
        <f t="shared" si="16"/>
        <v>22.6749345632457</v>
      </c>
      <c r="L114" s="20">
        <f t="shared" si="16"/>
        <v>23.2956312802176</v>
      </c>
      <c r="M114" s="20">
        <f t="shared" si="16"/>
        <v>23.8739684397434</v>
      </c>
      <c r="N114" s="20">
        <f t="shared" si="16"/>
        <v>24.4183212672738</v>
      </c>
      <c r="O114" s="20">
        <f t="shared" si="16"/>
        <v>24.9349626622593</v>
      </c>
      <c r="P114" s="20">
        <f t="shared" si="16"/>
        <v>25.428742916954</v>
      </c>
      <c r="Q114" s="20">
        <f t="shared" si="16"/>
        <v>25.9035080627891</v>
      </c>
      <c r="R114" s="20">
        <f t="shared" si="16"/>
        <v>26.3623716657089</v>
      </c>
      <c r="S114" s="20">
        <f t="shared" si="16"/>
        <v>26.8078948892976</v>
      </c>
      <c r="T114" s="20">
        <f t="shared" si="16"/>
        <v>27.2422171121511</v>
      </c>
      <c r="U114" s="20">
        <f t="shared" si="16"/>
        <v>27.667144539053</v>
      </c>
      <c r="V114" s="20">
        <f t="shared" si="16"/>
        <v>28.0842182737137</v>
      </c>
      <c r="W114" s="20">
        <f t="shared" si="12"/>
        <v>28.494764432703</v>
      </c>
      <c r="X114" s="15">
        <f t="shared" si="15"/>
        <v>17</v>
      </c>
    </row>
    <row r="115" ht="12" customHeight="1" spans="1:24">
      <c r="A115" s="7"/>
      <c r="B115" s="4">
        <v>2.77128129211021</v>
      </c>
      <c r="C115" s="20"/>
      <c r="D115" s="20"/>
      <c r="E115" s="20">
        <f t="shared" ref="E115:V115" si="17">100*0.25*MAX(D65-0.06,0)</f>
        <v>13.1961985640728</v>
      </c>
      <c r="F115" s="20">
        <f t="shared" si="17"/>
        <v>14.8019170760944</v>
      </c>
      <c r="G115" s="20">
        <f t="shared" si="17"/>
        <v>15.8204873682278</v>
      </c>
      <c r="H115" s="20">
        <f t="shared" si="17"/>
        <v>16.6289752410017</v>
      </c>
      <c r="I115" s="20">
        <f t="shared" si="17"/>
        <v>17.3165619566085</v>
      </c>
      <c r="J115" s="20">
        <f t="shared" si="17"/>
        <v>17.9233866804368</v>
      </c>
      <c r="K115" s="20">
        <f t="shared" si="17"/>
        <v>18.4718247775301</v>
      </c>
      <c r="L115" s="20">
        <f t="shared" si="17"/>
        <v>18.97594072932</v>
      </c>
      <c r="M115" s="20">
        <f t="shared" si="17"/>
        <v>19.4452944308019</v>
      </c>
      <c r="N115" s="20">
        <f t="shared" si="17"/>
        <v>19.8867534153993</v>
      </c>
      <c r="O115" s="20">
        <f t="shared" si="17"/>
        <v>20.3054583401108</v>
      </c>
      <c r="P115" s="20">
        <f t="shared" si="17"/>
        <v>20.7053815293314</v>
      </c>
      <c r="Q115" s="20">
        <f t="shared" si="17"/>
        <v>21.0896707174929</v>
      </c>
      <c r="R115" s="20">
        <f t="shared" si="17"/>
        <v>21.4608723413899</v>
      </c>
      <c r="S115" s="20">
        <f t="shared" si="17"/>
        <v>21.8210794931098</v>
      </c>
      <c r="T115" s="20">
        <f t="shared" si="17"/>
        <v>22.1720391670463</v>
      </c>
      <c r="U115" s="20">
        <f t="shared" si="17"/>
        <v>22.5152250679859</v>
      </c>
      <c r="V115" s="20">
        <f t="shared" si="17"/>
        <v>22.8518934975879</v>
      </c>
      <c r="W115" s="20">
        <f t="shared" si="12"/>
        <v>23.183124502358</v>
      </c>
      <c r="X115" s="15">
        <f t="shared" si="15"/>
        <v>16</v>
      </c>
    </row>
    <row r="116" ht="12" customHeight="1" spans="1:24">
      <c r="A116" s="7"/>
      <c r="B116" s="4">
        <v>2.59807621135332</v>
      </c>
      <c r="C116" s="20"/>
      <c r="D116" s="20"/>
      <c r="E116" s="20">
        <f t="shared" ref="E116:V116" si="18">100*0.25*MAX(D66-0.06,0)</f>
        <v>10.7221675770803</v>
      </c>
      <c r="F116" s="20">
        <f t="shared" si="18"/>
        <v>12.0419304110113</v>
      </c>
      <c r="G116" s="20">
        <f t="shared" si="18"/>
        <v>12.877604353593</v>
      </c>
      <c r="H116" s="20">
        <f t="shared" si="18"/>
        <v>13.5400972407191</v>
      </c>
      <c r="I116" s="20">
        <f t="shared" si="18"/>
        <v>14.10295371309</v>
      </c>
      <c r="J116" s="20">
        <f t="shared" si="18"/>
        <v>14.5992684185128</v>
      </c>
      <c r="K116" s="20">
        <f t="shared" si="18"/>
        <v>15.0474844263373</v>
      </c>
      <c r="L116" s="20">
        <f t="shared" si="18"/>
        <v>15.4591904010127</v>
      </c>
      <c r="M116" s="20">
        <f t="shared" si="18"/>
        <v>15.8422601935207</v>
      </c>
      <c r="N116" s="20">
        <f t="shared" si="18"/>
        <v>16.2023475975734</v>
      </c>
      <c r="O116" s="20">
        <f t="shared" si="18"/>
        <v>16.543682666092</v>
      </c>
      <c r="P116" s="20">
        <f t="shared" si="18"/>
        <v>16.8695323615646</v>
      </c>
      <c r="Q116" s="20">
        <f t="shared" si="18"/>
        <v>17.1824840346622</v>
      </c>
      <c r="R116" s="20">
        <f t="shared" si="18"/>
        <v>17.4846295457037</v>
      </c>
      <c r="S116" s="20">
        <f t="shared" si="18"/>
        <v>17.7776872780663</v>
      </c>
      <c r="T116" s="20">
        <f t="shared" si="18"/>
        <v>18.0630905290054</v>
      </c>
      <c r="U116" s="20">
        <f t="shared" si="18"/>
        <v>18.3420475513899</v>
      </c>
      <c r="V116" s="20">
        <f t="shared" si="18"/>
        <v>18.6155876093615</v>
      </c>
      <c r="W116" s="20">
        <f t="shared" si="12"/>
        <v>18.8845948915925</v>
      </c>
      <c r="X116" s="15">
        <f t="shared" si="15"/>
        <v>15</v>
      </c>
    </row>
    <row r="117" ht="12" customHeight="1" spans="1:24">
      <c r="A117" s="7"/>
      <c r="B117" s="4">
        <v>2.42487113059643</v>
      </c>
      <c r="C117" s="20"/>
      <c r="D117" s="20"/>
      <c r="E117" s="20">
        <f t="shared" ref="E117:V117" si="19">100*0.25*MAX(D67-0.06,0)</f>
        <v>8.68295128063826</v>
      </c>
      <c r="F117" s="20">
        <f t="shared" si="19"/>
        <v>9.77164357132522</v>
      </c>
      <c r="G117" s="20">
        <f t="shared" si="19"/>
        <v>10.4599622469753</v>
      </c>
      <c r="H117" s="20">
        <f t="shared" si="19"/>
        <v>11.0050687090877</v>
      </c>
      <c r="I117" s="20">
        <f t="shared" si="19"/>
        <v>11.4678010183263</v>
      </c>
      <c r="J117" s="20">
        <f t="shared" si="19"/>
        <v>11.8755311741629</v>
      </c>
      <c r="K117" s="20">
        <f t="shared" si="19"/>
        <v>12.243509347451</v>
      </c>
      <c r="L117" s="20">
        <f t="shared" si="19"/>
        <v>12.581315095589</v>
      </c>
      <c r="M117" s="20">
        <f t="shared" si="19"/>
        <v>12.8954549818556</v>
      </c>
      <c r="N117" s="20">
        <f t="shared" si="19"/>
        <v>13.1905992668675</v>
      </c>
      <c r="O117" s="20">
        <f t="shared" si="19"/>
        <v>13.470240718735</v>
      </c>
      <c r="P117" s="20">
        <f t="shared" si="19"/>
        <v>13.7370756991408</v>
      </c>
      <c r="Q117" s="20">
        <f t="shared" si="19"/>
        <v>13.9932386660942</v>
      </c>
      <c r="R117" s="20">
        <f t="shared" si="19"/>
        <v>14.240454468347</v>
      </c>
      <c r="S117" s="20">
        <f t="shared" si="19"/>
        <v>14.4801392776362</v>
      </c>
      <c r="T117" s="20">
        <f t="shared" si="19"/>
        <v>14.7134736707585</v>
      </c>
      <c r="U117" s="20">
        <f t="shared" si="19"/>
        <v>14.9414522961352</v>
      </c>
      <c r="V117" s="20">
        <f t="shared" si="19"/>
        <v>15.1649219493554</v>
      </c>
      <c r="W117" s="20">
        <f t="shared" si="12"/>
        <v>15.3846096125603</v>
      </c>
      <c r="X117" s="15">
        <f t="shared" si="15"/>
        <v>14</v>
      </c>
    </row>
    <row r="118" ht="12" customHeight="1" spans="1:24">
      <c r="A118" s="7"/>
      <c r="B118" s="4">
        <v>2.25166604983954</v>
      </c>
      <c r="C118" s="20"/>
      <c r="D118" s="20"/>
      <c r="E118" s="20">
        <f t="shared" ref="E118:V118" si="20">100*0.25*MAX(D68-0.06,0)</f>
        <v>6.99675337493974</v>
      </c>
      <c r="F118" s="20">
        <f t="shared" si="20"/>
        <v>7.89758872218972</v>
      </c>
      <c r="G118" s="20">
        <f t="shared" si="20"/>
        <v>8.46641234062843</v>
      </c>
      <c r="H118" s="20">
        <f t="shared" si="20"/>
        <v>8.91649136977378</v>
      </c>
      <c r="I118" s="20">
        <f t="shared" si="20"/>
        <v>9.29828425500131</v>
      </c>
      <c r="J118" s="20">
        <f t="shared" si="20"/>
        <v>9.63448966387285</v>
      </c>
      <c r="K118" s="20">
        <f t="shared" si="20"/>
        <v>9.93775139760728</v>
      </c>
      <c r="L118" s="20">
        <f t="shared" si="20"/>
        <v>10.2160097982161</v>
      </c>
      <c r="M118" s="20">
        <f t="shared" si="20"/>
        <v>10.4746565114818</v>
      </c>
      <c r="N118" s="20">
        <f t="shared" si="20"/>
        <v>10.7175603159919</v>
      </c>
      <c r="O118" s="20">
        <f t="shared" si="20"/>
        <v>10.9476135843085</v>
      </c>
      <c r="P118" s="20">
        <f t="shared" si="20"/>
        <v>11.1670483666484</v>
      </c>
      <c r="Q118" s="20">
        <f t="shared" si="20"/>
        <v>11.3776308847715</v>
      </c>
      <c r="R118" s="20">
        <f t="shared" si="20"/>
        <v>11.5807878313001</v>
      </c>
      <c r="S118" s="20">
        <f t="shared" si="20"/>
        <v>11.7776900805199</v>
      </c>
      <c r="T118" s="20">
        <f t="shared" si="20"/>
        <v>11.9693132754205</v>
      </c>
      <c r="U118" s="20">
        <f t="shared" si="20"/>
        <v>12.1564790188646</v>
      </c>
      <c r="V118" s="20">
        <f t="shared" si="20"/>
        <v>12.3398864366654</v>
      </c>
      <c r="W118" s="20">
        <f t="shared" si="12"/>
        <v>12.5201354226387</v>
      </c>
      <c r="X118" s="15">
        <f t="shared" si="15"/>
        <v>13</v>
      </c>
    </row>
    <row r="119" ht="12" customHeight="1" spans="1:24">
      <c r="A119" s="7"/>
      <c r="B119" s="4">
        <v>2.07846096908266</v>
      </c>
      <c r="C119" s="20"/>
      <c r="D119" s="20"/>
      <c r="E119" s="20">
        <f t="shared" ref="E119:V119" si="21">100*0.25*MAX(D69-0.06,0)</f>
        <v>5.59871144447054</v>
      </c>
      <c r="F119" s="20">
        <f t="shared" si="21"/>
        <v>6.3460286843294</v>
      </c>
      <c r="G119" s="20">
        <f t="shared" si="21"/>
        <v>6.8174104484339</v>
      </c>
      <c r="H119" s="20">
        <f t="shared" si="21"/>
        <v>7.190114261768</v>
      </c>
      <c r="I119" s="20">
        <f t="shared" si="21"/>
        <v>7.50608193759367</v>
      </c>
      <c r="J119" s="20">
        <f t="shared" si="21"/>
        <v>7.78417855106354</v>
      </c>
      <c r="K119" s="20">
        <f t="shared" si="21"/>
        <v>8.03491062249876</v>
      </c>
      <c r="L119" s="20">
        <f t="shared" si="21"/>
        <v>8.26487487729545</v>
      </c>
      <c r="M119" s="20">
        <f t="shared" si="21"/>
        <v>8.47854954383572</v>
      </c>
      <c r="N119" s="20">
        <f t="shared" si="21"/>
        <v>8.67914712760883</v>
      </c>
      <c r="O119" s="20">
        <f t="shared" si="21"/>
        <v>8.86906867224896</v>
      </c>
      <c r="P119" s="20">
        <f t="shared" si="21"/>
        <v>9.05016650236278</v>
      </c>
      <c r="Q119" s="20">
        <f t="shared" si="21"/>
        <v>9.22390588873946</v>
      </c>
      <c r="R119" s="20">
        <f t="shared" si="21"/>
        <v>9.39147002114985</v>
      </c>
      <c r="S119" s="20">
        <f t="shared" si="21"/>
        <v>9.55382958848584</v>
      </c>
      <c r="T119" s="20">
        <f t="shared" si="21"/>
        <v>9.71179312078961</v>
      </c>
      <c r="U119" s="20">
        <f t="shared" si="21"/>
        <v>9.86604122634268</v>
      </c>
      <c r="V119" s="20">
        <f t="shared" si="21"/>
        <v>10.0171528156855</v>
      </c>
      <c r="W119" s="20">
        <f t="shared" si="12"/>
        <v>10.1656244156881</v>
      </c>
      <c r="X119" s="15">
        <f t="shared" si="15"/>
        <v>12</v>
      </c>
    </row>
    <row r="120" ht="12" customHeight="1" spans="1:24">
      <c r="A120" s="7"/>
      <c r="B120" s="4">
        <v>1.90525588832577</v>
      </c>
      <c r="C120" s="20"/>
      <c r="D120" s="20"/>
      <c r="E120" s="20">
        <f t="shared" ref="E120:V120" si="22">100*0.25*MAX(D70-0.06,0)</f>
        <v>4.43696144798668</v>
      </c>
      <c r="F120" s="20">
        <f t="shared" si="22"/>
        <v>5.05826790186052</v>
      </c>
      <c r="G120" s="20">
        <f t="shared" si="22"/>
        <v>5.44981413126625</v>
      </c>
      <c r="H120" s="20">
        <f t="shared" si="22"/>
        <v>5.75920315787116</v>
      </c>
      <c r="I120" s="20">
        <f t="shared" si="22"/>
        <v>6.02136221998871</v>
      </c>
      <c r="J120" s="20">
        <f t="shared" si="22"/>
        <v>6.25199959800172</v>
      </c>
      <c r="K120" s="20">
        <f t="shared" si="22"/>
        <v>6.45986238937654</v>
      </c>
      <c r="L120" s="20">
        <f t="shared" si="22"/>
        <v>6.65044165039156</v>
      </c>
      <c r="M120" s="20">
        <f t="shared" si="22"/>
        <v>6.82746426629902</v>
      </c>
      <c r="N120" s="20">
        <f t="shared" si="22"/>
        <v>6.99360316496537</v>
      </c>
      <c r="O120" s="20">
        <f t="shared" si="22"/>
        <v>7.15085562814973</v>
      </c>
      <c r="P120" s="20">
        <f t="shared" si="22"/>
        <v>7.30076209772631</v>
      </c>
      <c r="Q120" s="20">
        <f t="shared" si="22"/>
        <v>7.44454080191835</v>
      </c>
      <c r="R120" s="20">
        <f t="shared" si="22"/>
        <v>7.58317516513941</v>
      </c>
      <c r="S120" s="20">
        <f t="shared" si="22"/>
        <v>7.71747174975642</v>
      </c>
      <c r="T120" s="20">
        <f t="shared" si="22"/>
        <v>7.84810216527213</v>
      </c>
      <c r="U120" s="20">
        <f t="shared" si="22"/>
        <v>7.97563157804594</v>
      </c>
      <c r="V120" s="20">
        <f t="shared" si="22"/>
        <v>8.10054054115001</v>
      </c>
      <c r="W120" s="20">
        <f t="shared" si="12"/>
        <v>8.22324107282789</v>
      </c>
      <c r="X120" s="15">
        <f t="shared" si="15"/>
        <v>11</v>
      </c>
    </row>
    <row r="121" ht="12" customHeight="1" spans="1:24">
      <c r="A121" s="7"/>
      <c r="B121" s="4">
        <v>1.73205080756888</v>
      </c>
      <c r="C121" s="20"/>
      <c r="D121" s="20"/>
      <c r="E121" s="20">
        <f t="shared" ref="E121:V121" si="23">100*0.25*MAX(D71-0.06,0)</f>
        <v>3.46973100303615</v>
      </c>
      <c r="F121" s="20">
        <f t="shared" si="23"/>
        <v>3.98721663902634</v>
      </c>
      <c r="G121" s="20">
        <f t="shared" si="23"/>
        <v>4.31308859168057</v>
      </c>
      <c r="H121" s="20">
        <f t="shared" si="23"/>
        <v>4.57044942316184</v>
      </c>
      <c r="I121" s="20">
        <f t="shared" si="23"/>
        <v>4.7884302880075</v>
      </c>
      <c r="J121" s="20">
        <f t="shared" si="23"/>
        <v>4.98013151604201</v>
      </c>
      <c r="K121" s="20">
        <f t="shared" si="23"/>
        <v>5.15284705429472</v>
      </c>
      <c r="L121" s="20">
        <f t="shared" si="23"/>
        <v>5.31115504396559</v>
      </c>
      <c r="M121" s="20">
        <f t="shared" si="23"/>
        <v>5.45816222972556</v>
      </c>
      <c r="N121" s="20">
        <f t="shared" si="23"/>
        <v>5.59609635834143</v>
      </c>
      <c r="O121" s="20">
        <f t="shared" si="23"/>
        <v>5.72662172609059</v>
      </c>
      <c r="P121" s="20">
        <f t="shared" si="23"/>
        <v>5.85102167844759</v>
      </c>
      <c r="Q121" s="20">
        <f t="shared" si="23"/>
        <v>5.97031089429808</v>
      </c>
      <c r="R121" s="20">
        <f t="shared" si="23"/>
        <v>6.08530828539301</v>
      </c>
      <c r="S121" s="20">
        <f t="shared" si="23"/>
        <v>6.19668532162826</v>
      </c>
      <c r="T121" s="20">
        <f t="shared" si="23"/>
        <v>6.30500097601353</v>
      </c>
      <c r="U121" s="20">
        <f t="shared" si="23"/>
        <v>6.41072550217982</v>
      </c>
      <c r="V121" s="20">
        <f t="shared" si="23"/>
        <v>6.51425863571359</v>
      </c>
      <c r="W121" s="20">
        <f t="shared" si="12"/>
        <v>6.61594300056016</v>
      </c>
      <c r="X121" s="15">
        <f t="shared" si="15"/>
        <v>10</v>
      </c>
    </row>
    <row r="122" ht="12" customHeight="1" spans="1:24">
      <c r="A122" s="7"/>
      <c r="B122" s="4">
        <v>1.55884572681199</v>
      </c>
      <c r="C122" s="20"/>
      <c r="D122" s="20"/>
      <c r="E122" s="20">
        <f t="shared" ref="E122:V122" si="24">100*0.25*MAX(D72-0.06,0)</f>
        <v>2.66316330380548</v>
      </c>
      <c r="F122" s="20">
        <f t="shared" si="24"/>
        <v>3.09483781643766</v>
      </c>
      <c r="G122" s="20">
        <f t="shared" si="24"/>
        <v>3.36649977102673</v>
      </c>
      <c r="H122" s="20">
        <f t="shared" si="24"/>
        <v>3.58095364592496</v>
      </c>
      <c r="I122" s="20">
        <f t="shared" si="24"/>
        <v>3.76252822172557</v>
      </c>
      <c r="J122" s="20">
        <f t="shared" si="24"/>
        <v>3.92216334107912</v>
      </c>
      <c r="K122" s="20">
        <f t="shared" si="24"/>
        <v>4.06594939349422</v>
      </c>
      <c r="L122" s="20">
        <f t="shared" si="24"/>
        <v>4.19770860712102</v>
      </c>
      <c r="M122" s="20">
        <f t="shared" si="24"/>
        <v>4.32003439071213</v>
      </c>
      <c r="N122" s="20">
        <f t="shared" si="24"/>
        <v>4.43478610322684</v>
      </c>
      <c r="O122" s="20">
        <f t="shared" si="24"/>
        <v>4.54335259304472</v>
      </c>
      <c r="P122" s="20">
        <f t="shared" si="24"/>
        <v>4.6468046143726</v>
      </c>
      <c r="Q122" s="20">
        <f t="shared" si="24"/>
        <v>4.74598860002659</v>
      </c>
      <c r="R122" s="20">
        <f t="shared" si="24"/>
        <v>4.84158753954259</v>
      </c>
      <c r="S122" s="20">
        <f t="shared" si="24"/>
        <v>4.93416133689974</v>
      </c>
      <c r="T122" s="20">
        <f t="shared" si="24"/>
        <v>5.02417598795243</v>
      </c>
      <c r="U122" s="20">
        <f t="shared" si="24"/>
        <v>5.11202343727834</v>
      </c>
      <c r="V122" s="20">
        <f t="shared" si="24"/>
        <v>5.19803677475693</v>
      </c>
      <c r="W122" s="20">
        <f t="shared" si="12"/>
        <v>5.28250142911354</v>
      </c>
      <c r="X122" s="15">
        <f t="shared" si="15"/>
        <v>9</v>
      </c>
    </row>
    <row r="123" ht="12" customHeight="1" spans="1:24">
      <c r="A123" s="7"/>
      <c r="B123" s="4">
        <v>1.3856406460551</v>
      </c>
      <c r="C123" s="20"/>
      <c r="D123" s="20"/>
      <c r="E123" s="20">
        <f t="shared" ref="E123:V123" si="25">100*0.25*MAX(D73-0.06,0)</f>
        <v>1.98966740852712</v>
      </c>
      <c r="F123" s="20">
        <f t="shared" si="25"/>
        <v>2.35022472791467</v>
      </c>
      <c r="G123" s="20">
        <f t="shared" si="25"/>
        <v>2.5770097593797</v>
      </c>
      <c r="H123" s="20">
        <f t="shared" si="25"/>
        <v>2.755971150897</v>
      </c>
      <c r="I123" s="20">
        <f t="shared" si="25"/>
        <v>2.90744941610449</v>
      </c>
      <c r="J123" s="20">
        <f t="shared" si="25"/>
        <v>3.0405904041006</v>
      </c>
      <c r="K123" s="20">
        <f t="shared" si="25"/>
        <v>3.16048530009082</v>
      </c>
      <c r="L123" s="20">
        <f t="shared" si="25"/>
        <v>3.27032890711317</v>
      </c>
      <c r="M123" s="20">
        <f t="shared" si="25"/>
        <v>3.37228866128848</v>
      </c>
      <c r="N123" s="20">
        <f t="shared" si="25"/>
        <v>3.46791831375569</v>
      </c>
      <c r="O123" s="20">
        <f t="shared" si="25"/>
        <v>3.55837827487547</v>
      </c>
      <c r="P123" s="20">
        <f t="shared" si="25"/>
        <v>3.64456304628952</v>
      </c>
      <c r="Q123" s="20">
        <f t="shared" si="25"/>
        <v>3.72717962054422</v>
      </c>
      <c r="R123" s="20">
        <f t="shared" si="25"/>
        <v>3.80679837671109</v>
      </c>
      <c r="S123" s="20">
        <f t="shared" si="25"/>
        <v>3.88388682143753</v>
      </c>
      <c r="T123" s="20">
        <f t="shared" si="25"/>
        <v>3.95883397848794</v>
      </c>
      <c r="U123" s="20">
        <f t="shared" si="25"/>
        <v>4.03196698977032</v>
      </c>
      <c r="V123" s="20">
        <f t="shared" si="25"/>
        <v>4.10356381772646</v>
      </c>
      <c r="W123" s="20">
        <f t="shared" si="12"/>
        <v>4.17386260192497</v>
      </c>
      <c r="X123" s="15">
        <f t="shared" si="15"/>
        <v>8</v>
      </c>
    </row>
    <row r="124" ht="12" customHeight="1" spans="1:24">
      <c r="A124" s="7"/>
      <c r="B124" s="4">
        <v>1.21243556529822</v>
      </c>
      <c r="C124" s="20"/>
      <c r="D124" s="20"/>
      <c r="E124" s="20">
        <f t="shared" ref="E124:V124" si="26">100*0.25*MAX(D74-0.06,0)</f>
        <v>1.42665292870466</v>
      </c>
      <c r="F124" s="20">
        <f t="shared" si="26"/>
        <v>1.72813604327985</v>
      </c>
      <c r="G124" s="20">
        <f t="shared" si="26"/>
        <v>1.91767900528205</v>
      </c>
      <c r="H124" s="20">
        <f t="shared" si="26"/>
        <v>2.06720543776898</v>
      </c>
      <c r="I124" s="20">
        <f t="shared" si="26"/>
        <v>2.19373717794337</v>
      </c>
      <c r="J124" s="20">
        <f t="shared" si="26"/>
        <v>2.30492744840089</v>
      </c>
      <c r="K124" s="20">
        <f t="shared" si="26"/>
        <v>2.40503621596341</v>
      </c>
      <c r="L124" s="20">
        <f t="shared" si="26"/>
        <v>2.49673644022203</v>
      </c>
      <c r="M124" s="20">
        <f t="shared" si="26"/>
        <v>2.58184134225522</v>
      </c>
      <c r="N124" s="20">
        <f t="shared" si="26"/>
        <v>2.66165060651783</v>
      </c>
      <c r="O124" s="20">
        <f t="shared" si="26"/>
        <v>2.73713477976722</v>
      </c>
      <c r="P124" s="20">
        <f t="shared" si="26"/>
        <v>2.80904191286059</v>
      </c>
      <c r="Q124" s="20">
        <f t="shared" si="26"/>
        <v>2.87796316839196</v>
      </c>
      <c r="R124" s="20">
        <f t="shared" si="26"/>
        <v>2.94437541050018</v>
      </c>
      <c r="S124" s="20">
        <f t="shared" si="26"/>
        <v>3.00866944029709</v>
      </c>
      <c r="T124" s="20">
        <f t="shared" si="26"/>
        <v>3.07117040272577</v>
      </c>
      <c r="U124" s="20">
        <f t="shared" si="26"/>
        <v>3.13215167854638</v>
      </c>
      <c r="V124" s="20">
        <f t="shared" si="26"/>
        <v>3.19184551214064</v>
      </c>
      <c r="W124" s="20">
        <f t="shared" si="12"/>
        <v>3.2504508401186</v>
      </c>
      <c r="X124" s="15">
        <f t="shared" si="15"/>
        <v>7</v>
      </c>
    </row>
    <row r="125" ht="12" customHeight="1" spans="1:24">
      <c r="A125" s="7"/>
      <c r="B125" s="4">
        <v>1.03923048454133</v>
      </c>
      <c r="C125" s="20"/>
      <c r="D125" s="20"/>
      <c r="E125" s="20">
        <f t="shared" ref="E125:V125" si="27">100*0.25*MAX(D75-0.06,0)</f>
        <v>0.955549090186993</v>
      </c>
      <c r="F125" s="20">
        <f t="shared" si="27"/>
        <v>1.20786670249523</v>
      </c>
      <c r="G125" s="20">
        <f t="shared" si="27"/>
        <v>1.36643921451517</v>
      </c>
      <c r="H125" s="20">
        <f t="shared" si="27"/>
        <v>1.49150110085489</v>
      </c>
      <c r="I125" s="20">
        <f t="shared" si="27"/>
        <v>1.59730810718101</v>
      </c>
      <c r="J125" s="20">
        <f t="shared" si="27"/>
        <v>1.69026948626802</v>
      </c>
      <c r="K125" s="20">
        <f t="shared" si="27"/>
        <v>1.77395255315157</v>
      </c>
      <c r="L125" s="20">
        <f t="shared" si="27"/>
        <v>1.85059548674752</v>
      </c>
      <c r="M125" s="20">
        <f t="shared" si="27"/>
        <v>1.92171644266698</v>
      </c>
      <c r="N125" s="20">
        <f t="shared" si="27"/>
        <v>1.98840350667656</v>
      </c>
      <c r="O125" s="20">
        <f t="shared" si="27"/>
        <v>2.05146913193949</v>
      </c>
      <c r="P125" s="20">
        <f t="shared" si="27"/>
        <v>2.11153945193933</v>
      </c>
      <c r="Q125" s="20">
        <f t="shared" si="27"/>
        <v>2.16910922623809</v>
      </c>
      <c r="R125" s="20">
        <f t="shared" si="27"/>
        <v>2.22457750797623</v>
      </c>
      <c r="S125" s="20">
        <f t="shared" si="27"/>
        <v>2.27827129054724</v>
      </c>
      <c r="T125" s="20">
        <f t="shared" si="27"/>
        <v>2.33046259589317</v>
      </c>
      <c r="U125" s="20">
        <f t="shared" si="27"/>
        <v>2.38138010865036</v>
      </c>
      <c r="V125" s="20">
        <f t="shared" si="27"/>
        <v>2.43121807540935</v>
      </c>
      <c r="W125" s="20">
        <f t="shared" si="12"/>
        <v>2.48014286015711</v>
      </c>
      <c r="X125" s="15">
        <f t="shared" si="15"/>
        <v>6</v>
      </c>
    </row>
    <row r="126" ht="12" customHeight="1" spans="1:24">
      <c r="A126" s="7"/>
      <c r="B126" s="4">
        <v>0.86602540378444</v>
      </c>
      <c r="C126" s="20"/>
      <c r="D126" s="20"/>
      <c r="E126" s="20">
        <f t="shared" ref="E126:V126" si="28">100*0.25*MAX(D76-0.06,0)</f>
        <v>0.561036758202772</v>
      </c>
      <c r="F126" s="20">
        <f t="shared" si="28"/>
        <v>0.772368664952951</v>
      </c>
      <c r="G126" s="20">
        <f t="shared" si="28"/>
        <v>0.905140883420542</v>
      </c>
      <c r="H126" s="20">
        <f t="shared" si="28"/>
        <v>1.00983181133508</v>
      </c>
      <c r="I126" s="20">
        <f t="shared" si="28"/>
        <v>1.09838844179168</v>
      </c>
      <c r="J126" s="20">
        <f t="shared" si="28"/>
        <v>1.1761818199903</v>
      </c>
      <c r="K126" s="20">
        <f t="shared" si="28"/>
        <v>1.24620124552363</v>
      </c>
      <c r="L126" s="20">
        <f t="shared" si="28"/>
        <v>1.31032212369676</v>
      </c>
      <c r="M126" s="20">
        <f t="shared" si="28"/>
        <v>1.3698164501346</v>
      </c>
      <c r="N126" s="20">
        <f t="shared" si="28"/>
        <v>1.42559581276923</v>
      </c>
      <c r="O126" s="20">
        <f t="shared" si="28"/>
        <v>1.47834082010473</v>
      </c>
      <c r="P126" s="20">
        <f t="shared" si="28"/>
        <v>1.52857595015489</v>
      </c>
      <c r="Q126" s="20">
        <f t="shared" si="28"/>
        <v>1.57671559724809</v>
      </c>
      <c r="R126" s="20">
        <f t="shared" si="28"/>
        <v>1.62309396211718</v>
      </c>
      <c r="S126" s="20">
        <f t="shared" si="28"/>
        <v>1.66798486862333</v>
      </c>
      <c r="T126" s="20">
        <f t="shared" si="28"/>
        <v>1.71161608286353</v>
      </c>
      <c r="U126" s="20">
        <f t="shared" si="28"/>
        <v>1.75417906287644</v>
      </c>
      <c r="V126" s="20">
        <f t="shared" si="28"/>
        <v>1.795836415583</v>
      </c>
      <c r="W126" s="20">
        <f t="shared" si="12"/>
        <v>1.83672738985162</v>
      </c>
      <c r="X126" s="15">
        <f t="shared" si="15"/>
        <v>5</v>
      </c>
    </row>
    <row r="127" ht="12" customHeight="1" spans="1:24">
      <c r="A127" s="7"/>
      <c r="B127" s="4">
        <v>0.692820323027552</v>
      </c>
      <c r="C127" s="20"/>
      <c r="D127" s="20"/>
      <c r="E127" s="20">
        <f t="shared" ref="E127:V127" si="29">100*0.25*MAX(D77-0.06,0)</f>
        <v>0.230441807358818</v>
      </c>
      <c r="F127" s="20">
        <f t="shared" si="29"/>
        <v>0.407559750181509</v>
      </c>
      <c r="G127" s="20">
        <f t="shared" si="29"/>
        <v>0.518806793215777</v>
      </c>
      <c r="H127" s="20">
        <f t="shared" si="29"/>
        <v>0.606508940434448</v>
      </c>
      <c r="I127" s="20">
        <f t="shared" si="29"/>
        <v>0.680683872118583</v>
      </c>
      <c r="J127" s="20">
        <f t="shared" si="29"/>
        <v>0.745835115489747</v>
      </c>
      <c r="K127" s="20">
        <f t="shared" si="29"/>
        <v>0.804469031954892</v>
      </c>
      <c r="L127" s="20">
        <f t="shared" si="29"/>
        <v>0.858157960322971</v>
      </c>
      <c r="M127" s="20">
        <f t="shared" si="29"/>
        <v>0.907968277011152</v>
      </c>
      <c r="N127" s="20">
        <f t="shared" si="29"/>
        <v>0.954664160838771</v>
      </c>
      <c r="O127" s="20">
        <f t="shared" si="29"/>
        <v>0.998816121749003</v>
      </c>
      <c r="P127" s="20">
        <f t="shared" si="29"/>
        <v>1.04086376274347</v>
      </c>
      <c r="Q127" s="20">
        <f t="shared" si="29"/>
        <v>1.08115439035358</v>
      </c>
      <c r="R127" s="20">
        <f t="shared" si="29"/>
        <v>1.11996807710241</v>
      </c>
      <c r="S127" s="20">
        <f t="shared" si="29"/>
        <v>1.15753427780731</v>
      </c>
      <c r="T127" s="20">
        <f t="shared" si="29"/>
        <v>1.1940438351015</v>
      </c>
      <c r="U127" s="20">
        <f t="shared" si="29"/>
        <v>1.22965715447546</v>
      </c>
      <c r="V127" s="20">
        <f t="shared" si="29"/>
        <v>1.2645104562479</v>
      </c>
      <c r="W127" s="20">
        <f t="shared" si="12"/>
        <v>1.29872038105715</v>
      </c>
      <c r="X127" s="15">
        <f t="shared" si="15"/>
        <v>4</v>
      </c>
    </row>
    <row r="128" ht="12" customHeight="1" spans="1:24">
      <c r="A128" s="7"/>
      <c r="B128" s="4">
        <v>0.519615242270664</v>
      </c>
      <c r="C128" s="20"/>
      <c r="D128" s="20"/>
      <c r="E128" s="20">
        <f t="shared" ref="E128:V128" si="30">100*0.25*MAX(D78-0.06,0)</f>
        <v>0</v>
      </c>
      <c r="F128" s="20">
        <f t="shared" si="30"/>
        <v>0.101775680828044</v>
      </c>
      <c r="G128" s="20">
        <f t="shared" si="30"/>
        <v>0.195041750734405</v>
      </c>
      <c r="H128" s="20">
        <f t="shared" si="30"/>
        <v>0.26855710863788</v>
      </c>
      <c r="I128" s="20">
        <f t="shared" si="30"/>
        <v>0.330725589150362</v>
      </c>
      <c r="J128" s="20">
        <f t="shared" si="30"/>
        <v>0.385325095558366</v>
      </c>
      <c r="K128" s="20">
        <f t="shared" si="30"/>
        <v>0.434458075176559</v>
      </c>
      <c r="L128" s="20">
        <f t="shared" si="30"/>
        <v>0.479443416231064</v>
      </c>
      <c r="M128" s="20">
        <f t="shared" si="30"/>
        <v>0.521175557167387</v>
      </c>
      <c r="N128" s="20">
        <f t="shared" si="30"/>
        <v>0.560295428542402</v>
      </c>
      <c r="O128" s="20">
        <f t="shared" si="30"/>
        <v>0.597281499021264</v>
      </c>
      <c r="P128" s="20">
        <f t="shared" si="30"/>
        <v>0.632502426588267</v>
      </c>
      <c r="Q128" s="20">
        <f t="shared" si="30"/>
        <v>0.666249448688684</v>
      </c>
      <c r="R128" s="20">
        <f t="shared" si="30"/>
        <v>0.698757406638596</v>
      </c>
      <c r="S128" s="20">
        <f t="shared" si="30"/>
        <v>0.730218684877805</v>
      </c>
      <c r="T128" s="20">
        <f t="shared" si="30"/>
        <v>0.760793281554418</v>
      </c>
      <c r="U128" s="20">
        <f t="shared" si="30"/>
        <v>0.790615666431539</v>
      </c>
      <c r="V128" s="20">
        <f t="shared" si="30"/>
        <v>0.8198000251343</v>
      </c>
      <c r="W128" s="20">
        <f t="shared" si="12"/>
        <v>0.848444122341697</v>
      </c>
      <c r="X128" s="15">
        <f t="shared" si="15"/>
        <v>3</v>
      </c>
    </row>
    <row r="129" ht="12" customHeight="1" spans="1:24">
      <c r="A129" s="7"/>
      <c r="B129" s="4">
        <v>0.346410161513776</v>
      </c>
      <c r="C129" s="20"/>
      <c r="D129" s="20"/>
      <c r="E129" s="20">
        <f t="shared" ref="E129:V129" si="31">100*0.25*MAX(D79-0.06,0)</f>
        <v>0</v>
      </c>
      <c r="F129" s="20">
        <f t="shared" si="31"/>
        <v>0</v>
      </c>
      <c r="G129" s="20">
        <f t="shared" si="31"/>
        <v>0</v>
      </c>
      <c r="H129" s="20">
        <f t="shared" si="31"/>
        <v>0</v>
      </c>
      <c r="I129" s="20">
        <f t="shared" si="31"/>
        <v>0.0373508506263401</v>
      </c>
      <c r="J129" s="20">
        <f t="shared" si="31"/>
        <v>0.0831328950891566</v>
      </c>
      <c r="K129" s="20">
        <f t="shared" si="31"/>
        <v>0.124327885656296</v>
      </c>
      <c r="L129" s="20">
        <f t="shared" si="31"/>
        <v>0.162042566461808</v>
      </c>
      <c r="M129" s="20">
        <f t="shared" si="31"/>
        <v>0.197027473028778</v>
      </c>
      <c r="N129" s="20">
        <f t="shared" si="31"/>
        <v>0.229820394019788</v>
      </c>
      <c r="O129" s="20">
        <f t="shared" si="31"/>
        <v>0.260822780458393</v>
      </c>
      <c r="P129" s="20">
        <f t="shared" si="31"/>
        <v>0.290343932248795</v>
      </c>
      <c r="Q129" s="20">
        <f t="shared" si="31"/>
        <v>0.318628180754711</v>
      </c>
      <c r="R129" s="20">
        <f t="shared" si="31"/>
        <v>0.345872532722481</v>
      </c>
      <c r="S129" s="20">
        <f t="shared" si="31"/>
        <v>0.372238368373558</v>
      </c>
      <c r="T129" s="20">
        <f t="shared" si="31"/>
        <v>0.397859892320475</v>
      </c>
      <c r="U129" s="20">
        <f t="shared" si="31"/>
        <v>0.422849888816014</v>
      </c>
      <c r="V129" s="20">
        <f t="shared" si="31"/>
        <v>0.447304122495663</v>
      </c>
      <c r="W129" s="20">
        <f t="shared" si="12"/>
        <v>0.471304580224631</v>
      </c>
      <c r="X129" s="15">
        <f t="shared" si="15"/>
        <v>2</v>
      </c>
    </row>
    <row r="130" ht="12" customHeight="1" spans="1:24">
      <c r="A130" s="7"/>
      <c r="B130" s="4">
        <v>0.173205080756888</v>
      </c>
      <c r="C130" s="20"/>
      <c r="D130" s="20"/>
      <c r="E130" s="20">
        <f t="shared" ref="E130:V130" si="32">100*0.25*MAX(D80-0.06,0)</f>
        <v>0</v>
      </c>
      <c r="F130" s="20">
        <f t="shared" si="32"/>
        <v>0</v>
      </c>
      <c r="G130" s="20">
        <f t="shared" si="32"/>
        <v>0</v>
      </c>
      <c r="H130" s="20">
        <f t="shared" si="32"/>
        <v>0</v>
      </c>
      <c r="I130" s="20">
        <f t="shared" si="32"/>
        <v>0</v>
      </c>
      <c r="J130" s="20">
        <f t="shared" si="32"/>
        <v>0</v>
      </c>
      <c r="K130" s="20">
        <f t="shared" si="32"/>
        <v>0</v>
      </c>
      <c r="L130" s="20">
        <f t="shared" si="32"/>
        <v>0</v>
      </c>
      <c r="M130" s="20">
        <f t="shared" si="32"/>
        <v>0</v>
      </c>
      <c r="N130" s="20">
        <f t="shared" si="32"/>
        <v>0</v>
      </c>
      <c r="O130" s="20">
        <f t="shared" si="32"/>
        <v>0</v>
      </c>
      <c r="P130" s="20">
        <f t="shared" si="32"/>
        <v>0.00348805494031629</v>
      </c>
      <c r="Q130" s="20">
        <f t="shared" si="32"/>
        <v>0.0272065660441481</v>
      </c>
      <c r="R130" s="20">
        <f t="shared" si="32"/>
        <v>0.0500520534172946</v>
      </c>
      <c r="S130" s="20">
        <f t="shared" si="32"/>
        <v>0.0721599440567947</v>
      </c>
      <c r="T130" s="20">
        <f t="shared" si="32"/>
        <v>0.0936428536714509</v>
      </c>
      <c r="U130" s="20">
        <f t="shared" si="32"/>
        <v>0.114595418165532</v>
      </c>
      <c r="V130" s="20">
        <f t="shared" si="32"/>
        <v>0.135097987812695</v>
      </c>
      <c r="W130" s="20">
        <f t="shared" si="12"/>
        <v>0.155219348621029</v>
      </c>
      <c r="X130" s="15">
        <f t="shared" si="15"/>
        <v>1</v>
      </c>
    </row>
    <row r="131" ht="12" customHeight="1" spans="1:24">
      <c r="A131" s="22"/>
      <c r="B131" s="23">
        <v>0</v>
      </c>
      <c r="C131" s="20"/>
      <c r="D131" s="20"/>
      <c r="E131" s="20">
        <f t="shared" ref="E131:V131" si="33">100*0.25*MAX(D81-0.06,0)</f>
        <v>0</v>
      </c>
      <c r="F131" s="20">
        <f t="shared" si="33"/>
        <v>0</v>
      </c>
      <c r="G131" s="20">
        <f t="shared" si="33"/>
        <v>0</v>
      </c>
      <c r="H131" s="20">
        <f t="shared" si="33"/>
        <v>0</v>
      </c>
      <c r="I131" s="20">
        <f t="shared" si="33"/>
        <v>0</v>
      </c>
      <c r="J131" s="20">
        <f t="shared" si="33"/>
        <v>0</v>
      </c>
      <c r="K131" s="20">
        <f t="shared" si="33"/>
        <v>0</v>
      </c>
      <c r="L131" s="20">
        <f t="shared" si="33"/>
        <v>0</v>
      </c>
      <c r="M131" s="20">
        <f t="shared" si="33"/>
        <v>0</v>
      </c>
      <c r="N131" s="20">
        <f t="shared" si="33"/>
        <v>0</v>
      </c>
      <c r="O131" s="20">
        <f t="shared" si="33"/>
        <v>0</v>
      </c>
      <c r="P131" s="20">
        <f t="shared" si="33"/>
        <v>0</v>
      </c>
      <c r="Q131" s="20">
        <f t="shared" si="33"/>
        <v>0</v>
      </c>
      <c r="R131" s="20">
        <f t="shared" si="33"/>
        <v>0</v>
      </c>
      <c r="S131" s="20">
        <f t="shared" si="33"/>
        <v>0</v>
      </c>
      <c r="T131" s="20">
        <f t="shared" si="33"/>
        <v>0</v>
      </c>
      <c r="U131" s="20">
        <f t="shared" si="33"/>
        <v>0</v>
      </c>
      <c r="V131" s="20">
        <f t="shared" si="33"/>
        <v>0</v>
      </c>
      <c r="W131" s="20">
        <f t="shared" si="12"/>
        <v>0</v>
      </c>
      <c r="X131" s="31">
        <v>0</v>
      </c>
    </row>
    <row r="132" ht="12" customHeight="1" spans="1:24">
      <c r="A132" s="7"/>
      <c r="B132" s="4">
        <v>-0.173205080756888</v>
      </c>
      <c r="C132" s="20"/>
      <c r="D132" s="20"/>
      <c r="E132" s="20">
        <f t="shared" ref="E132:V132" si="34">100*0.25*MAX(D82-0.06,0)</f>
        <v>0</v>
      </c>
      <c r="F132" s="20">
        <f t="shared" si="34"/>
        <v>0</v>
      </c>
      <c r="G132" s="20">
        <f t="shared" si="34"/>
        <v>0</v>
      </c>
      <c r="H132" s="20">
        <f t="shared" si="34"/>
        <v>0</v>
      </c>
      <c r="I132" s="20">
        <f t="shared" si="34"/>
        <v>0</v>
      </c>
      <c r="J132" s="20">
        <f t="shared" si="34"/>
        <v>0</v>
      </c>
      <c r="K132" s="20">
        <f t="shared" si="34"/>
        <v>0</v>
      </c>
      <c r="L132" s="20">
        <f t="shared" si="34"/>
        <v>0</v>
      </c>
      <c r="M132" s="20">
        <f t="shared" si="34"/>
        <v>0</v>
      </c>
      <c r="N132" s="20">
        <f t="shared" si="34"/>
        <v>0</v>
      </c>
      <c r="O132" s="20">
        <f t="shared" si="34"/>
        <v>0</v>
      </c>
      <c r="P132" s="20">
        <f t="shared" si="34"/>
        <v>0</v>
      </c>
      <c r="Q132" s="20">
        <f t="shared" si="34"/>
        <v>0</v>
      </c>
      <c r="R132" s="20">
        <f t="shared" si="34"/>
        <v>0</v>
      </c>
      <c r="S132" s="20">
        <f t="shared" si="34"/>
        <v>0</v>
      </c>
      <c r="T132" s="20">
        <f t="shared" si="34"/>
        <v>0</v>
      </c>
      <c r="U132" s="20">
        <f t="shared" si="34"/>
        <v>0</v>
      </c>
      <c r="V132" s="20">
        <f t="shared" si="34"/>
        <v>0</v>
      </c>
      <c r="W132" s="20">
        <f t="shared" si="12"/>
        <v>0</v>
      </c>
      <c r="X132" s="15">
        <f t="shared" ref="X132:X151" si="35">X131-1</f>
        <v>-1</v>
      </c>
    </row>
    <row r="133" ht="12" customHeight="1" spans="1:24">
      <c r="A133" s="7"/>
      <c r="B133" s="4">
        <v>-0.346410161513776</v>
      </c>
      <c r="C133" s="20"/>
      <c r="D133" s="20"/>
      <c r="E133" s="20">
        <f t="shared" ref="E133:V133" si="36">100*0.25*MAX(D83-0.06,0)</f>
        <v>0</v>
      </c>
      <c r="F133" s="20">
        <f t="shared" si="36"/>
        <v>0</v>
      </c>
      <c r="G133" s="20">
        <f t="shared" si="36"/>
        <v>0</v>
      </c>
      <c r="H133" s="20">
        <f t="shared" si="36"/>
        <v>0</v>
      </c>
      <c r="I133" s="20">
        <f t="shared" si="36"/>
        <v>0</v>
      </c>
      <c r="J133" s="20">
        <f t="shared" si="36"/>
        <v>0</v>
      </c>
      <c r="K133" s="20">
        <f t="shared" si="36"/>
        <v>0</v>
      </c>
      <c r="L133" s="20">
        <f t="shared" si="36"/>
        <v>0</v>
      </c>
      <c r="M133" s="20">
        <f t="shared" si="36"/>
        <v>0</v>
      </c>
      <c r="N133" s="20">
        <f t="shared" si="36"/>
        <v>0</v>
      </c>
      <c r="O133" s="20">
        <f t="shared" si="36"/>
        <v>0</v>
      </c>
      <c r="P133" s="20">
        <f t="shared" si="36"/>
        <v>0</v>
      </c>
      <c r="Q133" s="20">
        <f t="shared" si="36"/>
        <v>0</v>
      </c>
      <c r="R133" s="20">
        <f t="shared" si="36"/>
        <v>0</v>
      </c>
      <c r="S133" s="20">
        <f t="shared" si="36"/>
        <v>0</v>
      </c>
      <c r="T133" s="20">
        <f t="shared" si="36"/>
        <v>0</v>
      </c>
      <c r="U133" s="20">
        <f t="shared" si="36"/>
        <v>0</v>
      </c>
      <c r="V133" s="20">
        <f t="shared" si="36"/>
        <v>0</v>
      </c>
      <c r="W133" s="20">
        <f t="shared" si="12"/>
        <v>0</v>
      </c>
      <c r="X133" s="15">
        <f t="shared" si="35"/>
        <v>-2</v>
      </c>
    </row>
    <row r="134" ht="12" customHeight="1" spans="1:24">
      <c r="A134" s="7"/>
      <c r="B134" s="4">
        <v>-0.519615242270664</v>
      </c>
      <c r="C134" s="20"/>
      <c r="D134" s="20"/>
      <c r="E134" s="20">
        <f t="shared" ref="E134:V134" si="37">100*0.25*MAX(D84-0.06,0)</f>
        <v>0</v>
      </c>
      <c r="F134" s="20">
        <f t="shared" si="37"/>
        <v>0</v>
      </c>
      <c r="G134" s="20">
        <f t="shared" si="37"/>
        <v>0</v>
      </c>
      <c r="H134" s="20">
        <f t="shared" si="37"/>
        <v>0</v>
      </c>
      <c r="I134" s="20">
        <f t="shared" si="37"/>
        <v>0</v>
      </c>
      <c r="J134" s="20">
        <f t="shared" si="37"/>
        <v>0</v>
      </c>
      <c r="K134" s="20">
        <f t="shared" si="37"/>
        <v>0</v>
      </c>
      <c r="L134" s="20">
        <f t="shared" si="37"/>
        <v>0</v>
      </c>
      <c r="M134" s="20">
        <f t="shared" si="37"/>
        <v>0</v>
      </c>
      <c r="N134" s="20">
        <f t="shared" si="37"/>
        <v>0</v>
      </c>
      <c r="O134" s="20">
        <f t="shared" si="37"/>
        <v>0</v>
      </c>
      <c r="P134" s="20">
        <f t="shared" si="37"/>
        <v>0</v>
      </c>
      <c r="Q134" s="20">
        <f t="shared" si="37"/>
        <v>0</v>
      </c>
      <c r="R134" s="20">
        <f t="shared" si="37"/>
        <v>0</v>
      </c>
      <c r="S134" s="20">
        <f t="shared" si="37"/>
        <v>0</v>
      </c>
      <c r="T134" s="20">
        <f t="shared" si="37"/>
        <v>0</v>
      </c>
      <c r="U134" s="20">
        <f t="shared" si="37"/>
        <v>0</v>
      </c>
      <c r="V134" s="20">
        <f t="shared" si="37"/>
        <v>0</v>
      </c>
      <c r="W134" s="20">
        <f t="shared" si="12"/>
        <v>0</v>
      </c>
      <c r="X134" s="15">
        <f t="shared" si="35"/>
        <v>-3</v>
      </c>
    </row>
    <row r="135" ht="12" customHeight="1" spans="1:24">
      <c r="A135" s="7"/>
      <c r="B135" s="4">
        <v>-0.692820323027552</v>
      </c>
      <c r="C135" s="20"/>
      <c r="D135" s="20"/>
      <c r="E135" s="20">
        <f t="shared" ref="E135:V135" si="38">100*0.25*MAX(D85-0.06,0)</f>
        <v>0</v>
      </c>
      <c r="F135" s="20">
        <f t="shared" si="38"/>
        <v>0</v>
      </c>
      <c r="G135" s="20">
        <f t="shared" si="38"/>
        <v>0</v>
      </c>
      <c r="H135" s="20">
        <f t="shared" si="38"/>
        <v>0</v>
      </c>
      <c r="I135" s="20">
        <f t="shared" si="38"/>
        <v>0</v>
      </c>
      <c r="J135" s="20">
        <f t="shared" si="38"/>
        <v>0</v>
      </c>
      <c r="K135" s="20">
        <f t="shared" si="38"/>
        <v>0</v>
      </c>
      <c r="L135" s="20">
        <f t="shared" si="38"/>
        <v>0</v>
      </c>
      <c r="M135" s="20">
        <f t="shared" si="38"/>
        <v>0</v>
      </c>
      <c r="N135" s="20">
        <f t="shared" si="38"/>
        <v>0</v>
      </c>
      <c r="O135" s="20">
        <f t="shared" si="38"/>
        <v>0</v>
      </c>
      <c r="P135" s="20">
        <f t="shared" si="38"/>
        <v>0</v>
      </c>
      <c r="Q135" s="20">
        <f t="shared" si="38"/>
        <v>0</v>
      </c>
      <c r="R135" s="20">
        <f t="shared" si="38"/>
        <v>0</v>
      </c>
      <c r="S135" s="20">
        <f t="shared" si="38"/>
        <v>0</v>
      </c>
      <c r="T135" s="20">
        <f t="shared" si="38"/>
        <v>0</v>
      </c>
      <c r="U135" s="20">
        <f t="shared" si="38"/>
        <v>0</v>
      </c>
      <c r="V135" s="20">
        <f t="shared" si="38"/>
        <v>0</v>
      </c>
      <c r="W135" s="20">
        <f t="shared" si="12"/>
        <v>0</v>
      </c>
      <c r="X135" s="15">
        <f t="shared" si="35"/>
        <v>-4</v>
      </c>
    </row>
    <row r="136" ht="12" customHeight="1" spans="1:24">
      <c r="A136" s="7"/>
      <c r="B136" s="4">
        <v>-0.86602540378444</v>
      </c>
      <c r="C136" s="20"/>
      <c r="D136" s="20"/>
      <c r="E136" s="20">
        <f t="shared" ref="E136:V136" si="39">100*0.25*MAX(D86-0.06,0)</f>
        <v>0</v>
      </c>
      <c r="F136" s="20">
        <f t="shared" si="39"/>
        <v>0</v>
      </c>
      <c r="G136" s="20">
        <f t="shared" si="39"/>
        <v>0</v>
      </c>
      <c r="H136" s="20">
        <f t="shared" si="39"/>
        <v>0</v>
      </c>
      <c r="I136" s="20">
        <f t="shared" si="39"/>
        <v>0</v>
      </c>
      <c r="J136" s="20">
        <f t="shared" si="39"/>
        <v>0</v>
      </c>
      <c r="K136" s="20">
        <f t="shared" si="39"/>
        <v>0</v>
      </c>
      <c r="L136" s="20">
        <f t="shared" si="39"/>
        <v>0</v>
      </c>
      <c r="M136" s="20">
        <f t="shared" si="39"/>
        <v>0</v>
      </c>
      <c r="N136" s="20">
        <f t="shared" si="39"/>
        <v>0</v>
      </c>
      <c r="O136" s="20">
        <f t="shared" si="39"/>
        <v>0</v>
      </c>
      <c r="P136" s="20">
        <f t="shared" si="39"/>
        <v>0</v>
      </c>
      <c r="Q136" s="20">
        <f t="shared" si="39"/>
        <v>0</v>
      </c>
      <c r="R136" s="20">
        <f t="shared" si="39"/>
        <v>0</v>
      </c>
      <c r="S136" s="20">
        <f t="shared" si="39"/>
        <v>0</v>
      </c>
      <c r="T136" s="20">
        <f t="shared" si="39"/>
        <v>0</v>
      </c>
      <c r="U136" s="20">
        <f t="shared" si="39"/>
        <v>0</v>
      </c>
      <c r="V136" s="20">
        <f t="shared" si="39"/>
        <v>0</v>
      </c>
      <c r="W136" s="20">
        <f t="shared" si="12"/>
        <v>0</v>
      </c>
      <c r="X136" s="15">
        <f t="shared" si="35"/>
        <v>-5</v>
      </c>
    </row>
    <row r="137" ht="12" customHeight="1" spans="1:24">
      <c r="A137" s="7"/>
      <c r="B137" s="4">
        <v>-1.03923048454133</v>
      </c>
      <c r="C137" s="20"/>
      <c r="D137" s="20"/>
      <c r="E137" s="20">
        <f t="shared" ref="E137:V137" si="40">100*0.25*MAX(D87-0.06,0)</f>
        <v>0</v>
      </c>
      <c r="F137" s="20">
        <f t="shared" si="40"/>
        <v>0</v>
      </c>
      <c r="G137" s="20">
        <f t="shared" si="40"/>
        <v>0</v>
      </c>
      <c r="H137" s="20">
        <f t="shared" si="40"/>
        <v>0</v>
      </c>
      <c r="I137" s="20">
        <f t="shared" si="40"/>
        <v>0</v>
      </c>
      <c r="J137" s="20">
        <f t="shared" si="40"/>
        <v>0</v>
      </c>
      <c r="K137" s="20">
        <f t="shared" si="40"/>
        <v>0</v>
      </c>
      <c r="L137" s="20">
        <f t="shared" si="40"/>
        <v>0</v>
      </c>
      <c r="M137" s="20">
        <f t="shared" si="40"/>
        <v>0</v>
      </c>
      <c r="N137" s="20">
        <f t="shared" si="40"/>
        <v>0</v>
      </c>
      <c r="O137" s="20">
        <f t="shared" si="40"/>
        <v>0</v>
      </c>
      <c r="P137" s="20">
        <f t="shared" si="40"/>
        <v>0</v>
      </c>
      <c r="Q137" s="20">
        <f t="shared" si="40"/>
        <v>0</v>
      </c>
      <c r="R137" s="20">
        <f t="shared" si="40"/>
        <v>0</v>
      </c>
      <c r="S137" s="20">
        <f t="shared" si="40"/>
        <v>0</v>
      </c>
      <c r="T137" s="20">
        <f t="shared" si="40"/>
        <v>0</v>
      </c>
      <c r="U137" s="20">
        <f t="shared" si="40"/>
        <v>0</v>
      </c>
      <c r="V137" s="20">
        <f t="shared" si="40"/>
        <v>0</v>
      </c>
      <c r="W137" s="20">
        <f t="shared" si="12"/>
        <v>0</v>
      </c>
      <c r="X137" s="15">
        <f t="shared" si="35"/>
        <v>-6</v>
      </c>
    </row>
    <row r="138" ht="12" customHeight="1" spans="1:24">
      <c r="A138" s="7"/>
      <c r="B138" s="4">
        <v>-1.21243556529822</v>
      </c>
      <c r="C138" s="20"/>
      <c r="D138" s="20"/>
      <c r="E138" s="20">
        <f t="shared" ref="E138:V138" si="41">100*0.25*MAX(D88-0.06,0)</f>
        <v>0</v>
      </c>
      <c r="F138" s="20">
        <f t="shared" si="41"/>
        <v>0</v>
      </c>
      <c r="G138" s="20">
        <f t="shared" si="41"/>
        <v>0</v>
      </c>
      <c r="H138" s="20">
        <f t="shared" si="41"/>
        <v>0</v>
      </c>
      <c r="I138" s="20">
        <f t="shared" si="41"/>
        <v>0</v>
      </c>
      <c r="J138" s="20">
        <f t="shared" si="41"/>
        <v>0</v>
      </c>
      <c r="K138" s="20">
        <f t="shared" si="41"/>
        <v>0</v>
      </c>
      <c r="L138" s="20">
        <f t="shared" si="41"/>
        <v>0</v>
      </c>
      <c r="M138" s="20">
        <f t="shared" si="41"/>
        <v>0</v>
      </c>
      <c r="N138" s="20">
        <f t="shared" si="41"/>
        <v>0</v>
      </c>
      <c r="O138" s="20">
        <f t="shared" si="41"/>
        <v>0</v>
      </c>
      <c r="P138" s="20">
        <f t="shared" si="41"/>
        <v>0</v>
      </c>
      <c r="Q138" s="20">
        <f t="shared" si="41"/>
        <v>0</v>
      </c>
      <c r="R138" s="20">
        <f t="shared" si="41"/>
        <v>0</v>
      </c>
      <c r="S138" s="20">
        <f t="shared" si="41"/>
        <v>0</v>
      </c>
      <c r="T138" s="20">
        <f t="shared" si="41"/>
        <v>0</v>
      </c>
      <c r="U138" s="20">
        <f t="shared" si="41"/>
        <v>0</v>
      </c>
      <c r="V138" s="20">
        <f t="shared" si="41"/>
        <v>0</v>
      </c>
      <c r="W138" s="20">
        <f t="shared" si="12"/>
        <v>0</v>
      </c>
      <c r="X138" s="15">
        <f t="shared" si="35"/>
        <v>-7</v>
      </c>
    </row>
    <row r="139" ht="12" customHeight="1" spans="1:24">
      <c r="A139" s="7"/>
      <c r="B139" s="4">
        <v>-1.3856406460551</v>
      </c>
      <c r="C139" s="20"/>
      <c r="D139" s="20"/>
      <c r="E139" s="20">
        <f t="shared" ref="E139:V139" si="42">100*0.25*MAX(D89-0.06,0)</f>
        <v>0</v>
      </c>
      <c r="F139" s="20">
        <f t="shared" si="42"/>
        <v>0</v>
      </c>
      <c r="G139" s="20">
        <f t="shared" si="42"/>
        <v>0</v>
      </c>
      <c r="H139" s="20">
        <f t="shared" si="42"/>
        <v>0</v>
      </c>
      <c r="I139" s="20">
        <f t="shared" si="42"/>
        <v>0</v>
      </c>
      <c r="J139" s="20">
        <f t="shared" si="42"/>
        <v>0</v>
      </c>
      <c r="K139" s="20">
        <f t="shared" si="42"/>
        <v>0</v>
      </c>
      <c r="L139" s="20">
        <f t="shared" si="42"/>
        <v>0</v>
      </c>
      <c r="M139" s="20">
        <f t="shared" si="42"/>
        <v>0</v>
      </c>
      <c r="N139" s="20">
        <f t="shared" si="42"/>
        <v>0</v>
      </c>
      <c r="O139" s="20">
        <f t="shared" si="42"/>
        <v>0</v>
      </c>
      <c r="P139" s="20">
        <f t="shared" si="42"/>
        <v>0</v>
      </c>
      <c r="Q139" s="20">
        <f t="shared" si="42"/>
        <v>0</v>
      </c>
      <c r="R139" s="20">
        <f t="shared" si="42"/>
        <v>0</v>
      </c>
      <c r="S139" s="20">
        <f t="shared" si="42"/>
        <v>0</v>
      </c>
      <c r="T139" s="20">
        <f t="shared" si="42"/>
        <v>0</v>
      </c>
      <c r="U139" s="20">
        <f t="shared" si="42"/>
        <v>0</v>
      </c>
      <c r="V139" s="20">
        <f t="shared" si="42"/>
        <v>0</v>
      </c>
      <c r="W139" s="20">
        <f t="shared" si="12"/>
        <v>0</v>
      </c>
      <c r="X139" s="15">
        <f t="shared" si="35"/>
        <v>-8</v>
      </c>
    </row>
    <row r="140" ht="12" customHeight="1" spans="1:24">
      <c r="A140" s="7"/>
      <c r="B140" s="4">
        <v>-1.55884572681199</v>
      </c>
      <c r="C140" s="20"/>
      <c r="D140" s="20"/>
      <c r="E140" s="20">
        <f t="shared" ref="E140:V140" si="43">100*0.25*MAX(D90-0.06,0)</f>
        <v>0</v>
      </c>
      <c r="F140" s="20">
        <f t="shared" si="43"/>
        <v>0</v>
      </c>
      <c r="G140" s="20">
        <f t="shared" si="43"/>
        <v>0</v>
      </c>
      <c r="H140" s="20">
        <f t="shared" si="43"/>
        <v>0</v>
      </c>
      <c r="I140" s="20">
        <f t="shared" si="43"/>
        <v>0</v>
      </c>
      <c r="J140" s="20">
        <f t="shared" si="43"/>
        <v>0</v>
      </c>
      <c r="K140" s="20">
        <f t="shared" si="43"/>
        <v>0</v>
      </c>
      <c r="L140" s="20">
        <f t="shared" si="43"/>
        <v>0</v>
      </c>
      <c r="M140" s="20">
        <f t="shared" si="43"/>
        <v>0</v>
      </c>
      <c r="N140" s="20">
        <f t="shared" si="43"/>
        <v>0</v>
      </c>
      <c r="O140" s="20">
        <f t="shared" si="43"/>
        <v>0</v>
      </c>
      <c r="P140" s="20">
        <f t="shared" si="43"/>
        <v>0</v>
      </c>
      <c r="Q140" s="20">
        <f t="shared" si="43"/>
        <v>0</v>
      </c>
      <c r="R140" s="20">
        <f t="shared" si="43"/>
        <v>0</v>
      </c>
      <c r="S140" s="20">
        <f t="shared" si="43"/>
        <v>0</v>
      </c>
      <c r="T140" s="20">
        <f t="shared" si="43"/>
        <v>0</v>
      </c>
      <c r="U140" s="20">
        <f t="shared" si="43"/>
        <v>0</v>
      </c>
      <c r="V140" s="20">
        <f t="shared" si="43"/>
        <v>0</v>
      </c>
      <c r="W140" s="20">
        <f t="shared" si="12"/>
        <v>0</v>
      </c>
      <c r="X140" s="15">
        <f t="shared" si="35"/>
        <v>-9</v>
      </c>
    </row>
    <row r="141" ht="12" customHeight="1" spans="1:24">
      <c r="A141" s="7"/>
      <c r="B141" s="4">
        <v>-1.73205080756888</v>
      </c>
      <c r="C141" s="20"/>
      <c r="D141" s="20"/>
      <c r="E141" s="20">
        <f t="shared" ref="E141:V141" si="44">100*0.25*MAX(D91-0.06,0)</f>
        <v>0</v>
      </c>
      <c r="F141" s="20">
        <f t="shared" si="44"/>
        <v>0</v>
      </c>
      <c r="G141" s="20">
        <f t="shared" si="44"/>
        <v>0</v>
      </c>
      <c r="H141" s="20">
        <f t="shared" si="44"/>
        <v>0</v>
      </c>
      <c r="I141" s="20">
        <f t="shared" si="44"/>
        <v>0</v>
      </c>
      <c r="J141" s="20">
        <f t="shared" si="44"/>
        <v>0</v>
      </c>
      <c r="K141" s="20">
        <f t="shared" si="44"/>
        <v>0</v>
      </c>
      <c r="L141" s="20">
        <f t="shared" si="44"/>
        <v>0</v>
      </c>
      <c r="M141" s="20">
        <f t="shared" si="44"/>
        <v>0</v>
      </c>
      <c r="N141" s="20">
        <f t="shared" si="44"/>
        <v>0</v>
      </c>
      <c r="O141" s="20">
        <f t="shared" si="44"/>
        <v>0</v>
      </c>
      <c r="P141" s="20">
        <f t="shared" si="44"/>
        <v>0</v>
      </c>
      <c r="Q141" s="20">
        <f t="shared" si="44"/>
        <v>0</v>
      </c>
      <c r="R141" s="20">
        <f t="shared" si="44"/>
        <v>0</v>
      </c>
      <c r="S141" s="20">
        <f t="shared" si="44"/>
        <v>0</v>
      </c>
      <c r="T141" s="20">
        <f t="shared" si="44"/>
        <v>0</v>
      </c>
      <c r="U141" s="20">
        <f t="shared" si="44"/>
        <v>0</v>
      </c>
      <c r="V141" s="20">
        <f t="shared" si="44"/>
        <v>0</v>
      </c>
      <c r="W141" s="20">
        <f t="shared" si="12"/>
        <v>0</v>
      </c>
      <c r="X141" s="15">
        <f t="shared" si="35"/>
        <v>-10</v>
      </c>
    </row>
    <row r="142" ht="12" customHeight="1" spans="1:24">
      <c r="A142" s="7"/>
      <c r="B142" s="4">
        <v>-1.90525588832577</v>
      </c>
      <c r="C142" s="20"/>
      <c r="D142" s="20"/>
      <c r="E142" s="20">
        <f t="shared" ref="E142:V142" si="45">100*0.25*MAX(D92-0.06,0)</f>
        <v>0</v>
      </c>
      <c r="F142" s="20">
        <f t="shared" si="45"/>
        <v>0</v>
      </c>
      <c r="G142" s="20">
        <f t="shared" si="45"/>
        <v>0</v>
      </c>
      <c r="H142" s="20">
        <f t="shared" si="45"/>
        <v>0</v>
      </c>
      <c r="I142" s="20">
        <f t="shared" si="45"/>
        <v>0</v>
      </c>
      <c r="J142" s="20">
        <f t="shared" si="45"/>
        <v>0</v>
      </c>
      <c r="K142" s="20">
        <f t="shared" si="45"/>
        <v>0</v>
      </c>
      <c r="L142" s="20">
        <f t="shared" si="45"/>
        <v>0</v>
      </c>
      <c r="M142" s="20">
        <f t="shared" si="45"/>
        <v>0</v>
      </c>
      <c r="N142" s="20">
        <f t="shared" si="45"/>
        <v>0</v>
      </c>
      <c r="O142" s="20">
        <f t="shared" si="45"/>
        <v>0</v>
      </c>
      <c r="P142" s="20">
        <f t="shared" si="45"/>
        <v>0</v>
      </c>
      <c r="Q142" s="20">
        <f t="shared" si="45"/>
        <v>0</v>
      </c>
      <c r="R142" s="20">
        <f t="shared" si="45"/>
        <v>0</v>
      </c>
      <c r="S142" s="20">
        <f t="shared" si="45"/>
        <v>0</v>
      </c>
      <c r="T142" s="20">
        <f t="shared" si="45"/>
        <v>0</v>
      </c>
      <c r="U142" s="20">
        <f t="shared" si="45"/>
        <v>0</v>
      </c>
      <c r="V142" s="20">
        <f t="shared" si="45"/>
        <v>0</v>
      </c>
      <c r="W142" s="20">
        <f t="shared" si="12"/>
        <v>0</v>
      </c>
      <c r="X142" s="15">
        <f t="shared" si="35"/>
        <v>-11</v>
      </c>
    </row>
    <row r="143" ht="12" customHeight="1" spans="1:24">
      <c r="A143" s="7"/>
      <c r="B143" s="4">
        <v>-2.07846096908266</v>
      </c>
      <c r="C143" s="20"/>
      <c r="D143" s="20"/>
      <c r="E143" s="20">
        <f t="shared" ref="E143:V143" si="46">100*0.25*MAX(D93-0.06,0)</f>
        <v>0</v>
      </c>
      <c r="F143" s="20">
        <f t="shared" si="46"/>
        <v>0</v>
      </c>
      <c r="G143" s="20">
        <f t="shared" si="46"/>
        <v>0</v>
      </c>
      <c r="H143" s="20">
        <f t="shared" si="46"/>
        <v>0</v>
      </c>
      <c r="I143" s="20">
        <f t="shared" si="46"/>
        <v>0</v>
      </c>
      <c r="J143" s="20">
        <f t="shared" si="46"/>
        <v>0</v>
      </c>
      <c r="K143" s="20">
        <f t="shared" si="46"/>
        <v>0</v>
      </c>
      <c r="L143" s="20">
        <f t="shared" si="46"/>
        <v>0</v>
      </c>
      <c r="M143" s="20">
        <f t="shared" si="46"/>
        <v>0</v>
      </c>
      <c r="N143" s="20">
        <f t="shared" si="46"/>
        <v>0</v>
      </c>
      <c r="O143" s="20">
        <f t="shared" si="46"/>
        <v>0</v>
      </c>
      <c r="P143" s="20">
        <f t="shared" si="46"/>
        <v>0</v>
      </c>
      <c r="Q143" s="20">
        <f t="shared" si="46"/>
        <v>0</v>
      </c>
      <c r="R143" s="20">
        <f t="shared" si="46"/>
        <v>0</v>
      </c>
      <c r="S143" s="20">
        <f t="shared" si="46"/>
        <v>0</v>
      </c>
      <c r="T143" s="20">
        <f t="shared" si="46"/>
        <v>0</v>
      </c>
      <c r="U143" s="20">
        <f t="shared" si="46"/>
        <v>0</v>
      </c>
      <c r="V143" s="20">
        <f t="shared" si="46"/>
        <v>0</v>
      </c>
      <c r="W143" s="20">
        <f t="shared" si="12"/>
        <v>0</v>
      </c>
      <c r="X143" s="15">
        <f t="shared" si="35"/>
        <v>-12</v>
      </c>
    </row>
    <row r="144" ht="12" customHeight="1" spans="1:24">
      <c r="A144" s="7"/>
      <c r="B144" s="4">
        <v>-2.25166604983954</v>
      </c>
      <c r="C144" s="20"/>
      <c r="D144" s="20"/>
      <c r="E144" s="20">
        <f t="shared" ref="E144:V144" si="47">100*0.25*MAX(D94-0.06,0)</f>
        <v>0</v>
      </c>
      <c r="F144" s="20">
        <f t="shared" si="47"/>
        <v>0</v>
      </c>
      <c r="G144" s="20">
        <f t="shared" si="47"/>
        <v>0</v>
      </c>
      <c r="H144" s="20">
        <f t="shared" si="47"/>
        <v>0</v>
      </c>
      <c r="I144" s="20">
        <f t="shared" si="47"/>
        <v>0</v>
      </c>
      <c r="J144" s="20">
        <f t="shared" si="47"/>
        <v>0</v>
      </c>
      <c r="K144" s="20">
        <f t="shared" si="47"/>
        <v>0</v>
      </c>
      <c r="L144" s="20">
        <f t="shared" si="47"/>
        <v>0</v>
      </c>
      <c r="M144" s="20">
        <f t="shared" si="47"/>
        <v>0</v>
      </c>
      <c r="N144" s="20">
        <f t="shared" si="47"/>
        <v>0</v>
      </c>
      <c r="O144" s="20">
        <f t="shared" si="47"/>
        <v>0</v>
      </c>
      <c r="P144" s="20">
        <f t="shared" si="47"/>
        <v>0</v>
      </c>
      <c r="Q144" s="20">
        <f t="shared" si="47"/>
        <v>0</v>
      </c>
      <c r="R144" s="20">
        <f t="shared" si="47"/>
        <v>0</v>
      </c>
      <c r="S144" s="20">
        <f t="shared" si="47"/>
        <v>0</v>
      </c>
      <c r="T144" s="20">
        <f t="shared" si="47"/>
        <v>0</v>
      </c>
      <c r="U144" s="20">
        <f t="shared" si="47"/>
        <v>0</v>
      </c>
      <c r="V144" s="20">
        <f t="shared" si="47"/>
        <v>0</v>
      </c>
      <c r="W144" s="20">
        <f t="shared" si="12"/>
        <v>0</v>
      </c>
      <c r="X144" s="15">
        <f t="shared" si="35"/>
        <v>-13</v>
      </c>
    </row>
    <row r="145" ht="12" customHeight="1" spans="1:24">
      <c r="A145" s="7"/>
      <c r="B145" s="4">
        <v>-2.42487113059643</v>
      </c>
      <c r="C145" s="20"/>
      <c r="D145" s="20"/>
      <c r="E145" s="20">
        <f t="shared" ref="E145:V145" si="48">100*0.25*MAX(D95-0.06,0)</f>
        <v>0</v>
      </c>
      <c r="F145" s="20">
        <f t="shared" si="48"/>
        <v>0</v>
      </c>
      <c r="G145" s="20">
        <f t="shared" si="48"/>
        <v>0</v>
      </c>
      <c r="H145" s="20">
        <f t="shared" si="48"/>
        <v>0</v>
      </c>
      <c r="I145" s="20">
        <f t="shared" si="48"/>
        <v>0</v>
      </c>
      <c r="J145" s="20">
        <f t="shared" si="48"/>
        <v>0</v>
      </c>
      <c r="K145" s="20">
        <f t="shared" si="48"/>
        <v>0</v>
      </c>
      <c r="L145" s="20">
        <f t="shared" si="48"/>
        <v>0</v>
      </c>
      <c r="M145" s="20">
        <f t="shared" si="48"/>
        <v>0</v>
      </c>
      <c r="N145" s="20">
        <f t="shared" si="48"/>
        <v>0</v>
      </c>
      <c r="O145" s="20">
        <f t="shared" si="48"/>
        <v>0</v>
      </c>
      <c r="P145" s="20">
        <f t="shared" si="48"/>
        <v>0</v>
      </c>
      <c r="Q145" s="20">
        <f t="shared" si="48"/>
        <v>0</v>
      </c>
      <c r="R145" s="20">
        <f t="shared" si="48"/>
        <v>0</v>
      </c>
      <c r="S145" s="20">
        <f t="shared" si="48"/>
        <v>0</v>
      </c>
      <c r="T145" s="20">
        <f t="shared" si="48"/>
        <v>0</v>
      </c>
      <c r="U145" s="20">
        <f t="shared" si="48"/>
        <v>0</v>
      </c>
      <c r="V145" s="20">
        <f t="shared" si="48"/>
        <v>0</v>
      </c>
      <c r="W145" s="20">
        <f t="shared" si="12"/>
        <v>0</v>
      </c>
      <c r="X145" s="15">
        <f t="shared" si="35"/>
        <v>-14</v>
      </c>
    </row>
    <row r="146" ht="12" customHeight="1" spans="1:24">
      <c r="A146" s="7"/>
      <c r="B146" s="4">
        <v>-2.59807621135332</v>
      </c>
      <c r="C146" s="20"/>
      <c r="D146" s="20"/>
      <c r="E146" s="20">
        <f t="shared" ref="E146:V146" si="49">100*0.25*MAX(D96-0.06,0)</f>
        <v>0</v>
      </c>
      <c r="F146" s="20">
        <f t="shared" si="49"/>
        <v>0</v>
      </c>
      <c r="G146" s="20">
        <f t="shared" si="49"/>
        <v>0</v>
      </c>
      <c r="H146" s="20">
        <f t="shared" si="49"/>
        <v>0</v>
      </c>
      <c r="I146" s="20">
        <f t="shared" si="49"/>
        <v>0</v>
      </c>
      <c r="J146" s="20">
        <f t="shared" si="49"/>
        <v>0</v>
      </c>
      <c r="K146" s="20">
        <f t="shared" si="49"/>
        <v>0</v>
      </c>
      <c r="L146" s="20">
        <f t="shared" si="49"/>
        <v>0</v>
      </c>
      <c r="M146" s="20">
        <f t="shared" si="49"/>
        <v>0</v>
      </c>
      <c r="N146" s="20">
        <f t="shared" si="49"/>
        <v>0</v>
      </c>
      <c r="O146" s="20">
        <f t="shared" si="49"/>
        <v>0</v>
      </c>
      <c r="P146" s="20">
        <f t="shared" si="49"/>
        <v>0</v>
      </c>
      <c r="Q146" s="20">
        <f t="shared" si="49"/>
        <v>0</v>
      </c>
      <c r="R146" s="20">
        <f t="shared" si="49"/>
        <v>0</v>
      </c>
      <c r="S146" s="20">
        <f t="shared" si="49"/>
        <v>0</v>
      </c>
      <c r="T146" s="20">
        <f t="shared" si="49"/>
        <v>0</v>
      </c>
      <c r="U146" s="20">
        <f t="shared" si="49"/>
        <v>0</v>
      </c>
      <c r="V146" s="20">
        <f t="shared" si="49"/>
        <v>0</v>
      </c>
      <c r="W146" s="20">
        <f t="shared" si="12"/>
        <v>0</v>
      </c>
      <c r="X146" s="15">
        <f t="shared" si="35"/>
        <v>-15</v>
      </c>
    </row>
    <row r="147" ht="12" customHeight="1" spans="1:24">
      <c r="A147" s="7"/>
      <c r="B147" s="4">
        <v>-2.77128129211021</v>
      </c>
      <c r="C147" s="20"/>
      <c r="D147" s="20"/>
      <c r="E147" s="20">
        <f t="shared" ref="E147:V147" si="50">100*0.25*MAX(D97-0.06,0)</f>
        <v>0</v>
      </c>
      <c r="F147" s="20">
        <f t="shared" si="50"/>
        <v>0</v>
      </c>
      <c r="G147" s="20">
        <f t="shared" si="50"/>
        <v>0</v>
      </c>
      <c r="H147" s="20">
        <f t="shared" si="50"/>
        <v>0</v>
      </c>
      <c r="I147" s="20">
        <f t="shared" si="50"/>
        <v>0</v>
      </c>
      <c r="J147" s="20">
        <f t="shared" si="50"/>
        <v>0</v>
      </c>
      <c r="K147" s="20">
        <f t="shared" si="50"/>
        <v>0</v>
      </c>
      <c r="L147" s="20">
        <f t="shared" si="50"/>
        <v>0</v>
      </c>
      <c r="M147" s="20">
        <f t="shared" si="50"/>
        <v>0</v>
      </c>
      <c r="N147" s="20">
        <f t="shared" si="50"/>
        <v>0</v>
      </c>
      <c r="O147" s="20">
        <f t="shared" si="50"/>
        <v>0</v>
      </c>
      <c r="P147" s="20">
        <f t="shared" si="50"/>
        <v>0</v>
      </c>
      <c r="Q147" s="20">
        <f t="shared" si="50"/>
        <v>0</v>
      </c>
      <c r="R147" s="20">
        <f t="shared" si="50"/>
        <v>0</v>
      </c>
      <c r="S147" s="20">
        <f t="shared" si="50"/>
        <v>0</v>
      </c>
      <c r="T147" s="20">
        <f t="shared" si="50"/>
        <v>0</v>
      </c>
      <c r="U147" s="20">
        <f t="shared" si="50"/>
        <v>0</v>
      </c>
      <c r="V147" s="20">
        <f t="shared" si="50"/>
        <v>0</v>
      </c>
      <c r="W147" s="20">
        <f t="shared" si="12"/>
        <v>0</v>
      </c>
      <c r="X147" s="15">
        <f t="shared" si="35"/>
        <v>-16</v>
      </c>
    </row>
    <row r="148" ht="12" customHeight="1" spans="1:24">
      <c r="A148" s="7"/>
      <c r="B148" s="4">
        <v>-2.9444863728671</v>
      </c>
      <c r="C148" s="20"/>
      <c r="D148" s="20"/>
      <c r="E148" s="20">
        <f t="shared" ref="E148:V148" si="51">100*0.25*MAX(D98-0.06,0)</f>
        <v>0</v>
      </c>
      <c r="F148" s="20">
        <f t="shared" si="51"/>
        <v>0</v>
      </c>
      <c r="G148" s="20">
        <f t="shared" si="51"/>
        <v>0</v>
      </c>
      <c r="H148" s="20">
        <f t="shared" si="51"/>
        <v>0</v>
      </c>
      <c r="I148" s="20">
        <f t="shared" si="51"/>
        <v>0</v>
      </c>
      <c r="J148" s="20">
        <f t="shared" si="51"/>
        <v>0</v>
      </c>
      <c r="K148" s="20">
        <f t="shared" si="51"/>
        <v>0</v>
      </c>
      <c r="L148" s="20">
        <f t="shared" si="51"/>
        <v>0</v>
      </c>
      <c r="M148" s="20">
        <f t="shared" si="51"/>
        <v>0</v>
      </c>
      <c r="N148" s="20">
        <f t="shared" si="51"/>
        <v>0</v>
      </c>
      <c r="O148" s="20">
        <f t="shared" si="51"/>
        <v>0</v>
      </c>
      <c r="P148" s="20">
        <f t="shared" si="51"/>
        <v>0</v>
      </c>
      <c r="Q148" s="20">
        <f t="shared" si="51"/>
        <v>0</v>
      </c>
      <c r="R148" s="20">
        <f t="shared" si="51"/>
        <v>0</v>
      </c>
      <c r="S148" s="20">
        <f t="shared" si="51"/>
        <v>0</v>
      </c>
      <c r="T148" s="20">
        <f t="shared" si="51"/>
        <v>0</v>
      </c>
      <c r="U148" s="20">
        <f t="shared" si="51"/>
        <v>0</v>
      </c>
      <c r="V148" s="20">
        <f t="shared" si="51"/>
        <v>0</v>
      </c>
      <c r="W148" s="20">
        <f t="shared" si="12"/>
        <v>0</v>
      </c>
      <c r="X148" s="15">
        <f t="shared" si="35"/>
        <v>-17</v>
      </c>
    </row>
    <row r="149" ht="12" customHeight="1" spans="1:24">
      <c r="A149" s="7"/>
      <c r="B149" s="4">
        <v>-3.11769145362399</v>
      </c>
      <c r="C149" s="20"/>
      <c r="D149" s="20"/>
      <c r="E149" s="20">
        <f t="shared" ref="E149:V149" si="52">100*0.25*MAX(D99-0.06,0)</f>
        <v>0</v>
      </c>
      <c r="F149" s="20">
        <f t="shared" si="52"/>
        <v>0</v>
      </c>
      <c r="G149" s="20">
        <f t="shared" si="52"/>
        <v>0</v>
      </c>
      <c r="H149" s="20">
        <f t="shared" si="52"/>
        <v>0</v>
      </c>
      <c r="I149" s="20">
        <f t="shared" si="52"/>
        <v>0</v>
      </c>
      <c r="J149" s="20">
        <f t="shared" si="52"/>
        <v>0</v>
      </c>
      <c r="K149" s="20">
        <f t="shared" si="52"/>
        <v>0</v>
      </c>
      <c r="L149" s="20">
        <f t="shared" si="52"/>
        <v>0</v>
      </c>
      <c r="M149" s="20">
        <f t="shared" si="52"/>
        <v>0</v>
      </c>
      <c r="N149" s="20">
        <f t="shared" si="52"/>
        <v>0</v>
      </c>
      <c r="O149" s="20">
        <f t="shared" si="52"/>
        <v>0</v>
      </c>
      <c r="P149" s="20">
        <f t="shared" si="52"/>
        <v>0</v>
      </c>
      <c r="Q149" s="20">
        <f t="shared" si="52"/>
        <v>0</v>
      </c>
      <c r="R149" s="20">
        <f t="shared" si="52"/>
        <v>0</v>
      </c>
      <c r="S149" s="20">
        <f t="shared" si="52"/>
        <v>0</v>
      </c>
      <c r="T149" s="20">
        <f t="shared" si="52"/>
        <v>0</v>
      </c>
      <c r="U149" s="20">
        <f t="shared" si="52"/>
        <v>0</v>
      </c>
      <c r="V149" s="20">
        <f t="shared" si="52"/>
        <v>0</v>
      </c>
      <c r="W149" s="20">
        <f t="shared" si="12"/>
        <v>0</v>
      </c>
      <c r="X149" s="15">
        <f t="shared" si="35"/>
        <v>-18</v>
      </c>
    </row>
    <row r="150" ht="12" customHeight="1" spans="1:24">
      <c r="A150" s="7"/>
      <c r="B150" s="4">
        <v>-3.29089653438087</v>
      </c>
      <c r="C150" s="20"/>
      <c r="D150" s="20"/>
      <c r="E150" s="20">
        <f t="shared" ref="E150:V150" si="53">100*0.25*MAX(D100-0.06,0)</f>
        <v>0</v>
      </c>
      <c r="F150" s="20">
        <f t="shared" si="53"/>
        <v>0</v>
      </c>
      <c r="G150" s="20">
        <f t="shared" si="53"/>
        <v>0</v>
      </c>
      <c r="H150" s="20">
        <f t="shared" si="53"/>
        <v>0</v>
      </c>
      <c r="I150" s="20">
        <f t="shared" si="53"/>
        <v>0</v>
      </c>
      <c r="J150" s="20">
        <f t="shared" si="53"/>
        <v>0</v>
      </c>
      <c r="K150" s="20">
        <f t="shared" si="53"/>
        <v>0</v>
      </c>
      <c r="L150" s="20">
        <f t="shared" si="53"/>
        <v>0</v>
      </c>
      <c r="M150" s="20">
        <f t="shared" si="53"/>
        <v>0</v>
      </c>
      <c r="N150" s="20">
        <f t="shared" si="53"/>
        <v>0</v>
      </c>
      <c r="O150" s="20">
        <f t="shared" si="53"/>
        <v>0</v>
      </c>
      <c r="P150" s="20">
        <f t="shared" si="53"/>
        <v>0</v>
      </c>
      <c r="Q150" s="20">
        <f t="shared" si="53"/>
        <v>0</v>
      </c>
      <c r="R150" s="20">
        <f t="shared" si="53"/>
        <v>0</v>
      </c>
      <c r="S150" s="20">
        <f t="shared" si="53"/>
        <v>0</v>
      </c>
      <c r="T150" s="20">
        <f t="shared" si="53"/>
        <v>0</v>
      </c>
      <c r="U150" s="20">
        <f t="shared" si="53"/>
        <v>0</v>
      </c>
      <c r="V150" s="20">
        <f t="shared" si="53"/>
        <v>0</v>
      </c>
      <c r="W150" s="20">
        <f t="shared" si="12"/>
        <v>0</v>
      </c>
      <c r="X150" s="15">
        <f t="shared" si="35"/>
        <v>-19</v>
      </c>
    </row>
    <row r="151" ht="12" customHeight="1" spans="1:24">
      <c r="A151" s="7"/>
      <c r="B151" s="4">
        <v>-3.46410161513776</v>
      </c>
      <c r="C151" s="20"/>
      <c r="D151" s="20"/>
      <c r="E151" s="20">
        <f t="shared" ref="E151:V151" si="54">100*0.25*MAX(D101-0.06,0)</f>
        <v>0</v>
      </c>
      <c r="F151" s="20">
        <f t="shared" si="54"/>
        <v>0</v>
      </c>
      <c r="G151" s="20">
        <f t="shared" si="54"/>
        <v>0</v>
      </c>
      <c r="H151" s="20">
        <f t="shared" si="54"/>
        <v>0</v>
      </c>
      <c r="I151" s="20">
        <f t="shared" si="54"/>
        <v>0</v>
      </c>
      <c r="J151" s="20">
        <f t="shared" si="54"/>
        <v>0</v>
      </c>
      <c r="K151" s="20">
        <f t="shared" si="54"/>
        <v>0</v>
      </c>
      <c r="L151" s="20">
        <f t="shared" si="54"/>
        <v>0</v>
      </c>
      <c r="M151" s="20">
        <f t="shared" si="54"/>
        <v>0</v>
      </c>
      <c r="N151" s="20">
        <f t="shared" si="54"/>
        <v>0</v>
      </c>
      <c r="O151" s="20">
        <f t="shared" si="54"/>
        <v>0</v>
      </c>
      <c r="P151" s="20">
        <f t="shared" si="54"/>
        <v>0</v>
      </c>
      <c r="Q151" s="20">
        <f t="shared" si="54"/>
        <v>0</v>
      </c>
      <c r="R151" s="20">
        <f t="shared" si="54"/>
        <v>0</v>
      </c>
      <c r="S151" s="20">
        <f t="shared" si="54"/>
        <v>0</v>
      </c>
      <c r="T151" s="20">
        <f t="shared" si="54"/>
        <v>0</v>
      </c>
      <c r="U151" s="20">
        <f t="shared" si="54"/>
        <v>0</v>
      </c>
      <c r="V151" s="20">
        <f t="shared" si="54"/>
        <v>0</v>
      </c>
      <c r="W151" s="20">
        <f t="shared" si="12"/>
        <v>0</v>
      </c>
      <c r="X151" s="15">
        <f t="shared" si="35"/>
        <v>-20</v>
      </c>
    </row>
    <row r="152" ht="12" customHeight="1" spans="1:24">
      <c r="A152" s="7"/>
      <c r="B152" s="4">
        <v>-3.63730669589465</v>
      </c>
      <c r="C152" s="20"/>
      <c r="D152" s="20"/>
      <c r="E152" s="20">
        <f t="shared" ref="E152:V152" si="55">100*0.25*MAX(D102-0.06,0)</f>
        <v>0</v>
      </c>
      <c r="F152" s="20">
        <f t="shared" si="55"/>
        <v>0</v>
      </c>
      <c r="G152" s="20">
        <f t="shared" si="55"/>
        <v>0</v>
      </c>
      <c r="H152" s="20">
        <f t="shared" si="55"/>
        <v>0</v>
      </c>
      <c r="I152" s="20">
        <f t="shared" si="55"/>
        <v>0</v>
      </c>
      <c r="J152" s="20">
        <f t="shared" si="55"/>
        <v>0</v>
      </c>
      <c r="K152" s="20">
        <f t="shared" si="55"/>
        <v>0</v>
      </c>
      <c r="L152" s="20">
        <f t="shared" si="55"/>
        <v>0</v>
      </c>
      <c r="M152" s="20">
        <f t="shared" si="55"/>
        <v>0</v>
      </c>
      <c r="N152" s="20">
        <f t="shared" si="55"/>
        <v>0</v>
      </c>
      <c r="O152" s="20">
        <f t="shared" si="55"/>
        <v>0</v>
      </c>
      <c r="P152" s="20">
        <f t="shared" si="55"/>
        <v>0</v>
      </c>
      <c r="Q152" s="20">
        <f t="shared" si="55"/>
        <v>0</v>
      </c>
      <c r="R152" s="20">
        <f t="shared" si="55"/>
        <v>0</v>
      </c>
      <c r="S152" s="20">
        <f t="shared" si="55"/>
        <v>0</v>
      </c>
      <c r="T152" s="20">
        <f t="shared" si="55"/>
        <v>0</v>
      </c>
      <c r="U152" s="20">
        <f t="shared" si="55"/>
        <v>0</v>
      </c>
      <c r="V152" s="20">
        <f t="shared" si="55"/>
        <v>0</v>
      </c>
      <c r="W152" s="20">
        <f t="shared" si="12"/>
        <v>0</v>
      </c>
      <c r="X152" s="15">
        <v>21</v>
      </c>
    </row>
    <row r="153" ht="12" customHeight="1" spans="1:24">
      <c r="A153" s="1"/>
      <c r="B153" s="1"/>
      <c r="C153" s="19"/>
      <c r="D153" s="19"/>
      <c r="E153" s="19">
        <f t="shared" ref="E153:W153" si="56">E152</f>
        <v>0</v>
      </c>
      <c r="F153" s="19">
        <f t="shared" si="56"/>
        <v>0</v>
      </c>
      <c r="G153" s="19">
        <f t="shared" si="56"/>
        <v>0</v>
      </c>
      <c r="H153" s="19">
        <f t="shared" si="56"/>
        <v>0</v>
      </c>
      <c r="I153" s="19">
        <f t="shared" si="56"/>
        <v>0</v>
      </c>
      <c r="J153" s="19">
        <f t="shared" si="56"/>
        <v>0</v>
      </c>
      <c r="K153" s="19">
        <f t="shared" si="56"/>
        <v>0</v>
      </c>
      <c r="L153" s="19">
        <f t="shared" si="56"/>
        <v>0</v>
      </c>
      <c r="M153" s="19">
        <f t="shared" si="56"/>
        <v>0</v>
      </c>
      <c r="N153" s="19">
        <f t="shared" si="56"/>
        <v>0</v>
      </c>
      <c r="O153" s="19">
        <f t="shared" si="56"/>
        <v>0</v>
      </c>
      <c r="P153" s="19">
        <f t="shared" si="56"/>
        <v>0</v>
      </c>
      <c r="Q153" s="19">
        <f t="shared" si="56"/>
        <v>0</v>
      </c>
      <c r="R153" s="19">
        <f t="shared" si="56"/>
        <v>0</v>
      </c>
      <c r="S153" s="19">
        <f t="shared" si="56"/>
        <v>0</v>
      </c>
      <c r="T153" s="19">
        <f t="shared" si="56"/>
        <v>0</v>
      </c>
      <c r="U153" s="19">
        <f t="shared" si="56"/>
        <v>0</v>
      </c>
      <c r="V153" s="19">
        <f t="shared" si="56"/>
        <v>0</v>
      </c>
      <c r="W153" s="19">
        <f t="shared" si="56"/>
        <v>0</v>
      </c>
      <c r="X153" s="15"/>
    </row>
    <row r="154" ht="12" customHeight="1"/>
    <row r="155" ht="12" customHeight="1"/>
    <row r="156" ht="12" customHeight="1" spans="1:24">
      <c r="A156" s="25"/>
      <c r="B156" s="1"/>
      <c r="C156" s="26">
        <v>0</v>
      </c>
      <c r="D156" s="26">
        <f t="shared" ref="D156:W156" si="57">C156+1</f>
        <v>1</v>
      </c>
      <c r="E156" s="26">
        <f t="shared" si="57"/>
        <v>2</v>
      </c>
      <c r="F156" s="26">
        <f t="shared" si="57"/>
        <v>3</v>
      </c>
      <c r="G156" s="26">
        <f t="shared" si="57"/>
        <v>4</v>
      </c>
      <c r="H156" s="26">
        <f t="shared" si="57"/>
        <v>5</v>
      </c>
      <c r="I156" s="26">
        <f t="shared" si="57"/>
        <v>6</v>
      </c>
      <c r="J156" s="26">
        <f t="shared" si="57"/>
        <v>7</v>
      </c>
      <c r="K156" s="26">
        <f t="shared" si="57"/>
        <v>8</v>
      </c>
      <c r="L156" s="26">
        <f t="shared" si="57"/>
        <v>9</v>
      </c>
      <c r="M156" s="26">
        <f t="shared" si="57"/>
        <v>10</v>
      </c>
      <c r="N156" s="26">
        <f t="shared" si="57"/>
        <v>11</v>
      </c>
      <c r="O156" s="26">
        <f t="shared" si="57"/>
        <v>12</v>
      </c>
      <c r="P156" s="26">
        <f t="shared" si="57"/>
        <v>13</v>
      </c>
      <c r="Q156" s="26">
        <f t="shared" si="57"/>
        <v>14</v>
      </c>
      <c r="R156" s="26">
        <f t="shared" si="57"/>
        <v>15</v>
      </c>
      <c r="S156" s="26">
        <f t="shared" si="57"/>
        <v>16</v>
      </c>
      <c r="T156" s="26">
        <f t="shared" si="57"/>
        <v>17</v>
      </c>
      <c r="U156" s="26">
        <f t="shared" si="57"/>
        <v>18</v>
      </c>
      <c r="V156" s="26">
        <f t="shared" si="57"/>
        <v>19</v>
      </c>
      <c r="W156" s="26">
        <f t="shared" si="57"/>
        <v>20</v>
      </c>
      <c r="X156" s="1"/>
    </row>
    <row r="157" ht="12" customHeight="1" spans="1:24">
      <c r="A157" s="1"/>
      <c r="B157" s="1"/>
      <c r="C157" s="17" t="s">
        <v>17</v>
      </c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21"/>
      <c r="P157" s="14"/>
      <c r="Q157" s="14"/>
      <c r="R157" s="14"/>
      <c r="S157" s="14"/>
      <c r="T157" s="14"/>
      <c r="U157" s="14"/>
      <c r="V157" s="14"/>
      <c r="W157" s="14"/>
      <c r="X157" s="1"/>
    </row>
    <row r="158" ht="12" customHeight="1" spans="1:24">
      <c r="A158" s="1"/>
      <c r="B158" s="1"/>
      <c r="C158" s="38"/>
      <c r="D158" s="33">
        <v>1.5</v>
      </c>
      <c r="E158" s="33">
        <v>1.5</v>
      </c>
      <c r="F158" s="27">
        <v>1.5</v>
      </c>
      <c r="G158" s="27">
        <v>1.5</v>
      </c>
      <c r="H158" s="27">
        <v>1.5</v>
      </c>
      <c r="I158" s="27">
        <v>1.5</v>
      </c>
      <c r="J158" s="27">
        <v>1.5</v>
      </c>
      <c r="K158" s="27">
        <v>1.5</v>
      </c>
      <c r="L158" s="27">
        <v>1.5</v>
      </c>
      <c r="M158" s="27">
        <v>1.5</v>
      </c>
      <c r="N158" s="27">
        <v>1.5</v>
      </c>
      <c r="O158" s="27">
        <v>1.5</v>
      </c>
      <c r="P158" s="27">
        <v>1.5</v>
      </c>
      <c r="Q158" s="27">
        <v>1.5</v>
      </c>
      <c r="R158" s="27">
        <v>1.5</v>
      </c>
      <c r="S158" s="27">
        <v>1.5</v>
      </c>
      <c r="T158" s="27">
        <v>1.5</v>
      </c>
      <c r="U158" s="27">
        <v>1.5</v>
      </c>
      <c r="V158" s="27">
        <v>1.5</v>
      </c>
      <c r="W158" s="27">
        <v>0</v>
      </c>
      <c r="X158" s="15"/>
    </row>
    <row r="159" ht="12" customHeight="1" spans="1:24">
      <c r="A159" s="1"/>
      <c r="B159" s="4">
        <v>3.63730669589465</v>
      </c>
      <c r="C159" s="28">
        <f t="shared" ref="C159:V159" si="58">(D158+D109)*(1/6-0.5*0.05*jjj*0.25)+(D159+D110)*(2/3-D10*0.25)+(D111+D160)*(1/6+0.5*0.05*jjj*0.25)</f>
        <v>41.1350713188171</v>
      </c>
      <c r="D159" s="28">
        <f t="shared" si="58"/>
        <v>61.0930446482732</v>
      </c>
      <c r="E159" s="28">
        <f t="shared" si="58"/>
        <v>61.5560599479912</v>
      </c>
      <c r="F159" s="28">
        <f t="shared" si="58"/>
        <v>61.3041939870535</v>
      </c>
      <c r="G159" s="28">
        <f t="shared" si="58"/>
        <v>60.8799115159799</v>
      </c>
      <c r="H159" s="28">
        <f t="shared" si="58"/>
        <v>60.3816512872395</v>
      </c>
      <c r="I159" s="28">
        <f t="shared" si="58"/>
        <v>59.8426206255546</v>
      </c>
      <c r="J159" s="28">
        <f t="shared" si="58"/>
        <v>59.27460405802</v>
      </c>
      <c r="K159" s="28">
        <f t="shared" si="58"/>
        <v>58.6793768818716</v>
      </c>
      <c r="L159" s="28">
        <f t="shared" si="58"/>
        <v>58.0520830468634</v>
      </c>
      <c r="M159" s="28">
        <f t="shared" si="58"/>
        <v>57.3814766040704</v>
      </c>
      <c r="N159" s="28">
        <f t="shared" si="58"/>
        <v>56.6480438724337</v>
      </c>
      <c r="O159" s="28">
        <f t="shared" si="58"/>
        <v>55.8195928729673</v>
      </c>
      <c r="P159" s="28">
        <f t="shared" si="58"/>
        <v>54.8426217929153</v>
      </c>
      <c r="Q159" s="28">
        <f t="shared" si="58"/>
        <v>53.6255862472899</v>
      </c>
      <c r="R159" s="28">
        <f t="shared" si="58"/>
        <v>52.0053238643172</v>
      </c>
      <c r="S159" s="28">
        <f t="shared" si="58"/>
        <v>49.6760514726432</v>
      </c>
      <c r="T159" s="28">
        <f t="shared" si="58"/>
        <v>46.0282531034945</v>
      </c>
      <c r="U159" s="28">
        <f t="shared" si="58"/>
        <v>39.7465254996673</v>
      </c>
      <c r="V159" s="28">
        <f t="shared" si="58"/>
        <v>27.6297376024741</v>
      </c>
      <c r="W159" s="29">
        <v>0</v>
      </c>
      <c r="X159" s="15">
        <v>21</v>
      </c>
    </row>
    <row r="160" ht="12" customHeight="1" spans="1:24">
      <c r="A160" s="7" t="s">
        <v>11</v>
      </c>
      <c r="B160" s="4">
        <v>3.46410161513776</v>
      </c>
      <c r="C160" s="28">
        <f t="shared" ref="C160:V160" si="59">(D159+D110)*(1/6-0.5*0.05*jjj*0.25)+(D160+D111)*(2/3-D11*0.25)+(D112+D161)*(1/6+0.5*0.05*jjj*0.25)</f>
        <v>49.8625409766595</v>
      </c>
      <c r="D160" s="28">
        <f t="shared" si="59"/>
        <v>68.0351103052767</v>
      </c>
      <c r="E160" s="28">
        <f t="shared" si="59"/>
        <v>68.636137953291</v>
      </c>
      <c r="F160" s="28">
        <f t="shared" si="59"/>
        <v>68.5492923171315</v>
      </c>
      <c r="G160" s="28">
        <f t="shared" si="59"/>
        <v>68.2747403998059</v>
      </c>
      <c r="H160" s="28">
        <f t="shared" si="59"/>
        <v>67.9067109151551</v>
      </c>
      <c r="I160" s="28">
        <f t="shared" si="59"/>
        <v>67.4769500920942</v>
      </c>
      <c r="J160" s="28">
        <f t="shared" si="59"/>
        <v>66.9953132405271</v>
      </c>
      <c r="K160" s="28">
        <f t="shared" si="59"/>
        <v>66.4602663576174</v>
      </c>
      <c r="L160" s="28">
        <f t="shared" si="59"/>
        <v>65.8615930510869</v>
      </c>
      <c r="M160" s="28">
        <f t="shared" si="59"/>
        <v>65.1797541843614</v>
      </c>
      <c r="N160" s="28">
        <f t="shared" si="59"/>
        <v>64.3826610331696</v>
      </c>
      <c r="O160" s="28">
        <f t="shared" si="59"/>
        <v>63.4191382533642</v>
      </c>
      <c r="P160" s="28">
        <f t="shared" si="59"/>
        <v>62.2069218888284</v>
      </c>
      <c r="Q160" s="28">
        <f t="shared" si="59"/>
        <v>60.6106176582229</v>
      </c>
      <c r="R160" s="28">
        <f t="shared" si="59"/>
        <v>58.4000362973107</v>
      </c>
      <c r="S160" s="28">
        <f t="shared" si="59"/>
        <v>55.1681784781948</v>
      </c>
      <c r="T160" s="28">
        <f t="shared" si="59"/>
        <v>50.1615110170214</v>
      </c>
      <c r="U160" s="28">
        <f t="shared" si="59"/>
        <v>41.9079083553329</v>
      </c>
      <c r="V160" s="28">
        <f t="shared" si="59"/>
        <v>27.3569285696102</v>
      </c>
      <c r="W160" s="29">
        <v>0</v>
      </c>
      <c r="X160" s="15">
        <f>X161+1</f>
        <v>20</v>
      </c>
    </row>
    <row r="161" ht="12" customHeight="1" spans="1:24">
      <c r="A161" s="7"/>
      <c r="B161" s="4">
        <v>3.29089653438087</v>
      </c>
      <c r="C161" s="28">
        <f t="shared" ref="C161:V161" si="60">(D160+D111)*(1/6-0.5*0.05*jjj*0.25)+(D161+D112)*(2/3-D12*0.25)+(D113+D162)*(1/6+0.5*0.05*jjj*0.25)</f>
        <v>54.6066974240614</v>
      </c>
      <c r="D161" s="28">
        <f t="shared" si="60"/>
        <v>70.6685446643601</v>
      </c>
      <c r="E161" s="28">
        <f t="shared" si="60"/>
        <v>71.3553118742936</v>
      </c>
      <c r="F161" s="28">
        <f t="shared" si="60"/>
        <v>71.3954748296368</v>
      </c>
      <c r="G161" s="28">
        <f t="shared" si="60"/>
        <v>71.2355294737403</v>
      </c>
      <c r="H161" s="28">
        <f t="shared" si="60"/>
        <v>70.961762819972</v>
      </c>
      <c r="I161" s="28">
        <f t="shared" si="60"/>
        <v>70.6023356794804</v>
      </c>
      <c r="J161" s="28">
        <f t="shared" si="60"/>
        <v>70.163605011306</v>
      </c>
      <c r="K161" s="28">
        <f t="shared" si="60"/>
        <v>69.6393825393833</v>
      </c>
      <c r="L161" s="28">
        <f t="shared" si="60"/>
        <v>69.0129009463954</v>
      </c>
      <c r="M161" s="28">
        <f t="shared" si="60"/>
        <v>68.2554167224682</v>
      </c>
      <c r="N161" s="28">
        <f t="shared" si="60"/>
        <v>67.3220368898756</v>
      </c>
      <c r="O161" s="28">
        <f t="shared" si="60"/>
        <v>66.1439812846823</v>
      </c>
      <c r="P161" s="28">
        <f t="shared" si="60"/>
        <v>64.6152054196227</v>
      </c>
      <c r="Q161" s="28">
        <f t="shared" si="60"/>
        <v>62.5692982306272</v>
      </c>
      <c r="R161" s="28">
        <f t="shared" si="60"/>
        <v>59.738802329653</v>
      </c>
      <c r="S161" s="28">
        <f t="shared" si="60"/>
        <v>55.6816898736248</v>
      </c>
      <c r="T161" s="28">
        <f t="shared" si="60"/>
        <v>49.6446161034757</v>
      </c>
      <c r="U161" s="28">
        <f t="shared" si="60"/>
        <v>40.3020596951181</v>
      </c>
      <c r="V161" s="28">
        <f t="shared" si="60"/>
        <v>25.2507327051786</v>
      </c>
      <c r="W161" s="29">
        <v>0</v>
      </c>
      <c r="X161" s="15">
        <v>19</v>
      </c>
    </row>
    <row r="162" ht="12" customHeight="1" spans="1:24">
      <c r="A162" s="7"/>
      <c r="B162" s="4">
        <v>3.11769145362399</v>
      </c>
      <c r="C162" s="28">
        <f t="shared" ref="C162:V162" si="61">(D161+D112)*(1/6-0.5*0.05*jjj*0.25)+(D162+D113)*(2/3-D13*0.25)+(D114+D163)*(1/6+0.5*0.05*jjj*0.25)</f>
        <v>57.9268339187672</v>
      </c>
      <c r="D162" s="28">
        <f t="shared" si="61"/>
        <v>71.9180954318174</v>
      </c>
      <c r="E162" s="28">
        <f t="shared" si="61"/>
        <v>72.621810693667</v>
      </c>
      <c r="F162" s="28">
        <f t="shared" si="61"/>
        <v>72.7203416014052</v>
      </c>
      <c r="G162" s="28">
        <f t="shared" si="61"/>
        <v>72.6073570071071</v>
      </c>
      <c r="H162" s="28">
        <f t="shared" si="61"/>
        <v>72.3597381044577</v>
      </c>
      <c r="I162" s="28">
        <f t="shared" si="61"/>
        <v>72.0007869824932</v>
      </c>
      <c r="J162" s="28">
        <f t="shared" si="61"/>
        <v>71.5323454213173</v>
      </c>
      <c r="K162" s="28">
        <f t="shared" si="61"/>
        <v>70.9428447094519</v>
      </c>
      <c r="L162" s="28">
        <f t="shared" si="61"/>
        <v>70.2086665475918</v>
      </c>
      <c r="M162" s="28">
        <f t="shared" si="61"/>
        <v>69.2922926306416</v>
      </c>
      <c r="N162" s="28">
        <f t="shared" si="61"/>
        <v>68.1377677645983</v>
      </c>
      <c r="O162" s="28">
        <f t="shared" si="61"/>
        <v>66.6628238269509</v>
      </c>
      <c r="P162" s="28">
        <f t="shared" si="61"/>
        <v>64.7460158493979</v>
      </c>
      <c r="Q162" s="28">
        <f t="shared" si="61"/>
        <v>62.2058336429722</v>
      </c>
      <c r="R162" s="28">
        <f t="shared" si="61"/>
        <v>58.7664230057195</v>
      </c>
      <c r="S162" s="28">
        <f t="shared" si="61"/>
        <v>54.00048119292</v>
      </c>
      <c r="T162" s="28">
        <f t="shared" si="61"/>
        <v>47.2325806154133</v>
      </c>
      <c r="U162" s="28">
        <f t="shared" si="61"/>
        <v>37.3731347522612</v>
      </c>
      <c r="V162" s="28">
        <f t="shared" si="61"/>
        <v>22.629468218088</v>
      </c>
      <c r="W162" s="29">
        <v>0</v>
      </c>
      <c r="X162" s="15">
        <f t="shared" ref="X162:X179" si="62">X163+1</f>
        <v>18</v>
      </c>
    </row>
    <row r="163" ht="12" customHeight="1" spans="1:24">
      <c r="A163" s="7"/>
      <c r="B163" s="4">
        <v>2.9444863728671</v>
      </c>
      <c r="C163" s="28">
        <f t="shared" ref="C163:V163" si="63">(D162+D113)*(1/6-0.5*0.05*jjj*0.25)+(D163+D114)*(2/3-D14*0.25)+(D115+D164)*(1/6+0.5*0.05*jjj*0.25)</f>
        <v>59.9546729308781</v>
      </c>
      <c r="D163" s="28">
        <f t="shared" si="63"/>
        <v>71.9895441531828</v>
      </c>
      <c r="E163" s="28">
        <f t="shared" si="63"/>
        <v>72.6545250868059</v>
      </c>
      <c r="F163" s="28">
        <f t="shared" si="63"/>
        <v>72.7526836084196</v>
      </c>
      <c r="G163" s="28">
        <f t="shared" si="63"/>
        <v>72.6280671527667</v>
      </c>
      <c r="H163" s="28">
        <f t="shared" si="63"/>
        <v>72.3477618288493</v>
      </c>
      <c r="I163" s="28">
        <f t="shared" si="63"/>
        <v>71.9298298344329</v>
      </c>
      <c r="J163" s="28">
        <f t="shared" si="63"/>
        <v>71.3715391427186</v>
      </c>
      <c r="K163" s="28">
        <f t="shared" si="63"/>
        <v>70.6563752171727</v>
      </c>
      <c r="L163" s="28">
        <f t="shared" si="63"/>
        <v>69.7550398568922</v>
      </c>
      <c r="M163" s="28">
        <f t="shared" si="63"/>
        <v>68.6235395748514</v>
      </c>
      <c r="N163" s="28">
        <f t="shared" si="63"/>
        <v>67.1989050210591</v>
      </c>
      <c r="O163" s="28">
        <f t="shared" si="63"/>
        <v>65.3921267609083</v>
      </c>
      <c r="P163" s="28">
        <f t="shared" si="63"/>
        <v>63.0771970978241</v>
      </c>
      <c r="Q163" s="28">
        <f t="shared" si="63"/>
        <v>60.0743098843511</v>
      </c>
      <c r="R163" s="28">
        <f t="shared" si="63"/>
        <v>56.1240154546206</v>
      </c>
      <c r="S163" s="28">
        <f t="shared" si="63"/>
        <v>50.8471617858932</v>
      </c>
      <c r="T163" s="28">
        <f t="shared" si="63"/>
        <v>43.682256623967</v>
      </c>
      <c r="U163" s="28">
        <f t="shared" si="63"/>
        <v>33.7867964362758</v>
      </c>
      <c r="V163" s="28">
        <f t="shared" si="63"/>
        <v>19.8810348122121</v>
      </c>
      <c r="W163" s="29">
        <v>0</v>
      </c>
      <c r="X163" s="15">
        <f t="shared" si="62"/>
        <v>17</v>
      </c>
    </row>
    <row r="164" ht="12" customHeight="1" spans="1:24">
      <c r="A164" s="7"/>
      <c r="B164" s="4">
        <v>2.77128129211021</v>
      </c>
      <c r="C164" s="28">
        <f t="shared" ref="C164:V164" si="64">(D163+D114)*(1/6-0.5*0.05*jjj*0.25)+(D164+D115)*(2/3-D15*0.25)+(D116+D165)*(1/6+0.5*0.05*jjj*0.25)</f>
        <v>60.6836872822922</v>
      </c>
      <c r="D164" s="28">
        <f t="shared" si="64"/>
        <v>70.9163672141948</v>
      </c>
      <c r="E164" s="28">
        <f t="shared" si="64"/>
        <v>71.5019262742769</v>
      </c>
      <c r="F164" s="28">
        <f t="shared" si="64"/>
        <v>71.5548306144621</v>
      </c>
      <c r="G164" s="28">
        <f t="shared" si="64"/>
        <v>71.3741230709967</v>
      </c>
      <c r="H164" s="28">
        <f t="shared" si="64"/>
        <v>71.0176565539864</v>
      </c>
      <c r="I164" s="28">
        <f t="shared" si="64"/>
        <v>70.498748791542</v>
      </c>
      <c r="J164" s="28">
        <f t="shared" si="64"/>
        <v>69.8109627629465</v>
      </c>
      <c r="K164" s="28">
        <f t="shared" si="64"/>
        <v>68.9343071499244</v>
      </c>
      <c r="L164" s="28">
        <f t="shared" si="64"/>
        <v>67.8361269072713</v>
      </c>
      <c r="M164" s="28">
        <f t="shared" si="64"/>
        <v>66.4694705327588</v>
      </c>
      <c r="N164" s="28">
        <f t="shared" si="64"/>
        <v>64.7695199683968</v>
      </c>
      <c r="O164" s="28">
        <f t="shared" si="64"/>
        <v>62.6479080564201</v>
      </c>
      <c r="P164" s="28">
        <f t="shared" si="64"/>
        <v>59.9842862430427</v>
      </c>
      <c r="Q164" s="28">
        <f t="shared" si="64"/>
        <v>56.6140416545196</v>
      </c>
      <c r="R164" s="28">
        <f t="shared" si="64"/>
        <v>52.3104513135301</v>
      </c>
      <c r="S164" s="28">
        <f t="shared" si="64"/>
        <v>46.7587036956878</v>
      </c>
      <c r="T164" s="28">
        <f t="shared" si="64"/>
        <v>39.5179396210756</v>
      </c>
      <c r="U164" s="28">
        <f t="shared" si="64"/>
        <v>29.965634822568</v>
      </c>
      <c r="V164" s="28">
        <f t="shared" si="64"/>
        <v>17.2159671410473</v>
      </c>
      <c r="W164" s="29">
        <v>0</v>
      </c>
      <c r="X164" s="15">
        <f t="shared" si="62"/>
        <v>16</v>
      </c>
    </row>
    <row r="165" ht="12" customHeight="1" spans="1:24">
      <c r="A165" s="7"/>
      <c r="B165" s="4">
        <v>2.59807621135332</v>
      </c>
      <c r="C165" s="28">
        <f t="shared" ref="C165:V165" si="65">(D164+D115)*(1/6-0.5*0.05*jjj*0.25)+(D165+D116)*(2/3-D16*0.25)+(D117+D166)*(1/6+0.5*0.05*jjj*0.25)</f>
        <v>60.1382367930486</v>
      </c>
      <c r="D165" s="28">
        <f t="shared" si="65"/>
        <v>68.7398403831469</v>
      </c>
      <c r="E165" s="28">
        <f t="shared" si="65"/>
        <v>69.2194323579296</v>
      </c>
      <c r="F165" s="28">
        <f t="shared" si="65"/>
        <v>69.1970240527637</v>
      </c>
      <c r="G165" s="28">
        <f t="shared" si="65"/>
        <v>68.9318885208747</v>
      </c>
      <c r="H165" s="28">
        <f t="shared" si="65"/>
        <v>68.4738528932863</v>
      </c>
      <c r="I165" s="28">
        <f t="shared" si="65"/>
        <v>67.8325994344429</v>
      </c>
      <c r="J165" s="28">
        <f t="shared" si="65"/>
        <v>66.9994545605556</v>
      </c>
      <c r="K165" s="28">
        <f t="shared" si="65"/>
        <v>65.9529844383318</v>
      </c>
      <c r="L165" s="28">
        <f t="shared" si="65"/>
        <v>64.6599616090465</v>
      </c>
      <c r="M165" s="28">
        <f t="shared" si="65"/>
        <v>63.0742098401862</v>
      </c>
      <c r="N165" s="28">
        <f t="shared" si="65"/>
        <v>61.1339457548673</v>
      </c>
      <c r="O165" s="28">
        <f t="shared" si="65"/>
        <v>58.7576251268162</v>
      </c>
      <c r="P165" s="28">
        <f t="shared" si="65"/>
        <v>55.8379920957113</v>
      </c>
      <c r="Q165" s="28">
        <f t="shared" si="65"/>
        <v>52.2337807092321</v>
      </c>
      <c r="R165" s="28">
        <f t="shared" si="65"/>
        <v>47.7582378168435</v>
      </c>
      <c r="S165" s="28">
        <f t="shared" si="65"/>
        <v>42.1632901104035</v>
      </c>
      <c r="T165" s="28">
        <f t="shared" si="65"/>
        <v>35.1176971107485</v>
      </c>
      <c r="U165" s="28">
        <f t="shared" si="65"/>
        <v>26.176911426567</v>
      </c>
      <c r="V165" s="28">
        <f t="shared" si="65"/>
        <v>14.7415164920542</v>
      </c>
      <c r="W165" s="29">
        <v>0</v>
      </c>
      <c r="X165" s="15">
        <f t="shared" si="62"/>
        <v>15</v>
      </c>
    </row>
    <row r="166" ht="12" customHeight="1" spans="1:24">
      <c r="A166" s="7"/>
      <c r="B166" s="4">
        <v>2.42487113059643</v>
      </c>
      <c r="C166" s="28">
        <f t="shared" ref="C166:V166" si="66">(D165+D116)*(1/6-0.5*0.05*jjj*0.25)+(D166+D117)*(2/3-D17*0.25)+(D118+D167)*(1/6+0.5*0.05*jjj*0.25)</f>
        <v>58.3919346061254</v>
      </c>
      <c r="D166" s="28">
        <f t="shared" si="66"/>
        <v>65.5376914171652</v>
      </c>
      <c r="E166" s="28">
        <f t="shared" si="66"/>
        <v>65.8986025986311</v>
      </c>
      <c r="F166" s="28">
        <f t="shared" si="66"/>
        <v>65.7862196855744</v>
      </c>
      <c r="G166" s="28">
        <f t="shared" si="66"/>
        <v>65.4253309394434</v>
      </c>
      <c r="H166" s="28">
        <f t="shared" si="66"/>
        <v>64.8592481152322</v>
      </c>
      <c r="I166" s="28">
        <f t="shared" si="66"/>
        <v>64.0953873484385</v>
      </c>
      <c r="J166" s="28">
        <f t="shared" si="66"/>
        <v>63.1244777426512</v>
      </c>
      <c r="K166" s="28">
        <f t="shared" si="66"/>
        <v>61.9256973348838</v>
      </c>
      <c r="L166" s="28">
        <f t="shared" si="66"/>
        <v>60.4678018251446</v>
      </c>
      <c r="M166" s="28">
        <f t="shared" si="66"/>
        <v>58.7084950296915</v>
      </c>
      <c r="N166" s="28">
        <f t="shared" si="66"/>
        <v>56.5926640612091</v>
      </c>
      <c r="O166" s="28">
        <f t="shared" si="66"/>
        <v>54.0496004684913</v>
      </c>
      <c r="P166" s="28">
        <f t="shared" si="66"/>
        <v>50.989109081521</v>
      </c>
      <c r="Q166" s="28">
        <f t="shared" si="66"/>
        <v>47.2962670010826</v>
      </c>
      <c r="R166" s="28">
        <f t="shared" si="66"/>
        <v>42.8244669899639</v>
      </c>
      <c r="S166" s="28">
        <f t="shared" si="66"/>
        <v>37.3862463012788</v>
      </c>
      <c r="T166" s="28">
        <f t="shared" si="66"/>
        <v>30.7412270688002</v>
      </c>
      <c r="U166" s="28">
        <f t="shared" si="66"/>
        <v>22.5802975679184</v>
      </c>
      <c r="V166" s="28">
        <f t="shared" si="66"/>
        <v>12.5049026259135</v>
      </c>
      <c r="W166" s="29">
        <v>0</v>
      </c>
      <c r="X166" s="15">
        <f t="shared" si="62"/>
        <v>14</v>
      </c>
    </row>
    <row r="167" ht="12" customHeight="1" spans="1:24">
      <c r="A167" s="7"/>
      <c r="B167" s="4">
        <v>2.25166604983954</v>
      </c>
      <c r="C167" s="28">
        <f t="shared" ref="C167:V167" si="67">(D166+D117)*(1/6-0.5*0.05*jjj*0.25)+(D167+D118)*(2/3-D18*0.25)+(D119+D168)*(1/6+0.5*0.05*jjj*0.25)</f>
        <v>55.5679922310479</v>
      </c>
      <c r="D167" s="28">
        <f t="shared" si="67"/>
        <v>61.4303872728258</v>
      </c>
      <c r="E167" s="28">
        <f t="shared" si="67"/>
        <v>61.6730442156581</v>
      </c>
      <c r="F167" s="28">
        <f t="shared" si="67"/>
        <v>61.4708096669881</v>
      </c>
      <c r="G167" s="28">
        <f t="shared" si="67"/>
        <v>61.0189326482123</v>
      </c>
      <c r="H167" s="28">
        <f t="shared" si="67"/>
        <v>60.3557139201727</v>
      </c>
      <c r="I167" s="28">
        <f t="shared" si="67"/>
        <v>59.4876051621862</v>
      </c>
      <c r="J167" s="28">
        <f t="shared" si="67"/>
        <v>58.4061766888321</v>
      </c>
      <c r="K167" s="28">
        <f t="shared" si="67"/>
        <v>57.0928732417142</v>
      </c>
      <c r="L167" s="28">
        <f t="shared" si="67"/>
        <v>55.5203070945279</v>
      </c>
      <c r="M167" s="28">
        <f t="shared" si="67"/>
        <v>53.6520946106801</v>
      </c>
      <c r="N167" s="28">
        <f t="shared" si="67"/>
        <v>51.4418367444482</v>
      </c>
      <c r="O167" s="28">
        <f t="shared" si="67"/>
        <v>48.8314210685058</v>
      </c>
      <c r="P167" s="28">
        <f t="shared" si="67"/>
        <v>45.7486549434328</v>
      </c>
      <c r="Q167" s="28">
        <f t="shared" si="67"/>
        <v>42.1041522126524</v>
      </c>
      <c r="R167" s="28">
        <f t="shared" si="67"/>
        <v>37.7873322905311</v>
      </c>
      <c r="S167" s="28">
        <f t="shared" si="67"/>
        <v>32.6613391344612</v>
      </c>
      <c r="T167" s="28">
        <f t="shared" si="67"/>
        <v>26.5566231700598</v>
      </c>
      <c r="U167" s="28">
        <f t="shared" si="67"/>
        <v>19.262871900781</v>
      </c>
      <c r="V167" s="28">
        <f t="shared" si="67"/>
        <v>10.5188965300843</v>
      </c>
      <c r="W167" s="29">
        <v>0</v>
      </c>
      <c r="X167" s="15">
        <f t="shared" si="62"/>
        <v>13</v>
      </c>
    </row>
    <row r="168" ht="12" customHeight="1" spans="1:24">
      <c r="A168" s="7"/>
      <c r="B168" s="4">
        <v>2.07846096908266</v>
      </c>
      <c r="C168" s="28">
        <f t="shared" ref="C168:V168" si="68">(D167+D118)*(1/6-0.5*0.05*jjj*0.25)+(D168+D119)*(2/3-D19*0.25)+(D120+D169)*(1/6+0.5*0.05*jjj*0.25)</f>
        <v>51.830778828541</v>
      </c>
      <c r="D168" s="28">
        <f t="shared" si="68"/>
        <v>56.5756298670109</v>
      </c>
      <c r="E168" s="28">
        <f t="shared" si="68"/>
        <v>56.7119193375549</v>
      </c>
      <c r="F168" s="28">
        <f t="shared" si="68"/>
        <v>56.4326253586566</v>
      </c>
      <c r="G168" s="28">
        <f t="shared" si="68"/>
        <v>55.9078310531666</v>
      </c>
      <c r="H168" s="28">
        <f t="shared" si="68"/>
        <v>55.172105867374</v>
      </c>
      <c r="I168" s="28">
        <f t="shared" si="68"/>
        <v>54.2319493492723</v>
      </c>
      <c r="J168" s="28">
        <f t="shared" si="68"/>
        <v>53.0807888186406</v>
      </c>
      <c r="K168" s="28">
        <f t="shared" si="68"/>
        <v>51.7033855552767</v>
      </c>
      <c r="L168" s="28">
        <f t="shared" si="68"/>
        <v>50.0772442791124</v>
      </c>
      <c r="M168" s="28">
        <f t="shared" si="68"/>
        <v>48.172804728803</v>
      </c>
      <c r="N168" s="28">
        <f t="shared" si="68"/>
        <v>45.9529749834661</v>
      </c>
      <c r="O168" s="28">
        <f t="shared" si="68"/>
        <v>43.3722028470143</v>
      </c>
      <c r="P168" s="28">
        <f t="shared" si="68"/>
        <v>40.3751443303372</v>
      </c>
      <c r="Q168" s="28">
        <f t="shared" si="68"/>
        <v>36.8949254947183</v>
      </c>
      <c r="R168" s="28">
        <f t="shared" si="68"/>
        <v>32.8509566856832</v>
      </c>
      <c r="S168" s="28">
        <f t="shared" si="68"/>
        <v>28.1462361101368</v>
      </c>
      <c r="T168" s="28">
        <f t="shared" si="68"/>
        <v>22.6640532318395</v>
      </c>
      <c r="U168" s="28">
        <f t="shared" si="68"/>
        <v>16.2639879268571</v>
      </c>
      <c r="V168" s="28">
        <f t="shared" si="68"/>
        <v>8.77707695496479</v>
      </c>
      <c r="W168" s="29">
        <v>0</v>
      </c>
      <c r="X168" s="15">
        <f t="shared" si="62"/>
        <v>12</v>
      </c>
    </row>
    <row r="169" ht="12" customHeight="1" spans="1:24">
      <c r="A169" s="7"/>
      <c r="B169" s="4">
        <v>1.90525588832577</v>
      </c>
      <c r="C169" s="28">
        <f t="shared" ref="C169:V169" si="69">(D168+D119)*(1/6-0.5*0.05*jjj*0.25)+(D169+D120)*(2/3-D20*0.25)+(D121+D170)*(1/6+0.5*0.05*jjj*0.25)</f>
        <v>47.3716333199226</v>
      </c>
      <c r="D169" s="28">
        <f t="shared" si="69"/>
        <v>51.1554749564753</v>
      </c>
      <c r="E169" s="28">
        <f t="shared" si="69"/>
        <v>51.2060940302365</v>
      </c>
      <c r="F169" s="28">
        <f t="shared" si="69"/>
        <v>50.871907252451</v>
      </c>
      <c r="G169" s="28">
        <f t="shared" si="69"/>
        <v>50.3015380111924</v>
      </c>
      <c r="H169" s="28">
        <f t="shared" si="69"/>
        <v>49.5267727457626</v>
      </c>
      <c r="I169" s="28">
        <f t="shared" si="69"/>
        <v>48.554790263002</v>
      </c>
      <c r="J169" s="28">
        <f t="shared" si="69"/>
        <v>47.3814065920592</v>
      </c>
      <c r="K169" s="28">
        <f t="shared" si="69"/>
        <v>45.9951356207529</v>
      </c>
      <c r="L169" s="28">
        <f t="shared" si="69"/>
        <v>44.3786488525091</v>
      </c>
      <c r="M169" s="28">
        <f t="shared" si="69"/>
        <v>42.5092030465182</v>
      </c>
      <c r="N169" s="28">
        <f t="shared" si="69"/>
        <v>40.3585452506694</v>
      </c>
      <c r="O169" s="28">
        <f t="shared" si="69"/>
        <v>37.8924890672563</v>
      </c>
      <c r="P169" s="28">
        <f t="shared" si="69"/>
        <v>35.070238997264</v>
      </c>
      <c r="Q169" s="28">
        <f t="shared" si="69"/>
        <v>31.8434892960051</v>
      </c>
      <c r="R169" s="28">
        <f t="shared" si="69"/>
        <v>28.1552973701188</v>
      </c>
      <c r="S169" s="28">
        <f t="shared" si="69"/>
        <v>23.9387195667648</v>
      </c>
      <c r="T169" s="28">
        <f t="shared" si="69"/>
        <v>19.1151834331155</v>
      </c>
      <c r="U169" s="28">
        <f t="shared" si="69"/>
        <v>13.5925678276571</v>
      </c>
      <c r="V169" s="28">
        <f t="shared" si="69"/>
        <v>7.26295310234647</v>
      </c>
      <c r="W169" s="29">
        <v>0</v>
      </c>
      <c r="X169" s="15">
        <f t="shared" si="62"/>
        <v>11</v>
      </c>
    </row>
    <row r="170" ht="12" customHeight="1" spans="1:24">
      <c r="A170" s="7"/>
      <c r="B170" s="4">
        <v>1.73205080756888</v>
      </c>
      <c r="C170" s="28">
        <f t="shared" ref="C170:V170" si="70">(D169+D120)*(1/6-0.5*0.05*jjj*0.25)+(D170+D121)*(2/3-D21*0.25)+(D122+D171)*(1/6+0.5*0.05*jjj*0.25)</f>
        <v>42.3924673771592</v>
      </c>
      <c r="D170" s="28">
        <f t="shared" si="70"/>
        <v>45.3605460425412</v>
      </c>
      <c r="E170" s="28">
        <f t="shared" si="70"/>
        <v>45.3517933426225</v>
      </c>
      <c r="F170" s="28">
        <f t="shared" si="70"/>
        <v>44.9904337962558</v>
      </c>
      <c r="G170" s="28">
        <f t="shared" si="70"/>
        <v>44.4066811742836</v>
      </c>
      <c r="H170" s="28">
        <f t="shared" si="70"/>
        <v>43.6301464833417</v>
      </c>
      <c r="I170" s="28">
        <f t="shared" si="70"/>
        <v>42.668953270602</v>
      </c>
      <c r="J170" s="28">
        <f t="shared" si="70"/>
        <v>41.5214101215665</v>
      </c>
      <c r="K170" s="28">
        <f t="shared" si="70"/>
        <v>40.1797214593981</v>
      </c>
      <c r="L170" s="28">
        <f t="shared" si="70"/>
        <v>38.6314349666047</v>
      </c>
      <c r="M170" s="28">
        <f t="shared" si="70"/>
        <v>36.8600029575777</v>
      </c>
      <c r="N170" s="28">
        <f t="shared" si="70"/>
        <v>34.8449144246754</v>
      </c>
      <c r="O170" s="28">
        <f t="shared" si="70"/>
        <v>32.5615788264585</v>
      </c>
      <c r="P170" s="28">
        <f t="shared" si="70"/>
        <v>29.9810408876439</v>
      </c>
      <c r="Q170" s="28">
        <f t="shared" si="70"/>
        <v>27.0695626355529</v>
      </c>
      <c r="R170" s="28">
        <f t="shared" si="70"/>
        <v>23.7880875196641</v>
      </c>
      <c r="S170" s="28">
        <f t="shared" si="70"/>
        <v>20.0915925729809</v>
      </c>
      <c r="T170" s="28">
        <f t="shared" si="70"/>
        <v>15.9283252370996</v>
      </c>
      <c r="U170" s="28">
        <f t="shared" si="70"/>
        <v>11.2389214304404</v>
      </c>
      <c r="V170" s="28">
        <f t="shared" si="70"/>
        <v>5.95539644224388</v>
      </c>
      <c r="W170" s="29">
        <v>0</v>
      </c>
      <c r="X170" s="15">
        <f t="shared" si="62"/>
        <v>10</v>
      </c>
    </row>
    <row r="171" ht="12" customHeight="1" spans="1:24">
      <c r="A171" s="7"/>
      <c r="B171" s="4">
        <v>1.55884572681199</v>
      </c>
      <c r="C171" s="28">
        <f t="shared" ref="C171:V171" si="71">(D170+D121)*(1/6-0.5*0.05*jjj*0.25)+(D171+D122)*(2/3-D22*0.25)+(D123+D172)*(1/6+0.5*0.05*jjj*0.25)</f>
        <v>37.0904953293868</v>
      </c>
      <c r="D171" s="28">
        <f t="shared" si="71"/>
        <v>39.3751779482141</v>
      </c>
      <c r="E171" s="28">
        <f t="shared" si="71"/>
        <v>39.3356906346959</v>
      </c>
      <c r="F171" s="28">
        <f t="shared" si="71"/>
        <v>38.9767320198171</v>
      </c>
      <c r="G171" s="28">
        <f t="shared" si="71"/>
        <v>38.4125771772662</v>
      </c>
      <c r="H171" s="28">
        <f t="shared" si="71"/>
        <v>37.6709816063869</v>
      </c>
      <c r="I171" s="28">
        <f t="shared" si="71"/>
        <v>36.7609904097705</v>
      </c>
      <c r="J171" s="28">
        <f t="shared" si="71"/>
        <v>35.6831952829037</v>
      </c>
      <c r="K171" s="28">
        <f t="shared" si="71"/>
        <v>34.4330937607214</v>
      </c>
      <c r="L171" s="28">
        <f t="shared" si="71"/>
        <v>33.0024755957775</v>
      </c>
      <c r="M171" s="28">
        <f t="shared" si="71"/>
        <v>31.3800410067071</v>
      </c>
      <c r="N171" s="28">
        <f t="shared" si="71"/>
        <v>29.5516559792665</v>
      </c>
      <c r="O171" s="28">
        <f t="shared" si="71"/>
        <v>27.5004088821481</v>
      </c>
      <c r="P171" s="28">
        <f t="shared" si="71"/>
        <v>25.2065434052075</v>
      </c>
      <c r="Q171" s="28">
        <f t="shared" si="71"/>
        <v>22.6473051402828</v>
      </c>
      <c r="R171" s="28">
        <f t="shared" si="71"/>
        <v>19.7967207030922</v>
      </c>
      <c r="S171" s="28">
        <f t="shared" si="71"/>
        <v>16.6253206445704</v>
      </c>
      <c r="T171" s="28">
        <f t="shared" si="71"/>
        <v>13.0998098909699</v>
      </c>
      <c r="U171" s="28">
        <f t="shared" si="71"/>
        <v>9.18268962978322</v>
      </c>
      <c r="V171" s="28">
        <f t="shared" si="71"/>
        <v>4.83183085982524</v>
      </c>
      <c r="W171" s="29">
        <v>0</v>
      </c>
      <c r="X171" s="15">
        <f t="shared" si="62"/>
        <v>9</v>
      </c>
    </row>
    <row r="172" ht="12" customHeight="1" spans="1:24">
      <c r="A172" s="7"/>
      <c r="B172" s="4">
        <v>1.3856406460551</v>
      </c>
      <c r="C172" s="28">
        <f t="shared" ref="C172:V172" si="72">(D171+D122)*(1/6-0.5*0.05*jjj*0.25)+(D172+D123)*(2/3-D23*0.25)+(D124+D173)*(1/6+0.5*0.05*jjj*0.25)</f>
        <v>31.6465705943084</v>
      </c>
      <c r="D172" s="28">
        <f t="shared" si="72"/>
        <v>33.3661251771221</v>
      </c>
      <c r="E172" s="28">
        <f t="shared" si="72"/>
        <v>33.3239283739951</v>
      </c>
      <c r="F172" s="28">
        <f t="shared" si="72"/>
        <v>32.9956392833109</v>
      </c>
      <c r="G172" s="28">
        <f t="shared" si="72"/>
        <v>32.4815900964401</v>
      </c>
      <c r="H172" s="28">
        <f t="shared" si="72"/>
        <v>31.8077915612185</v>
      </c>
      <c r="I172" s="28">
        <f t="shared" si="72"/>
        <v>30.9839952511164</v>
      </c>
      <c r="J172" s="28">
        <f t="shared" si="72"/>
        <v>30.0126767010653</v>
      </c>
      <c r="K172" s="28">
        <f t="shared" si="72"/>
        <v>28.8920484322248</v>
      </c>
      <c r="L172" s="28">
        <f t="shared" si="72"/>
        <v>27.6173527249962</v>
      </c>
      <c r="M172" s="28">
        <f t="shared" si="72"/>
        <v>26.1814847266374</v>
      </c>
      <c r="N172" s="28">
        <f t="shared" si="72"/>
        <v>24.5753028194308</v>
      </c>
      <c r="O172" s="28">
        <f t="shared" si="72"/>
        <v>22.7877725590802</v>
      </c>
      <c r="P172" s="28">
        <f t="shared" si="72"/>
        <v>20.8060124122072</v>
      </c>
      <c r="Q172" s="28">
        <f t="shared" si="72"/>
        <v>18.6152763379602</v>
      </c>
      <c r="R172" s="28">
        <f t="shared" si="72"/>
        <v>16.1988921300434</v>
      </c>
      <c r="S172" s="28">
        <f t="shared" si="72"/>
        <v>13.5381675703556</v>
      </c>
      <c r="T172" s="28">
        <f t="shared" si="72"/>
        <v>10.6122700015982</v>
      </c>
      <c r="U172" s="28">
        <f t="shared" si="72"/>
        <v>7.39808469356414</v>
      </c>
      <c r="V172" s="28">
        <f t="shared" si="72"/>
        <v>3.8700540523125</v>
      </c>
      <c r="W172" s="29">
        <v>0</v>
      </c>
      <c r="X172" s="15">
        <f t="shared" si="62"/>
        <v>8</v>
      </c>
    </row>
    <row r="173" ht="12" customHeight="1" spans="1:24">
      <c r="A173" s="7"/>
      <c r="B173" s="4">
        <v>1.21243556529822</v>
      </c>
      <c r="C173" s="28">
        <f t="shared" ref="C173:V173" si="73">(D172+D123)*(1/6-0.5*0.05*jjj*0.25)+(D173+D124)*(2/3-D24*0.25)+(D125+D174)*(1/6+0.5*0.05*jjj*0.25)</f>
        <v>26.2188151234295</v>
      </c>
      <c r="D173" s="28">
        <f t="shared" si="73"/>
        <v>27.4764347340862</v>
      </c>
      <c r="E173" s="28">
        <f t="shared" si="73"/>
        <v>27.4563902426332</v>
      </c>
      <c r="F173" s="28">
        <f t="shared" si="73"/>
        <v>27.1831980083188</v>
      </c>
      <c r="G173" s="28">
        <f t="shared" si="73"/>
        <v>26.7448719592492</v>
      </c>
      <c r="H173" s="28">
        <f t="shared" si="73"/>
        <v>26.1656561587702</v>
      </c>
      <c r="I173" s="28">
        <f t="shared" si="73"/>
        <v>25.455688229385</v>
      </c>
      <c r="J173" s="28">
        <f t="shared" si="73"/>
        <v>24.6188401535257</v>
      </c>
      <c r="K173" s="28">
        <f t="shared" si="73"/>
        <v>23.6553985351565</v>
      </c>
      <c r="L173" s="28">
        <f t="shared" si="73"/>
        <v>22.5632454329405</v>
      </c>
      <c r="M173" s="28">
        <f t="shared" si="73"/>
        <v>21.3384535328943</v>
      </c>
      <c r="N173" s="28">
        <f t="shared" si="73"/>
        <v>19.9756093717938</v>
      </c>
      <c r="O173" s="28">
        <f t="shared" si="73"/>
        <v>18.4679943413388</v>
      </c>
      <c r="P173" s="28">
        <f t="shared" si="73"/>
        <v>16.8076830281747</v>
      </c>
      <c r="Q173" s="28">
        <f t="shared" si="73"/>
        <v>14.985590335129</v>
      </c>
      <c r="R173" s="28">
        <f t="shared" si="73"/>
        <v>12.9914846772225</v>
      </c>
      <c r="S173" s="28">
        <f t="shared" si="73"/>
        <v>10.8139785226229</v>
      </c>
      <c r="T173" s="28">
        <f t="shared" si="73"/>
        <v>8.44050231985073</v>
      </c>
      <c r="U173" s="28">
        <f t="shared" si="73"/>
        <v>5.85726770677198</v>
      </c>
      <c r="V173" s="28">
        <f t="shared" si="73"/>
        <v>3.04922267080894</v>
      </c>
      <c r="W173" s="29">
        <v>0</v>
      </c>
      <c r="X173" s="15">
        <f t="shared" si="62"/>
        <v>7</v>
      </c>
    </row>
    <row r="174" ht="12" customHeight="1" spans="1:24">
      <c r="A174" s="7"/>
      <c r="B174" s="4">
        <v>1.03923048454133</v>
      </c>
      <c r="C174" s="28">
        <f t="shared" ref="C174:V174" si="74">(D173+D124)*(1/6-0.5*0.05*jjj*0.25)+(D174+D125)*(2/3-D25*0.25)+(D126+D175)*(1/6+0.5*0.05*jjj*0.25)</f>
        <v>20.9433361601472</v>
      </c>
      <c r="D174" s="28">
        <f t="shared" si="74"/>
        <v>21.8259157391527</v>
      </c>
      <c r="E174" s="28">
        <f t="shared" si="74"/>
        <v>21.84727380951</v>
      </c>
      <c r="F174" s="28">
        <f t="shared" si="74"/>
        <v>21.647539950489</v>
      </c>
      <c r="G174" s="28">
        <f t="shared" si="74"/>
        <v>21.3037348866329</v>
      </c>
      <c r="H174" s="28">
        <f t="shared" si="74"/>
        <v>20.8382458502751</v>
      </c>
      <c r="I174" s="28">
        <f t="shared" si="74"/>
        <v>20.2612360615835</v>
      </c>
      <c r="J174" s="28">
        <f t="shared" si="74"/>
        <v>19.5774664234963</v>
      </c>
      <c r="K174" s="28">
        <f t="shared" si="74"/>
        <v>18.7886648803401</v>
      </c>
      <c r="L174" s="28">
        <f t="shared" si="74"/>
        <v>17.8945908541297</v>
      </c>
      <c r="M174" s="28">
        <f t="shared" si="74"/>
        <v>16.8935855471936</v>
      </c>
      <c r="N174" s="28">
        <f t="shared" si="74"/>
        <v>15.782881291352</v>
      </c>
      <c r="O174" s="28">
        <f t="shared" si="74"/>
        <v>14.5587867759989</v>
      </c>
      <c r="P174" s="28">
        <f t="shared" si="74"/>
        <v>13.2168066441678</v>
      </c>
      <c r="Q174" s="28">
        <f t="shared" si="74"/>
        <v>11.7517175342193</v>
      </c>
      <c r="R174" s="28">
        <f t="shared" si="74"/>
        <v>10.157615356113</v>
      </c>
      <c r="S174" s="28">
        <f t="shared" si="74"/>
        <v>8.427942860357</v>
      </c>
      <c r="T174" s="28">
        <f t="shared" si="74"/>
        <v>6.55550205107749</v>
      </c>
      <c r="U174" s="28">
        <f t="shared" si="74"/>
        <v>4.53245662251397</v>
      </c>
      <c r="V174" s="28">
        <f t="shared" si="74"/>
        <v>2.35032926592088</v>
      </c>
      <c r="W174" s="29">
        <v>0</v>
      </c>
      <c r="X174" s="15">
        <f t="shared" si="62"/>
        <v>6</v>
      </c>
    </row>
    <row r="175" ht="12" customHeight="1" spans="1:24">
      <c r="A175" s="7"/>
      <c r="B175" s="4">
        <v>0.86602540378444</v>
      </c>
      <c r="C175" s="28">
        <f t="shared" ref="C175:V175" si="75">(D174+D125)*(1/6-0.5*0.05*jjj*0.25)+(D175+D126)*(2/3-D26*0.25)+(D127+D176)*(1/6+0.5*0.05*jjj*0.25)</f>
        <v>15.9486446937303</v>
      </c>
      <c r="D175" s="28">
        <f t="shared" si="75"/>
        <v>16.5215893287836</v>
      </c>
      <c r="E175" s="28">
        <f t="shared" si="75"/>
        <v>16.5943847898063</v>
      </c>
      <c r="F175" s="28">
        <f t="shared" si="75"/>
        <v>16.4776452858863</v>
      </c>
      <c r="G175" s="28">
        <f t="shared" si="75"/>
        <v>16.2380929223733</v>
      </c>
      <c r="H175" s="28">
        <f t="shared" si="75"/>
        <v>15.896055662156</v>
      </c>
      <c r="I175" s="28">
        <f t="shared" si="75"/>
        <v>15.4613807038943</v>
      </c>
      <c r="J175" s="28">
        <f t="shared" si="75"/>
        <v>14.9392419699998</v>
      </c>
      <c r="K175" s="28">
        <f t="shared" si="75"/>
        <v>14.332221564045</v>
      </c>
      <c r="L175" s="28">
        <f t="shared" si="75"/>
        <v>13.6412635027024</v>
      </c>
      <c r="M175" s="28">
        <f t="shared" si="75"/>
        <v>12.8661823579087</v>
      </c>
      <c r="N175" s="28">
        <f t="shared" si="75"/>
        <v>12.0059586661101</v>
      </c>
      <c r="O175" s="28">
        <f t="shared" si="75"/>
        <v>11.0589106541005</v>
      </c>
      <c r="P175" s="28">
        <f t="shared" si="75"/>
        <v>10.0227906471401</v>
      </c>
      <c r="Q175" s="28">
        <f t="shared" si="75"/>
        <v>8.89487246426139</v>
      </c>
      <c r="R175" s="28">
        <f t="shared" si="75"/>
        <v>7.67201639040135</v>
      </c>
      <c r="S175" s="28">
        <f t="shared" si="75"/>
        <v>6.35071922613327</v>
      </c>
      <c r="T175" s="28">
        <f t="shared" si="75"/>
        <v>4.92715128833714</v>
      </c>
      <c r="U175" s="28">
        <f t="shared" si="75"/>
        <v>3.39717973014884</v>
      </c>
      <c r="V175" s="28">
        <f t="shared" si="75"/>
        <v>1.75637454308089</v>
      </c>
      <c r="W175" s="29">
        <v>0</v>
      </c>
      <c r="X175" s="15">
        <f t="shared" si="62"/>
        <v>5</v>
      </c>
    </row>
    <row r="176" ht="12" customHeight="1" spans="1:24">
      <c r="A176" s="7"/>
      <c r="B176" s="4">
        <v>0.692820323027552</v>
      </c>
      <c r="C176" s="28">
        <f t="shared" ref="C176:V176" si="76">(D175+D126)*(1/6-0.5*0.05*jjj*0.25)+(D176+D127)*(2/3-D27*0.25)+(D128+D177)*(1/6+0.5*0.05*jjj*0.25)</f>
        <v>11.4024907036377</v>
      </c>
      <c r="D176" s="28">
        <f t="shared" si="76"/>
        <v>11.7004470708416</v>
      </c>
      <c r="E176" s="28">
        <f t="shared" si="76"/>
        <v>11.8060913681453</v>
      </c>
      <c r="F176" s="28">
        <f t="shared" si="76"/>
        <v>11.7659926721717</v>
      </c>
      <c r="G176" s="28">
        <f t="shared" si="76"/>
        <v>11.6270064552663</v>
      </c>
      <c r="H176" s="28">
        <f t="shared" si="76"/>
        <v>11.4053741710755</v>
      </c>
      <c r="I176" s="28">
        <f t="shared" si="76"/>
        <v>11.1098421833513</v>
      </c>
      <c r="J176" s="28">
        <f t="shared" si="76"/>
        <v>10.7456331762164</v>
      </c>
      <c r="K176" s="28">
        <f t="shared" si="76"/>
        <v>10.3157190003319</v>
      </c>
      <c r="L176" s="28">
        <f t="shared" si="76"/>
        <v>9.82164967931744</v>
      </c>
      <c r="M176" s="28">
        <f t="shared" si="76"/>
        <v>9.26400902550916</v>
      </c>
      <c r="N176" s="28">
        <f t="shared" si="76"/>
        <v>8.64271094461394</v>
      </c>
      <c r="O176" s="28">
        <f t="shared" si="76"/>
        <v>7.95722332433109</v>
      </c>
      <c r="P176" s="28">
        <f t="shared" si="76"/>
        <v>7.20670342512713</v>
      </c>
      <c r="Q176" s="28">
        <f t="shared" si="76"/>
        <v>6.38994238378242</v>
      </c>
      <c r="R176" s="28">
        <f t="shared" si="76"/>
        <v>5.50542906065997</v>
      </c>
      <c r="S176" s="28">
        <f t="shared" si="76"/>
        <v>4.55140809297442</v>
      </c>
      <c r="T176" s="28">
        <f t="shared" si="76"/>
        <v>3.52593915705547</v>
      </c>
      <c r="U176" s="28">
        <f t="shared" si="76"/>
        <v>2.42696203266693</v>
      </c>
      <c r="V176" s="28">
        <f t="shared" si="76"/>
        <v>1.25236160859889</v>
      </c>
      <c r="W176" s="29">
        <v>0</v>
      </c>
      <c r="X176" s="15">
        <f t="shared" si="62"/>
        <v>4</v>
      </c>
    </row>
    <row r="177" ht="12" customHeight="1" spans="1:24">
      <c r="A177" s="7"/>
      <c r="B177" s="4">
        <v>0.519615242270664</v>
      </c>
      <c r="C177" s="28">
        <f t="shared" ref="C177:V177" si="77">(D176+D127)*(1/6-0.5*0.05*jjj*0.25)+(D177+D128)*(2/3-D28*0.25)+(D129+D178)*(1/6+0.5*0.05*jjj*0.25)</f>
        <v>7.56463508519043</v>
      </c>
      <c r="D177" s="28">
        <f t="shared" si="77"/>
        <v>7.62976559349979</v>
      </c>
      <c r="E177" s="28">
        <f t="shared" si="77"/>
        <v>7.68616610216216</v>
      </c>
      <c r="F177" s="28">
        <f t="shared" si="77"/>
        <v>7.67187886711956</v>
      </c>
      <c r="G177" s="28">
        <f t="shared" si="77"/>
        <v>7.59637130562186</v>
      </c>
      <c r="H177" s="28">
        <f t="shared" si="77"/>
        <v>7.46992803280115</v>
      </c>
      <c r="I177" s="28">
        <f t="shared" si="77"/>
        <v>7.29147766496592</v>
      </c>
      <c r="J177" s="28">
        <f t="shared" si="77"/>
        <v>7.06332035981799</v>
      </c>
      <c r="K177" s="28">
        <f t="shared" si="77"/>
        <v>6.78859602588455</v>
      </c>
      <c r="L177" s="28">
        <f t="shared" si="77"/>
        <v>6.46920826068416</v>
      </c>
      <c r="M177" s="28">
        <f t="shared" si="77"/>
        <v>6.10615107743459</v>
      </c>
      <c r="N177" s="28">
        <f t="shared" si="77"/>
        <v>5.69968101720978</v>
      </c>
      <c r="O177" s="28">
        <f t="shared" si="77"/>
        <v>5.24945850692572</v>
      </c>
      <c r="P177" s="28">
        <f t="shared" si="77"/>
        <v>4.75488718054872</v>
      </c>
      <c r="Q177" s="28">
        <f t="shared" si="77"/>
        <v>4.21575424718777</v>
      </c>
      <c r="R177" s="28">
        <f t="shared" si="77"/>
        <v>3.63155690844376</v>
      </c>
      <c r="S177" s="28">
        <f t="shared" si="77"/>
        <v>3.00152328588134</v>
      </c>
      <c r="T177" s="28">
        <f t="shared" si="77"/>
        <v>2.32463104612731</v>
      </c>
      <c r="U177" s="28">
        <f t="shared" si="77"/>
        <v>1.59964223207806</v>
      </c>
      <c r="V177" s="28">
        <f t="shared" si="77"/>
        <v>0.825191018758094</v>
      </c>
      <c r="W177" s="29">
        <v>0</v>
      </c>
      <c r="X177" s="15">
        <f t="shared" si="62"/>
        <v>3</v>
      </c>
    </row>
    <row r="178" ht="12" customHeight="1" spans="1:24">
      <c r="A178" s="7"/>
      <c r="B178" s="4">
        <v>0.346410161513776</v>
      </c>
      <c r="C178" s="28">
        <f t="shared" ref="C178:V178" si="78">(D177+D128)*(1/6-0.5*0.05*jjj*0.25)+(D178+D129)*(2/3-D29*0.25)+(D130+D179)*(1/6+0.5*0.05*jjj*0.25)</f>
        <v>4.67311598452059</v>
      </c>
      <c r="D178" s="28">
        <f t="shared" si="78"/>
        <v>4.62480176526809</v>
      </c>
      <c r="E178" s="28">
        <f t="shared" si="78"/>
        <v>4.57019607737122</v>
      </c>
      <c r="F178" s="28">
        <f t="shared" si="78"/>
        <v>4.49647195847221</v>
      </c>
      <c r="G178" s="28">
        <f t="shared" si="78"/>
        <v>4.40967132300653</v>
      </c>
      <c r="H178" s="28">
        <f t="shared" si="78"/>
        <v>4.32006872860813</v>
      </c>
      <c r="I178" s="28">
        <f t="shared" si="78"/>
        <v>4.20611528986243</v>
      </c>
      <c r="J178" s="28">
        <f t="shared" si="78"/>
        <v>4.06239138846979</v>
      </c>
      <c r="K178" s="28">
        <f t="shared" si="78"/>
        <v>3.8918667125352</v>
      </c>
      <c r="L178" s="28">
        <f t="shared" si="78"/>
        <v>3.6967475565746</v>
      </c>
      <c r="M178" s="28">
        <f t="shared" si="78"/>
        <v>3.47869642459948</v>
      </c>
      <c r="N178" s="28">
        <f t="shared" si="78"/>
        <v>3.23887123115112</v>
      </c>
      <c r="O178" s="28">
        <f t="shared" si="78"/>
        <v>2.97770970561656</v>
      </c>
      <c r="P178" s="28">
        <f t="shared" si="78"/>
        <v>2.69412886063243</v>
      </c>
      <c r="Q178" s="28">
        <f t="shared" si="78"/>
        <v>2.38500495622051</v>
      </c>
      <c r="R178" s="28">
        <f t="shared" si="78"/>
        <v>2.05081429496281</v>
      </c>
      <c r="S178" s="28">
        <f t="shared" si="78"/>
        <v>1.69180815955099</v>
      </c>
      <c r="T178" s="28">
        <f t="shared" si="78"/>
        <v>1.30796033139898</v>
      </c>
      <c r="U178" s="28">
        <f t="shared" si="78"/>
        <v>0.898858068448958</v>
      </c>
      <c r="V178" s="28">
        <f t="shared" si="78"/>
        <v>0.463505384394307</v>
      </c>
      <c r="W178" s="29">
        <v>0</v>
      </c>
      <c r="X178" s="15">
        <f t="shared" si="62"/>
        <v>2</v>
      </c>
    </row>
    <row r="179" ht="12" customHeight="1" spans="1:24">
      <c r="A179" s="7"/>
      <c r="B179" s="4">
        <v>0.173205080756888</v>
      </c>
      <c r="C179" s="28">
        <f t="shared" ref="C179:V179" si="79">(D178+D129)*(1/6-0.5*0.05*jjj*0.25)+(D179+D130)*(2/3-D30*0.25)+(D131+D180)*(1/6+0.5*0.05*jjj*0.25)</f>
        <v>2.70408104931474</v>
      </c>
      <c r="D179" s="28">
        <f t="shared" si="79"/>
        <v>2.62199333508754</v>
      </c>
      <c r="E179" s="28">
        <f t="shared" si="79"/>
        <v>2.53466894316995</v>
      </c>
      <c r="F179" s="28">
        <f t="shared" si="79"/>
        <v>2.44280056857666</v>
      </c>
      <c r="G179" s="28">
        <f t="shared" si="79"/>
        <v>2.34712469527501</v>
      </c>
      <c r="H179" s="28">
        <f t="shared" si="79"/>
        <v>2.24661386688735</v>
      </c>
      <c r="I179" s="28">
        <f t="shared" si="79"/>
        <v>2.13574948596924</v>
      </c>
      <c r="J179" s="28">
        <f t="shared" si="79"/>
        <v>2.01430026928041</v>
      </c>
      <c r="K179" s="28">
        <f t="shared" si="79"/>
        <v>1.88414718005455</v>
      </c>
      <c r="L179" s="28">
        <f t="shared" si="79"/>
        <v>1.74711508445802</v>
      </c>
      <c r="M179" s="28">
        <f t="shared" si="79"/>
        <v>1.60516378560428</v>
      </c>
      <c r="N179" s="28">
        <f t="shared" si="79"/>
        <v>1.46066036200783</v>
      </c>
      <c r="O179" s="28">
        <f t="shared" si="79"/>
        <v>1.31690294216405</v>
      </c>
      <c r="P179" s="28">
        <f t="shared" si="79"/>
        <v>1.17582786520265</v>
      </c>
      <c r="Q179" s="28">
        <f t="shared" si="79"/>
        <v>1.02497100388551</v>
      </c>
      <c r="R179" s="28">
        <f t="shared" si="79"/>
        <v>0.86574565318493</v>
      </c>
      <c r="S179" s="28">
        <f t="shared" si="79"/>
        <v>0.699628052437136</v>
      </c>
      <c r="T179" s="28">
        <f t="shared" si="79"/>
        <v>0.528203228363027</v>
      </c>
      <c r="U179" s="28">
        <f t="shared" si="79"/>
        <v>0.353203010508674</v>
      </c>
      <c r="V179" s="28">
        <f t="shared" si="79"/>
        <v>0.176506256921954</v>
      </c>
      <c r="W179" s="29">
        <v>0</v>
      </c>
      <c r="X179" s="15">
        <f t="shared" si="62"/>
        <v>1</v>
      </c>
    </row>
    <row r="180" ht="12" customHeight="1" spans="1:24">
      <c r="A180" s="22"/>
      <c r="B180" s="23">
        <v>0</v>
      </c>
      <c r="C180" s="30">
        <f t="shared" ref="C180:V180" si="80">(D179+D130)*(1/6-0.5*0.05*jjj*0.25)+(D180+D131)*(2/3-D31*0.25)+(D132+D181)*(1/6+0.5*0.05*jjj*0.25)</f>
        <v>1.46940882349586</v>
      </c>
      <c r="D180" s="28">
        <f t="shared" si="80"/>
        <v>1.39341337690859</v>
      </c>
      <c r="E180" s="28">
        <f t="shared" si="80"/>
        <v>1.31603224594552</v>
      </c>
      <c r="F180" s="28">
        <f t="shared" si="80"/>
        <v>1.23680597877828</v>
      </c>
      <c r="G180" s="28">
        <f t="shared" si="80"/>
        <v>1.15527551048908</v>
      </c>
      <c r="H180" s="28">
        <f t="shared" si="80"/>
        <v>1.0710108483539</v>
      </c>
      <c r="I180" s="28">
        <f t="shared" si="80"/>
        <v>0.984693730497454</v>
      </c>
      <c r="J180" s="28">
        <f t="shared" si="80"/>
        <v>0.897344256331269</v>
      </c>
      <c r="K180" s="28">
        <f t="shared" si="80"/>
        <v>0.809963814833379</v>
      </c>
      <c r="L180" s="28">
        <f t="shared" si="80"/>
        <v>0.723551611625604</v>
      </c>
      <c r="M180" s="28">
        <f t="shared" si="80"/>
        <v>0.639090927636259</v>
      </c>
      <c r="N180" s="28">
        <f t="shared" si="80"/>
        <v>0.557467158182285</v>
      </c>
      <c r="O180" s="28">
        <f t="shared" si="80"/>
        <v>0.479205358324353</v>
      </c>
      <c r="P180" s="28">
        <f t="shared" si="80"/>
        <v>0.403706583021227</v>
      </c>
      <c r="Q180" s="28">
        <f t="shared" si="80"/>
        <v>0.328785693068863</v>
      </c>
      <c r="R180" s="28">
        <f t="shared" si="80"/>
        <v>0.255941126231187</v>
      </c>
      <c r="S180" s="28">
        <f t="shared" si="80"/>
        <v>0.186884392081891</v>
      </c>
      <c r="T180" s="28">
        <f t="shared" si="80"/>
        <v>0.123655569078938</v>
      </c>
      <c r="U180" s="28">
        <f t="shared" si="80"/>
        <v>0.0688234786843201</v>
      </c>
      <c r="V180" s="28">
        <f t="shared" si="80"/>
        <v>0.0258698914368381</v>
      </c>
      <c r="W180" s="34">
        <v>0</v>
      </c>
      <c r="X180" s="32">
        <v>0</v>
      </c>
    </row>
    <row r="181" ht="12" customHeight="1" spans="1:24">
      <c r="A181" s="7"/>
      <c r="B181" s="4">
        <v>-0.173205080756888</v>
      </c>
      <c r="C181" s="28">
        <f t="shared" ref="C181:V181" si="81">(D180+D131)*(1/6-0.5*0.05*jjj*0.25)+(D181+D132)*(2/3-D32*0.25)+(D133+D182)*(1/6+0.5*0.05*jjj*0.25)</f>
        <v>0.749119988821098</v>
      </c>
      <c r="D181" s="28">
        <f t="shared" si="81"/>
        <v>0.692547422703036</v>
      </c>
      <c r="E181" s="28">
        <f t="shared" si="81"/>
        <v>0.636309719818696</v>
      </c>
      <c r="F181" s="28">
        <f t="shared" si="81"/>
        <v>0.580353324240351</v>
      </c>
      <c r="G181" s="28">
        <f t="shared" si="81"/>
        <v>0.524882371939949</v>
      </c>
      <c r="H181" s="28">
        <f t="shared" si="81"/>
        <v>0.470331512295499</v>
      </c>
      <c r="I181" s="28">
        <f t="shared" si="81"/>
        <v>0.417171906903159</v>
      </c>
      <c r="J181" s="28">
        <f t="shared" si="81"/>
        <v>0.365838183263844</v>
      </c>
      <c r="K181" s="28">
        <f t="shared" si="81"/>
        <v>0.316717108717586</v>
      </c>
      <c r="L181" s="28">
        <f t="shared" si="81"/>
        <v>0.27012753930894</v>
      </c>
      <c r="M181" s="28">
        <f t="shared" si="81"/>
        <v>0.226291648137584</v>
      </c>
      <c r="N181" s="28">
        <f t="shared" si="81"/>
        <v>0.185306710173095</v>
      </c>
      <c r="O181" s="28">
        <f t="shared" si="81"/>
        <v>0.147161884015129</v>
      </c>
      <c r="P181" s="28">
        <f t="shared" si="81"/>
        <v>0.111964223175889</v>
      </c>
      <c r="Q181" s="28">
        <f t="shared" si="81"/>
        <v>0.0804370057362842</v>
      </c>
      <c r="R181" s="28">
        <f t="shared" si="81"/>
        <v>0.0532972727122224</v>
      </c>
      <c r="S181" s="28">
        <f t="shared" si="81"/>
        <v>0.0312304317209836</v>
      </c>
      <c r="T181" s="28">
        <f t="shared" si="81"/>
        <v>0.0148316398122281</v>
      </c>
      <c r="U181" s="28">
        <f t="shared" si="81"/>
        <v>0.00447333539428659</v>
      </c>
      <c r="V181" s="28">
        <f t="shared" si="81"/>
        <v>0</v>
      </c>
      <c r="W181" s="29">
        <v>0</v>
      </c>
      <c r="X181" s="15">
        <f t="shared" ref="X181:X200" si="82">X180-1</f>
        <v>-1</v>
      </c>
    </row>
    <row r="182" ht="12" customHeight="1" spans="1:24">
      <c r="A182" s="7"/>
      <c r="B182" s="4">
        <v>-0.346410161513776</v>
      </c>
      <c r="C182" s="28">
        <f t="shared" ref="C182:V182" si="83">(D181+D132)*(1/6-0.5*0.05*jjj*0.25)+(D182+D133)*(2/3-D33*0.25)+(D134+D183)*(1/6+0.5*0.05*jjj*0.25)</f>
        <v>0.357359831691081</v>
      </c>
      <c r="D182" s="28">
        <f t="shared" si="83"/>
        <v>0.320882859255742</v>
      </c>
      <c r="E182" s="28">
        <f t="shared" si="83"/>
        <v>0.285721121974037</v>
      </c>
      <c r="F182" s="28">
        <f t="shared" si="83"/>
        <v>0.251982080457169</v>
      </c>
      <c r="G182" s="28">
        <f t="shared" si="83"/>
        <v>0.21985068090753</v>
      </c>
      <c r="H182" s="28">
        <f t="shared" si="83"/>
        <v>0.189507146988025</v>
      </c>
      <c r="I182" s="28">
        <f t="shared" si="83"/>
        <v>0.161106302885514</v>
      </c>
      <c r="J182" s="28">
        <f t="shared" si="83"/>
        <v>0.134773126308339</v>
      </c>
      <c r="K182" s="28">
        <f t="shared" si="83"/>
        <v>0.110600809994984</v>
      </c>
      <c r="L182" s="28">
        <f t="shared" si="83"/>
        <v>0.0886534284989458</v>
      </c>
      <c r="M182" s="28">
        <f t="shared" si="83"/>
        <v>0.0689776885922617</v>
      </c>
      <c r="N182" s="28">
        <f t="shared" si="83"/>
        <v>0.0516293750297138</v>
      </c>
      <c r="O182" s="28">
        <f t="shared" si="83"/>
        <v>0.0367126480898072</v>
      </c>
      <c r="P182" s="28">
        <f t="shared" si="83"/>
        <v>0.0243841732712502</v>
      </c>
      <c r="Q182" s="28">
        <f t="shared" si="83"/>
        <v>0.0147243937954632</v>
      </c>
      <c r="R182" s="28">
        <f t="shared" si="83"/>
        <v>0.00771109885211776</v>
      </c>
      <c r="S182" s="28">
        <f t="shared" si="83"/>
        <v>0.00318401562177358</v>
      </c>
      <c r="T182" s="28">
        <f t="shared" si="83"/>
        <v>0.000801472591476348</v>
      </c>
      <c r="U182" s="28">
        <f t="shared" si="83"/>
        <v>0</v>
      </c>
      <c r="V182" s="28">
        <f t="shared" si="83"/>
        <v>0</v>
      </c>
      <c r="W182" s="29">
        <v>0</v>
      </c>
      <c r="X182" s="15">
        <f t="shared" si="82"/>
        <v>-2</v>
      </c>
    </row>
    <row r="183" ht="12" customHeight="1" spans="1:24">
      <c r="A183" s="7"/>
      <c r="B183" s="4">
        <v>-0.519615242270664</v>
      </c>
      <c r="C183" s="28">
        <f t="shared" ref="C183:V183" si="84">(D182+D133)*(1/6-0.5*0.05*jjj*0.25)+(D183+D134)*(2/3-D34*0.25)+(D135+D184)*(1/6+0.5*0.05*jjj*0.25)</f>
        <v>0.159059307733978</v>
      </c>
      <c r="D183" s="28">
        <f t="shared" si="84"/>
        <v>0.13818711729494</v>
      </c>
      <c r="E183" s="28">
        <f t="shared" si="84"/>
        <v>0.118744084572871</v>
      </c>
      <c r="F183" s="28">
        <f t="shared" si="84"/>
        <v>0.100764936368219</v>
      </c>
      <c r="G183" s="28">
        <f t="shared" si="84"/>
        <v>0.0842898788266141</v>
      </c>
      <c r="H183" s="28">
        <f t="shared" si="84"/>
        <v>0.0693466202047449</v>
      </c>
      <c r="I183" s="28">
        <f t="shared" si="84"/>
        <v>0.0559481051774857</v>
      </c>
      <c r="J183" s="28">
        <f t="shared" si="84"/>
        <v>0.0440930802436445</v>
      </c>
      <c r="K183" s="28">
        <f t="shared" si="84"/>
        <v>0.033768416056032</v>
      </c>
      <c r="L183" s="28">
        <f t="shared" si="84"/>
        <v>0.0249524911212727</v>
      </c>
      <c r="M183" s="28">
        <f t="shared" si="84"/>
        <v>0.0176177490194638</v>
      </c>
      <c r="N183" s="28">
        <f t="shared" si="84"/>
        <v>0.011727971789712</v>
      </c>
      <c r="O183" s="28">
        <f t="shared" si="84"/>
        <v>0.00722343338668947</v>
      </c>
      <c r="P183" s="28">
        <f t="shared" si="84"/>
        <v>0.00399622304906469</v>
      </c>
      <c r="Q183" s="28">
        <f t="shared" si="84"/>
        <v>0.0018874528947106</v>
      </c>
      <c r="R183" s="28">
        <f t="shared" si="84"/>
        <v>0.000688265305581082</v>
      </c>
      <c r="S183" s="28">
        <f t="shared" si="84"/>
        <v>0.00014860637633624</v>
      </c>
      <c r="T183" s="28">
        <f t="shared" si="84"/>
        <v>0</v>
      </c>
      <c r="U183" s="28">
        <f t="shared" si="84"/>
        <v>0</v>
      </c>
      <c r="V183" s="28">
        <f t="shared" si="84"/>
        <v>0</v>
      </c>
      <c r="W183" s="29">
        <v>0</v>
      </c>
      <c r="X183" s="15">
        <f t="shared" si="82"/>
        <v>-3</v>
      </c>
    </row>
    <row r="184" ht="12" customHeight="1" spans="1:24">
      <c r="A184" s="7"/>
      <c r="B184" s="4">
        <v>-0.692820323027552</v>
      </c>
      <c r="C184" s="28">
        <f t="shared" ref="C184:V184" si="85">(D183+D134)*(1/6-0.5*0.05*jjj*0.25)+(D184+D135)*(2/3-D35*0.25)+(D136+D185)*(1/6+0.5*0.05*jjj*0.25)</f>
        <v>0.0658043939633846</v>
      </c>
      <c r="D184" s="28">
        <f t="shared" si="85"/>
        <v>0.0550497612594168</v>
      </c>
      <c r="E184" s="28">
        <f t="shared" si="85"/>
        <v>0.0453931131313299</v>
      </c>
      <c r="F184" s="28">
        <f t="shared" si="85"/>
        <v>0.0368105081674197</v>
      </c>
      <c r="G184" s="28">
        <f t="shared" si="85"/>
        <v>0.0292759469722964</v>
      </c>
      <c r="H184" s="28">
        <f t="shared" si="85"/>
        <v>0.0227562359028012</v>
      </c>
      <c r="I184" s="28">
        <f t="shared" si="85"/>
        <v>0.0172105586097385</v>
      </c>
      <c r="J184" s="28">
        <f t="shared" si="85"/>
        <v>0.0125906628547337</v>
      </c>
      <c r="K184" s="28">
        <f t="shared" si="85"/>
        <v>0.00884078939088756</v>
      </c>
      <c r="L184" s="28">
        <f t="shared" si="85"/>
        <v>0.00589667269450683</v>
      </c>
      <c r="M184" s="28">
        <f t="shared" si="85"/>
        <v>0.00368316961483357</v>
      </c>
      <c r="N184" s="28">
        <f t="shared" si="85"/>
        <v>0.00211105619549786</v>
      </c>
      <c r="O184" s="28">
        <f t="shared" si="85"/>
        <v>0.00107579414106508</v>
      </c>
      <c r="P184" s="28">
        <f t="shared" si="85"/>
        <v>0.000462064769746927</v>
      </c>
      <c r="Q184" s="28">
        <f t="shared" si="85"/>
        <v>0.000150719222491953</v>
      </c>
      <c r="R184" s="28">
        <f t="shared" si="85"/>
        <v>2.84828887977792e-5</v>
      </c>
      <c r="S184" s="28">
        <f t="shared" si="85"/>
        <v>0</v>
      </c>
      <c r="T184" s="28">
        <f t="shared" si="85"/>
        <v>0</v>
      </c>
      <c r="U184" s="28">
        <f t="shared" si="85"/>
        <v>0</v>
      </c>
      <c r="V184" s="28">
        <f t="shared" si="85"/>
        <v>0</v>
      </c>
      <c r="W184" s="29">
        <v>0</v>
      </c>
      <c r="X184" s="15">
        <f t="shared" si="82"/>
        <v>-4</v>
      </c>
    </row>
    <row r="185" ht="12" customHeight="1" spans="1:24">
      <c r="A185" s="7"/>
      <c r="B185" s="4">
        <v>-0.86602540378444</v>
      </c>
      <c r="C185" s="28">
        <f t="shared" ref="C185:V185" si="86">(D184+D135)*(1/6-0.5*0.05*jjj*0.25)+(D185+D136)*(2/3-D36*0.25)+(D137+D186)*(1/6+0.5*0.05*jjj*0.25)</f>
        <v>0.0251686821328294</v>
      </c>
      <c r="D185" s="28">
        <f t="shared" si="86"/>
        <v>0.0201526399932281</v>
      </c>
      <c r="E185" s="28">
        <f t="shared" si="86"/>
        <v>0.0158327969444927</v>
      </c>
      <c r="F185" s="28">
        <f t="shared" si="86"/>
        <v>0.0121662210484168</v>
      </c>
      <c r="G185" s="28">
        <f t="shared" si="86"/>
        <v>0.00910816626196801</v>
      </c>
      <c r="H185" s="28">
        <f t="shared" si="86"/>
        <v>0.00661055160514508</v>
      </c>
      <c r="I185" s="28">
        <f t="shared" si="86"/>
        <v>0.00462188413741428</v>
      </c>
      <c r="J185" s="28">
        <f t="shared" si="86"/>
        <v>0.00308732021363484</v>
      </c>
      <c r="K185" s="28">
        <f t="shared" si="86"/>
        <v>0.00194874428209596</v>
      </c>
      <c r="L185" s="28">
        <f t="shared" si="86"/>
        <v>0.00114503476025613</v>
      </c>
      <c r="M185" s="28">
        <f t="shared" si="86"/>
        <v>0.000612953438532731</v>
      </c>
      <c r="N185" s="28">
        <f t="shared" si="86"/>
        <v>0.000289213083827859</v>
      </c>
      <c r="O185" s="28">
        <f t="shared" si="86"/>
        <v>0.000113797819570241</v>
      </c>
      <c r="P185" s="28">
        <f t="shared" si="86"/>
        <v>3.35573334686684e-5</v>
      </c>
      <c r="Q185" s="28">
        <f t="shared" si="86"/>
        <v>5.63723840789381e-6</v>
      </c>
      <c r="R185" s="28">
        <f t="shared" si="86"/>
        <v>0</v>
      </c>
      <c r="S185" s="28">
        <f t="shared" si="86"/>
        <v>0</v>
      </c>
      <c r="T185" s="28">
        <f t="shared" si="86"/>
        <v>0</v>
      </c>
      <c r="U185" s="28">
        <f t="shared" si="86"/>
        <v>0</v>
      </c>
      <c r="V185" s="28">
        <f t="shared" si="86"/>
        <v>0</v>
      </c>
      <c r="W185" s="29">
        <v>0</v>
      </c>
      <c r="X185" s="15">
        <f t="shared" si="82"/>
        <v>-5</v>
      </c>
    </row>
    <row r="186" ht="12" customHeight="1" spans="1:24">
      <c r="A186" s="7"/>
      <c r="B186" s="4">
        <v>-1.03923048454133</v>
      </c>
      <c r="C186" s="28">
        <f t="shared" ref="C186:V186" si="87">(D185+D136)*(1/6-0.5*0.05*jjj*0.25)+(D186+D137)*(2/3-D37*0.25)+(D138+D187)*(1/6+0.5*0.05*jjj*0.25)</f>
        <v>0.00884174991868422</v>
      </c>
      <c r="D186" s="28">
        <f t="shared" si="87"/>
        <v>0.00672783756739525</v>
      </c>
      <c r="E186" s="28">
        <f t="shared" si="87"/>
        <v>0.00499442641621603</v>
      </c>
      <c r="F186" s="28">
        <f t="shared" si="87"/>
        <v>0.00360167506022486</v>
      </c>
      <c r="G186" s="28">
        <f t="shared" si="87"/>
        <v>0.00250971538123531</v>
      </c>
      <c r="H186" s="28">
        <f t="shared" si="87"/>
        <v>0.00167848439993567</v>
      </c>
      <c r="I186" s="28">
        <f t="shared" si="87"/>
        <v>0.00106807245841119</v>
      </c>
      <c r="J186" s="28">
        <f t="shared" si="87"/>
        <v>0.000639260004823201</v>
      </c>
      <c r="K186" s="28">
        <f t="shared" si="87"/>
        <v>0.000354265150064118</v>
      </c>
      <c r="L186" s="28">
        <f t="shared" si="87"/>
        <v>0.000177746312806814</v>
      </c>
      <c r="M186" s="28">
        <f t="shared" si="87"/>
        <v>7.80229263967809e-5</v>
      </c>
      <c r="N186" s="28">
        <f t="shared" si="87"/>
        <v>2.83067991503972e-5</v>
      </c>
      <c r="O186" s="28">
        <f t="shared" si="87"/>
        <v>7.61339050982322e-6</v>
      </c>
      <c r="P186" s="28">
        <f t="shared" si="87"/>
        <v>1.15093617494499e-6</v>
      </c>
      <c r="Q186" s="28">
        <f t="shared" si="87"/>
        <v>0</v>
      </c>
      <c r="R186" s="28">
        <f t="shared" si="87"/>
        <v>0</v>
      </c>
      <c r="S186" s="28">
        <f t="shared" si="87"/>
        <v>0</v>
      </c>
      <c r="T186" s="28">
        <f t="shared" si="87"/>
        <v>0</v>
      </c>
      <c r="U186" s="28">
        <f t="shared" si="87"/>
        <v>0</v>
      </c>
      <c r="V186" s="28">
        <f t="shared" si="87"/>
        <v>0</v>
      </c>
      <c r="W186" s="29">
        <v>0</v>
      </c>
      <c r="X186" s="15">
        <f t="shared" si="82"/>
        <v>-6</v>
      </c>
    </row>
    <row r="187" ht="12" customHeight="1" spans="1:24">
      <c r="A187" s="7"/>
      <c r="B187" s="4">
        <v>-1.21243556529822</v>
      </c>
      <c r="C187" s="28">
        <f t="shared" ref="C187:V187" si="88">(D186+D137)*(1/6-0.5*0.05*jjj*0.25)+(D187+D138)*(2/3-D38*0.25)+(D139+D188)*(1/6+0.5*0.05*jjj*0.25)</f>
        <v>0.00283270416515599</v>
      </c>
      <c r="D187" s="28">
        <f t="shared" si="88"/>
        <v>0.00203186135000571</v>
      </c>
      <c r="E187" s="28">
        <f t="shared" si="88"/>
        <v>0.00141203155660753</v>
      </c>
      <c r="F187" s="28">
        <f t="shared" si="88"/>
        <v>0.000945359041582221</v>
      </c>
      <c r="G187" s="28">
        <f t="shared" si="88"/>
        <v>0.000605448273508207</v>
      </c>
      <c r="H187" s="28">
        <f t="shared" si="88"/>
        <v>0.00036756886464079</v>
      </c>
      <c r="I187" s="28">
        <f t="shared" si="88"/>
        <v>0.000209019081778606</v>
      </c>
      <c r="J187" s="28">
        <f t="shared" si="88"/>
        <v>0.000109532832668419</v>
      </c>
      <c r="K187" s="28">
        <f t="shared" si="88"/>
        <v>5.1681128448214e-5</v>
      </c>
      <c r="L187" s="28">
        <f t="shared" si="88"/>
        <v>2.11969605447362e-5</v>
      </c>
      <c r="M187" s="28">
        <f t="shared" si="88"/>
        <v>7.13122026811028e-6</v>
      </c>
      <c r="N187" s="28">
        <f t="shared" si="88"/>
        <v>1.76253093398043e-6</v>
      </c>
      <c r="O187" s="28">
        <f t="shared" si="88"/>
        <v>2.42176153478007e-7</v>
      </c>
      <c r="P187" s="28">
        <f t="shared" si="88"/>
        <v>0</v>
      </c>
      <c r="Q187" s="28">
        <f t="shared" si="88"/>
        <v>0</v>
      </c>
      <c r="R187" s="28">
        <f t="shared" si="88"/>
        <v>0</v>
      </c>
      <c r="S187" s="28">
        <f t="shared" si="88"/>
        <v>0</v>
      </c>
      <c r="T187" s="28">
        <f t="shared" si="88"/>
        <v>0</v>
      </c>
      <c r="U187" s="28">
        <f t="shared" si="88"/>
        <v>0</v>
      </c>
      <c r="V187" s="28">
        <f t="shared" si="88"/>
        <v>0</v>
      </c>
      <c r="W187" s="29">
        <v>0</v>
      </c>
      <c r="X187" s="15">
        <f t="shared" si="82"/>
        <v>-7</v>
      </c>
    </row>
    <row r="188" ht="12" customHeight="1" spans="1:24">
      <c r="A188" s="7"/>
      <c r="B188" s="4">
        <v>-1.3856406460551</v>
      </c>
      <c r="C188" s="28">
        <f t="shared" ref="C188:V188" si="89">(D187+D138)*(1/6-0.5*0.05*jjj*0.25)+(D188+D139)*(2/3-D39*0.25)+(D140+D189)*(1/6+0.5*0.05*jjj*0.25)</f>
        <v>0.00082153665034328</v>
      </c>
      <c r="D188" s="28">
        <f t="shared" si="89"/>
        <v>0.000550513806937703</v>
      </c>
      <c r="E188" s="28">
        <f t="shared" si="89"/>
        <v>0.000354437207770916</v>
      </c>
      <c r="F188" s="28">
        <f t="shared" si="89"/>
        <v>0.000217635269024216</v>
      </c>
      <c r="G188" s="28">
        <f t="shared" si="89"/>
        <v>0.000126254451758158</v>
      </c>
      <c r="H188" s="28">
        <f t="shared" si="89"/>
        <v>6.83474352665868e-5</v>
      </c>
      <c r="I188" s="28">
        <f t="shared" si="89"/>
        <v>3.39519819062398e-5</v>
      </c>
      <c r="J188" s="28">
        <f t="shared" si="89"/>
        <v>1.51120812968116e-5</v>
      </c>
      <c r="K188" s="28">
        <f t="shared" si="89"/>
        <v>5.81432298964293e-6</v>
      </c>
      <c r="L188" s="28">
        <f t="shared" si="89"/>
        <v>1.82299841521481e-6</v>
      </c>
      <c r="M188" s="28">
        <f t="shared" si="89"/>
        <v>4.16700661948718e-7</v>
      </c>
      <c r="N188" s="28">
        <f t="shared" si="89"/>
        <v>5.24714999202349e-8</v>
      </c>
      <c r="O188" s="28">
        <f t="shared" si="89"/>
        <v>0</v>
      </c>
      <c r="P188" s="28">
        <f t="shared" si="89"/>
        <v>0</v>
      </c>
      <c r="Q188" s="28">
        <f t="shared" si="89"/>
        <v>0</v>
      </c>
      <c r="R188" s="28">
        <f t="shared" si="89"/>
        <v>0</v>
      </c>
      <c r="S188" s="28">
        <f t="shared" si="89"/>
        <v>0</v>
      </c>
      <c r="T188" s="28">
        <f t="shared" si="89"/>
        <v>0</v>
      </c>
      <c r="U188" s="28">
        <f t="shared" si="89"/>
        <v>0</v>
      </c>
      <c r="V188" s="28">
        <f t="shared" si="89"/>
        <v>0</v>
      </c>
      <c r="W188" s="29">
        <v>0</v>
      </c>
      <c r="X188" s="15">
        <f t="shared" si="82"/>
        <v>-8</v>
      </c>
    </row>
    <row r="189" ht="12" customHeight="1" spans="1:24">
      <c r="A189" s="7"/>
      <c r="B189" s="4">
        <v>-1.55884572681199</v>
      </c>
      <c r="C189" s="28">
        <f t="shared" ref="C189:V189" si="90">(D188+D139)*(1/6-0.5*0.05*jjj*0.25)+(D189+D140)*(2/3-D40*0.25)+(D141+D190)*(1/6+0.5*0.05*jjj*0.25)</f>
        <v>0.000213999121864067</v>
      </c>
      <c r="D189" s="28">
        <f t="shared" si="90"/>
        <v>0.000132622136783894</v>
      </c>
      <c r="E189" s="28">
        <f t="shared" si="90"/>
        <v>7.81728326513613e-5</v>
      </c>
      <c r="F189" s="28">
        <f t="shared" si="90"/>
        <v>4.34014608965304e-5</v>
      </c>
      <c r="G189" s="28">
        <f t="shared" si="90"/>
        <v>2.2409915117483e-5</v>
      </c>
      <c r="H189" s="28">
        <f t="shared" si="90"/>
        <v>1.05776394279232e-5</v>
      </c>
      <c r="I189" s="28">
        <f t="shared" si="90"/>
        <v>4.45426353362011e-6</v>
      </c>
      <c r="J189" s="28">
        <f t="shared" si="90"/>
        <v>1.61337567189038e-6</v>
      </c>
      <c r="K189" s="28">
        <f t="shared" si="90"/>
        <v>4.73525699677691e-7</v>
      </c>
      <c r="L189" s="28">
        <f t="shared" si="90"/>
        <v>1.00657523823899e-7</v>
      </c>
      <c r="M189" s="28">
        <f t="shared" si="90"/>
        <v>1.1696771857219e-8</v>
      </c>
      <c r="N189" s="28">
        <f t="shared" si="90"/>
        <v>0</v>
      </c>
      <c r="O189" s="28">
        <f t="shared" si="90"/>
        <v>0</v>
      </c>
      <c r="P189" s="28">
        <f t="shared" si="90"/>
        <v>0</v>
      </c>
      <c r="Q189" s="28">
        <f t="shared" si="90"/>
        <v>0</v>
      </c>
      <c r="R189" s="28">
        <f t="shared" si="90"/>
        <v>0</v>
      </c>
      <c r="S189" s="28">
        <f t="shared" si="90"/>
        <v>0</v>
      </c>
      <c r="T189" s="28">
        <f t="shared" si="90"/>
        <v>0</v>
      </c>
      <c r="U189" s="28">
        <f t="shared" si="90"/>
        <v>0</v>
      </c>
      <c r="V189" s="28">
        <f t="shared" si="90"/>
        <v>0</v>
      </c>
      <c r="W189" s="29">
        <v>0</v>
      </c>
      <c r="X189" s="15">
        <f t="shared" si="82"/>
        <v>-9</v>
      </c>
    </row>
    <row r="190" ht="12" customHeight="1" spans="1:24">
      <c r="A190" s="7"/>
      <c r="B190" s="4">
        <v>-1.73205080756888</v>
      </c>
      <c r="C190" s="28">
        <f t="shared" ref="C190:V190" si="91">(D189+D140)*(1/6-0.5*0.05*jjj*0.25)+(D190+D141)*(2/3-D41*0.25)+(D142+D191)*(1/6+0.5*0.05*jjj*0.25)</f>
        <v>4.96378761429055e-5</v>
      </c>
      <c r="D190" s="28">
        <f t="shared" si="91"/>
        <v>2.81214685568198e-5</v>
      </c>
      <c r="E190" s="28">
        <f t="shared" si="91"/>
        <v>1.49649990900085e-5</v>
      </c>
      <c r="F190" s="28">
        <f t="shared" si="91"/>
        <v>7.38361867556246e-6</v>
      </c>
      <c r="G190" s="28">
        <f t="shared" si="91"/>
        <v>3.31881650882184e-6</v>
      </c>
      <c r="H190" s="28">
        <f t="shared" si="91"/>
        <v>1.32573849974097e-6</v>
      </c>
      <c r="I190" s="28">
        <f t="shared" si="91"/>
        <v>4.53531321071601e-7</v>
      </c>
      <c r="J190" s="28">
        <f t="shared" si="91"/>
        <v>1.25096686523514e-7</v>
      </c>
      <c r="K190" s="28">
        <f t="shared" si="91"/>
        <v>2.48487120737761e-8</v>
      </c>
      <c r="L190" s="28">
        <f t="shared" si="91"/>
        <v>2.68051021727936e-9</v>
      </c>
      <c r="M190" s="28">
        <f t="shared" si="91"/>
        <v>0</v>
      </c>
      <c r="N190" s="28">
        <f t="shared" si="91"/>
        <v>0</v>
      </c>
      <c r="O190" s="28">
        <f t="shared" si="91"/>
        <v>0</v>
      </c>
      <c r="P190" s="28">
        <f t="shared" si="91"/>
        <v>0</v>
      </c>
      <c r="Q190" s="28">
        <f t="shared" si="91"/>
        <v>0</v>
      </c>
      <c r="R190" s="28">
        <f t="shared" si="91"/>
        <v>0</v>
      </c>
      <c r="S190" s="28">
        <f t="shared" si="91"/>
        <v>0</v>
      </c>
      <c r="T190" s="28">
        <f t="shared" si="91"/>
        <v>0</v>
      </c>
      <c r="U190" s="28">
        <f t="shared" si="91"/>
        <v>0</v>
      </c>
      <c r="V190" s="28">
        <f t="shared" si="91"/>
        <v>0</v>
      </c>
      <c r="W190" s="29">
        <v>0</v>
      </c>
      <c r="X190" s="15">
        <f t="shared" si="82"/>
        <v>-10</v>
      </c>
    </row>
    <row r="191" ht="12" customHeight="1" spans="1:24">
      <c r="A191" s="7"/>
      <c r="B191" s="4">
        <v>-1.90525588832577</v>
      </c>
      <c r="C191" s="28">
        <f t="shared" ref="C191:V191" si="92">(D190+D141)*(1/6-0.5*0.05*jjj*0.25)+(D191+D142)*(2/3-D42*0.25)+(D143+D192)*(1/6+0.5*0.05*jjj*0.25)</f>
        <v>1.01545527812429e-5</v>
      </c>
      <c r="D191" s="28">
        <f t="shared" si="92"/>
        <v>5.18736349801239e-6</v>
      </c>
      <c r="E191" s="28">
        <f t="shared" si="92"/>
        <v>2.45009163958051e-6</v>
      </c>
      <c r="F191" s="28">
        <f t="shared" si="92"/>
        <v>1.05098376258583e-6</v>
      </c>
      <c r="G191" s="28">
        <f t="shared" si="92"/>
        <v>3.99272990631546e-7</v>
      </c>
      <c r="H191" s="28">
        <f t="shared" si="92"/>
        <v>1.29400565033475e-7</v>
      </c>
      <c r="I191" s="28">
        <f t="shared" si="92"/>
        <v>3.36662694548165e-8</v>
      </c>
      <c r="J191" s="28">
        <f t="shared" si="92"/>
        <v>6.27656802832083e-9</v>
      </c>
      <c r="K191" s="28">
        <f t="shared" si="92"/>
        <v>6.31898247769469e-10</v>
      </c>
      <c r="L191" s="28">
        <f t="shared" si="92"/>
        <v>0</v>
      </c>
      <c r="M191" s="28">
        <f t="shared" si="92"/>
        <v>0</v>
      </c>
      <c r="N191" s="28">
        <f t="shared" si="92"/>
        <v>0</v>
      </c>
      <c r="O191" s="28">
        <f t="shared" si="92"/>
        <v>0</v>
      </c>
      <c r="P191" s="28">
        <f t="shared" si="92"/>
        <v>0</v>
      </c>
      <c r="Q191" s="28">
        <f t="shared" si="92"/>
        <v>0</v>
      </c>
      <c r="R191" s="28">
        <f t="shared" si="92"/>
        <v>0</v>
      </c>
      <c r="S191" s="28">
        <f t="shared" si="92"/>
        <v>0</v>
      </c>
      <c r="T191" s="28">
        <f t="shared" si="92"/>
        <v>0</v>
      </c>
      <c r="U191" s="28">
        <f t="shared" si="92"/>
        <v>0</v>
      </c>
      <c r="V191" s="28">
        <f t="shared" si="92"/>
        <v>0</v>
      </c>
      <c r="W191" s="29">
        <v>0</v>
      </c>
      <c r="X191" s="15">
        <f t="shared" si="82"/>
        <v>-11</v>
      </c>
    </row>
    <row r="192" ht="12" customHeight="1" spans="1:24">
      <c r="A192" s="7"/>
      <c r="B192" s="4">
        <v>-2.07846096908266</v>
      </c>
      <c r="C192" s="28">
        <f t="shared" ref="C192:V192" si="93">(D191+D142)*(1/6-0.5*0.05*jjj*0.25)+(D192+D143)*(2/3-D43*0.25)+(D144+D193)*(1/6+0.5*0.05*jjj*0.25)</f>
        <v>1.84757229083771e-6</v>
      </c>
      <c r="D192" s="28">
        <f t="shared" si="93"/>
        <v>8.44298312087012e-7</v>
      </c>
      <c r="E192" s="28">
        <f t="shared" si="93"/>
        <v>3.51361210149492e-7</v>
      </c>
      <c r="F192" s="28">
        <f t="shared" si="93"/>
        <v>1.30438433999827e-7</v>
      </c>
      <c r="G192" s="28">
        <f t="shared" si="93"/>
        <v>4.20402913390445e-8</v>
      </c>
      <c r="H192" s="28">
        <f t="shared" si="93"/>
        <v>1.13641735063115e-8</v>
      </c>
      <c r="I192" s="28">
        <f t="shared" si="93"/>
        <v>2.48371011809917e-9</v>
      </c>
      <c r="J192" s="28">
        <f t="shared" si="93"/>
        <v>4.35956429595649e-10</v>
      </c>
      <c r="K192" s="28">
        <f t="shared" si="93"/>
        <v>6.73795741364186e-11</v>
      </c>
      <c r="L192" s="28">
        <f t="shared" si="93"/>
        <v>8.79796546334208e-12</v>
      </c>
      <c r="M192" s="28">
        <f t="shared" si="93"/>
        <v>0</v>
      </c>
      <c r="N192" s="28">
        <f t="shared" si="93"/>
        <v>0</v>
      </c>
      <c r="O192" s="28">
        <f t="shared" si="93"/>
        <v>0</v>
      </c>
      <c r="P192" s="28">
        <f t="shared" si="93"/>
        <v>0</v>
      </c>
      <c r="Q192" s="28">
        <f t="shared" si="93"/>
        <v>0</v>
      </c>
      <c r="R192" s="28">
        <f t="shared" si="93"/>
        <v>0</v>
      </c>
      <c r="S192" s="28">
        <f t="shared" si="93"/>
        <v>0</v>
      </c>
      <c r="T192" s="28">
        <f t="shared" si="93"/>
        <v>0</v>
      </c>
      <c r="U192" s="28">
        <f t="shared" si="93"/>
        <v>0</v>
      </c>
      <c r="V192" s="28">
        <f t="shared" si="93"/>
        <v>0</v>
      </c>
      <c r="W192" s="29">
        <v>0</v>
      </c>
      <c r="X192" s="15">
        <f t="shared" si="82"/>
        <v>-12</v>
      </c>
    </row>
    <row r="193" ht="12" customHeight="1" spans="1:24">
      <c r="A193" s="7"/>
      <c r="B193" s="4">
        <v>-2.25166604983954</v>
      </c>
      <c r="C193" s="28">
        <f t="shared" ref="C193:V193" si="94">(D192+D143)*(1/6-0.5*0.05*jjj*0.25)+(D193+D144)*(2/3-D44*0.25)+(D145+D194)*(1/6+0.5*0.05*jjj*0.25)</f>
        <v>6.15970117751201e-7</v>
      </c>
      <c r="D193" s="28">
        <f t="shared" si="94"/>
        <v>3.49095366273625e-7</v>
      </c>
      <c r="E193" s="28">
        <f t="shared" si="94"/>
        <v>2.00372998858533e-7</v>
      </c>
      <c r="F193" s="28">
        <f t="shared" si="94"/>
        <v>1.15392727463284e-7</v>
      </c>
      <c r="G193" s="28">
        <f t="shared" si="94"/>
        <v>6.51866839848343e-8</v>
      </c>
      <c r="H193" s="28">
        <f t="shared" si="94"/>
        <v>3.49932499489726e-8</v>
      </c>
      <c r="I193" s="28">
        <f t="shared" si="94"/>
        <v>1.71905872803579e-8</v>
      </c>
      <c r="J193" s="28">
        <f t="shared" si="94"/>
        <v>7.38389254251867e-9</v>
      </c>
      <c r="K193" s="28">
        <f t="shared" si="94"/>
        <v>2.60101367110001e-9</v>
      </c>
      <c r="L193" s="28">
        <f t="shared" si="94"/>
        <v>6.71207616061406e-10</v>
      </c>
      <c r="M193" s="28">
        <f t="shared" si="94"/>
        <v>9.59778050546409e-11</v>
      </c>
      <c r="N193" s="28">
        <f t="shared" si="94"/>
        <v>0</v>
      </c>
      <c r="O193" s="28">
        <f t="shared" si="94"/>
        <v>0</v>
      </c>
      <c r="P193" s="28">
        <f t="shared" si="94"/>
        <v>0</v>
      </c>
      <c r="Q193" s="28">
        <f t="shared" si="94"/>
        <v>0</v>
      </c>
      <c r="R193" s="28">
        <f t="shared" si="94"/>
        <v>0</v>
      </c>
      <c r="S193" s="28">
        <f t="shared" si="94"/>
        <v>0</v>
      </c>
      <c r="T193" s="28">
        <f t="shared" si="94"/>
        <v>0</v>
      </c>
      <c r="U193" s="28">
        <f t="shared" si="94"/>
        <v>0</v>
      </c>
      <c r="V193" s="28">
        <f t="shared" si="94"/>
        <v>0</v>
      </c>
      <c r="W193" s="29">
        <v>0</v>
      </c>
      <c r="X193" s="15">
        <f t="shared" si="82"/>
        <v>-13</v>
      </c>
    </row>
    <row r="194" ht="12" customHeight="1" spans="1:24">
      <c r="A194" s="7"/>
      <c r="B194" s="4">
        <v>-2.42487113059643</v>
      </c>
      <c r="C194" s="28">
        <f t="shared" ref="C194:V194" si="95">(D193+D144)*(1/6-0.5*0.05*jjj*0.25)+(D194+D145)*(2/3-D45*0.25)+(D146+D195)*(1/6+0.5*0.05*jjj*0.25)</f>
        <v>2.67934450842273e-6</v>
      </c>
      <c r="D194" s="28">
        <f t="shared" si="95"/>
        <v>2.0398765761776e-6</v>
      </c>
      <c r="E194" s="28">
        <f t="shared" si="95"/>
        <v>1.50561170523694e-6</v>
      </c>
      <c r="F194" s="28">
        <f t="shared" si="95"/>
        <v>1.0680355128207e-6</v>
      </c>
      <c r="G194" s="28">
        <f t="shared" si="95"/>
        <v>7.20983027454024e-7</v>
      </c>
      <c r="H194" s="28">
        <f t="shared" si="95"/>
        <v>4.57524431828204e-7</v>
      </c>
      <c r="I194" s="28">
        <f t="shared" si="95"/>
        <v>2.68533062894989e-7</v>
      </c>
      <c r="J194" s="28">
        <f t="shared" si="95"/>
        <v>1.42463591398718e-7</v>
      </c>
      <c r="K194" s="28">
        <f t="shared" si="95"/>
        <v>6.59867648050208e-8</v>
      </c>
      <c r="L194" s="28">
        <f t="shared" si="95"/>
        <v>2.51965030339319e-8</v>
      </c>
      <c r="M194" s="28">
        <f t="shared" si="95"/>
        <v>7.11037938678461e-9</v>
      </c>
      <c r="N194" s="28">
        <f t="shared" si="95"/>
        <v>1.12364259576165e-9</v>
      </c>
      <c r="O194" s="28">
        <f t="shared" si="95"/>
        <v>0</v>
      </c>
      <c r="P194" s="28">
        <f t="shared" si="95"/>
        <v>0</v>
      </c>
      <c r="Q194" s="28">
        <f t="shared" si="95"/>
        <v>0</v>
      </c>
      <c r="R194" s="28">
        <f t="shared" si="95"/>
        <v>0</v>
      </c>
      <c r="S194" s="28">
        <f t="shared" si="95"/>
        <v>0</v>
      </c>
      <c r="T194" s="28">
        <f t="shared" si="95"/>
        <v>0</v>
      </c>
      <c r="U194" s="28">
        <f t="shared" si="95"/>
        <v>0</v>
      </c>
      <c r="V194" s="28">
        <f t="shared" si="95"/>
        <v>0</v>
      </c>
      <c r="W194" s="29">
        <v>0</v>
      </c>
      <c r="X194" s="15">
        <f t="shared" si="82"/>
        <v>-14</v>
      </c>
    </row>
    <row r="195" ht="12" customHeight="1" spans="1:24">
      <c r="A195" s="7"/>
      <c r="B195" s="4">
        <v>-2.59807621135332</v>
      </c>
      <c r="C195" s="28">
        <f t="shared" ref="C195:V195" si="96">(D194+D145)*(1/6-0.5*0.05*jjj*0.25)+(D195+D146)*(2/3-D46*0.25)+(D147+D196)*(1/6+0.5*0.05*jjj*0.25)</f>
        <v>1.89359740035353e-5</v>
      </c>
      <c r="D195" s="28">
        <f t="shared" si="96"/>
        <v>1.55652293420335e-5</v>
      </c>
      <c r="E195" s="28">
        <f t="shared" si="96"/>
        <v>1.24606291550559e-5</v>
      </c>
      <c r="F195" s="28">
        <f t="shared" si="96"/>
        <v>9.66573269873669e-6</v>
      </c>
      <c r="G195" s="28">
        <f t="shared" si="96"/>
        <v>7.21865794328799e-6</v>
      </c>
      <c r="H195" s="28">
        <f t="shared" si="96"/>
        <v>5.14748788336024e-6</v>
      </c>
      <c r="I195" s="28">
        <f t="shared" si="96"/>
        <v>3.46606839731063e-6</v>
      </c>
      <c r="J195" s="28">
        <f t="shared" si="96"/>
        <v>2.17041159555001e-6</v>
      </c>
      <c r="K195" s="28">
        <f t="shared" si="96"/>
        <v>1.2363713045177e-6</v>
      </c>
      <c r="L195" s="28">
        <f t="shared" si="96"/>
        <v>6.19516199106748e-7</v>
      </c>
      <c r="M195" s="28">
        <f t="shared" si="96"/>
        <v>2.58182997348078e-7</v>
      </c>
      <c r="N195" s="28">
        <f t="shared" si="96"/>
        <v>8.03685694793642e-8</v>
      </c>
      <c r="O195" s="28">
        <f t="shared" si="96"/>
        <v>1.41933801569893e-8</v>
      </c>
      <c r="P195" s="28">
        <f t="shared" si="96"/>
        <v>0</v>
      </c>
      <c r="Q195" s="28">
        <f t="shared" si="96"/>
        <v>0</v>
      </c>
      <c r="R195" s="28">
        <f t="shared" si="96"/>
        <v>0</v>
      </c>
      <c r="S195" s="28">
        <f t="shared" si="96"/>
        <v>0</v>
      </c>
      <c r="T195" s="28">
        <f t="shared" si="96"/>
        <v>0</v>
      </c>
      <c r="U195" s="28">
        <f t="shared" si="96"/>
        <v>0</v>
      </c>
      <c r="V195" s="28">
        <f t="shared" si="96"/>
        <v>0</v>
      </c>
      <c r="W195" s="29">
        <v>0</v>
      </c>
      <c r="X195" s="15">
        <f t="shared" si="82"/>
        <v>-15</v>
      </c>
    </row>
    <row r="196" ht="12" customHeight="1" spans="1:24">
      <c r="A196" s="7"/>
      <c r="B196" s="4">
        <v>-2.77128129211021</v>
      </c>
      <c r="C196" s="28">
        <f t="shared" ref="C196:V196" si="97">(D195+D146)*(1/6-0.5*0.05*jjj*0.25)+(D196+D147)*(2/3-D47*0.25)+(D148+D197)*(1/6+0.5*0.05*jjj*0.25)</f>
        <v>0.000126404249685569</v>
      </c>
      <c r="D196" s="28">
        <f t="shared" si="97"/>
        <v>0.000110233728831657</v>
      </c>
      <c r="E196" s="28">
        <f t="shared" si="97"/>
        <v>9.42832541157758e-5</v>
      </c>
      <c r="F196" s="28">
        <f t="shared" si="97"/>
        <v>7.88004163033916e-5</v>
      </c>
      <c r="G196" s="28">
        <f t="shared" si="97"/>
        <v>6.4061336110414e-5</v>
      </c>
      <c r="H196" s="28">
        <f t="shared" si="97"/>
        <v>5.03586579760189e-5</v>
      </c>
      <c r="I196" s="28">
        <f t="shared" si="97"/>
        <v>3.79845997721674e-5</v>
      </c>
      <c r="J196" s="28">
        <f t="shared" si="97"/>
        <v>2.72073318798344e-5</v>
      </c>
      <c r="K196" s="28">
        <f t="shared" si="97"/>
        <v>1.82407212741205e-5</v>
      </c>
      <c r="L196" s="28">
        <f t="shared" si="97"/>
        <v>1.12093382653655e-5</v>
      </c>
      <c r="M196" s="28">
        <f t="shared" si="97"/>
        <v>6.11349362253782e-6</v>
      </c>
      <c r="N196" s="28">
        <f t="shared" si="97"/>
        <v>2.80299655682619e-6</v>
      </c>
      <c r="O196" s="28">
        <f t="shared" si="97"/>
        <v>9.7261126393015e-7</v>
      </c>
      <c r="P196" s="28">
        <f t="shared" si="97"/>
        <v>1.94652070724424e-7</v>
      </c>
      <c r="Q196" s="28">
        <f t="shared" si="97"/>
        <v>0</v>
      </c>
      <c r="R196" s="28">
        <f t="shared" si="97"/>
        <v>0</v>
      </c>
      <c r="S196" s="28">
        <f t="shared" si="97"/>
        <v>0</v>
      </c>
      <c r="T196" s="28">
        <f t="shared" si="97"/>
        <v>0</v>
      </c>
      <c r="U196" s="28">
        <f t="shared" si="97"/>
        <v>0</v>
      </c>
      <c r="V196" s="28">
        <f t="shared" si="97"/>
        <v>0</v>
      </c>
      <c r="W196" s="29">
        <v>0</v>
      </c>
      <c r="X196" s="15">
        <f t="shared" si="82"/>
        <v>-16</v>
      </c>
    </row>
    <row r="197" ht="12" customHeight="1" spans="1:24">
      <c r="A197" s="7"/>
      <c r="B197" s="4">
        <v>-2.9444863728671</v>
      </c>
      <c r="C197" s="28">
        <f t="shared" ref="C197:V197" si="98">(D196+D147)*(1/6-0.5*0.05*jjj*0.25)+(D197+D148)*(2/3-D48*0.25)+(D149+D198)*(1/6+0.5*0.05*jjj*0.25)</f>
        <v>0.000799804756725668</v>
      </c>
      <c r="D197" s="28">
        <f t="shared" si="98"/>
        <v>0.000732353496217444</v>
      </c>
      <c r="E197" s="28">
        <f t="shared" si="98"/>
        <v>0.000661667351870714</v>
      </c>
      <c r="F197" s="28">
        <f t="shared" si="98"/>
        <v>0.00058832119881184</v>
      </c>
      <c r="G197" s="28">
        <f t="shared" si="98"/>
        <v>0.000513145263546117</v>
      </c>
      <c r="H197" s="28">
        <f t="shared" si="98"/>
        <v>0.00043725357483989</v>
      </c>
      <c r="I197" s="28">
        <f t="shared" si="98"/>
        <v>0.000362065698223531</v>
      </c>
      <c r="J197" s="28">
        <f t="shared" si="98"/>
        <v>0.000289305070394057</v>
      </c>
      <c r="K197" s="28">
        <f t="shared" si="98"/>
        <v>0.000220956896023477</v>
      </c>
      <c r="L197" s="28">
        <f t="shared" si="98"/>
        <v>0.000159164600588586</v>
      </c>
      <c r="M197" s="28">
        <f t="shared" si="98"/>
        <v>0.000106042013272689</v>
      </c>
      <c r="N197" s="28">
        <f t="shared" si="98"/>
        <v>6.33834460952476e-5</v>
      </c>
      <c r="O197" s="28">
        <f t="shared" si="98"/>
        <v>3.2273520272172e-5</v>
      </c>
      <c r="P197" s="28">
        <f t="shared" si="98"/>
        <v>1.26449773000907e-5</v>
      </c>
      <c r="Q197" s="28">
        <f t="shared" si="98"/>
        <v>2.91978106086636e-6</v>
      </c>
      <c r="R197" s="28">
        <f t="shared" si="98"/>
        <v>0</v>
      </c>
      <c r="S197" s="28">
        <f t="shared" si="98"/>
        <v>0</v>
      </c>
      <c r="T197" s="28">
        <f t="shared" si="98"/>
        <v>0</v>
      </c>
      <c r="U197" s="28">
        <f t="shared" si="98"/>
        <v>0</v>
      </c>
      <c r="V197" s="28">
        <f t="shared" si="98"/>
        <v>0</v>
      </c>
      <c r="W197" s="29">
        <v>0</v>
      </c>
      <c r="X197" s="15">
        <f t="shared" si="82"/>
        <v>-17</v>
      </c>
    </row>
    <row r="198" ht="12" customHeight="1" spans="1:24">
      <c r="A198" s="7"/>
      <c r="B198" s="4">
        <v>-3.11769145362399</v>
      </c>
      <c r="C198" s="28">
        <f t="shared" ref="C198:V198" si="99">(D197+D148)*(1/6-0.5*0.05*jjj*0.25)+(D198+D149)*(2/3-D49*0.25)+(D150+D199)*(1/6+0.5*0.05*jjj*0.25)</f>
        <v>0.00490371606262017</v>
      </c>
      <c r="D198" s="28">
        <f t="shared" si="99"/>
        <v>0.00466452760128057</v>
      </c>
      <c r="E198" s="28">
        <f t="shared" si="99"/>
        <v>0.00440010323706084</v>
      </c>
      <c r="F198" s="28">
        <f t="shared" si="99"/>
        <v>0.00410907807216114</v>
      </c>
      <c r="G198" s="28">
        <f t="shared" si="99"/>
        <v>0.00379071779404872</v>
      </c>
      <c r="H198" s="28">
        <f t="shared" si="99"/>
        <v>0.00344519933783016</v>
      </c>
      <c r="I198" s="28">
        <f t="shared" si="99"/>
        <v>0.00307401083871647</v>
      </c>
      <c r="J198" s="28">
        <f t="shared" si="99"/>
        <v>0.00268044944064411</v>
      </c>
      <c r="K198" s="28">
        <f t="shared" si="99"/>
        <v>0.00227019874871561</v>
      </c>
      <c r="L198" s="28">
        <f t="shared" si="99"/>
        <v>0.00185193332705164</v>
      </c>
      <c r="M198" s="28">
        <f t="shared" si="99"/>
        <v>0.0014378340716963</v>
      </c>
      <c r="N198" s="28">
        <f t="shared" si="99"/>
        <v>0.00104379438164705</v>
      </c>
      <c r="O198" s="28">
        <f t="shared" si="99"/>
        <v>0.000688943008301355</v>
      </c>
      <c r="P198" s="28">
        <f t="shared" si="99"/>
        <v>0.000393912730244204</v>
      </c>
      <c r="Q198" s="28">
        <f t="shared" si="99"/>
        <v>0.000177110802480994</v>
      </c>
      <c r="R198" s="28">
        <f t="shared" si="99"/>
        <v>4.83274106626157e-5</v>
      </c>
      <c r="S198" s="28">
        <f t="shared" si="99"/>
        <v>0</v>
      </c>
      <c r="T198" s="28">
        <f t="shared" si="99"/>
        <v>0</v>
      </c>
      <c r="U198" s="28">
        <f t="shared" si="99"/>
        <v>0</v>
      </c>
      <c r="V198" s="28">
        <f t="shared" si="99"/>
        <v>0</v>
      </c>
      <c r="W198" s="29">
        <v>0</v>
      </c>
      <c r="X198" s="15">
        <f t="shared" si="82"/>
        <v>-18</v>
      </c>
    </row>
    <row r="199" ht="12" customHeight="1" spans="1:24">
      <c r="A199" s="7"/>
      <c r="B199" s="4">
        <v>-3.29089653438087</v>
      </c>
      <c r="C199" s="28">
        <f t="shared" ref="C199:V199" si="100">(D198+D149)*(1/6-0.5*0.05*jjj*0.25)+(D199+D150)*(2/3-D50*0.25)+(D151+D200)*(1/6+0.5*0.05*jjj*0.25)</f>
        <v>0.0300659242928965</v>
      </c>
      <c r="D199" s="28">
        <f t="shared" si="100"/>
        <v>0.0293788402214887</v>
      </c>
      <c r="E199" s="28">
        <f t="shared" si="100"/>
        <v>0.0285830865607732</v>
      </c>
      <c r="F199" s="28">
        <f t="shared" si="100"/>
        <v>0.0276608537521103</v>
      </c>
      <c r="G199" s="28">
        <f t="shared" si="100"/>
        <v>0.0265925377851836</v>
      </c>
      <c r="H199" s="28">
        <f t="shared" si="100"/>
        <v>0.0253568650217207</v>
      </c>
      <c r="I199" s="28">
        <f t="shared" si="100"/>
        <v>0.0239315716131009</v>
      </c>
      <c r="J199" s="28">
        <f t="shared" si="100"/>
        <v>0.0222947462952982</v>
      </c>
      <c r="K199" s="28">
        <f t="shared" si="100"/>
        <v>0.0204271595811648</v>
      </c>
      <c r="L199" s="28">
        <f t="shared" si="100"/>
        <v>0.018316034797927</v>
      </c>
      <c r="M199" s="28">
        <f t="shared" si="100"/>
        <v>0.0159608445539851</v>
      </c>
      <c r="N199" s="28">
        <f t="shared" si="100"/>
        <v>0.0133817888062247</v>
      </c>
      <c r="O199" s="28">
        <f t="shared" si="100"/>
        <v>0.0106314834148819</v>
      </c>
      <c r="P199" s="28">
        <f t="shared" si="100"/>
        <v>0.00780972343124048</v>
      </c>
      <c r="Q199" s="28">
        <f t="shared" si="100"/>
        <v>0.0050792336166143</v>
      </c>
      <c r="R199" s="28">
        <f t="shared" si="100"/>
        <v>0.00267545701347728</v>
      </c>
      <c r="S199" s="28">
        <f t="shared" si="100"/>
        <v>0.000892198350694444</v>
      </c>
      <c r="T199" s="28">
        <f t="shared" si="100"/>
        <v>0</v>
      </c>
      <c r="U199" s="28">
        <f t="shared" si="100"/>
        <v>0</v>
      </c>
      <c r="V199" s="28">
        <f t="shared" si="100"/>
        <v>0</v>
      </c>
      <c r="W199" s="29">
        <v>0</v>
      </c>
      <c r="X199" s="15">
        <f t="shared" si="82"/>
        <v>-19</v>
      </c>
    </row>
    <row r="200" ht="12" customHeight="1" spans="1:24">
      <c r="A200" s="7"/>
      <c r="B200" s="4">
        <v>-3.46410161513776</v>
      </c>
      <c r="C200" s="28">
        <f t="shared" ref="C200:V200" si="101">(D199+D150)*(1/6-0.5*0.05*jjj*0.25)+(D200+D151)*(2/3-D51*0.25)+(D152+D201)*(1/6+0.5*0.05*jjj*0.25)</f>
        <v>0.192517446759482</v>
      </c>
      <c r="D200" s="28">
        <f t="shared" si="101"/>
        <v>0.191125151391919</v>
      </c>
      <c r="E200" s="28">
        <f t="shared" si="101"/>
        <v>0.189446423667674</v>
      </c>
      <c r="F200" s="28">
        <f t="shared" si="101"/>
        <v>0.187408908339844</v>
      </c>
      <c r="G200" s="28">
        <f t="shared" si="101"/>
        <v>0.184922739185312</v>
      </c>
      <c r="H200" s="28">
        <f t="shared" si="101"/>
        <v>0.181874652699227</v>
      </c>
      <c r="I200" s="28">
        <f t="shared" si="101"/>
        <v>0.178121841649891</v>
      </c>
      <c r="J200" s="28">
        <f t="shared" si="101"/>
        <v>0.173484908600445</v>
      </c>
      <c r="K200" s="28">
        <f t="shared" si="101"/>
        <v>0.167740190899755</v>
      </c>
      <c r="L200" s="28">
        <f t="shared" si="101"/>
        <v>0.160612391027385</v>
      </c>
      <c r="M200" s="28">
        <f t="shared" si="101"/>
        <v>0.151769644627342</v>
      </c>
      <c r="N200" s="28">
        <f t="shared" si="101"/>
        <v>0.140825410229753</v>
      </c>
      <c r="O200" s="28">
        <f t="shared" si="101"/>
        <v>0.127355758055678</v>
      </c>
      <c r="P200" s="28">
        <f t="shared" si="101"/>
        <v>0.110948388545612</v>
      </c>
      <c r="Q200" s="28">
        <f t="shared" si="101"/>
        <v>0.0913140055974581</v>
      </c>
      <c r="R200" s="28">
        <f t="shared" si="101"/>
        <v>0.0685170473482314</v>
      </c>
      <c r="S200" s="28">
        <f t="shared" si="101"/>
        <v>0.0434316450248984</v>
      </c>
      <c r="T200" s="28">
        <f t="shared" si="101"/>
        <v>0.0186197916666667</v>
      </c>
      <c r="U200" s="28">
        <f t="shared" si="101"/>
        <v>0</v>
      </c>
      <c r="V200" s="28">
        <f t="shared" si="101"/>
        <v>0</v>
      </c>
      <c r="W200" s="29">
        <v>0</v>
      </c>
      <c r="X200" s="15">
        <f t="shared" si="82"/>
        <v>-20</v>
      </c>
    </row>
    <row r="201" ht="12" customHeight="1" spans="1:24">
      <c r="A201" s="7"/>
      <c r="B201" s="4">
        <v>-3.63730669589465</v>
      </c>
      <c r="C201" s="28">
        <f t="shared" ref="C201:V201" si="102">(D200+D151)*(1/6-0.5*0.05*jjj*0.25)+(D201+D152)*(2/3-D52*0.25)+(D153+D202)*(1/6+0.5*0.05*jjj*0.25)</f>
        <v>1.35866824931524</v>
      </c>
      <c r="D201" s="28">
        <f t="shared" si="102"/>
        <v>1.35799646471601</v>
      </c>
      <c r="E201" s="28">
        <f t="shared" si="102"/>
        <v>1.35712429710233</v>
      </c>
      <c r="F201" s="28">
        <f t="shared" si="102"/>
        <v>1.35595306828777</v>
      </c>
      <c r="G201" s="28">
        <f t="shared" si="102"/>
        <v>1.35435065376254</v>
      </c>
      <c r="H201" s="28">
        <f t="shared" si="102"/>
        <v>1.35212743749275</v>
      </c>
      <c r="I201" s="28">
        <f t="shared" si="102"/>
        <v>1.34900763334068</v>
      </c>
      <c r="J201" s="28">
        <f t="shared" si="102"/>
        <v>1.34458754875093</v>
      </c>
      <c r="K201" s="28">
        <f t="shared" si="102"/>
        <v>1.33827363545672</v>
      </c>
      <c r="L201" s="28">
        <f t="shared" si="102"/>
        <v>1.32919001951125</v>
      </c>
      <c r="M201" s="28">
        <f t="shared" si="102"/>
        <v>1.31604003548468</v>
      </c>
      <c r="N201" s="28">
        <f t="shared" si="102"/>
        <v>1.29689833967348</v>
      </c>
      <c r="O201" s="28">
        <f t="shared" si="102"/>
        <v>1.26889800108627</v>
      </c>
      <c r="P201" s="28">
        <f t="shared" si="102"/>
        <v>1.22775827432522</v>
      </c>
      <c r="Q201" s="28">
        <f t="shared" si="102"/>
        <v>1.16706993669601</v>
      </c>
      <c r="R201" s="28">
        <f t="shared" si="102"/>
        <v>1.07721040907897</v>
      </c>
      <c r="S201" s="28">
        <f t="shared" si="102"/>
        <v>0.943691246438726</v>
      </c>
      <c r="T201" s="28">
        <f t="shared" si="102"/>
        <v>0.744631224325595</v>
      </c>
      <c r="U201" s="28">
        <f t="shared" si="102"/>
        <v>0.446875</v>
      </c>
      <c r="V201" s="28">
        <f t="shared" si="102"/>
        <v>0</v>
      </c>
      <c r="W201" s="29">
        <v>0</v>
      </c>
      <c r="X201" s="15">
        <v>21</v>
      </c>
    </row>
    <row r="202" ht="12" customHeight="1" spans="1:24">
      <c r="A202" s="1"/>
      <c r="B202" s="1"/>
      <c r="C202" s="38"/>
      <c r="D202" s="33">
        <v>1.5</v>
      </c>
      <c r="E202" s="33">
        <v>1.5</v>
      </c>
      <c r="F202" s="33">
        <v>1.5</v>
      </c>
      <c r="G202" s="33">
        <v>1.5</v>
      </c>
      <c r="H202" s="33">
        <v>1.5</v>
      </c>
      <c r="I202" s="33">
        <v>1.5</v>
      </c>
      <c r="J202" s="33">
        <v>1.5</v>
      </c>
      <c r="K202" s="33">
        <v>1.5</v>
      </c>
      <c r="L202" s="33">
        <v>1.5</v>
      </c>
      <c r="M202" s="33">
        <v>1.5</v>
      </c>
      <c r="N202" s="33">
        <v>1.5</v>
      </c>
      <c r="O202" s="33">
        <v>1.5</v>
      </c>
      <c r="P202" s="33">
        <v>1.5</v>
      </c>
      <c r="Q202" s="33">
        <v>1.5</v>
      </c>
      <c r="R202" s="33">
        <v>1.5</v>
      </c>
      <c r="S202" s="33">
        <v>1.5</v>
      </c>
      <c r="T202" s="33">
        <v>1.5</v>
      </c>
      <c r="U202" s="33">
        <v>1.5</v>
      </c>
      <c r="V202" s="33">
        <v>1.5</v>
      </c>
      <c r="W202" s="27">
        <v>0</v>
      </c>
      <c r="X202" s="15"/>
    </row>
    <row r="203" ht="12" customHeight="1"/>
    <row r="204" ht="12" customHeight="1" spans="2:3">
      <c r="B204" s="36" t="s">
        <v>18</v>
      </c>
      <c r="C204" s="37">
        <f>C180</f>
        <v>1.46940882349586</v>
      </c>
    </row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</sheetData>
  <mergeCells count="10">
    <mergeCell ref="C8:O8"/>
    <mergeCell ref="C58:O58"/>
    <mergeCell ref="C108:O108"/>
    <mergeCell ref="C157:O157"/>
    <mergeCell ref="A11:A51"/>
    <mergeCell ref="A61:A101"/>
    <mergeCell ref="A111:A151"/>
    <mergeCell ref="A160:A200"/>
    <mergeCell ref="Y11:Y51"/>
    <mergeCell ref="Y61:Y10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Z300"/>
  <sheetViews>
    <sheetView topLeftCell="A275" workbookViewId="0">
      <selection activeCell="U206" sqref="O206:U248"/>
    </sheetView>
  </sheetViews>
  <sheetFormatPr defaultColWidth="8.85185185185185" defaultRowHeight="12.3"/>
  <cols>
    <col min="3" max="3" width="10.4259259259259" customWidth="1"/>
    <col min="4" max="4" width="10.5740740740741" customWidth="1"/>
    <col min="5" max="5" width="11.4259259259259" customWidth="1"/>
    <col min="6" max="6" width="10.8518518518519" customWidth="1"/>
    <col min="7" max="7" width="10" customWidth="1"/>
    <col min="8" max="8" width="10.1388888888889" customWidth="1"/>
    <col min="9" max="9" width="10.712962962963" customWidth="1"/>
    <col min="10" max="10" width="11" customWidth="1"/>
    <col min="11" max="11" width="11.4259259259259" customWidth="1"/>
    <col min="12" max="12" width="10.712962962963" customWidth="1"/>
    <col min="13" max="13" width="13.287037037037" customWidth="1"/>
    <col min="14" max="14" width="11.712962962963" customWidth="1"/>
    <col min="15" max="15" width="11.1388888888889" customWidth="1"/>
    <col min="16" max="16" width="11.5740740740741" customWidth="1"/>
    <col min="17" max="17" width="12.1388888888889" customWidth="1"/>
    <col min="18" max="18" width="11" customWidth="1"/>
    <col min="19" max="19" width="11.1388888888889" customWidth="1"/>
    <col min="20" max="20" width="11.287037037037" customWidth="1"/>
    <col min="21" max="21" width="11.1388888888889" customWidth="1"/>
    <col min="22" max="23" width="10.712962962963" customWidth="1"/>
  </cols>
  <sheetData>
    <row r="8" ht="14.1" spans="1:26">
      <c r="A8" s="1"/>
      <c r="B8" s="1"/>
      <c r="C8" s="2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3"/>
      <c r="P8" s="14"/>
      <c r="Q8" s="14"/>
      <c r="R8" s="14"/>
      <c r="S8" s="14"/>
      <c r="T8" s="14"/>
      <c r="U8" s="14"/>
      <c r="V8" s="14"/>
      <c r="W8" s="14"/>
      <c r="X8" s="1"/>
      <c r="Y8" s="1"/>
      <c r="Z8" s="1"/>
    </row>
    <row r="9" spans="1:26">
      <c r="A9" s="1"/>
      <c r="B9" s="4"/>
      <c r="C9" s="5">
        <v>1.30394833038493</v>
      </c>
      <c r="D9" s="5">
        <v>1.30394833038493</v>
      </c>
      <c r="E9" s="5">
        <v>1.43615945921274</v>
      </c>
      <c r="F9" s="5">
        <v>1.51908328083772</v>
      </c>
      <c r="G9" s="5">
        <v>1.5843929606149</v>
      </c>
      <c r="H9" s="5">
        <v>1.63958547813609</v>
      </c>
      <c r="I9" s="5">
        <v>1.68803055623643</v>
      </c>
      <c r="J9" s="5">
        <v>1.73160310423861</v>
      </c>
      <c r="K9" s="5">
        <v>1.771478992645</v>
      </c>
      <c r="L9" s="5">
        <v>1.80845545578984</v>
      </c>
      <c r="M9" s="5">
        <v>1.84310360405399</v>
      </c>
      <c r="N9" s="5">
        <v>1.87584965073849</v>
      </c>
      <c r="O9" s="5">
        <v>1.90702188255292</v>
      </c>
      <c r="P9" s="5">
        <v>1.93687955353754</v>
      </c>
      <c r="Q9" s="5">
        <v>1.96563163831929</v>
      </c>
      <c r="R9" s="5">
        <v>1.99344926632425</v>
      </c>
      <c r="S9" s="5">
        <v>2.02047470159739</v>
      </c>
      <c r="T9" s="5">
        <v>2.04682745997834</v>
      </c>
      <c r="U9" s="5">
        <v>2.07260898490169</v>
      </c>
      <c r="V9" s="5">
        <v>2.09790609200874</v>
      </c>
      <c r="W9" s="5">
        <v>2.12279360804839</v>
      </c>
      <c r="X9" s="15"/>
      <c r="Y9" s="1"/>
      <c r="Z9" s="1"/>
    </row>
    <row r="10" spans="1:26">
      <c r="A10" s="1"/>
      <c r="B10" s="4">
        <v>3.63730669589464</v>
      </c>
      <c r="C10" s="6">
        <v>1.30394833038493</v>
      </c>
      <c r="D10" s="6">
        <v>1.30394833038493</v>
      </c>
      <c r="E10" s="6">
        <v>1.43615945921274</v>
      </c>
      <c r="F10" s="6">
        <v>1.51908328083772</v>
      </c>
      <c r="G10" s="6">
        <v>1.5843929606149</v>
      </c>
      <c r="H10" s="6">
        <v>1.63958547813609</v>
      </c>
      <c r="I10" s="6">
        <v>1.68803055623643</v>
      </c>
      <c r="J10" s="6">
        <v>1.73160310423861</v>
      </c>
      <c r="K10" s="6">
        <v>1.771478992645</v>
      </c>
      <c r="L10" s="6">
        <v>1.80845545578984</v>
      </c>
      <c r="M10" s="6">
        <v>1.84310360405399</v>
      </c>
      <c r="N10" s="6">
        <v>1.87584965073849</v>
      </c>
      <c r="O10" s="6">
        <v>1.90702188255292</v>
      </c>
      <c r="P10" s="6">
        <v>1.93687955353754</v>
      </c>
      <c r="Q10" s="6">
        <v>1.96563163831929</v>
      </c>
      <c r="R10" s="6">
        <v>1.99344926632425</v>
      </c>
      <c r="S10" s="6">
        <v>2.02047470159739</v>
      </c>
      <c r="T10" s="6">
        <v>2.04682745997834</v>
      </c>
      <c r="U10" s="6">
        <v>2.07260898490169</v>
      </c>
      <c r="V10" s="6">
        <v>2.09790609200874</v>
      </c>
      <c r="W10" s="6">
        <v>2.12279360804839</v>
      </c>
      <c r="X10" s="15">
        <v>21</v>
      </c>
      <c r="Y10" s="1"/>
      <c r="Z10" s="1"/>
    </row>
    <row r="11" spans="1:26">
      <c r="A11" s="7" t="s">
        <v>11</v>
      </c>
      <c r="B11" s="4">
        <v>3.46410161513775</v>
      </c>
      <c r="C11" s="6">
        <v>1.09657507899191</v>
      </c>
      <c r="D11" s="6">
        <v>1.09657507899191</v>
      </c>
      <c r="E11" s="6">
        <v>1.20776002831821</v>
      </c>
      <c r="F11" s="6">
        <v>1.27749607086668</v>
      </c>
      <c r="G11" s="6">
        <v>1.33241923430173</v>
      </c>
      <c r="H11" s="6">
        <v>1.37883421705085</v>
      </c>
      <c r="I11" s="6">
        <v>1.41957483852085</v>
      </c>
      <c r="J11" s="6">
        <v>1.45621783207663</v>
      </c>
      <c r="K11" s="6">
        <v>1.48975206380972</v>
      </c>
      <c r="L11" s="6">
        <v>1.52084797999677</v>
      </c>
      <c r="M11" s="6">
        <v>1.54998586455426</v>
      </c>
      <c r="N11" s="6">
        <v>1.5775241480069</v>
      </c>
      <c r="O11" s="6">
        <v>1.60373890803054</v>
      </c>
      <c r="P11" s="6">
        <v>1.6288481682332</v>
      </c>
      <c r="Q11" s="6">
        <v>1.65302766898952</v>
      </c>
      <c r="R11" s="6">
        <v>1.67642132417975</v>
      </c>
      <c r="S11" s="6">
        <v>1.69914877290518</v>
      </c>
      <c r="T11" s="6">
        <v>1.72131052381958</v>
      </c>
      <c r="U11" s="6">
        <v>1.74299188731426</v>
      </c>
      <c r="V11" s="6">
        <v>1.7642658723164</v>
      </c>
      <c r="W11" s="6">
        <v>1.78519540551274</v>
      </c>
      <c r="X11" s="15">
        <v>20</v>
      </c>
      <c r="Y11" s="7" t="s">
        <v>12</v>
      </c>
      <c r="Z11" s="1"/>
    </row>
    <row r="12" spans="1:26">
      <c r="A12" s="7"/>
      <c r="B12" s="4">
        <v>3.29089653438087</v>
      </c>
      <c r="C12" s="6">
        <v>0.922181405386772</v>
      </c>
      <c r="D12" s="6">
        <v>0.922181405386772</v>
      </c>
      <c r="E12" s="6">
        <v>1.01568407090589</v>
      </c>
      <c r="F12" s="6">
        <v>1.0743296510905</v>
      </c>
      <c r="G12" s="6">
        <v>1.12051811644517</v>
      </c>
      <c r="H12" s="6">
        <v>1.1595514985114</v>
      </c>
      <c r="I12" s="6">
        <v>1.19381294059895</v>
      </c>
      <c r="J12" s="6">
        <v>1.22462842048922</v>
      </c>
      <c r="K12" s="6">
        <v>1.25282954008481</v>
      </c>
      <c r="L12" s="6">
        <v>1.27898012132684</v>
      </c>
      <c r="M12" s="6">
        <v>1.30348406624224</v>
      </c>
      <c r="N12" s="6">
        <v>1.32664280240433</v>
      </c>
      <c r="O12" s="6">
        <v>1.34868850151204</v>
      </c>
      <c r="P12" s="6">
        <v>1.36980451381756</v>
      </c>
      <c r="Q12" s="6">
        <v>1.39013863084811</v>
      </c>
      <c r="R12" s="6">
        <v>1.40981187915893</v>
      </c>
      <c r="S12" s="6">
        <v>1.42892487106254</v>
      </c>
      <c r="T12" s="6">
        <v>1.44756213083217</v>
      </c>
      <c r="U12" s="6">
        <v>1.46579540153225</v>
      </c>
      <c r="V12" s="6">
        <v>1.48368608112483</v>
      </c>
      <c r="W12" s="6">
        <v>1.50128708875928</v>
      </c>
      <c r="X12" s="15">
        <v>19</v>
      </c>
      <c r="Y12" s="7"/>
      <c r="Z12" s="1"/>
    </row>
    <row r="13" spans="1:26">
      <c r="A13" s="7"/>
      <c r="B13" s="4">
        <v>3.11769145362398</v>
      </c>
      <c r="C13" s="6">
        <v>0.775522406749312</v>
      </c>
      <c r="D13" s="6">
        <v>0.775522406749312</v>
      </c>
      <c r="E13" s="6">
        <v>0.8541548881432</v>
      </c>
      <c r="F13" s="6">
        <v>0.903473776188765</v>
      </c>
      <c r="G13" s="6">
        <v>0.942316665024605</v>
      </c>
      <c r="H13" s="6">
        <v>0.975142378302642</v>
      </c>
      <c r="I13" s="6">
        <v>1.00395505644952</v>
      </c>
      <c r="J13" s="6">
        <v>1.02986980054438</v>
      </c>
      <c r="K13" s="6">
        <v>1.05358595879051</v>
      </c>
      <c r="L13" s="6">
        <v>1.07557768578072</v>
      </c>
      <c r="M13" s="6">
        <v>1.09618464903615</v>
      </c>
      <c r="N13" s="6">
        <v>1.11566033863559</v>
      </c>
      <c r="O13" s="6">
        <v>1.13420000288237</v>
      </c>
      <c r="P13" s="6">
        <v>1.15195783294537</v>
      </c>
      <c r="Q13" s="6">
        <v>1.16905811634573</v>
      </c>
      <c r="R13" s="6">
        <v>1.18560263219637</v>
      </c>
      <c r="S13" s="6">
        <v>1.2016759919439</v>
      </c>
      <c r="T13" s="6">
        <v>1.21734927755487</v>
      </c>
      <c r="U13" s="6">
        <v>1.2326828224449</v>
      </c>
      <c r="V13" s="6">
        <v>1.24772826015918</v>
      </c>
      <c r="W13" s="6">
        <v>1.26253009385714</v>
      </c>
      <c r="X13" s="15">
        <v>18</v>
      </c>
      <c r="Y13" s="7"/>
      <c r="Z13" s="1"/>
    </row>
    <row r="14" spans="1:26">
      <c r="A14" s="7"/>
      <c r="B14" s="4">
        <v>2.94448637286709</v>
      </c>
      <c r="C14" s="6">
        <v>0.652187302690187</v>
      </c>
      <c r="D14" s="6">
        <v>0.652187302690187</v>
      </c>
      <c r="E14" s="6">
        <v>0.718314477737359</v>
      </c>
      <c r="F14" s="6">
        <v>0.759789942902758</v>
      </c>
      <c r="G14" s="6">
        <v>0.792455458016275</v>
      </c>
      <c r="H14" s="6">
        <v>0.82006073829621</v>
      </c>
      <c r="I14" s="6">
        <v>0.844291195959781</v>
      </c>
      <c r="J14" s="6">
        <v>0.866084592132535</v>
      </c>
      <c r="K14" s="6">
        <v>0.886029054268131</v>
      </c>
      <c r="L14" s="6">
        <v>0.904523329846012</v>
      </c>
      <c r="M14" s="6">
        <v>0.921853067407728</v>
      </c>
      <c r="N14" s="6">
        <v>0.938231443270694</v>
      </c>
      <c r="O14" s="6">
        <v>0.953822654449963</v>
      </c>
      <c r="P14" s="6">
        <v>0.968756370342155</v>
      </c>
      <c r="Q14" s="6">
        <v>0.983137112418797</v>
      </c>
      <c r="R14" s="6">
        <v>0.997050473364961</v>
      </c>
      <c r="S14" s="6">
        <v>1.01056760845697</v>
      </c>
      <c r="T14" s="6">
        <v>1.02374829515017</v>
      </c>
      <c r="U14" s="6">
        <v>1.03664327174332</v>
      </c>
      <c r="V14" s="6">
        <v>1.04929596024758</v>
      </c>
      <c r="W14" s="6">
        <v>1.06174378626824</v>
      </c>
      <c r="X14" s="15">
        <v>17</v>
      </c>
      <c r="Y14" s="7"/>
      <c r="Z14" s="1"/>
    </row>
    <row r="15" spans="1:26">
      <c r="A15" s="7"/>
      <c r="B15" s="4">
        <v>2.7712812921102</v>
      </c>
      <c r="C15" s="6">
        <v>0.54846678069973</v>
      </c>
      <c r="D15" s="6">
        <v>0.54846678069973</v>
      </c>
      <c r="E15" s="6">
        <v>0.604077429151926</v>
      </c>
      <c r="F15" s="6">
        <v>0.638956849164333</v>
      </c>
      <c r="G15" s="6">
        <v>0.666427408373794</v>
      </c>
      <c r="H15" s="6">
        <v>0.689642486531551</v>
      </c>
      <c r="I15" s="6">
        <v>0.71001945654431</v>
      </c>
      <c r="J15" s="6">
        <v>0.728346942820231</v>
      </c>
      <c r="K15" s="6">
        <v>0.745119540040656</v>
      </c>
      <c r="L15" s="6">
        <v>0.760672580932028</v>
      </c>
      <c r="M15" s="6">
        <v>0.775246285957624</v>
      </c>
      <c r="N15" s="6">
        <v>0.789019928967228</v>
      </c>
      <c r="O15" s="6">
        <v>0.802131593925178</v>
      </c>
      <c r="P15" s="6">
        <v>0.814690328272642</v>
      </c>
      <c r="Q15" s="6">
        <v>0.826784030922654</v>
      </c>
      <c r="R15" s="6">
        <v>0.838484682338864</v>
      </c>
      <c r="S15" s="6">
        <v>0.849852121627574</v>
      </c>
      <c r="T15" s="6">
        <v>0.860936619544368</v>
      </c>
      <c r="U15" s="6">
        <v>0.871780845229343</v>
      </c>
      <c r="V15" s="6">
        <v>0.882421315079802</v>
      </c>
      <c r="W15" s="6">
        <v>0.892889502724823</v>
      </c>
      <c r="X15" s="15">
        <v>16</v>
      </c>
      <c r="Y15" s="7"/>
      <c r="Z15" s="1"/>
    </row>
    <row r="16" spans="1:26">
      <c r="A16" s="7"/>
      <c r="B16" s="4">
        <v>2.59807621135332</v>
      </c>
      <c r="C16" s="6">
        <v>0.46124143829587</v>
      </c>
      <c r="D16" s="6">
        <v>0.46124143829587</v>
      </c>
      <c r="E16" s="6">
        <v>0.508008054578324</v>
      </c>
      <c r="F16" s="6">
        <v>0.537340430611971</v>
      </c>
      <c r="G16" s="6">
        <v>0.560442213046996</v>
      </c>
      <c r="H16" s="6">
        <v>0.579965284300234</v>
      </c>
      <c r="I16" s="6">
        <v>0.597101605564406</v>
      </c>
      <c r="J16" s="6">
        <v>0.61251438246854</v>
      </c>
      <c r="K16" s="6">
        <v>0.626619551893817</v>
      </c>
      <c r="L16" s="6">
        <v>0.639699116970591</v>
      </c>
      <c r="M16" s="6">
        <v>0.651955094732325</v>
      </c>
      <c r="N16" s="6">
        <v>0.663538248235657</v>
      </c>
      <c r="O16" s="6">
        <v>0.674564701279802</v>
      </c>
      <c r="P16" s="6">
        <v>0.685126158960447</v>
      </c>
      <c r="Q16" s="6">
        <v>0.695296541198543</v>
      </c>
      <c r="R16" s="6">
        <v>0.70513638105416</v>
      </c>
      <c r="S16" s="6">
        <v>0.714696001129192</v>
      </c>
      <c r="T16" s="6">
        <v>0.724017677376215</v>
      </c>
      <c r="U16" s="6">
        <v>0.733137293054236</v>
      </c>
      <c r="V16" s="6">
        <v>0.742085557180111</v>
      </c>
      <c r="W16" s="6">
        <v>0.750888937978454</v>
      </c>
      <c r="X16" s="15">
        <v>15</v>
      </c>
      <c r="Y16" s="7"/>
      <c r="Z16" s="1"/>
    </row>
    <row r="17" spans="1:26">
      <c r="A17" s="7"/>
      <c r="B17" s="4">
        <v>2.42487113059643</v>
      </c>
      <c r="C17" s="6">
        <v>0.387887966760404</v>
      </c>
      <c r="D17" s="6">
        <v>0.387887966760404</v>
      </c>
      <c r="E17" s="6">
        <v>0.427217060367186</v>
      </c>
      <c r="F17" s="6">
        <v>0.451884565832393</v>
      </c>
      <c r="G17" s="6">
        <v>0.471312359333277</v>
      </c>
      <c r="H17" s="6">
        <v>0.487730581514952</v>
      </c>
      <c r="I17" s="6">
        <v>0.50214163017847</v>
      </c>
      <c r="J17" s="6">
        <v>0.515103238132786</v>
      </c>
      <c r="K17" s="6">
        <v>0.526965193791836</v>
      </c>
      <c r="L17" s="6">
        <v>0.537964651955189</v>
      </c>
      <c r="M17" s="6">
        <v>0.548271501903936</v>
      </c>
      <c r="N17" s="6">
        <v>0.558012530111812</v>
      </c>
      <c r="O17" s="6">
        <v>0.56728539264488</v>
      </c>
      <c r="P17" s="6">
        <v>0.576167210290986</v>
      </c>
      <c r="Q17" s="6">
        <v>0.584720147126164</v>
      </c>
      <c r="R17" s="6">
        <v>0.59299510934323</v>
      </c>
      <c r="S17" s="6">
        <v>0.601034416495697</v>
      </c>
      <c r="T17" s="6">
        <v>0.608873621185577</v>
      </c>
      <c r="U17" s="6">
        <v>0.616542899982499</v>
      </c>
      <c r="V17" s="6">
        <v>0.624068078098855</v>
      </c>
      <c r="W17" s="6">
        <v>0.631471414388636</v>
      </c>
      <c r="X17" s="15">
        <v>14</v>
      </c>
      <c r="Y17" s="7"/>
      <c r="Z17" s="1"/>
    </row>
    <row r="18" spans="1:26">
      <c r="A18" s="7"/>
      <c r="B18" s="4">
        <v>2.25166604983954</v>
      </c>
      <c r="C18" s="6">
        <v>0.326200254932445</v>
      </c>
      <c r="D18" s="6">
        <v>0.326200254932445</v>
      </c>
      <c r="E18" s="6">
        <v>0.359274651305042</v>
      </c>
      <c r="F18" s="6">
        <v>0.380019163279728</v>
      </c>
      <c r="G18" s="6">
        <v>0.396357260193876</v>
      </c>
      <c r="H18" s="6">
        <v>0.410164412568129</v>
      </c>
      <c r="I18" s="6">
        <v>0.422283602000956</v>
      </c>
      <c r="J18" s="6">
        <v>0.433183862337323</v>
      </c>
      <c r="K18" s="6">
        <v>0.443159353436714</v>
      </c>
      <c r="L18" s="6">
        <v>0.452409514216311</v>
      </c>
      <c r="M18" s="6">
        <v>0.461077215637707</v>
      </c>
      <c r="N18" s="6">
        <v>0.469269080704446</v>
      </c>
      <c r="O18" s="6">
        <v>0.477067234762958</v>
      </c>
      <c r="P18" s="6">
        <v>0.484536533706725</v>
      </c>
      <c r="Q18" s="6">
        <v>0.491729255356116</v>
      </c>
      <c r="R18" s="6">
        <v>0.498688210044263</v>
      </c>
      <c r="S18" s="6">
        <v>0.505448987040047</v>
      </c>
      <c r="T18" s="6">
        <v>0.512041484842089</v>
      </c>
      <c r="U18" s="6">
        <v>0.518491080893232</v>
      </c>
      <c r="V18" s="6">
        <v>0.52481949329661</v>
      </c>
      <c r="W18" s="6">
        <v>0.531045440972292</v>
      </c>
      <c r="X18" s="15">
        <v>13</v>
      </c>
      <c r="Y18" s="7"/>
      <c r="Z18" s="1"/>
    </row>
    <row r="19" spans="1:26">
      <c r="A19" s="7"/>
      <c r="B19" s="4">
        <v>2.07846096908265</v>
      </c>
      <c r="C19" s="6">
        <v>0.274323040249709</v>
      </c>
      <c r="D19" s="6">
        <v>0.274323040249709</v>
      </c>
      <c r="E19" s="6">
        <v>0.302137454340936</v>
      </c>
      <c r="F19" s="6">
        <v>0.319582865579412</v>
      </c>
      <c r="G19" s="6">
        <v>0.333322635397531</v>
      </c>
      <c r="H19" s="6">
        <v>0.344933969108108</v>
      </c>
      <c r="I19" s="6">
        <v>0.355125784841863</v>
      </c>
      <c r="J19" s="6">
        <v>0.364292523707854</v>
      </c>
      <c r="K19" s="6">
        <v>0.372681563890964</v>
      </c>
      <c r="L19" s="6">
        <v>0.380460626566384</v>
      </c>
      <c r="M19" s="6">
        <v>0.387749861231104</v>
      </c>
      <c r="N19" s="6">
        <v>0.394638934113309</v>
      </c>
      <c r="O19" s="6">
        <v>0.401196909765749</v>
      </c>
      <c r="P19" s="6">
        <v>0.407478329733407</v>
      </c>
      <c r="Q19" s="6">
        <v>0.413527157840362</v>
      </c>
      <c r="R19" s="6">
        <v>0.419379396084037</v>
      </c>
      <c r="S19" s="6">
        <v>0.425064973798616</v>
      </c>
      <c r="T19" s="6">
        <v>0.430609034578919</v>
      </c>
      <c r="U19" s="6">
        <v>0.4360329199695</v>
      </c>
      <c r="V19" s="6">
        <v>0.441354894137816</v>
      </c>
      <c r="W19" s="6">
        <v>0.446590699042943</v>
      </c>
      <c r="X19" s="15">
        <v>12</v>
      </c>
      <c r="Y19" s="7"/>
      <c r="Z19" s="1"/>
    </row>
    <row r="20" spans="1:26">
      <c r="A20" s="7"/>
      <c r="B20" s="4">
        <v>1.90525588832576</v>
      </c>
      <c r="C20" s="6">
        <v>0.230696111587737</v>
      </c>
      <c r="D20" s="6">
        <v>0.230696111587737</v>
      </c>
      <c r="E20" s="6">
        <v>0.254087063988586</v>
      </c>
      <c r="F20" s="6">
        <v>0.268758046542957</v>
      </c>
      <c r="G20" s="6">
        <v>0.280312713873362</v>
      </c>
      <c r="H20" s="6">
        <v>0.290077440652926</v>
      </c>
      <c r="I20" s="6">
        <v>0.298648402310596</v>
      </c>
      <c r="J20" s="6">
        <v>0.30635731006548</v>
      </c>
      <c r="K20" s="6">
        <v>0.313412200345331</v>
      </c>
      <c r="L20" s="6">
        <v>0.31995412081028</v>
      </c>
      <c r="M20" s="6">
        <v>0.326084112997851</v>
      </c>
      <c r="N20" s="6">
        <v>0.331877583079411</v>
      </c>
      <c r="O20" s="6">
        <v>0.337392611935637</v>
      </c>
      <c r="P20" s="6">
        <v>0.342675067104074</v>
      </c>
      <c r="Q20" s="6">
        <v>0.347761920627813</v>
      </c>
      <c r="R20" s="6">
        <v>0.352683448931349</v>
      </c>
      <c r="S20" s="6">
        <v>0.357464821541135</v>
      </c>
      <c r="T20" s="6">
        <v>0.362127183343693</v>
      </c>
      <c r="U20" s="6">
        <v>0.366688481833845</v>
      </c>
      <c r="V20" s="6">
        <v>0.371164076539573</v>
      </c>
      <c r="W20" s="6">
        <v>0.375567205899561</v>
      </c>
      <c r="X20" s="15">
        <v>11</v>
      </c>
      <c r="Y20" s="7"/>
      <c r="Z20" s="1"/>
    </row>
    <row r="21" spans="1:26">
      <c r="A21" s="7"/>
      <c r="B21" s="4">
        <v>1.73205080756888</v>
      </c>
      <c r="C21" s="6">
        <v>0.194007385793246</v>
      </c>
      <c r="D21" s="6">
        <v>0.194007385793246</v>
      </c>
      <c r="E21" s="6">
        <v>0.213678361152435</v>
      </c>
      <c r="F21" s="6">
        <v>0.226016145923936</v>
      </c>
      <c r="G21" s="6">
        <v>0.235733218253653</v>
      </c>
      <c r="H21" s="6">
        <v>0.243945012992846</v>
      </c>
      <c r="I21" s="6">
        <v>0.251152892889454</v>
      </c>
      <c r="J21" s="6">
        <v>0.257635815512437</v>
      </c>
      <c r="K21" s="6">
        <v>0.263568732243595</v>
      </c>
      <c r="L21" s="6">
        <v>0.269070259246964</v>
      </c>
      <c r="M21" s="6">
        <v>0.274225368932423</v>
      </c>
      <c r="N21" s="6">
        <v>0.279097475260784</v>
      </c>
      <c r="O21" s="6">
        <v>0.283735422227496</v>
      </c>
      <c r="P21" s="6">
        <v>0.288177782832299</v>
      </c>
      <c r="Q21" s="6">
        <v>0.292455649274267</v>
      </c>
      <c r="R21" s="6">
        <v>0.296594482970705</v>
      </c>
      <c r="S21" s="6">
        <v>0.300615450615733</v>
      </c>
      <c r="T21" s="6">
        <v>0.304536334321623</v>
      </c>
      <c r="U21" s="6">
        <v>0.308372227305716</v>
      </c>
      <c r="V21" s="6">
        <v>0.312136046395481</v>
      </c>
      <c r="W21" s="6">
        <v>0.315838924656244</v>
      </c>
      <c r="X21" s="15">
        <v>10</v>
      </c>
      <c r="Y21" s="7"/>
      <c r="Z21" s="1"/>
    </row>
    <row r="22" spans="1:26">
      <c r="A22" s="7"/>
      <c r="B22" s="4">
        <v>1.55884572681199</v>
      </c>
      <c r="C22" s="6">
        <v>0.163153446684839</v>
      </c>
      <c r="D22" s="6">
        <v>0.163153446684839</v>
      </c>
      <c r="E22" s="6">
        <v>0.179696051062408</v>
      </c>
      <c r="F22" s="6">
        <v>0.190071697853873</v>
      </c>
      <c r="G22" s="6">
        <v>0.198243416862389</v>
      </c>
      <c r="H22" s="6">
        <v>0.205149249904208</v>
      </c>
      <c r="I22" s="6">
        <v>0.211210825568524</v>
      </c>
      <c r="J22" s="6">
        <v>0.216662737443972</v>
      </c>
      <c r="K22" s="6">
        <v>0.221652113542334</v>
      </c>
      <c r="L22" s="6">
        <v>0.226278705921585</v>
      </c>
      <c r="M22" s="6">
        <v>0.230613973415562</v>
      </c>
      <c r="N22" s="6">
        <v>0.234711244954153</v>
      </c>
      <c r="O22" s="6">
        <v>0.238611596634408</v>
      </c>
      <c r="P22" s="6">
        <v>0.242347467004121</v>
      </c>
      <c r="Q22" s="6">
        <v>0.245945003518573</v>
      </c>
      <c r="R22" s="6">
        <v>0.249425618341912</v>
      </c>
      <c r="S22" s="6">
        <v>0.25280711192584</v>
      </c>
      <c r="T22" s="6">
        <v>0.256104438406741</v>
      </c>
      <c r="U22" s="6">
        <v>0.259330290654118</v>
      </c>
      <c r="V22" s="6">
        <v>0.262495531269482</v>
      </c>
      <c r="W22" s="6">
        <v>0.265609522772577</v>
      </c>
      <c r="X22" s="15">
        <v>9</v>
      </c>
      <c r="Y22" s="7"/>
      <c r="Z22" s="1"/>
    </row>
    <row r="23" spans="1:26">
      <c r="A23" s="7"/>
      <c r="B23" s="4">
        <v>1.3856406460551</v>
      </c>
      <c r="C23" s="6">
        <v>0.137206359728544</v>
      </c>
      <c r="D23" s="6">
        <v>0.137206359728544</v>
      </c>
      <c r="E23" s="6">
        <v>0.15111811319251</v>
      </c>
      <c r="F23" s="6">
        <v>0.159843670359782</v>
      </c>
      <c r="G23" s="6">
        <v>0.166715801109486</v>
      </c>
      <c r="H23" s="6">
        <v>0.172523365900877</v>
      </c>
      <c r="I23" s="6">
        <v>0.177620939675868</v>
      </c>
      <c r="J23" s="6">
        <v>0.182205807462547</v>
      </c>
      <c r="K23" s="6">
        <v>0.186401698788675</v>
      </c>
      <c r="L23" s="6">
        <v>0.190292501656794</v>
      </c>
      <c r="M23" s="6">
        <v>0.193938310454491</v>
      </c>
      <c r="N23" s="6">
        <v>0.197383972952295</v>
      </c>
      <c r="O23" s="6">
        <v>0.20066403271556</v>
      </c>
      <c r="P23" s="6">
        <v>0.203805769431893</v>
      </c>
      <c r="Q23" s="6">
        <v>0.20683117219946</v>
      </c>
      <c r="R23" s="6">
        <v>0.209758247901698</v>
      </c>
      <c r="S23" s="6">
        <v>0.21260196609781</v>
      </c>
      <c r="T23" s="6">
        <v>0.215374902695067</v>
      </c>
      <c r="U23" s="6">
        <v>0.218087731954138</v>
      </c>
      <c r="V23" s="6">
        <v>0.220749588944127</v>
      </c>
      <c r="W23" s="6">
        <v>0.223368347217685</v>
      </c>
      <c r="X23" s="15">
        <v>8</v>
      </c>
      <c r="Y23" s="7"/>
      <c r="Z23" s="1"/>
    </row>
    <row r="24" spans="1:26">
      <c r="A24" s="7"/>
      <c r="B24" s="4">
        <v>1.21243556529821</v>
      </c>
      <c r="C24" s="6">
        <v>0.115385764337077</v>
      </c>
      <c r="D24" s="6">
        <v>0.115385764337077</v>
      </c>
      <c r="E24" s="6">
        <v>0.127085063916808</v>
      </c>
      <c r="F24" s="6">
        <v>0.134422953246461</v>
      </c>
      <c r="G24" s="6">
        <v>0.140202175585336</v>
      </c>
      <c r="H24" s="6">
        <v>0.145086135073202</v>
      </c>
      <c r="I24" s="6">
        <v>0.149373016872672</v>
      </c>
      <c r="J24" s="6">
        <v>0.153228730813317</v>
      </c>
      <c r="K24" s="6">
        <v>0.156757329113706</v>
      </c>
      <c r="L24" s="6">
        <v>0.160029358658917</v>
      </c>
      <c r="M24" s="6">
        <v>0.163095356733507</v>
      </c>
      <c r="N24" s="6">
        <v>0.165993038748708</v>
      </c>
      <c r="O24" s="6">
        <v>0.1687514546385</v>
      </c>
      <c r="P24" s="6">
        <v>0.171393545668953</v>
      </c>
      <c r="Q24" s="6">
        <v>0.173937803904897</v>
      </c>
      <c r="R24" s="6">
        <v>0.176399372507427</v>
      </c>
      <c r="S24" s="6">
        <v>0.178790840353865</v>
      </c>
      <c r="T24" s="6">
        <v>0.181122783343722</v>
      </c>
      <c r="U24" s="6">
        <v>0.183404178158023</v>
      </c>
      <c r="V24" s="6">
        <v>0.185642707071359</v>
      </c>
      <c r="W24" s="6">
        <v>0.187844991466968</v>
      </c>
      <c r="X24" s="15">
        <v>7</v>
      </c>
      <c r="Y24" s="7"/>
      <c r="Z24" s="1"/>
    </row>
    <row r="25" spans="1:26">
      <c r="A25" s="7"/>
      <c r="B25" s="4">
        <v>1.03923048454133</v>
      </c>
      <c r="C25" s="6">
        <v>0.0970354044666169</v>
      </c>
      <c r="D25" s="6">
        <v>0.0970354044666169</v>
      </c>
      <c r="E25" s="6">
        <v>0.106874107474893</v>
      </c>
      <c r="F25" s="6">
        <v>0.113045016539152</v>
      </c>
      <c r="G25" s="6">
        <v>0.117905141012713</v>
      </c>
      <c r="H25" s="6">
        <v>0.122012380645145</v>
      </c>
      <c r="I25" s="6">
        <v>0.125617498760903</v>
      </c>
      <c r="J25" s="6">
        <v>0.128860019741611</v>
      </c>
      <c r="K25" s="6">
        <v>0.131827447874931</v>
      </c>
      <c r="L25" s="6">
        <v>0.134579110631342</v>
      </c>
      <c r="M25" s="6">
        <v>0.137157508104989</v>
      </c>
      <c r="N25" s="6">
        <v>0.139594357641639</v>
      </c>
      <c r="O25" s="6">
        <v>0.141914089222834</v>
      </c>
      <c r="P25" s="6">
        <v>0.144135995653411</v>
      </c>
      <c r="Q25" s="6">
        <v>0.1462756281151</v>
      </c>
      <c r="R25" s="6">
        <v>0.148345721478359</v>
      </c>
      <c r="S25" s="6">
        <v>0.150356862550062</v>
      </c>
      <c r="T25" s="6">
        <v>0.152317945292928</v>
      </c>
      <c r="U25" s="6">
        <v>0.154236518782696</v>
      </c>
      <c r="V25" s="6">
        <v>0.156119043544426</v>
      </c>
      <c r="W25" s="6">
        <v>0.157971087930544</v>
      </c>
      <c r="X25" s="15">
        <v>6</v>
      </c>
      <c r="Y25" s="7"/>
      <c r="Z25" s="1"/>
    </row>
    <row r="26" spans="1:26">
      <c r="A26" s="7"/>
      <c r="B26" s="4">
        <v>0.866025403784439</v>
      </c>
      <c r="C26" s="6">
        <v>0.081603391667046</v>
      </c>
      <c r="D26" s="6">
        <v>0.081603391667046</v>
      </c>
      <c r="E26" s="6">
        <v>0.0898773978351377</v>
      </c>
      <c r="F26" s="6">
        <v>0.0950669171871768</v>
      </c>
      <c r="G26" s="6">
        <v>0.0991541124036719</v>
      </c>
      <c r="H26" s="6">
        <v>0.102608157720822</v>
      </c>
      <c r="I26" s="6">
        <v>0.105639936350729</v>
      </c>
      <c r="J26" s="6">
        <v>0.108366783433314</v>
      </c>
      <c r="K26" s="6">
        <v>0.110862287023351</v>
      </c>
      <c r="L26" s="6">
        <v>0.113176339454846</v>
      </c>
      <c r="M26" s="6">
        <v>0.115344681825055</v>
      </c>
      <c r="N26" s="6">
        <v>0.117393987315829</v>
      </c>
      <c r="O26" s="6">
        <v>0.119344800689805</v>
      </c>
      <c r="P26" s="6">
        <v>0.121213346523139</v>
      </c>
      <c r="Q26" s="6">
        <v>0.123012702817415</v>
      </c>
      <c r="R26" s="6">
        <v>0.124753579154645</v>
      </c>
      <c r="S26" s="6">
        <v>0.126444878670259</v>
      </c>
      <c r="T26" s="6">
        <v>0.128094080876786</v>
      </c>
      <c r="U26" s="6">
        <v>0.129707534283696</v>
      </c>
      <c r="V26" s="6">
        <v>0.131290671967295</v>
      </c>
      <c r="W26" s="6">
        <v>0.132848176717813</v>
      </c>
      <c r="X26" s="15">
        <v>5</v>
      </c>
      <c r="Y26" s="7"/>
      <c r="Z26" s="1"/>
    </row>
    <row r="27" spans="1:26">
      <c r="A27" s="7"/>
      <c r="B27" s="4">
        <v>0.692820323027551</v>
      </c>
      <c r="C27" s="6">
        <v>0.0686256069953956</v>
      </c>
      <c r="D27" s="6">
        <v>0.0686256069953956</v>
      </c>
      <c r="E27" s="6">
        <v>0.0755837576796917</v>
      </c>
      <c r="F27" s="6">
        <v>0.0799479625034461</v>
      </c>
      <c r="G27" s="6">
        <v>0.0833851511657149</v>
      </c>
      <c r="H27" s="6">
        <v>0.08628988283969</v>
      </c>
      <c r="I27" s="6">
        <v>0.0888395029535436</v>
      </c>
      <c r="J27" s="6">
        <v>0.0911326862686392</v>
      </c>
      <c r="K27" s="6">
        <v>0.0932313177731261</v>
      </c>
      <c r="L27" s="6">
        <v>0.0951773551802283</v>
      </c>
      <c r="M27" s="6">
        <v>0.0970008555064967</v>
      </c>
      <c r="N27" s="6">
        <v>0.0987242499678095</v>
      </c>
      <c r="O27" s="6">
        <v>0.100364815993179</v>
      </c>
      <c r="P27" s="6">
        <v>0.101936197885422</v>
      </c>
      <c r="Q27" s="6">
        <v>0.103449393787862</v>
      </c>
      <c r="R27" s="6">
        <v>0.104913410085539</v>
      </c>
      <c r="S27" s="6">
        <v>0.106335734004912</v>
      </c>
      <c r="T27" s="6">
        <v>0.107722655555218</v>
      </c>
      <c r="U27" s="6">
        <v>0.109079513611556</v>
      </c>
      <c r="V27" s="6">
        <v>0.110410877201658</v>
      </c>
      <c r="W27" s="6">
        <v>0.111720684388822</v>
      </c>
      <c r="X27" s="15">
        <v>4</v>
      </c>
      <c r="Y27" s="7"/>
      <c r="Z27" s="1"/>
    </row>
    <row r="28" spans="1:26">
      <c r="A28" s="7"/>
      <c r="B28" s="4">
        <v>0.519615242270663</v>
      </c>
      <c r="C28" s="6">
        <v>0.0577117426038105</v>
      </c>
      <c r="D28" s="6">
        <v>0.0577117426038105</v>
      </c>
      <c r="E28" s="6">
        <v>0.0635633047082822</v>
      </c>
      <c r="F28" s="6">
        <v>0.0672334487913169</v>
      </c>
      <c r="G28" s="6">
        <v>0.0701240046063045</v>
      </c>
      <c r="H28" s="6">
        <v>0.0725667826601705</v>
      </c>
      <c r="I28" s="6">
        <v>0.0747109242742198</v>
      </c>
      <c r="J28" s="6">
        <v>0.0766394114821075</v>
      </c>
      <c r="K28" s="6">
        <v>0.0784042874010239</v>
      </c>
      <c r="L28" s="6">
        <v>0.0800408370047834</v>
      </c>
      <c r="M28" s="6">
        <v>0.081574337196259</v>
      </c>
      <c r="N28" s="6">
        <v>0.0830236518458589</v>
      </c>
      <c r="O28" s="6">
        <v>0.0844033106689425</v>
      </c>
      <c r="P28" s="6">
        <v>0.0857247880484218</v>
      </c>
      <c r="Q28" s="6">
        <v>0.0869973330393401</v>
      </c>
      <c r="R28" s="6">
        <v>0.0882285196974777</v>
      </c>
      <c r="S28" s="6">
        <v>0.0894246445192171</v>
      </c>
      <c r="T28" s="6">
        <v>0.0905909971830016</v>
      </c>
      <c r="U28" s="6">
        <v>0.0917320674966322</v>
      </c>
      <c r="V28" s="6">
        <v>0.092851697853114</v>
      </c>
      <c r="W28" s="6">
        <v>0.0939532000263671</v>
      </c>
      <c r="X28" s="15">
        <v>3</v>
      </c>
      <c r="Y28" s="7"/>
      <c r="Z28" s="1"/>
    </row>
    <row r="29" spans="1:26">
      <c r="A29" s="7"/>
      <c r="B29" s="4">
        <v>0.346410161513775</v>
      </c>
      <c r="C29" s="6">
        <v>0.0485335632017352</v>
      </c>
      <c r="D29" s="6">
        <v>0.0485335632017352</v>
      </c>
      <c r="E29" s="6">
        <v>0.0534545228957768</v>
      </c>
      <c r="F29" s="6">
        <v>0.0565409860967975</v>
      </c>
      <c r="G29" s="6">
        <v>0.0589718427475475</v>
      </c>
      <c r="H29" s="6">
        <v>0.061026133914581</v>
      </c>
      <c r="I29" s="6">
        <v>0.0628292822487652</v>
      </c>
      <c r="J29" s="6">
        <v>0.0644510727469363</v>
      </c>
      <c r="K29" s="6">
        <v>0.0659352718559803</v>
      </c>
      <c r="L29" s="6">
        <v>0.0673115530085371</v>
      </c>
      <c r="M29" s="6">
        <v>0.0686011731985527</v>
      </c>
      <c r="N29" s="6">
        <v>0.0698199962832833</v>
      </c>
      <c r="O29" s="6">
        <v>0.0709802412467155</v>
      </c>
      <c r="P29" s="6">
        <v>0.0720915576447821</v>
      </c>
      <c r="Q29" s="6">
        <v>0.0731617236102733</v>
      </c>
      <c r="R29" s="6">
        <v>0.0741971086600034</v>
      </c>
      <c r="S29" s="6">
        <v>0.0752030079278799</v>
      </c>
      <c r="T29" s="6">
        <v>0.0761838698490301</v>
      </c>
      <c r="U29" s="6">
        <v>0.0771434701952611</v>
      </c>
      <c r="V29" s="6">
        <v>0.0780850402851115</v>
      </c>
      <c r="W29" s="6">
        <v>0.079011365204971</v>
      </c>
      <c r="X29" s="15">
        <v>2</v>
      </c>
      <c r="Y29" s="7"/>
      <c r="Z29" s="1"/>
    </row>
    <row r="30" spans="1:26">
      <c r="A30" s="7"/>
      <c r="B30" s="4">
        <v>0.173205080756888</v>
      </c>
      <c r="C30" s="6">
        <v>0.04081503435492</v>
      </c>
      <c r="D30" s="6">
        <v>0.04081503435492</v>
      </c>
      <c r="E30" s="6">
        <v>0.0449533898705996</v>
      </c>
      <c r="F30" s="6">
        <v>0.0475489978019858</v>
      </c>
      <c r="G30" s="6">
        <v>0.0495932634846814</v>
      </c>
      <c r="H30" s="6">
        <v>0.0513208507258853</v>
      </c>
      <c r="I30" s="6">
        <v>0.0528372356016637</v>
      </c>
      <c r="J30" s="6">
        <v>0.0542011048610501</v>
      </c>
      <c r="K30" s="6">
        <v>0.0554492645598007</v>
      </c>
      <c r="L30" s="6">
        <v>0.0566066690200945</v>
      </c>
      <c r="M30" s="6">
        <v>0.057691194632638</v>
      </c>
      <c r="N30" s="6">
        <v>0.0587161823482334</v>
      </c>
      <c r="O30" s="6">
        <v>0.0596919079063542</v>
      </c>
      <c r="P30" s="6">
        <v>0.0606264862470736</v>
      </c>
      <c r="Q30" s="6">
        <v>0.0615264585088553</v>
      </c>
      <c r="R30" s="6">
        <v>0.0623971812332439</v>
      </c>
      <c r="S30" s="6">
        <v>0.0632431074432219</v>
      </c>
      <c r="T30" s="6">
        <v>0.0640679781176204</v>
      </c>
      <c r="U30" s="6">
        <v>0.0648749685488734</v>
      </c>
      <c r="V30" s="6">
        <v>0.0656667961632001</v>
      </c>
      <c r="W30" s="6">
        <v>0.0664458031211425</v>
      </c>
      <c r="X30" s="15">
        <v>1</v>
      </c>
      <c r="Y30" s="7"/>
      <c r="Z30" s="1"/>
    </row>
    <row r="31" spans="1:26">
      <c r="A31" s="7"/>
      <c r="B31" s="8">
        <v>0</v>
      </c>
      <c r="C31" s="6">
        <v>0.034324020729097</v>
      </c>
      <c r="D31" s="6">
        <v>0.034324020729097</v>
      </c>
      <c r="E31" s="6">
        <v>0.0378042334190916</v>
      </c>
      <c r="F31" s="6">
        <v>0.0399870491841547</v>
      </c>
      <c r="G31" s="6">
        <v>0.0417062053426051</v>
      </c>
      <c r="H31" s="6">
        <v>0.0431590459738971</v>
      </c>
      <c r="I31" s="6">
        <v>0.0444342727801985</v>
      </c>
      <c r="J31" s="6">
        <v>0.0455812392711213</v>
      </c>
      <c r="K31" s="6">
        <v>0.0466308980561806</v>
      </c>
      <c r="L31" s="6">
        <v>0.0476042348502065</v>
      </c>
      <c r="M31" s="6">
        <v>0.0485162830744583</v>
      </c>
      <c r="N31" s="6">
        <v>0.0493782620033802</v>
      </c>
      <c r="O31" s="6">
        <v>0.0501988131755689</v>
      </c>
      <c r="P31" s="6">
        <v>0.050984760972669</v>
      </c>
      <c r="Q31" s="6">
        <v>0.0517416062640483</v>
      </c>
      <c r="R31" s="6">
        <v>0.0524738537143707</v>
      </c>
      <c r="S31" s="6">
        <v>0.0531852481606937</v>
      </c>
      <c r="T31" s="6">
        <v>0.0538789356357715</v>
      </c>
      <c r="U31" s="6">
        <v>0.0545575864498231</v>
      </c>
      <c r="V31" s="6">
        <v>0.0552234858635461</v>
      </c>
      <c r="W31" s="6">
        <v>0.0558786035522881</v>
      </c>
      <c r="X31" s="15">
        <v>0</v>
      </c>
      <c r="Y31" s="7"/>
      <c r="Z31" s="1"/>
    </row>
    <row r="32" spans="1:26">
      <c r="A32" s="7"/>
      <c r="B32" s="4">
        <v>-0.173205080756888</v>
      </c>
      <c r="C32" s="6">
        <v>0.0288653046023827</v>
      </c>
      <c r="D32" s="6">
        <v>0.0288653046023827</v>
      </c>
      <c r="E32" s="6">
        <v>0.0317920421244998</v>
      </c>
      <c r="F32" s="6">
        <v>0.0336277140711729</v>
      </c>
      <c r="G32" s="6">
        <v>0.0350734644558493</v>
      </c>
      <c r="H32" s="6">
        <v>0.0362952527682369</v>
      </c>
      <c r="I32" s="6">
        <v>0.0373676740469541</v>
      </c>
      <c r="J32" s="6">
        <v>0.0383322328726965</v>
      </c>
      <c r="K32" s="6">
        <v>0.0392149593107917</v>
      </c>
      <c r="L32" s="6">
        <v>0.0400335016156694</v>
      </c>
      <c r="M32" s="6">
        <v>0.0408005023704141</v>
      </c>
      <c r="N32" s="6">
        <v>0.041525396593633</v>
      </c>
      <c r="O32" s="6">
        <v>0.0422154515179673</v>
      </c>
      <c r="P32" s="6">
        <v>0.0428764062104237</v>
      </c>
      <c r="Q32" s="6">
        <v>0.0435128867103327</v>
      </c>
      <c r="R32" s="6">
        <v>0.0441286812836053</v>
      </c>
      <c r="S32" s="6">
        <v>0.0447269392076296</v>
      </c>
      <c r="T32" s="6">
        <v>0.0453103061862541</v>
      </c>
      <c r="U32" s="6">
        <v>0.045881027857263</v>
      </c>
      <c r="V32" s="6">
        <v>0.0464410260452191</v>
      </c>
      <c r="W32" s="6">
        <v>0.04699195717841</v>
      </c>
      <c r="X32" s="15">
        <v>-1</v>
      </c>
      <c r="Y32" s="7"/>
      <c r="Z32" s="1"/>
    </row>
    <row r="33" spans="1:26">
      <c r="A33" s="7"/>
      <c r="B33" s="4">
        <v>-0.346410161513775</v>
      </c>
      <c r="C33" s="6">
        <v>0.0242747146776431</v>
      </c>
      <c r="D33" s="6">
        <v>0.0242747146776431</v>
      </c>
      <c r="E33" s="6">
        <v>0.0267359988824833</v>
      </c>
      <c r="F33" s="6">
        <v>0.0282797349823117</v>
      </c>
      <c r="G33" s="6">
        <v>0.0294955606445227</v>
      </c>
      <c r="H33" s="6">
        <v>0.0305230420131842</v>
      </c>
      <c r="I33" s="6">
        <v>0.0314249109147493</v>
      </c>
      <c r="J33" s="6">
        <v>0.0322360712543761</v>
      </c>
      <c r="K33" s="6">
        <v>0.032978413409373</v>
      </c>
      <c r="L33" s="6">
        <v>0.0336667789463451</v>
      </c>
      <c r="M33" s="6">
        <v>0.0343117998368376</v>
      </c>
      <c r="N33" s="6">
        <v>0.0349214106025129</v>
      </c>
      <c r="O33" s="6">
        <v>0.0355017227326242</v>
      </c>
      <c r="P33" s="6">
        <v>0.0360575625824106</v>
      </c>
      <c r="Q33" s="6">
        <v>0.0365928204896457</v>
      </c>
      <c r="R33" s="6">
        <v>0.037110682253869</v>
      </c>
      <c r="S33" s="6">
        <v>0.0376137963075531</v>
      </c>
      <c r="T33" s="6">
        <v>0.0381043875953824</v>
      </c>
      <c r="U33" s="6">
        <v>0.0385843446204312</v>
      </c>
      <c r="V33" s="6">
        <v>0.0390552835701456</v>
      </c>
      <c r="W33" s="6">
        <v>0.039518597442958</v>
      </c>
      <c r="X33" s="15">
        <v>-2</v>
      </c>
      <c r="Y33" s="7"/>
      <c r="Z33" s="1"/>
    </row>
    <row r="34" spans="1:26">
      <c r="A34" s="7"/>
      <c r="B34" s="4">
        <v>-0.519615242270663</v>
      </c>
      <c r="C34" s="6">
        <v>0.0204141886184129</v>
      </c>
      <c r="D34" s="6">
        <v>0.0204141886184129</v>
      </c>
      <c r="E34" s="6">
        <v>0.0224840428131319</v>
      </c>
      <c r="F34" s="6">
        <v>0.0237822710451603</v>
      </c>
      <c r="G34" s="6">
        <v>0.0248047380329326</v>
      </c>
      <c r="H34" s="6">
        <v>0.0256688140371329</v>
      </c>
      <c r="I34" s="6">
        <v>0.026427254336437</v>
      </c>
      <c r="J34" s="6">
        <v>0.027109411898032</v>
      </c>
      <c r="K34" s="6">
        <v>0.0277336957659476</v>
      </c>
      <c r="L34" s="6">
        <v>0.0283125871801938</v>
      </c>
      <c r="M34" s="6">
        <v>0.0288550272581181</v>
      </c>
      <c r="N34" s="6">
        <v>0.0293676886557728</v>
      </c>
      <c r="O34" s="6">
        <v>0.0298557109225208</v>
      </c>
      <c r="P34" s="6">
        <v>0.03032315285483</v>
      </c>
      <c r="Q34" s="6">
        <v>0.0307732860911171</v>
      </c>
      <c r="R34" s="6">
        <v>0.0312087897777106</v>
      </c>
      <c r="S34" s="6">
        <v>0.0316318911539726</v>
      </c>
      <c r="T34" s="6">
        <v>0.0320444613208024</v>
      </c>
      <c r="U34" s="6">
        <v>0.0324480884434356</v>
      </c>
      <c r="V34" s="6">
        <v>0.0328441316791602</v>
      </c>
      <c r="W34" s="6">
        <v>0.0332337624910861</v>
      </c>
      <c r="X34" s="15">
        <v>-3</v>
      </c>
      <c r="Y34" s="7"/>
      <c r="Z34" s="1"/>
    </row>
    <row r="35" spans="1:26">
      <c r="A35" s="7"/>
      <c r="B35" s="4">
        <v>-0.692820323027551</v>
      </c>
      <c r="C35" s="6">
        <v>0.017167620813766</v>
      </c>
      <c r="D35" s="6">
        <v>0.017167620813766</v>
      </c>
      <c r="E35" s="6">
        <v>0.0189082960185924</v>
      </c>
      <c r="F35" s="6">
        <v>0.0200000606943183</v>
      </c>
      <c r="G35" s="6">
        <v>0.0208599197790353</v>
      </c>
      <c r="H35" s="6">
        <v>0.0215865775694412</v>
      </c>
      <c r="I35" s="6">
        <v>0.0222243994153992</v>
      </c>
      <c r="J35" s="6">
        <v>0.0227980701388167</v>
      </c>
      <c r="K35" s="6">
        <v>0.0233230711038249</v>
      </c>
      <c r="L35" s="6">
        <v>0.0238098985980688</v>
      </c>
      <c r="M35" s="6">
        <v>0.0242660717894732</v>
      </c>
      <c r="N35" s="6">
        <v>0.0246972021491121</v>
      </c>
      <c r="O35" s="6">
        <v>0.0251076118587905</v>
      </c>
      <c r="P35" s="6">
        <v>0.0255007142248135</v>
      </c>
      <c r="Q35" s="6">
        <v>0.0258792605810121</v>
      </c>
      <c r="R35" s="6">
        <v>0.0262455039960304</v>
      </c>
      <c r="S35" s="6">
        <v>0.0266013175005112</v>
      </c>
      <c r="T35" s="6">
        <v>0.026948274625068</v>
      </c>
      <c r="U35" s="6">
        <v>0.027287710961287</v>
      </c>
      <c r="V35" s="6">
        <v>0.0276207695130555</v>
      </c>
      <c r="W35" s="6">
        <v>0.0279484354400015</v>
      </c>
      <c r="X35" s="15">
        <v>-4</v>
      </c>
      <c r="Y35" s="7"/>
      <c r="Z35" s="1"/>
    </row>
    <row r="36" spans="1:26">
      <c r="A36" s="7"/>
      <c r="B36" s="4">
        <v>-0.866025403784439</v>
      </c>
      <c r="C36" s="6">
        <v>0.0144373704933548</v>
      </c>
      <c r="D36" s="6">
        <v>0.0144373704933548</v>
      </c>
      <c r="E36" s="6">
        <v>0.0159012176456942</v>
      </c>
      <c r="F36" s="6">
        <v>0.0168193536696663</v>
      </c>
      <c r="G36" s="6">
        <v>0.0175424651778248</v>
      </c>
      <c r="H36" s="6">
        <v>0.0181535590420113</v>
      </c>
      <c r="I36" s="6">
        <v>0.0186899449745027</v>
      </c>
      <c r="J36" s="6">
        <v>0.0191723820497979</v>
      </c>
      <c r="K36" s="6">
        <v>0.0196138895553175</v>
      </c>
      <c r="L36" s="6">
        <v>0.0200232945029801</v>
      </c>
      <c r="M36" s="6">
        <v>0.0204069202508274</v>
      </c>
      <c r="N36" s="6">
        <v>0.0207694858503687</v>
      </c>
      <c r="O36" s="6">
        <v>0.0211146261057934</v>
      </c>
      <c r="P36" s="6">
        <v>0.0214452114886869</v>
      </c>
      <c r="Q36" s="6">
        <v>0.0217635557748657</v>
      </c>
      <c r="R36" s="6">
        <v>0.0220715537164984</v>
      </c>
      <c r="S36" s="6">
        <v>0.0223707804670455</v>
      </c>
      <c r="T36" s="6">
        <v>0.0226625593108862</v>
      </c>
      <c r="U36" s="6">
        <v>0.0229480134339742</v>
      </c>
      <c r="V36" s="6">
        <v>0.0232281040627238</v>
      </c>
      <c r="W36" s="6">
        <v>0.023503659682031</v>
      </c>
      <c r="X36" s="15">
        <v>-5</v>
      </c>
      <c r="Y36" s="7"/>
      <c r="Z36" s="1"/>
    </row>
    <row r="37" spans="1:26">
      <c r="A37" s="7"/>
      <c r="B37" s="4">
        <v>-1.03923048454133</v>
      </c>
      <c r="C37" s="6">
        <v>0.0121413251739142</v>
      </c>
      <c r="D37" s="6">
        <v>0.0121413251739142</v>
      </c>
      <c r="E37" s="6">
        <v>0.0133723695867206</v>
      </c>
      <c r="F37" s="6">
        <v>0.0141444899687571</v>
      </c>
      <c r="G37" s="6">
        <v>0.0147526015332274</v>
      </c>
      <c r="H37" s="6">
        <v>0.0152665101650165</v>
      </c>
      <c r="I37" s="6">
        <v>0.0157175920312115</v>
      </c>
      <c r="J37" s="6">
        <v>0.016123304789626</v>
      </c>
      <c r="K37" s="6">
        <v>0.0164945972070163</v>
      </c>
      <c r="L37" s="6">
        <v>0.0168388924926203</v>
      </c>
      <c r="M37" s="6">
        <v>0.0171615083700645</v>
      </c>
      <c r="N37" s="6">
        <v>0.0174664133971214</v>
      </c>
      <c r="O37" s="6">
        <v>0.0177566643173736</v>
      </c>
      <c r="P37" s="6">
        <v>0.0180346750973352</v>
      </c>
      <c r="Q37" s="6">
        <v>0.0183023915417899</v>
      </c>
      <c r="R37" s="6">
        <v>0.0185614070712438</v>
      </c>
      <c r="S37" s="6">
        <v>0.018813046334834</v>
      </c>
      <c r="T37" s="6">
        <v>0.0190584221685821</v>
      </c>
      <c r="U37" s="6">
        <v>0.0192984791327115</v>
      </c>
      <c r="V37" s="6">
        <v>0.0195340255851199</v>
      </c>
      <c r="W37" s="6">
        <v>0.0197657582527166</v>
      </c>
      <c r="X37" s="15">
        <v>-6</v>
      </c>
      <c r="Y37" s="7"/>
      <c r="Z37" s="1"/>
    </row>
    <row r="38" spans="1:26">
      <c r="A38" s="7"/>
      <c r="B38" s="4">
        <v>-1.21243556529821</v>
      </c>
      <c r="C38" s="6">
        <v>0.0102104311201665</v>
      </c>
      <c r="D38" s="6">
        <v>0.0102104311201665</v>
      </c>
      <c r="E38" s="6">
        <v>0.0112456965465329</v>
      </c>
      <c r="F38" s="6">
        <v>0.0118950228650634</v>
      </c>
      <c r="G38" s="6">
        <v>0.0124064234867799</v>
      </c>
      <c r="H38" s="6">
        <v>0.0128386027268364</v>
      </c>
      <c r="I38" s="6">
        <v>0.0132179468477101</v>
      </c>
      <c r="J38" s="6">
        <v>0.013559137130898</v>
      </c>
      <c r="K38" s="6">
        <v>0.0138713811074738</v>
      </c>
      <c r="L38" s="6">
        <v>0.0141609214375698</v>
      </c>
      <c r="M38" s="6">
        <v>0.0144322301413342</v>
      </c>
      <c r="N38" s="6">
        <v>0.0146886446374754</v>
      </c>
      <c r="O38" s="6">
        <v>0.0149327355407623</v>
      </c>
      <c r="P38" s="6">
        <v>0.0151665329128614</v>
      </c>
      <c r="Q38" s="6">
        <v>0.0153916731077483</v>
      </c>
      <c r="R38" s="6">
        <v>0.0156094961365084</v>
      </c>
      <c r="S38" s="6">
        <v>0.0158211159828771</v>
      </c>
      <c r="T38" s="6">
        <v>0.0160274685031458</v>
      </c>
      <c r="U38" s="6">
        <v>0.0162293480395267</v>
      </c>
      <c r="V38" s="6">
        <v>0.0164274343928255</v>
      </c>
      <c r="W38" s="6">
        <v>0.0166223134860791</v>
      </c>
      <c r="X38" s="15">
        <v>-7</v>
      </c>
      <c r="Y38" s="7"/>
      <c r="Z38" s="1"/>
    </row>
    <row r="39" spans="1:26">
      <c r="A39" s="7"/>
      <c r="B39" s="4">
        <v>-1.3856406460551</v>
      </c>
      <c r="C39" s="6">
        <v>0.00858661654855044</v>
      </c>
      <c r="D39" s="6">
        <v>0.00858661654855044</v>
      </c>
      <c r="E39" s="6">
        <v>0.00945723867386138</v>
      </c>
      <c r="F39" s="6">
        <v>0.0100032994666414</v>
      </c>
      <c r="G39" s="6">
        <v>0.0104333695576776</v>
      </c>
      <c r="H39" s="6">
        <v>0.0107968172290771</v>
      </c>
      <c r="I39" s="6">
        <v>0.0111158324075308</v>
      </c>
      <c r="J39" s="6">
        <v>0.0114027615388619</v>
      </c>
      <c r="K39" s="6">
        <v>0.0116653478356498</v>
      </c>
      <c r="L39" s="6">
        <v>0.0119088411573925</v>
      </c>
      <c r="M39" s="6">
        <v>0.0121370023171018</v>
      </c>
      <c r="N39" s="6">
        <v>0.0123526379675403</v>
      </c>
      <c r="O39" s="6">
        <v>0.0125579099060948</v>
      </c>
      <c r="P39" s="6">
        <v>0.0127545253438415</v>
      </c>
      <c r="Q39" s="6">
        <v>0.0129438603974164</v>
      </c>
      <c r="R39" s="6">
        <v>0.013127041969418</v>
      </c>
      <c r="S39" s="6">
        <v>0.0133050068813249</v>
      </c>
      <c r="T39" s="6">
        <v>0.013478542155646</v>
      </c>
      <c r="U39" s="6">
        <v>0.0136483158064841</v>
      </c>
      <c r="V39" s="6">
        <v>0.0138148995226131</v>
      </c>
      <c r="W39" s="6">
        <v>0.0139787860448769</v>
      </c>
      <c r="X39" s="15">
        <v>-8</v>
      </c>
      <c r="Y39" s="7"/>
      <c r="Z39" s="1"/>
    </row>
    <row r="40" spans="1:26">
      <c r="A40" s="7"/>
      <c r="B40" s="4">
        <v>-1.55884572681199</v>
      </c>
      <c r="C40" s="6">
        <v>0.00722104511397344</v>
      </c>
      <c r="D40" s="6">
        <v>0.00722104511397344</v>
      </c>
      <c r="E40" s="6">
        <v>0.00795320796397924</v>
      </c>
      <c r="F40" s="6">
        <v>0.00841242605032804</v>
      </c>
      <c r="G40" s="6">
        <v>0.00877410000094457</v>
      </c>
      <c r="H40" s="6">
        <v>0.00907974681967753</v>
      </c>
      <c r="I40" s="6">
        <v>0.00934802746114226</v>
      </c>
      <c r="J40" s="6">
        <v>0.00958932485577262</v>
      </c>
      <c r="K40" s="6">
        <v>0.0098101507753528</v>
      </c>
      <c r="L40" s="6">
        <v>0.0100149201686655</v>
      </c>
      <c r="M40" s="6">
        <v>0.0102067957483192</v>
      </c>
      <c r="N40" s="6">
        <v>0.0103881378114233</v>
      </c>
      <c r="O40" s="6">
        <v>0.0105607643542011</v>
      </c>
      <c r="P40" s="6">
        <v>0.0107261110816396</v>
      </c>
      <c r="Q40" s="6">
        <v>0.0108853352598465</v>
      </c>
      <c r="R40" s="6">
        <v>0.0110393845746137</v>
      </c>
      <c r="S40" s="6">
        <v>0.0111890468601388</v>
      </c>
      <c r="T40" s="6">
        <v>0.0113349839749095</v>
      </c>
      <c r="U40" s="6">
        <v>0.0114777576954937</v>
      </c>
      <c r="V40" s="6">
        <v>0.0116178487922161</v>
      </c>
      <c r="W40" s="6">
        <v>0.0117556716429452</v>
      </c>
      <c r="X40" s="15">
        <v>-9</v>
      </c>
      <c r="Y40" s="7"/>
      <c r="Z40" s="1"/>
    </row>
    <row r="41" spans="1:26">
      <c r="A41" s="7"/>
      <c r="B41" s="4">
        <v>-1.73205080756888</v>
      </c>
      <c r="C41" s="6">
        <v>0.00607264715306779</v>
      </c>
      <c r="D41" s="6">
        <v>0.00607264715306779</v>
      </c>
      <c r="E41" s="6">
        <v>0.00668837058042403</v>
      </c>
      <c r="F41" s="6">
        <v>0.00707455697874842</v>
      </c>
      <c r="G41" s="6">
        <v>0.00737871216015008</v>
      </c>
      <c r="H41" s="6">
        <v>0.00763575047722571</v>
      </c>
      <c r="I41" s="6">
        <v>0.00786136514212531</v>
      </c>
      <c r="J41" s="6">
        <v>0.00806428783730544</v>
      </c>
      <c r="K41" s="6">
        <v>0.00824999473578017</v>
      </c>
      <c r="L41" s="6">
        <v>0.00842219865553269</v>
      </c>
      <c r="M41" s="6">
        <v>0.00858355932758729</v>
      </c>
      <c r="N41" s="6">
        <v>0.00873606167951266</v>
      </c>
      <c r="O41" s="6">
        <v>0.00888123458274172</v>
      </c>
      <c r="P41" s="6">
        <v>0.00902028541510747</v>
      </c>
      <c r="Q41" s="6">
        <v>0.00915418739705422</v>
      </c>
      <c r="R41" s="6">
        <v>0.00928373749928837</v>
      </c>
      <c r="S41" s="6">
        <v>0.00940959826289958</v>
      </c>
      <c r="T41" s="6">
        <v>0.00953232628779788</v>
      </c>
      <c r="U41" s="6">
        <v>0.00965239400848841</v>
      </c>
      <c r="V41" s="6">
        <v>0.00977020573605057</v>
      </c>
      <c r="W41" s="6">
        <v>0.00988610994782292</v>
      </c>
      <c r="X41" s="15">
        <v>-10</v>
      </c>
      <c r="Y41" s="7"/>
      <c r="Z41" s="1"/>
    </row>
    <row r="42" spans="1:26">
      <c r="A42" s="7"/>
      <c r="B42" s="4">
        <v>-1.90525588832576</v>
      </c>
      <c r="C42" s="6">
        <v>0.00510688451098327</v>
      </c>
      <c r="D42" s="6">
        <v>0.00510688451098327</v>
      </c>
      <c r="E42" s="6">
        <v>0.00562468644397169</v>
      </c>
      <c r="F42" s="6">
        <v>0.00594945573918076</v>
      </c>
      <c r="G42" s="6">
        <v>0.00620523964127209</v>
      </c>
      <c r="H42" s="6">
        <v>0.00642139990336464</v>
      </c>
      <c r="I42" s="6">
        <v>0.00661113396967613</v>
      </c>
      <c r="J42" s="6">
        <v>0.00678178488069092</v>
      </c>
      <c r="K42" s="6">
        <v>0.00693795790696731</v>
      </c>
      <c r="L42" s="6">
        <v>0.00708277539896839</v>
      </c>
      <c r="M42" s="6">
        <v>0.00721847409774446</v>
      </c>
      <c r="N42" s="6">
        <v>0.00734672325816913</v>
      </c>
      <c r="O42" s="6">
        <v>0.00746880860780787</v>
      </c>
      <c r="P42" s="6">
        <v>0.00758574550931864</v>
      </c>
      <c r="Q42" s="6">
        <v>0.00769835240716027</v>
      </c>
      <c r="R42" s="6">
        <v>0.0078072995259076</v>
      </c>
      <c r="S42" s="6">
        <v>0.00791314403951513</v>
      </c>
      <c r="T42" s="6">
        <v>0.00801635402909934</v>
      </c>
      <c r="U42" s="6">
        <v>0.00811732679560592</v>
      </c>
      <c r="V42" s="6">
        <v>0.00821640235055487</v>
      </c>
      <c r="W42" s="6">
        <v>0.00831387375123701</v>
      </c>
      <c r="X42" s="15">
        <v>-11</v>
      </c>
      <c r="Y42" s="7"/>
      <c r="Z42" s="1"/>
    </row>
    <row r="43" spans="1:26">
      <c r="A43" s="7"/>
      <c r="B43" s="4">
        <v>-2.07846096908265</v>
      </c>
      <c r="C43" s="6">
        <v>0.00429471180378816</v>
      </c>
      <c r="D43" s="6">
        <v>0.00429471180378816</v>
      </c>
      <c r="E43" s="6">
        <v>0.00473016517439934</v>
      </c>
      <c r="F43" s="6">
        <v>0.00500328482741727</v>
      </c>
      <c r="G43" s="6">
        <v>0.00521839017024773</v>
      </c>
      <c r="H43" s="6">
        <v>0.00540017341346035</v>
      </c>
      <c r="I43" s="6">
        <v>0.00555973314746573</v>
      </c>
      <c r="J43" s="6">
        <v>0.00570324461326962</v>
      </c>
      <c r="K43" s="6">
        <v>0.0058345806828322</v>
      </c>
      <c r="L43" s="6">
        <v>0.00595636714402089</v>
      </c>
      <c r="M43" s="6">
        <v>0.00607048501806697</v>
      </c>
      <c r="N43" s="6">
        <v>0.00617833809011455</v>
      </c>
      <c r="O43" s="6">
        <v>0.00628100761221466</v>
      </c>
      <c r="P43" s="6">
        <v>0.00637934746895837</v>
      </c>
      <c r="Q43" s="6">
        <v>0.00647404594359752</v>
      </c>
      <c r="R43" s="6">
        <v>0.00656566667162975</v>
      </c>
      <c r="S43" s="6">
        <v>0.00665467821692295</v>
      </c>
      <c r="T43" s="6">
        <v>0.00674147421937471</v>
      </c>
      <c r="U43" s="6">
        <v>0.00682638879522703</v>
      </c>
      <c r="V43" s="6">
        <v>0.00690970788231252</v>
      </c>
      <c r="W43" s="6">
        <v>0.00699167793159424</v>
      </c>
      <c r="X43" s="15">
        <v>-12</v>
      </c>
      <c r="Y43" s="7"/>
      <c r="Z43" s="1"/>
    </row>
    <row r="44" spans="1:26">
      <c r="A44" s="7"/>
      <c r="B44" s="4">
        <v>-2.25166604983954</v>
      </c>
      <c r="C44" s="6">
        <v>0.00361170287636798</v>
      </c>
      <c r="D44" s="6">
        <v>0.00361170287636798</v>
      </c>
      <c r="E44" s="6">
        <v>0.00397790397739956</v>
      </c>
      <c r="F44" s="6">
        <v>0.0042075880822858</v>
      </c>
      <c r="G44" s="6">
        <v>0.00438848417518256</v>
      </c>
      <c r="H44" s="6">
        <v>0.00454135754419592</v>
      </c>
      <c r="I44" s="6">
        <v>0.00467554171686879</v>
      </c>
      <c r="J44" s="6">
        <v>0.00479622985556497</v>
      </c>
      <c r="K44" s="6">
        <v>0.00490667891056131</v>
      </c>
      <c r="L44" s="6">
        <v>0.00500909707789676</v>
      </c>
      <c r="M44" s="6">
        <v>0.00510506623083822</v>
      </c>
      <c r="N44" s="6">
        <v>0.00519576690374385</v>
      </c>
      <c r="O44" s="6">
        <v>0.00528210839188683</v>
      </c>
      <c r="P44" s="6">
        <v>0.00536480878243447</v>
      </c>
      <c r="Q44" s="6">
        <v>0.00544444689760211</v>
      </c>
      <c r="R44" s="6">
        <v>0.00552149673519007</v>
      </c>
      <c r="S44" s="6">
        <v>0.00559635234107306</v>
      </c>
      <c r="T44" s="6">
        <v>0.00566934475267929</v>
      </c>
      <c r="U44" s="6">
        <v>0.00574075495011812</v>
      </c>
      <c r="V44" s="6">
        <v>0.00581082339713652</v>
      </c>
      <c r="W44" s="6">
        <v>0.00587975735040102</v>
      </c>
      <c r="X44" s="15">
        <v>-13</v>
      </c>
      <c r="Y44" s="7"/>
      <c r="Z44" s="1"/>
    </row>
    <row r="45" spans="1:26">
      <c r="A45" s="7"/>
      <c r="B45" s="4">
        <v>-2.42487113059643</v>
      </c>
      <c r="C45" s="6">
        <v>0.00303731618397744</v>
      </c>
      <c r="D45" s="6">
        <v>0.00303731618397744</v>
      </c>
      <c r="E45" s="6">
        <v>0.00334527854102274</v>
      </c>
      <c r="F45" s="6">
        <v>0.0035384348644673</v>
      </c>
      <c r="G45" s="6">
        <v>0.00369056217099871</v>
      </c>
      <c r="H45" s="6">
        <v>0.00381912334385753</v>
      </c>
      <c r="I45" s="6">
        <v>0.00393196755426024</v>
      </c>
      <c r="J45" s="6">
        <v>0.00403346207067645</v>
      </c>
      <c r="K45" s="6">
        <v>0.00412634587472369</v>
      </c>
      <c r="L45" s="6">
        <v>0.00421247598227397</v>
      </c>
      <c r="M45" s="6">
        <v>0.00429318269358707</v>
      </c>
      <c r="N45" s="6">
        <v>0.0043694587968946</v>
      </c>
      <c r="O45" s="6">
        <v>0.00444206897781543</v>
      </c>
      <c r="P45" s="6">
        <v>0.00451161712261858</v>
      </c>
      <c r="Q45" s="6">
        <v>0.00457859000060443</v>
      </c>
      <c r="R45" s="6">
        <v>0.0046433862273954</v>
      </c>
      <c r="S45" s="6">
        <v>0.00470633718183229</v>
      </c>
      <c r="T45" s="6">
        <v>0.00476772125484942</v>
      </c>
      <c r="U45" s="6">
        <v>0.00482777474092137</v>
      </c>
      <c r="V45" s="6">
        <v>0.00488669986167471</v>
      </c>
      <c r="W45" s="6">
        <v>0.00494467091273922</v>
      </c>
      <c r="X45" s="15">
        <v>-14</v>
      </c>
      <c r="Y45" s="7"/>
      <c r="Z45" s="1"/>
    </row>
    <row r="46" spans="1:26">
      <c r="A46" s="7"/>
      <c r="B46" s="4">
        <v>-2.59807621135332</v>
      </c>
      <c r="C46" s="6">
        <v>0.00255427700374082</v>
      </c>
      <c r="D46" s="6">
        <v>0.00255427700374082</v>
      </c>
      <c r="E46" s="6">
        <v>0.00281326260779753</v>
      </c>
      <c r="F46" s="6">
        <v>0.00297570034072248</v>
      </c>
      <c r="G46" s="6">
        <v>0.00310363410104814</v>
      </c>
      <c r="H46" s="6">
        <v>0.0032117495646734</v>
      </c>
      <c r="I46" s="6">
        <v>0.00330664761090166</v>
      </c>
      <c r="J46" s="6">
        <v>0.00339200096023529</v>
      </c>
      <c r="K46" s="6">
        <v>0.00347011300071016</v>
      </c>
      <c r="L46" s="6">
        <v>0.00354254541792309</v>
      </c>
      <c r="M46" s="6">
        <v>0.00361041694800681</v>
      </c>
      <c r="N46" s="6">
        <v>0.00367456249124697</v>
      </c>
      <c r="O46" s="6">
        <v>0.00373562512158553</v>
      </c>
      <c r="P46" s="6">
        <v>0.00379411268631806</v>
      </c>
      <c r="Q46" s="6">
        <v>0.00385043454145319</v>
      </c>
      <c r="R46" s="6">
        <v>0.00390492590883024</v>
      </c>
      <c r="S46" s="6">
        <v>0.00395786546649958</v>
      </c>
      <c r="T46" s="6">
        <v>0.00400948733152986</v>
      </c>
      <c r="U46" s="6">
        <v>0.00405999021933498</v>
      </c>
      <c r="V46" s="6">
        <v>0.00410954419125165</v>
      </c>
      <c r="W46" s="6">
        <v>0.00415829582382712</v>
      </c>
      <c r="X46" s="15">
        <v>-15</v>
      </c>
      <c r="Y46" s="7"/>
      <c r="Z46" s="1"/>
    </row>
    <row r="47" spans="1:26">
      <c r="A47" s="7"/>
      <c r="B47" s="4">
        <v>-2.7712812921102</v>
      </c>
      <c r="C47" s="6">
        <v>0.00214805789606514</v>
      </c>
      <c r="D47" s="6">
        <v>0.00214805789606514</v>
      </c>
      <c r="E47" s="6">
        <v>0.0023658557586096</v>
      </c>
      <c r="F47" s="6">
        <v>0.00250246022802201</v>
      </c>
      <c r="G47" s="6">
        <v>0.00261004805958389</v>
      </c>
      <c r="H47" s="6">
        <v>0.00270096939465713</v>
      </c>
      <c r="I47" s="6">
        <v>0.00278077534257242</v>
      </c>
      <c r="J47" s="6">
        <v>0.00285255453320962</v>
      </c>
      <c r="K47" s="6">
        <v>0.00291824403559094</v>
      </c>
      <c r="L47" s="6">
        <v>0.00297915717284953</v>
      </c>
      <c r="M47" s="6">
        <v>0.00303623476306423</v>
      </c>
      <c r="N47" s="6">
        <v>0.00309017892826347</v>
      </c>
      <c r="O47" s="6">
        <v>0.00314153047120934</v>
      </c>
      <c r="P47" s="6">
        <v>0.00319071647376949</v>
      </c>
      <c r="Q47" s="6">
        <v>0.00323808119007351</v>
      </c>
      <c r="R47" s="6">
        <v>0.00328390652999953</v>
      </c>
      <c r="S47" s="6">
        <v>0.00332842685207082</v>
      </c>
      <c r="T47" s="6">
        <v>0.00337183904057877</v>
      </c>
      <c r="U47" s="6">
        <v>0.00341431020825753</v>
      </c>
      <c r="V47" s="6">
        <v>0.00345598337076148</v>
      </c>
      <c r="W47" s="6">
        <v>0.00349698179385593</v>
      </c>
      <c r="X47" s="15">
        <v>-16</v>
      </c>
      <c r="Y47" s="7"/>
      <c r="Z47" s="1"/>
    </row>
    <row r="48" spans="1:26">
      <c r="A48" s="7"/>
      <c r="B48" s="4">
        <v>-2.94448637286709</v>
      </c>
      <c r="C48" s="6">
        <v>0.00180644179080429</v>
      </c>
      <c r="D48" s="6">
        <v>0.00180644179080429</v>
      </c>
      <c r="E48" s="6">
        <v>0.00198960219889612</v>
      </c>
      <c r="F48" s="6">
        <v>0.00210448179446441</v>
      </c>
      <c r="G48" s="6">
        <v>0.00219495940937013</v>
      </c>
      <c r="H48" s="6">
        <v>0.00227142108186643</v>
      </c>
      <c r="I48" s="6">
        <v>0.00233853510134096</v>
      </c>
      <c r="J48" s="6">
        <v>0.00239889889782646</v>
      </c>
      <c r="K48" s="6">
        <v>0.00245414147882771</v>
      </c>
      <c r="L48" s="6">
        <v>0.00250536730330594</v>
      </c>
      <c r="M48" s="6">
        <v>0.00255336756646044</v>
      </c>
      <c r="N48" s="6">
        <v>0.00259873272843511</v>
      </c>
      <c r="O48" s="6">
        <v>0.00264191758549582</v>
      </c>
      <c r="P48" s="6">
        <v>0.00268328129860152</v>
      </c>
      <c r="Q48" s="6">
        <v>0.00272311337347153</v>
      </c>
      <c r="R48" s="6">
        <v>0.00276165088648354</v>
      </c>
      <c r="S48" s="6">
        <v>0.00279909092498388</v>
      </c>
      <c r="T48" s="6">
        <v>0.00283559906179653</v>
      </c>
      <c r="U48" s="6">
        <v>0.00287131583290391</v>
      </c>
      <c r="V48" s="6">
        <v>0.00290636150948461</v>
      </c>
      <c r="W48" s="6">
        <v>0.00294083975374915</v>
      </c>
      <c r="X48" s="15">
        <v>-17</v>
      </c>
      <c r="Y48" s="7"/>
      <c r="Z48" s="1"/>
    </row>
    <row r="49" spans="1:26">
      <c r="A49" s="7"/>
      <c r="B49" s="4">
        <v>-3.11769145362398</v>
      </c>
      <c r="C49" s="6">
        <v>0.00151915455795762</v>
      </c>
      <c r="D49" s="6">
        <v>0.00151915455795762</v>
      </c>
      <c r="E49" s="6">
        <v>0.00167318607461457</v>
      </c>
      <c r="F49" s="6">
        <v>0.00176979580879604</v>
      </c>
      <c r="G49" s="6">
        <v>0.00184588432810336</v>
      </c>
      <c r="H49" s="6">
        <v>0.00191018592856074</v>
      </c>
      <c r="I49" s="6">
        <v>0.00196662647876645</v>
      </c>
      <c r="J49" s="6">
        <v>0.00201739032680926</v>
      </c>
      <c r="K49" s="6">
        <v>0.00206384741119948</v>
      </c>
      <c r="L49" s="6">
        <v>0.00210692654341252</v>
      </c>
      <c r="M49" s="6">
        <v>0.00214729309102315</v>
      </c>
      <c r="N49" s="6">
        <v>0.00218544361042385</v>
      </c>
      <c r="O49" s="6">
        <v>0.0022217605694161</v>
      </c>
      <c r="P49" s="6">
        <v>0.00225654600984293</v>
      </c>
      <c r="Q49" s="6">
        <v>0.00229004339591965</v>
      </c>
      <c r="R49" s="6">
        <v>0.00232245210061336</v>
      </c>
      <c r="S49" s="6">
        <v>0.00235393786751016</v>
      </c>
      <c r="T49" s="6">
        <v>0.00238463993758172</v>
      </c>
      <c r="U49" s="6">
        <v>0.00241467649668897</v>
      </c>
      <c r="V49" s="6">
        <v>0.00244414868869942</v>
      </c>
      <c r="W49" s="6">
        <v>0.00247314368991755</v>
      </c>
      <c r="X49" s="15">
        <v>-18</v>
      </c>
      <c r="Y49" s="7"/>
      <c r="Z49" s="1"/>
    </row>
    <row r="50" spans="1:26">
      <c r="A50" s="7"/>
      <c r="B50" s="4">
        <v>-3.29089653438087</v>
      </c>
      <c r="C50" s="6">
        <v>0.00127755601243918</v>
      </c>
      <c r="D50" s="6">
        <v>0.00127755601243918</v>
      </c>
      <c r="E50" s="6">
        <v>0.00140709114708326</v>
      </c>
      <c r="F50" s="6">
        <v>0.00148833656488302</v>
      </c>
      <c r="G50" s="6">
        <v>0.00155232435651981</v>
      </c>
      <c r="H50" s="6">
        <v>0.00160639976039723</v>
      </c>
      <c r="I50" s="6">
        <v>0.00165386429511687</v>
      </c>
      <c r="J50" s="6">
        <v>0.00169655492125621</v>
      </c>
      <c r="K50" s="6">
        <v>0.00173562370933457</v>
      </c>
      <c r="L50" s="6">
        <v>0.00177185175741641</v>
      </c>
      <c r="M50" s="6">
        <v>0.00180579861643167</v>
      </c>
      <c r="N50" s="6">
        <v>0.00183788187299218</v>
      </c>
      <c r="O50" s="6">
        <v>0.0018684231691829</v>
      </c>
      <c r="P50" s="6">
        <v>0.00189767651166202</v>
      </c>
      <c r="Q50" s="6">
        <v>0.00192584664534534</v>
      </c>
      <c r="R50" s="6">
        <v>0.00195310123594637</v>
      </c>
      <c r="S50" s="6">
        <v>0.00197957966804175</v>
      </c>
      <c r="T50" s="6">
        <v>0.00200539903843352</v>
      </c>
      <c r="U50" s="6">
        <v>0.00203065873730975</v>
      </c>
      <c r="V50" s="6">
        <v>0.00205544382313625</v>
      </c>
      <c r="W50" s="6">
        <v>0.0020798276081454</v>
      </c>
      <c r="X50" s="15">
        <v>-19</v>
      </c>
      <c r="Y50" s="7"/>
      <c r="Z50" s="1"/>
    </row>
    <row r="51" spans="1:26">
      <c r="A51" s="7"/>
      <c r="B51" s="4">
        <v>-3.46410161513775</v>
      </c>
      <c r="C51" s="6">
        <v>0.00107438005986289</v>
      </c>
      <c r="D51" s="6">
        <v>0.00107438005986289</v>
      </c>
      <c r="E51" s="6">
        <v>0.00118331459138886</v>
      </c>
      <c r="F51" s="6">
        <v>0.00125163915484393</v>
      </c>
      <c r="G51" s="6">
        <v>0.00130545065644531</v>
      </c>
      <c r="H51" s="6">
        <v>0.00135092618557222</v>
      </c>
      <c r="I51" s="6">
        <v>0.00139084220424923</v>
      </c>
      <c r="J51" s="6">
        <v>0.00142674353226975</v>
      </c>
      <c r="K51" s="6">
        <v>0.00145959902076943</v>
      </c>
      <c r="L51" s="6">
        <v>0.00149006554598469</v>
      </c>
      <c r="M51" s="6">
        <v>0.00151861367073684</v>
      </c>
      <c r="N51" s="6">
        <v>0.00154559457080577</v>
      </c>
      <c r="O51" s="6">
        <v>0.00157127873596971</v>
      </c>
      <c r="P51" s="6">
        <v>0.00159587977697135</v>
      </c>
      <c r="Q51" s="6">
        <v>0.00161956987714571</v>
      </c>
      <c r="R51" s="6">
        <v>0.00164249003751156</v>
      </c>
      <c r="S51" s="6">
        <v>0.00166475747563773</v>
      </c>
      <c r="T51" s="6">
        <v>0.00168647066585174</v>
      </c>
      <c r="U51" s="6">
        <v>0.00170771319183613</v>
      </c>
      <c r="V51" s="6">
        <v>0.00172855658479481</v>
      </c>
      <c r="W51" s="6">
        <v>0.00174906249775888</v>
      </c>
      <c r="X51" s="15">
        <v>-20</v>
      </c>
      <c r="Y51" s="7"/>
      <c r="Z51" s="1"/>
    </row>
    <row r="52" ht="14.25" customHeight="1" spans="1:26">
      <c r="A52" s="7"/>
      <c r="B52" s="4">
        <v>-3.63730669589464</v>
      </c>
      <c r="C52" s="6">
        <v>0.000903516168208666</v>
      </c>
      <c r="D52" s="6">
        <v>0.000903516168208666</v>
      </c>
      <c r="E52" s="6">
        <v>0.000995126310826647</v>
      </c>
      <c r="F52" s="6">
        <v>0.00105258488631001</v>
      </c>
      <c r="G52" s="6">
        <v>0.00109783848282467</v>
      </c>
      <c r="H52" s="6">
        <v>0.00113608181715205</v>
      </c>
      <c r="I52" s="6">
        <v>0.00116964979704345</v>
      </c>
      <c r="J52" s="6">
        <v>0.00119984156207941</v>
      </c>
      <c r="K52" s="6">
        <v>0.00122747188228253</v>
      </c>
      <c r="L52" s="6">
        <v>0.00125309316766327</v>
      </c>
      <c r="M52" s="6">
        <v>0.00127710114514648</v>
      </c>
      <c r="N52" s="6">
        <v>0.00129979114131806</v>
      </c>
      <c r="O52" s="6">
        <v>0.00132139062864987</v>
      </c>
      <c r="P52" s="6">
        <v>0.00134207924632822</v>
      </c>
      <c r="Q52" s="6">
        <v>0.00136200179453406</v>
      </c>
      <c r="R52" s="6">
        <v>0.00138127685020768</v>
      </c>
      <c r="S52" s="6">
        <v>0.00140000298923724</v>
      </c>
      <c r="T52" s="6">
        <v>0.00141826302509852</v>
      </c>
      <c r="U52" s="6">
        <v>0.00143612724875411</v>
      </c>
      <c r="V52" s="6">
        <v>0.00145365581545228</v>
      </c>
      <c r="W52" s="6">
        <v>0.00147090057324245</v>
      </c>
      <c r="X52" s="15">
        <v>-21</v>
      </c>
      <c r="Y52" s="7"/>
      <c r="Z52" s="1"/>
    </row>
    <row r="53" ht="15" customHeight="1" spans="1:26">
      <c r="A53" s="9"/>
      <c r="B53" s="4"/>
      <c r="C53" s="10">
        <v>0.000903516168208666</v>
      </c>
      <c r="D53" s="10">
        <v>0.000903516168208666</v>
      </c>
      <c r="E53" s="10">
        <v>0.000995126310826647</v>
      </c>
      <c r="F53" s="10">
        <v>0.00105258488631001</v>
      </c>
      <c r="G53" s="10">
        <v>0.00109783848282467</v>
      </c>
      <c r="H53" s="10">
        <v>0.00113608181715205</v>
      </c>
      <c r="I53" s="10">
        <v>0.00116964979704345</v>
      </c>
      <c r="J53" s="10">
        <v>0.00119984156207941</v>
      </c>
      <c r="K53" s="10">
        <v>0.00122747188228253</v>
      </c>
      <c r="L53" s="10">
        <v>0.00125309316766327</v>
      </c>
      <c r="M53" s="10">
        <v>0.00127710114514648</v>
      </c>
      <c r="N53" s="10">
        <v>0.00129979114131806</v>
      </c>
      <c r="O53" s="10">
        <v>0.00132139062864987</v>
      </c>
      <c r="P53" s="10">
        <v>0.00134207924632822</v>
      </c>
      <c r="Q53" s="10">
        <v>0.00136200179453406</v>
      </c>
      <c r="R53" s="10">
        <v>0.00138127685020768</v>
      </c>
      <c r="S53" s="10">
        <v>0.00140000298923724</v>
      </c>
      <c r="T53" s="10">
        <v>0.00141826302509852</v>
      </c>
      <c r="U53" s="10">
        <v>0.00143612724875411</v>
      </c>
      <c r="V53" s="10">
        <v>0.00145365581545228</v>
      </c>
      <c r="W53" s="10">
        <v>0.00147090057324245</v>
      </c>
      <c r="X53" s="15"/>
      <c r="Y53" s="16"/>
      <c r="Z53" s="1"/>
    </row>
    <row r="54" spans="3:23">
      <c r="C54" s="11">
        <v>0</v>
      </c>
      <c r="D54" s="12">
        <f>C54+1</f>
        <v>1</v>
      </c>
      <c r="E54" s="12">
        <f t="shared" ref="E54:W54" si="0">D54+1</f>
        <v>2</v>
      </c>
      <c r="F54" s="12">
        <f t="shared" si="0"/>
        <v>3</v>
      </c>
      <c r="G54" s="12">
        <f t="shared" si="0"/>
        <v>4</v>
      </c>
      <c r="H54" s="12">
        <f t="shared" si="0"/>
        <v>5</v>
      </c>
      <c r="I54" s="12">
        <f t="shared" si="0"/>
        <v>6</v>
      </c>
      <c r="J54" s="12">
        <f t="shared" si="0"/>
        <v>7</v>
      </c>
      <c r="K54" s="12">
        <f t="shared" si="0"/>
        <v>8</v>
      </c>
      <c r="L54" s="12">
        <f t="shared" si="0"/>
        <v>9</v>
      </c>
      <c r="M54" s="12">
        <f t="shared" si="0"/>
        <v>10</v>
      </c>
      <c r="N54" s="12">
        <f t="shared" si="0"/>
        <v>11</v>
      </c>
      <c r="O54" s="12">
        <f t="shared" si="0"/>
        <v>12</v>
      </c>
      <c r="P54" s="12">
        <f t="shared" si="0"/>
        <v>13</v>
      </c>
      <c r="Q54" s="12">
        <f t="shared" si="0"/>
        <v>14</v>
      </c>
      <c r="R54" s="12">
        <f t="shared" si="0"/>
        <v>15</v>
      </c>
      <c r="S54" s="12">
        <f t="shared" si="0"/>
        <v>16</v>
      </c>
      <c r="T54" s="12">
        <f t="shared" si="0"/>
        <v>17</v>
      </c>
      <c r="U54" s="12">
        <f t="shared" si="0"/>
        <v>18</v>
      </c>
      <c r="V54" s="12">
        <f t="shared" si="0"/>
        <v>19</v>
      </c>
      <c r="W54" s="12">
        <f t="shared" si="0"/>
        <v>20</v>
      </c>
    </row>
    <row r="55" spans="3:23"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3:23"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3:23"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4.1" spans="1:26">
      <c r="A58" s="1"/>
      <c r="B58" s="1"/>
      <c r="C58" s="2" t="s">
        <v>21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3"/>
      <c r="P58" s="14"/>
      <c r="Q58" s="14"/>
      <c r="R58" s="14"/>
      <c r="S58" s="14"/>
      <c r="T58" s="14"/>
      <c r="U58" s="14"/>
      <c r="V58" s="14"/>
      <c r="W58" s="14"/>
      <c r="X58" s="1"/>
      <c r="Y58" s="1"/>
      <c r="Z58" s="1"/>
    </row>
    <row r="59" spans="1:26">
      <c r="A59" s="1"/>
      <c r="B59" s="4"/>
      <c r="C59" s="5">
        <f t="shared" ref="C59:W59" si="1">C60</f>
        <v>1.54158989207466</v>
      </c>
      <c r="D59" s="5">
        <f t="shared" si="1"/>
        <v>1.54158989207466</v>
      </c>
      <c r="E59" s="5">
        <f t="shared" si="1"/>
        <v>1.72781553997455</v>
      </c>
      <c r="F59" s="5">
        <f t="shared" si="1"/>
        <v>1.84779800702957</v>
      </c>
      <c r="G59" s="5">
        <f t="shared" si="1"/>
        <v>1.94406118700781</v>
      </c>
      <c r="H59" s="5">
        <f t="shared" si="1"/>
        <v>2.0266465638977</v>
      </c>
      <c r="I59" s="5">
        <f t="shared" si="1"/>
        <v>2.10008069743214</v>
      </c>
      <c r="J59" s="5">
        <f t="shared" si="1"/>
        <v>2.16689294902569</v>
      </c>
      <c r="K59" s="5">
        <f t="shared" si="1"/>
        <v>2.22867798776748</v>
      </c>
      <c r="L59" s="5">
        <f t="shared" si="1"/>
        <v>2.28652356194832</v>
      </c>
      <c r="M59" s="5">
        <f t="shared" si="1"/>
        <v>2.34121418620896</v>
      </c>
      <c r="N59" s="5">
        <f t="shared" si="1"/>
        <v>2.39333968202729</v>
      </c>
      <c r="O59" s="5">
        <f t="shared" si="1"/>
        <v>2.44335799334446</v>
      </c>
      <c r="P59" s="5">
        <f t="shared" si="1"/>
        <v>2.49163386056399</v>
      </c>
      <c r="Q59" s="5">
        <f t="shared" si="1"/>
        <v>2.5384639686181</v>
      </c>
      <c r="R59" s="5">
        <f t="shared" si="1"/>
        <v>2.58409358778875</v>
      </c>
      <c r="S59" s="5">
        <f t="shared" si="1"/>
        <v>2.62872870219213</v>
      </c>
      <c r="T59" s="5">
        <f t="shared" si="1"/>
        <v>2.67254419757154</v>
      </c>
      <c r="U59" s="5">
        <f t="shared" si="1"/>
        <v>2.71569018550743</v>
      </c>
      <c r="V59" s="5">
        <f t="shared" si="1"/>
        <v>2.75829665452988</v>
      </c>
      <c r="W59" s="5">
        <f t="shared" si="1"/>
        <v>2.80047704319183</v>
      </c>
      <c r="X59" s="15"/>
      <c r="Y59" s="1"/>
      <c r="Z59" s="1"/>
    </row>
    <row r="60" spans="1:26">
      <c r="A60" s="1"/>
      <c r="B60" s="4">
        <v>3.63730669589464</v>
      </c>
      <c r="C60" s="6">
        <f t="shared" ref="C60:V72" si="2">(EXP(C10*0.25)-1)/0.25</f>
        <v>1.54158989207466</v>
      </c>
      <c r="D60" s="6">
        <f t="shared" si="2"/>
        <v>1.54158989207466</v>
      </c>
      <c r="E60" s="6">
        <f t="shared" si="2"/>
        <v>1.72781553997455</v>
      </c>
      <c r="F60" s="6">
        <f t="shared" si="2"/>
        <v>1.84779800702957</v>
      </c>
      <c r="G60" s="6">
        <f t="shared" si="2"/>
        <v>1.94406118700781</v>
      </c>
      <c r="H60" s="6">
        <f t="shared" si="2"/>
        <v>2.0266465638977</v>
      </c>
      <c r="I60" s="6">
        <f t="shared" si="2"/>
        <v>2.10008069743214</v>
      </c>
      <c r="J60" s="6">
        <f t="shared" si="2"/>
        <v>2.16689294902569</v>
      </c>
      <c r="K60" s="6">
        <f t="shared" si="2"/>
        <v>2.22867798776748</v>
      </c>
      <c r="L60" s="6">
        <f t="shared" si="2"/>
        <v>2.28652356194832</v>
      </c>
      <c r="M60" s="6">
        <f t="shared" si="2"/>
        <v>2.34121418620896</v>
      </c>
      <c r="N60" s="6">
        <f t="shared" si="2"/>
        <v>2.39333968202729</v>
      </c>
      <c r="O60" s="6">
        <f t="shared" si="2"/>
        <v>2.44335799334446</v>
      </c>
      <c r="P60" s="6">
        <f t="shared" si="2"/>
        <v>2.49163386056399</v>
      </c>
      <c r="Q60" s="6">
        <f t="shared" si="2"/>
        <v>2.5384639686181</v>
      </c>
      <c r="R60" s="6">
        <f t="shared" si="2"/>
        <v>2.58409358778875</v>
      </c>
      <c r="S60" s="6">
        <f t="shared" si="2"/>
        <v>2.62872870219213</v>
      </c>
      <c r="T60" s="6">
        <f t="shared" si="2"/>
        <v>2.67254419757154</v>
      </c>
      <c r="U60" s="6">
        <f t="shared" si="2"/>
        <v>2.71569018550743</v>
      </c>
      <c r="V60" s="6">
        <f t="shared" si="2"/>
        <v>2.75829665452988</v>
      </c>
      <c r="W60" s="6">
        <f>(EXP(W10*0.25)-1)/0.25</f>
        <v>2.80047704319183</v>
      </c>
      <c r="X60" s="15">
        <v>21</v>
      </c>
      <c r="Y60" s="1"/>
      <c r="Z60" s="1"/>
    </row>
    <row r="61" spans="1:26">
      <c r="A61" s="7" t="s">
        <v>11</v>
      </c>
      <c r="B61" s="4">
        <v>3.46410161513775</v>
      </c>
      <c r="C61" s="6">
        <f t="shared" si="2"/>
        <v>1.26161561573042</v>
      </c>
      <c r="D61" s="6">
        <f t="shared" si="2"/>
        <v>1.26161561573042</v>
      </c>
      <c r="E61" s="6">
        <f t="shared" si="2"/>
        <v>1.40992034018158</v>
      </c>
      <c r="F61" s="6">
        <f t="shared" si="2"/>
        <v>1.50506390605478</v>
      </c>
      <c r="G61" s="6">
        <f t="shared" si="2"/>
        <v>1.5811741181347</v>
      </c>
      <c r="H61" s="6">
        <f t="shared" si="2"/>
        <v>1.64631384474521</v>
      </c>
      <c r="I61" s="6">
        <f t="shared" si="2"/>
        <v>1.70411629227323</v>
      </c>
      <c r="J61" s="6">
        <f t="shared" si="2"/>
        <v>1.75661034169249</v>
      </c>
      <c r="K61" s="6">
        <f t="shared" si="2"/>
        <v>1.80507408343264</v>
      </c>
      <c r="L61" s="6">
        <f t="shared" si="2"/>
        <v>1.85037847726325</v>
      </c>
      <c r="M61" s="6">
        <f t="shared" si="2"/>
        <v>1.89315098886026</v>
      </c>
      <c r="N61" s="6">
        <f t="shared" si="2"/>
        <v>1.93386278527168</v>
      </c>
      <c r="O61" s="6">
        <f t="shared" si="2"/>
        <v>1.97287919357764</v>
      </c>
      <c r="P61" s="6">
        <f t="shared" si="2"/>
        <v>2.01049076436908</v>
      </c>
      <c r="Q61" s="6">
        <f t="shared" si="2"/>
        <v>2.04693346568578</v>
      </c>
      <c r="R61" s="6">
        <f t="shared" si="2"/>
        <v>2.08240205118475</v>
      </c>
      <c r="S61" s="6">
        <f t="shared" si="2"/>
        <v>2.11705978837476</v>
      </c>
      <c r="T61" s="6">
        <f t="shared" si="2"/>
        <v>2.15104503685534</v>
      </c>
      <c r="U61" s="6">
        <f t="shared" si="2"/>
        <v>2.18447632030932</v>
      </c>
      <c r="V61" s="6">
        <f t="shared" si="2"/>
        <v>2.21745605799622</v>
      </c>
      <c r="W61" s="6">
        <f t="shared" ref="W61:W102" si="3">(EXP(W11*0.25)-1)/0.25</f>
        <v>2.25007343011738</v>
      </c>
      <c r="X61" s="15">
        <v>20</v>
      </c>
      <c r="Y61" s="7" t="s">
        <v>12</v>
      </c>
      <c r="Z61" s="1"/>
    </row>
    <row r="62" spans="1:26">
      <c r="A62" s="7"/>
      <c r="B62" s="4">
        <v>3.29089653438087</v>
      </c>
      <c r="C62" s="6">
        <f t="shared" si="2"/>
        <v>1.03714630533113</v>
      </c>
      <c r="D62" s="6">
        <f t="shared" si="2"/>
        <v>1.03714630533113</v>
      </c>
      <c r="E62" s="6">
        <f t="shared" si="2"/>
        <v>1.15627994627475</v>
      </c>
      <c r="F62" s="6">
        <f t="shared" si="2"/>
        <v>1.23243510983877</v>
      </c>
      <c r="G62" s="6">
        <f t="shared" si="2"/>
        <v>1.29320482906493</v>
      </c>
      <c r="H62" s="6">
        <f t="shared" si="2"/>
        <v>1.34511059598624</v>
      </c>
      <c r="I62" s="6">
        <f t="shared" si="2"/>
        <v>1.39109002937405</v>
      </c>
      <c r="J62" s="6">
        <f t="shared" si="2"/>
        <v>1.43278267713601</v>
      </c>
      <c r="K62" s="6">
        <f t="shared" si="2"/>
        <v>1.4712206556756</v>
      </c>
      <c r="L62" s="6">
        <f t="shared" si="2"/>
        <v>1.50710673314441</v>
      </c>
      <c r="M62" s="6">
        <f t="shared" si="2"/>
        <v>1.5409467390294</v>
      </c>
      <c r="N62" s="6">
        <f t="shared" si="2"/>
        <v>1.57312011690785</v>
      </c>
      <c r="O62" s="6">
        <f t="shared" si="2"/>
        <v>1.60392074892206</v>
      </c>
      <c r="P62" s="6">
        <f t="shared" si="2"/>
        <v>1.63358208605724</v>
      </c>
      <c r="Q62" s="6">
        <f t="shared" si="2"/>
        <v>1.66229348119501</v>
      </c>
      <c r="R62" s="6">
        <f t="shared" si="2"/>
        <v>1.69021100488147</v>
      </c>
      <c r="S62" s="6">
        <f t="shared" si="2"/>
        <v>1.71746530614788</v>
      </c>
      <c r="T62" s="6">
        <f t="shared" si="2"/>
        <v>1.74416693502479</v>
      </c>
      <c r="U62" s="6">
        <f t="shared" si="2"/>
        <v>1.77041044036894</v>
      </c>
      <c r="V62" s="6">
        <f t="shared" si="2"/>
        <v>1.79627738547703</v>
      </c>
      <c r="W62" s="6">
        <f t="shared" si="3"/>
        <v>1.82183866289162</v>
      </c>
      <c r="X62" s="15">
        <v>19</v>
      </c>
      <c r="Y62" s="7"/>
      <c r="Z62" s="1"/>
    </row>
    <row r="63" spans="1:26">
      <c r="A63" s="7"/>
      <c r="B63" s="4">
        <v>3.11769145362398</v>
      </c>
      <c r="C63" s="6">
        <f t="shared" si="2"/>
        <v>0.855805322249338</v>
      </c>
      <c r="D63" s="6">
        <f t="shared" si="2"/>
        <v>0.855805322249338</v>
      </c>
      <c r="E63" s="6">
        <f t="shared" si="2"/>
        <v>0.952205748848028</v>
      </c>
      <c r="F63" s="6">
        <f t="shared" si="2"/>
        <v>1.01364304313778</v>
      </c>
      <c r="G63" s="6">
        <f t="shared" si="2"/>
        <v>1.06256629358494</v>
      </c>
      <c r="H63" s="6">
        <f t="shared" si="2"/>
        <v>1.1042828187046</v>
      </c>
      <c r="I63" s="6">
        <f t="shared" si="2"/>
        <v>1.14118257125065</v>
      </c>
      <c r="J63" s="6">
        <f t="shared" si="2"/>
        <v>1.17459880869302</v>
      </c>
      <c r="K63" s="6">
        <f t="shared" si="2"/>
        <v>1.20537034242134</v>
      </c>
      <c r="L63" s="6">
        <f t="shared" si="2"/>
        <v>1.23406792968536</v>
      </c>
      <c r="M63" s="6">
        <f t="shared" si="2"/>
        <v>1.26110206770587</v>
      </c>
      <c r="N63" s="6">
        <f t="shared" si="2"/>
        <v>1.28678042765381</v>
      </c>
      <c r="O63" s="6">
        <f t="shared" si="2"/>
        <v>1.31134108549777</v>
      </c>
      <c r="P63" s="6">
        <f t="shared" si="2"/>
        <v>1.33497297617287</v>
      </c>
      <c r="Q63" s="6">
        <f t="shared" si="2"/>
        <v>1.35782918477446</v>
      </c>
      <c r="R63" s="6">
        <f t="shared" si="2"/>
        <v>1.38003575019344</v>
      </c>
      <c r="S63" s="6">
        <f t="shared" si="2"/>
        <v>1.40169805681768</v>
      </c>
      <c r="T63" s="6">
        <f t="shared" si="2"/>
        <v>1.42290516692844</v>
      </c>
      <c r="U63" s="6">
        <f t="shared" si="2"/>
        <v>1.44373315223191</v>
      </c>
      <c r="V63" s="6">
        <f t="shared" si="2"/>
        <v>1.46424754606886</v>
      </c>
      <c r="W63" s="6">
        <f t="shared" si="3"/>
        <v>1.48450522516748</v>
      </c>
      <c r="X63" s="15">
        <v>18</v>
      </c>
      <c r="Y63" s="7"/>
      <c r="Z63" s="1"/>
    </row>
    <row r="64" spans="1:26">
      <c r="A64" s="7"/>
      <c r="B64" s="4">
        <v>2.94448637286709</v>
      </c>
      <c r="C64" s="6">
        <f t="shared" si="2"/>
        <v>0.70836722605402</v>
      </c>
      <c r="D64" s="6">
        <f t="shared" si="2"/>
        <v>0.70836722605402</v>
      </c>
      <c r="E64" s="6">
        <f t="shared" si="2"/>
        <v>0.786851941068383</v>
      </c>
      <c r="F64" s="6">
        <f t="shared" si="2"/>
        <v>0.836744385838178</v>
      </c>
      <c r="G64" s="6">
        <f t="shared" si="2"/>
        <v>0.876404793089575</v>
      </c>
      <c r="H64" s="6">
        <f t="shared" si="2"/>
        <v>0.910174818199778</v>
      </c>
      <c r="I64" s="6">
        <f t="shared" si="2"/>
        <v>0.940009034823686</v>
      </c>
      <c r="J64" s="6">
        <f t="shared" si="2"/>
        <v>0.966997382529827</v>
      </c>
      <c r="K64" s="6">
        <f t="shared" si="2"/>
        <v>0.991825251208705</v>
      </c>
      <c r="L64" s="6">
        <f t="shared" si="2"/>
        <v>1.01495873758974</v>
      </c>
      <c r="M64" s="6">
        <f t="shared" si="2"/>
        <v>1.03673285069095</v>
      </c>
      <c r="N64" s="6">
        <f t="shared" si="2"/>
        <v>1.05739850649037</v>
      </c>
      <c r="O64" s="6">
        <f t="shared" si="2"/>
        <v>1.07714971667816</v>
      </c>
      <c r="P64" s="6">
        <f t="shared" si="2"/>
        <v>1.09614032251156</v>
      </c>
      <c r="Q64" s="6">
        <f t="shared" si="2"/>
        <v>1.11449486662836</v>
      </c>
      <c r="R64" s="6">
        <f t="shared" si="2"/>
        <v>1.1323157955719</v>
      </c>
      <c r="S64" s="6">
        <f t="shared" si="2"/>
        <v>1.14968868448605</v>
      </c>
      <c r="T64" s="6">
        <f t="shared" si="2"/>
        <v>1.16668578156212</v>
      </c>
      <c r="U64" s="6">
        <f t="shared" si="2"/>
        <v>1.18336873094855</v>
      </c>
      <c r="V64" s="6">
        <f t="shared" si="2"/>
        <v>1.19979057730812</v>
      </c>
      <c r="W64" s="6">
        <f t="shared" si="3"/>
        <v>1.21599730365521</v>
      </c>
      <c r="X64" s="15">
        <v>17</v>
      </c>
      <c r="Y64" s="7"/>
      <c r="Z64" s="1"/>
    </row>
    <row r="65" spans="1:26">
      <c r="A65" s="7"/>
      <c r="B65" s="4">
        <v>2.7712812921102</v>
      </c>
      <c r="C65" s="6">
        <f t="shared" si="2"/>
        <v>0.587847942562914</v>
      </c>
      <c r="D65" s="6">
        <f t="shared" si="2"/>
        <v>0.587847942562914</v>
      </c>
      <c r="E65" s="6">
        <f t="shared" si="2"/>
        <v>0.652076683043775</v>
      </c>
      <c r="F65" s="6">
        <f t="shared" si="2"/>
        <v>0.692819494729114</v>
      </c>
      <c r="G65" s="6">
        <f t="shared" si="2"/>
        <v>0.725159009640069</v>
      </c>
      <c r="H65" s="6">
        <f t="shared" si="2"/>
        <v>0.752662478264341</v>
      </c>
      <c r="I65" s="6">
        <f t="shared" si="2"/>
        <v>0.776935467217474</v>
      </c>
      <c r="J65" s="6">
        <f t="shared" si="2"/>
        <v>0.798872991101202</v>
      </c>
      <c r="K65" s="6">
        <f t="shared" si="2"/>
        <v>0.819037629172801</v>
      </c>
      <c r="L65" s="6">
        <f t="shared" si="2"/>
        <v>0.837811777232076</v>
      </c>
      <c r="M65" s="6">
        <f t="shared" si="2"/>
        <v>0.85547013661597</v>
      </c>
      <c r="N65" s="6">
        <f t="shared" si="2"/>
        <v>0.872218333604433</v>
      </c>
      <c r="O65" s="6">
        <f t="shared" si="2"/>
        <v>0.888215261173255</v>
      </c>
      <c r="P65" s="6">
        <f t="shared" si="2"/>
        <v>0.903586828699718</v>
      </c>
      <c r="Q65" s="6">
        <f t="shared" si="2"/>
        <v>0.918434893655594</v>
      </c>
      <c r="R65" s="6">
        <f t="shared" si="2"/>
        <v>0.93284317972439</v>
      </c>
      <c r="S65" s="6">
        <f t="shared" si="2"/>
        <v>0.946881566681854</v>
      </c>
      <c r="T65" s="6">
        <f t="shared" si="2"/>
        <v>0.960609002719438</v>
      </c>
      <c r="U65" s="6">
        <f t="shared" si="2"/>
        <v>0.974075739903517</v>
      </c>
      <c r="V65" s="6">
        <f t="shared" si="2"/>
        <v>0.987324980094319</v>
      </c>
      <c r="W65" s="6">
        <f t="shared" si="3"/>
        <v>1.00039413736859</v>
      </c>
      <c r="X65" s="15">
        <v>16</v>
      </c>
      <c r="Y65" s="7"/>
      <c r="Z65" s="1"/>
    </row>
    <row r="66" spans="1:26">
      <c r="A66" s="7"/>
      <c r="B66" s="4">
        <v>2.59807621135332</v>
      </c>
      <c r="C66" s="6">
        <f t="shared" si="2"/>
        <v>0.488886703083212</v>
      </c>
      <c r="D66" s="6">
        <f t="shared" si="2"/>
        <v>0.488886703083212</v>
      </c>
      <c r="E66" s="6">
        <f t="shared" si="2"/>
        <v>0.541677216440453</v>
      </c>
      <c r="F66" s="6">
        <f t="shared" si="2"/>
        <v>0.57510417414372</v>
      </c>
      <c r="G66" s="6">
        <f t="shared" si="2"/>
        <v>0.601603889628764</v>
      </c>
      <c r="H66" s="6">
        <f t="shared" si="2"/>
        <v>0.624118148523601</v>
      </c>
      <c r="I66" s="6">
        <f t="shared" si="2"/>
        <v>0.643970736740511</v>
      </c>
      <c r="J66" s="6">
        <f t="shared" si="2"/>
        <v>0.661899377053492</v>
      </c>
      <c r="K66" s="6">
        <f t="shared" si="2"/>
        <v>0.678367616040507</v>
      </c>
      <c r="L66" s="6">
        <f t="shared" si="2"/>
        <v>0.69369040774083</v>
      </c>
      <c r="M66" s="6">
        <f t="shared" si="2"/>
        <v>0.708093903902937</v>
      </c>
      <c r="N66" s="6">
        <f t="shared" si="2"/>
        <v>0.721747306643678</v>
      </c>
      <c r="O66" s="6">
        <f t="shared" si="2"/>
        <v>0.734781294462586</v>
      </c>
      <c r="P66" s="6">
        <f t="shared" si="2"/>
        <v>0.747299361386488</v>
      </c>
      <c r="Q66" s="6">
        <f t="shared" si="2"/>
        <v>0.759385181828148</v>
      </c>
      <c r="R66" s="6">
        <f t="shared" si="2"/>
        <v>0.771107491122652</v>
      </c>
      <c r="S66" s="6">
        <f t="shared" si="2"/>
        <v>0.782523621160215</v>
      </c>
      <c r="T66" s="6">
        <f t="shared" si="2"/>
        <v>0.793681902055596</v>
      </c>
      <c r="U66" s="6">
        <f t="shared" si="2"/>
        <v>0.804623504374459</v>
      </c>
      <c r="V66" s="6">
        <f t="shared" si="2"/>
        <v>0.815383795663699</v>
      </c>
      <c r="W66" s="6">
        <f t="shared" si="3"/>
        <v>0.82599338071923</v>
      </c>
      <c r="X66" s="15">
        <v>15</v>
      </c>
      <c r="Y66" s="7"/>
      <c r="Z66" s="1"/>
    </row>
    <row r="67" spans="1:26">
      <c r="A67" s="7"/>
      <c r="B67" s="4">
        <v>2.42487113059643</v>
      </c>
      <c r="C67" s="6">
        <f t="shared" si="2"/>
        <v>0.407318051225531</v>
      </c>
      <c r="D67" s="6">
        <f t="shared" si="2"/>
        <v>0.407318051225531</v>
      </c>
      <c r="E67" s="6">
        <f t="shared" si="2"/>
        <v>0.450865742853009</v>
      </c>
      <c r="F67" s="6">
        <f t="shared" si="2"/>
        <v>0.478398489879013</v>
      </c>
      <c r="G67" s="6">
        <f t="shared" si="2"/>
        <v>0.500202748363507</v>
      </c>
      <c r="H67" s="6">
        <f t="shared" si="2"/>
        <v>0.518712040733052</v>
      </c>
      <c r="I67" s="6">
        <f t="shared" si="2"/>
        <v>0.535021246966518</v>
      </c>
      <c r="J67" s="6">
        <f t="shared" si="2"/>
        <v>0.549740373898041</v>
      </c>
      <c r="K67" s="6">
        <f t="shared" si="2"/>
        <v>0.56325260382356</v>
      </c>
      <c r="L67" s="6">
        <f t="shared" si="2"/>
        <v>0.575818199274223</v>
      </c>
      <c r="M67" s="6">
        <f t="shared" si="2"/>
        <v>0.587623970674701</v>
      </c>
      <c r="N67" s="6">
        <f t="shared" si="2"/>
        <v>0.598809628749398</v>
      </c>
      <c r="O67" s="6">
        <f t="shared" si="2"/>
        <v>0.609483027965633</v>
      </c>
      <c r="P67" s="6">
        <f t="shared" si="2"/>
        <v>0.619729546643769</v>
      </c>
      <c r="Q67" s="6">
        <f t="shared" si="2"/>
        <v>0.629618178733882</v>
      </c>
      <c r="R67" s="6">
        <f t="shared" si="2"/>
        <v>0.639205571105449</v>
      </c>
      <c r="S67" s="6">
        <f t="shared" si="2"/>
        <v>0.648538946830342</v>
      </c>
      <c r="T67" s="6">
        <f t="shared" si="2"/>
        <v>0.657658091845409</v>
      </c>
      <c r="U67" s="6">
        <f t="shared" si="2"/>
        <v>0.666596877974217</v>
      </c>
      <c r="V67" s="6">
        <f t="shared" si="2"/>
        <v>0.675384384502412</v>
      </c>
      <c r="W67" s="6">
        <f t="shared" si="3"/>
        <v>0.68404575813322</v>
      </c>
      <c r="X67" s="15">
        <v>14</v>
      </c>
      <c r="Y67" s="7"/>
      <c r="Z67" s="1"/>
    </row>
    <row r="68" spans="1:26">
      <c r="A68" s="7"/>
      <c r="B68" s="4">
        <v>2.25166604983954</v>
      </c>
      <c r="C68" s="6">
        <f t="shared" si="2"/>
        <v>0.339870134997589</v>
      </c>
      <c r="D68" s="6">
        <f t="shared" si="2"/>
        <v>0.339870134997589</v>
      </c>
      <c r="E68" s="6">
        <f t="shared" si="2"/>
        <v>0.375903548887589</v>
      </c>
      <c r="F68" s="6">
        <f t="shared" si="2"/>
        <v>0.398656493625137</v>
      </c>
      <c r="G68" s="6">
        <f t="shared" si="2"/>
        <v>0.416659654790951</v>
      </c>
      <c r="H68" s="6">
        <f t="shared" si="2"/>
        <v>0.431931370200052</v>
      </c>
      <c r="I68" s="6">
        <f t="shared" si="2"/>
        <v>0.445379586554914</v>
      </c>
      <c r="J68" s="6">
        <f t="shared" si="2"/>
        <v>0.457510055904291</v>
      </c>
      <c r="K68" s="6">
        <f t="shared" si="2"/>
        <v>0.468640391928646</v>
      </c>
      <c r="L68" s="6">
        <f t="shared" si="2"/>
        <v>0.478986260459272</v>
      </c>
      <c r="M68" s="6">
        <f t="shared" si="2"/>
        <v>0.488702412639677</v>
      </c>
      <c r="N68" s="6">
        <f t="shared" si="2"/>
        <v>0.49790454337234</v>
      </c>
      <c r="O68" s="6">
        <f t="shared" si="2"/>
        <v>0.506681934665937</v>
      </c>
      <c r="P68" s="6">
        <f t="shared" si="2"/>
        <v>0.515105235390859</v>
      </c>
      <c r="Q68" s="6">
        <f t="shared" si="2"/>
        <v>0.523231513252005</v>
      </c>
      <c r="R68" s="6">
        <f t="shared" si="2"/>
        <v>0.531107603220796</v>
      </c>
      <c r="S68" s="6">
        <f t="shared" si="2"/>
        <v>0.538772531016819</v>
      </c>
      <c r="T68" s="6">
        <f t="shared" si="2"/>
        <v>0.546259160754585</v>
      </c>
      <c r="U68" s="6">
        <f t="shared" si="2"/>
        <v>0.553595457466614</v>
      </c>
      <c r="V68" s="6">
        <f t="shared" si="2"/>
        <v>0.560805416905549</v>
      </c>
      <c r="W68" s="6">
        <f t="shared" si="3"/>
        <v>0.567909778365261</v>
      </c>
      <c r="X68" s="15">
        <v>13</v>
      </c>
      <c r="Y68" s="7"/>
      <c r="Z68" s="1"/>
    </row>
    <row r="69" spans="1:26">
      <c r="A69" s="7"/>
      <c r="B69" s="4">
        <v>2.07846096908265</v>
      </c>
      <c r="C69" s="6">
        <f t="shared" si="2"/>
        <v>0.283948457778822</v>
      </c>
      <c r="D69" s="6">
        <f t="shared" si="2"/>
        <v>0.283948457778822</v>
      </c>
      <c r="E69" s="6">
        <f t="shared" si="2"/>
        <v>0.313841147373176</v>
      </c>
      <c r="F69" s="6">
        <f t="shared" si="2"/>
        <v>0.332696417937356</v>
      </c>
      <c r="G69" s="6">
        <f t="shared" si="2"/>
        <v>0.34760457047072</v>
      </c>
      <c r="H69" s="6">
        <f t="shared" si="2"/>
        <v>0.360243277503747</v>
      </c>
      <c r="I69" s="6">
        <f t="shared" si="2"/>
        <v>0.371367142042542</v>
      </c>
      <c r="J69" s="6">
        <f t="shared" si="2"/>
        <v>0.38139642489995</v>
      </c>
      <c r="K69" s="6">
        <f t="shared" si="2"/>
        <v>0.390594995091818</v>
      </c>
      <c r="L69" s="6">
        <f t="shared" si="2"/>
        <v>0.399141981753429</v>
      </c>
      <c r="M69" s="6">
        <f t="shared" si="2"/>
        <v>0.407165885104353</v>
      </c>
      <c r="N69" s="6">
        <f t="shared" si="2"/>
        <v>0.414762746889958</v>
      </c>
      <c r="O69" s="6">
        <f t="shared" si="2"/>
        <v>0.422006660094511</v>
      </c>
      <c r="P69" s="6">
        <f t="shared" si="2"/>
        <v>0.428956235549578</v>
      </c>
      <c r="Q69" s="6">
        <f t="shared" si="2"/>
        <v>0.435658800845994</v>
      </c>
      <c r="R69" s="6">
        <f t="shared" si="2"/>
        <v>0.442153183539434</v>
      </c>
      <c r="S69" s="6">
        <f t="shared" si="2"/>
        <v>0.448471724831585</v>
      </c>
      <c r="T69" s="6">
        <f t="shared" si="2"/>
        <v>0.454641649053707</v>
      </c>
      <c r="U69" s="6">
        <f t="shared" si="2"/>
        <v>0.460686112627418</v>
      </c>
      <c r="V69" s="6">
        <f t="shared" si="2"/>
        <v>0.466624976627522</v>
      </c>
      <c r="W69" s="6">
        <f t="shared" si="3"/>
        <v>0.472475398991463</v>
      </c>
      <c r="X69" s="15">
        <v>12</v>
      </c>
      <c r="Y69" s="7"/>
      <c r="Z69" s="1"/>
    </row>
    <row r="70" spans="1:26">
      <c r="A70" s="7"/>
      <c r="B70" s="4">
        <v>1.90525588832576</v>
      </c>
      <c r="C70" s="6">
        <f t="shared" si="2"/>
        <v>0.237478457919467</v>
      </c>
      <c r="D70" s="6">
        <f t="shared" si="2"/>
        <v>0.237478457919467</v>
      </c>
      <c r="E70" s="6">
        <f t="shared" si="2"/>
        <v>0.262330716074421</v>
      </c>
      <c r="F70" s="6">
        <f t="shared" si="2"/>
        <v>0.27799256525065</v>
      </c>
      <c r="G70" s="6">
        <f t="shared" si="2"/>
        <v>0.290368126314847</v>
      </c>
      <c r="H70" s="6">
        <f t="shared" si="2"/>
        <v>0.300854488799549</v>
      </c>
      <c r="I70" s="6">
        <f t="shared" si="2"/>
        <v>0.310079983920069</v>
      </c>
      <c r="J70" s="6">
        <f t="shared" si="2"/>
        <v>0.318394495575061</v>
      </c>
      <c r="K70" s="6">
        <f t="shared" si="2"/>
        <v>0.326017666015662</v>
      </c>
      <c r="L70" s="6">
        <f t="shared" si="2"/>
        <v>0.333098570651961</v>
      </c>
      <c r="M70" s="6">
        <f t="shared" si="2"/>
        <v>0.339744126598615</v>
      </c>
      <c r="N70" s="6">
        <f t="shared" si="2"/>
        <v>0.346034225125989</v>
      </c>
      <c r="O70" s="6">
        <f t="shared" si="2"/>
        <v>0.352030483909052</v>
      </c>
      <c r="P70" s="6">
        <f t="shared" si="2"/>
        <v>0.357781632076734</v>
      </c>
      <c r="Q70" s="6">
        <f t="shared" si="2"/>
        <v>0.363327006605576</v>
      </c>
      <c r="R70" s="6">
        <f t="shared" si="2"/>
        <v>0.368698869990257</v>
      </c>
      <c r="S70" s="6">
        <f t="shared" si="2"/>
        <v>0.373924086610885</v>
      </c>
      <c r="T70" s="6">
        <f t="shared" si="2"/>
        <v>0.379025263121838</v>
      </c>
      <c r="U70" s="6">
        <f t="shared" si="2"/>
        <v>0.384021621646</v>
      </c>
      <c r="V70" s="6">
        <f t="shared" si="2"/>
        <v>0.388929642913116</v>
      </c>
      <c r="W70" s="6">
        <f t="shared" si="3"/>
        <v>0.393763559212259</v>
      </c>
      <c r="X70" s="15">
        <v>11</v>
      </c>
      <c r="Y70" s="7"/>
      <c r="Z70" s="1"/>
    </row>
    <row r="71" spans="1:26">
      <c r="A71" s="7"/>
      <c r="B71" s="4">
        <v>1.73205080756888</v>
      </c>
      <c r="C71" s="6">
        <f t="shared" si="2"/>
        <v>0.198789240121446</v>
      </c>
      <c r="D71" s="6">
        <f t="shared" si="2"/>
        <v>0.198789240121446</v>
      </c>
      <c r="E71" s="6">
        <f t="shared" si="2"/>
        <v>0.219488665561054</v>
      </c>
      <c r="F71" s="6">
        <f t="shared" si="2"/>
        <v>0.232523543667223</v>
      </c>
      <c r="G71" s="6">
        <f t="shared" si="2"/>
        <v>0.242817976926474</v>
      </c>
      <c r="H71" s="6">
        <f t="shared" si="2"/>
        <v>0.2515372115203</v>
      </c>
      <c r="I71" s="6">
        <f t="shared" si="2"/>
        <v>0.25920526064168</v>
      </c>
      <c r="J71" s="6">
        <f t="shared" si="2"/>
        <v>0.266113882171789</v>
      </c>
      <c r="K71" s="6">
        <f t="shared" si="2"/>
        <v>0.272446201758624</v>
      </c>
      <c r="L71" s="6">
        <f t="shared" si="2"/>
        <v>0.278326489189022</v>
      </c>
      <c r="M71" s="6">
        <f t="shared" si="2"/>
        <v>0.283843854333657</v>
      </c>
      <c r="N71" s="6">
        <f t="shared" si="2"/>
        <v>0.289064869043623</v>
      </c>
      <c r="O71" s="6">
        <f t="shared" si="2"/>
        <v>0.294040867137904</v>
      </c>
      <c r="P71" s="6">
        <f t="shared" si="2"/>
        <v>0.298812435771923</v>
      </c>
      <c r="Q71" s="6">
        <f t="shared" si="2"/>
        <v>0.30341233141572</v>
      </c>
      <c r="R71" s="6">
        <f t="shared" si="2"/>
        <v>0.30786741286513</v>
      </c>
      <c r="S71" s="6">
        <f t="shared" si="2"/>
        <v>0.312200039040541</v>
      </c>
      <c r="T71" s="6">
        <f t="shared" si="2"/>
        <v>0.316429020087193</v>
      </c>
      <c r="U71" s="6">
        <f t="shared" si="2"/>
        <v>0.320570345428544</v>
      </c>
      <c r="V71" s="6">
        <f t="shared" si="2"/>
        <v>0.324637720022406</v>
      </c>
      <c r="W71" s="6">
        <f t="shared" si="3"/>
        <v>0.32864297535778</v>
      </c>
      <c r="X71" s="15">
        <v>10</v>
      </c>
      <c r="Y71" s="7"/>
      <c r="Z71" s="1"/>
    </row>
    <row r="72" spans="1:26">
      <c r="A72" s="7"/>
      <c r="B72" s="4">
        <v>1.55884572681199</v>
      </c>
      <c r="C72" s="6">
        <f t="shared" si="2"/>
        <v>0.166526532152219</v>
      </c>
      <c r="D72" s="6">
        <f t="shared" si="2"/>
        <v>0.166526532152219</v>
      </c>
      <c r="E72" s="6">
        <f t="shared" si="2"/>
        <v>0.183793512657506</v>
      </c>
      <c r="F72" s="6">
        <f t="shared" si="2"/>
        <v>0.194659990841069</v>
      </c>
      <c r="G72" s="6">
        <f t="shared" si="2"/>
        <v>0.203238145836998</v>
      </c>
      <c r="H72" s="6">
        <f t="shared" si="2"/>
        <v>0.210501128869023</v>
      </c>
      <c r="I72" s="6">
        <f t="shared" si="2"/>
        <v>0.216886533643165</v>
      </c>
      <c r="J72" s="6">
        <f t="shared" si="2"/>
        <v>0.222637975739769</v>
      </c>
      <c r="K72" s="6">
        <f t="shared" si="2"/>
        <v>0.227908344284841</v>
      </c>
      <c r="L72" s="6">
        <f t="shared" si="2"/>
        <v>0.232801375628485</v>
      </c>
      <c r="M72" s="6">
        <f t="shared" si="2"/>
        <v>0.237391444129074</v>
      </c>
      <c r="N72" s="6">
        <f t="shared" si="2"/>
        <v>0.241734103721789</v>
      </c>
      <c r="O72" s="6">
        <f t="shared" si="2"/>
        <v>0.245872184574904</v>
      </c>
      <c r="P72" s="6">
        <f t="shared" si="2"/>
        <v>0.249839544001063</v>
      </c>
      <c r="Q72" s="6">
        <f t="shared" si="2"/>
        <v>0.253663501581704</v>
      </c>
      <c r="R72" s="6">
        <f t="shared" ref="C72:V85" si="4">(EXP(R22*0.25)-1)/0.25</f>
        <v>0.257366453475989</v>
      </c>
      <c r="S72" s="6">
        <f t="shared" si="4"/>
        <v>0.260967039518097</v>
      </c>
      <c r="T72" s="6">
        <f t="shared" si="4"/>
        <v>0.264480937491133</v>
      </c>
      <c r="U72" s="6">
        <f t="shared" si="4"/>
        <v>0.267921470990277</v>
      </c>
      <c r="V72" s="6">
        <f t="shared" si="4"/>
        <v>0.271300057164542</v>
      </c>
      <c r="W72" s="6">
        <f t="shared" si="3"/>
        <v>0.274626549851578</v>
      </c>
      <c r="X72" s="15">
        <v>9</v>
      </c>
      <c r="Y72" s="7"/>
      <c r="Z72" s="1"/>
    </row>
    <row r="73" spans="1:26">
      <c r="A73" s="7"/>
      <c r="B73" s="4">
        <v>1.3856406460551</v>
      </c>
      <c r="C73" s="6">
        <f t="shared" si="4"/>
        <v>0.139586696341085</v>
      </c>
      <c r="D73" s="6">
        <f t="shared" si="4"/>
        <v>0.139586696341085</v>
      </c>
      <c r="E73" s="6">
        <f t="shared" si="4"/>
        <v>0.154008989116587</v>
      </c>
      <c r="F73" s="6">
        <f t="shared" si="4"/>
        <v>0.163080390375188</v>
      </c>
      <c r="G73" s="6">
        <f t="shared" si="4"/>
        <v>0.17023884603588</v>
      </c>
      <c r="H73" s="6">
        <f t="shared" si="4"/>
        <v>0.17629797664418</v>
      </c>
      <c r="I73" s="6">
        <f t="shared" si="4"/>
        <v>0.181623616164024</v>
      </c>
      <c r="J73" s="6">
        <f t="shared" si="4"/>
        <v>0.186419412003633</v>
      </c>
      <c r="K73" s="6">
        <f t="shared" si="4"/>
        <v>0.190813156284527</v>
      </c>
      <c r="L73" s="6">
        <f t="shared" si="4"/>
        <v>0.194891546451539</v>
      </c>
      <c r="M73" s="6">
        <f t="shared" si="4"/>
        <v>0.198716732550228</v>
      </c>
      <c r="N73" s="6">
        <f t="shared" si="4"/>
        <v>0.202335130995019</v>
      </c>
      <c r="O73" s="6">
        <f t="shared" si="4"/>
        <v>0.205782521851581</v>
      </c>
      <c r="P73" s="6">
        <f t="shared" si="4"/>
        <v>0.209087184821769</v>
      </c>
      <c r="Q73" s="6">
        <f t="shared" si="4"/>
        <v>0.212271935068443</v>
      </c>
      <c r="R73" s="6">
        <f t="shared" si="4"/>
        <v>0.215355472857501</v>
      </c>
      <c r="S73" s="6">
        <f t="shared" si="4"/>
        <v>0.218353359139518</v>
      </c>
      <c r="T73" s="6">
        <f t="shared" si="4"/>
        <v>0.221278679590813</v>
      </c>
      <c r="U73" s="6">
        <f t="shared" si="4"/>
        <v>0.224142552709059</v>
      </c>
      <c r="V73" s="6">
        <f t="shared" si="4"/>
        <v>0.226954504076999</v>
      </c>
      <c r="W73" s="6">
        <f t="shared" si="3"/>
        <v>0.229722753169899</v>
      </c>
      <c r="X73" s="15">
        <v>8</v>
      </c>
      <c r="Y73" s="7"/>
      <c r="Z73" s="1"/>
    </row>
    <row r="74" spans="1:26">
      <c r="A74" s="7"/>
      <c r="B74" s="4">
        <v>1.21243556529821</v>
      </c>
      <c r="C74" s="6">
        <f t="shared" si="4"/>
        <v>0.117066117148187</v>
      </c>
      <c r="D74" s="6">
        <f t="shared" si="4"/>
        <v>0.117066117148187</v>
      </c>
      <c r="E74" s="6">
        <f t="shared" si="4"/>
        <v>0.129125441731194</v>
      </c>
      <c r="F74" s="6">
        <f t="shared" si="4"/>
        <v>0.136707160211282</v>
      </c>
      <c r="G74" s="6">
        <f t="shared" si="4"/>
        <v>0.142688217510759</v>
      </c>
      <c r="H74" s="6">
        <f t="shared" si="4"/>
        <v>0.147749487117735</v>
      </c>
      <c r="I74" s="6">
        <f t="shared" si="4"/>
        <v>0.152197097936035</v>
      </c>
      <c r="J74" s="6">
        <f t="shared" si="4"/>
        <v>0.156201448638536</v>
      </c>
      <c r="K74" s="6">
        <f t="shared" si="4"/>
        <v>0.159869457608881</v>
      </c>
      <c r="L74" s="6">
        <f t="shared" si="4"/>
        <v>0.163273653690209</v>
      </c>
      <c r="M74" s="6">
        <f t="shared" si="4"/>
        <v>0.166466024260713</v>
      </c>
      <c r="N74" s="6">
        <f t="shared" si="4"/>
        <v>0.169485391190689</v>
      </c>
      <c r="O74" s="6">
        <f t="shared" si="4"/>
        <v>0.172361676514424</v>
      </c>
      <c r="P74" s="6">
        <f t="shared" si="4"/>
        <v>0.175118526735679</v>
      </c>
      <c r="Q74" s="6">
        <f t="shared" si="4"/>
        <v>0.177775016420007</v>
      </c>
      <c r="R74" s="6">
        <f t="shared" si="4"/>
        <v>0.180346777611883</v>
      </c>
      <c r="S74" s="6">
        <f t="shared" si="4"/>
        <v>0.182846816109031</v>
      </c>
      <c r="T74" s="6">
        <f t="shared" si="4"/>
        <v>0.185286067141855</v>
      </c>
      <c r="U74" s="6">
        <f t="shared" si="4"/>
        <v>0.187673820485625</v>
      </c>
      <c r="V74" s="6">
        <f t="shared" si="4"/>
        <v>0.190018033604744</v>
      </c>
      <c r="W74" s="6">
        <f t="shared" si="3"/>
        <v>0.192325571611503</v>
      </c>
      <c r="X74" s="15">
        <v>7</v>
      </c>
      <c r="Y74" s="7"/>
      <c r="Z74" s="1"/>
    </row>
    <row r="75" spans="1:26">
      <c r="A75" s="7"/>
      <c r="B75" s="4">
        <v>1.03923048454133</v>
      </c>
      <c r="C75" s="6">
        <f t="shared" si="4"/>
        <v>0.0982219636074797</v>
      </c>
      <c r="D75" s="6">
        <f t="shared" si="4"/>
        <v>0.0982219636074797</v>
      </c>
      <c r="E75" s="6">
        <f t="shared" si="4"/>
        <v>0.108314668099809</v>
      </c>
      <c r="F75" s="6">
        <f t="shared" si="4"/>
        <v>0.114657568580607</v>
      </c>
      <c r="G75" s="6">
        <f t="shared" si="4"/>
        <v>0.119660044034196</v>
      </c>
      <c r="H75" s="6">
        <f t="shared" si="4"/>
        <v>0.12389232428724</v>
      </c>
      <c r="I75" s="6">
        <f t="shared" si="4"/>
        <v>0.127610779450721</v>
      </c>
      <c r="J75" s="6">
        <f t="shared" si="4"/>
        <v>0.130958102126063</v>
      </c>
      <c r="K75" s="6">
        <f t="shared" si="4"/>
        <v>0.134023819469901</v>
      </c>
      <c r="L75" s="6">
        <f t="shared" si="4"/>
        <v>0.136868657706679</v>
      </c>
      <c r="M75" s="6">
        <f t="shared" si="4"/>
        <v>0.139536140267063</v>
      </c>
      <c r="N75" s="6">
        <f t="shared" si="4"/>
        <v>0.14205876527758</v>
      </c>
      <c r="O75" s="6">
        <f t="shared" si="4"/>
        <v>0.144461578077573</v>
      </c>
      <c r="P75" s="6">
        <f t="shared" si="4"/>
        <v>0.146764369049524</v>
      </c>
      <c r="Q75" s="6">
        <f t="shared" si="4"/>
        <v>0.148983100319049</v>
      </c>
      <c r="R75" s="6">
        <f t="shared" si="4"/>
        <v>0.15113085162189</v>
      </c>
      <c r="S75" s="6">
        <f t="shared" si="4"/>
        <v>0.153218503835727</v>
      </c>
      <c r="T75" s="6">
        <f t="shared" si="4"/>
        <v>0.155255204346014</v>
      </c>
      <c r="U75" s="6">
        <f t="shared" si="4"/>
        <v>0.157248723016374</v>
      </c>
      <c r="V75" s="6">
        <f t="shared" si="4"/>
        <v>0.159205714406284</v>
      </c>
      <c r="W75" s="6">
        <f t="shared" si="3"/>
        <v>0.161131918697373</v>
      </c>
      <c r="X75" s="15">
        <v>6</v>
      </c>
      <c r="Y75" s="7"/>
      <c r="Z75" s="1"/>
    </row>
    <row r="76" spans="1:26">
      <c r="A76" s="7"/>
      <c r="B76" s="4">
        <v>0.866025403784439</v>
      </c>
      <c r="C76" s="6">
        <f t="shared" si="4"/>
        <v>0.0824414703281109</v>
      </c>
      <c r="D76" s="6">
        <f t="shared" si="4"/>
        <v>0.0824414703281109</v>
      </c>
      <c r="E76" s="6">
        <f t="shared" si="4"/>
        <v>0.090894746598118</v>
      </c>
      <c r="F76" s="6">
        <f t="shared" si="4"/>
        <v>0.0962056353368217</v>
      </c>
      <c r="G76" s="6">
        <f t="shared" si="4"/>
        <v>0.100393272453403</v>
      </c>
      <c r="H76" s="6">
        <f t="shared" si="4"/>
        <v>0.103935537671667</v>
      </c>
      <c r="I76" s="6">
        <f t="shared" si="4"/>
        <v>0.107047272799612</v>
      </c>
      <c r="J76" s="6">
        <f t="shared" si="4"/>
        <v>0.109848049820945</v>
      </c>
      <c r="K76" s="6">
        <f t="shared" si="4"/>
        <v>0.11241288494787</v>
      </c>
      <c r="L76" s="6">
        <f t="shared" si="4"/>
        <v>0.114792658005384</v>
      </c>
      <c r="M76" s="6">
        <f t="shared" si="4"/>
        <v>0.117023832510769</v>
      </c>
      <c r="N76" s="6">
        <f t="shared" si="4"/>
        <v>0.119133632804189</v>
      </c>
      <c r="O76" s="6">
        <f t="shared" si="4"/>
        <v>0.121143038006196</v>
      </c>
      <c r="P76" s="6">
        <f t="shared" si="4"/>
        <v>0.123068623889924</v>
      </c>
      <c r="Q76" s="6">
        <f t="shared" si="4"/>
        <v>0.124923758484687</v>
      </c>
      <c r="R76" s="6">
        <f t="shared" si="4"/>
        <v>0.126719394744933</v>
      </c>
      <c r="S76" s="6">
        <f t="shared" si="4"/>
        <v>0.128464643314541</v>
      </c>
      <c r="T76" s="6">
        <f t="shared" si="4"/>
        <v>0.130167162515058</v>
      </c>
      <c r="U76" s="6">
        <f t="shared" si="4"/>
        <v>0.13183345662332</v>
      </c>
      <c r="V76" s="6">
        <f t="shared" si="4"/>
        <v>0.133469095594065</v>
      </c>
      <c r="W76" s="6">
        <f t="shared" si="3"/>
        <v>0.135078883418375</v>
      </c>
      <c r="X76" s="15">
        <v>5</v>
      </c>
      <c r="Y76" s="7"/>
      <c r="Z76" s="1"/>
    </row>
    <row r="77" spans="1:26">
      <c r="A77" s="7"/>
      <c r="B77" s="4">
        <v>0.692820323027551</v>
      </c>
      <c r="C77" s="6">
        <f t="shared" si="4"/>
        <v>0.0692176722943527</v>
      </c>
      <c r="D77" s="6">
        <f t="shared" si="4"/>
        <v>0.0692176722943527</v>
      </c>
      <c r="E77" s="6">
        <f t="shared" si="4"/>
        <v>0.0763023900072604</v>
      </c>
      <c r="F77" s="6">
        <f t="shared" si="4"/>
        <v>0.0807522717286311</v>
      </c>
      <c r="G77" s="6">
        <f t="shared" si="4"/>
        <v>0.0842603576173779</v>
      </c>
      <c r="H77" s="6">
        <f t="shared" si="4"/>
        <v>0.0872273548847433</v>
      </c>
      <c r="I77" s="6">
        <f t="shared" si="4"/>
        <v>0.0898334046195899</v>
      </c>
      <c r="J77" s="6">
        <f t="shared" si="4"/>
        <v>0.0921787612781957</v>
      </c>
      <c r="K77" s="6">
        <f t="shared" si="4"/>
        <v>0.0943263184129188</v>
      </c>
      <c r="L77" s="6">
        <f t="shared" si="4"/>
        <v>0.0963187310804461</v>
      </c>
      <c r="M77" s="6">
        <f t="shared" si="4"/>
        <v>0.0981865664335508</v>
      </c>
      <c r="N77" s="6">
        <f t="shared" si="4"/>
        <v>0.0999526448699601</v>
      </c>
      <c r="O77" s="6">
        <f t="shared" si="4"/>
        <v>0.101634550509739</v>
      </c>
      <c r="P77" s="6">
        <f t="shared" si="4"/>
        <v>0.103246175614143</v>
      </c>
      <c r="Q77" s="6">
        <f t="shared" si="4"/>
        <v>0.104798723084096</v>
      </c>
      <c r="R77" s="6">
        <f t="shared" si="4"/>
        <v>0.106301371112292</v>
      </c>
      <c r="S77" s="6">
        <f t="shared" si="4"/>
        <v>0.10776175340406</v>
      </c>
      <c r="T77" s="6">
        <f t="shared" si="4"/>
        <v>0.109186286179018</v>
      </c>
      <c r="U77" s="6">
        <f t="shared" si="4"/>
        <v>0.110580418249916</v>
      </c>
      <c r="V77" s="6">
        <f t="shared" si="4"/>
        <v>0.111948815242286</v>
      </c>
      <c r="W77" s="6">
        <f t="shared" si="3"/>
        <v>0.11329550074541</v>
      </c>
      <c r="X77" s="15">
        <v>4</v>
      </c>
      <c r="Y77" s="7"/>
      <c r="Z77" s="1"/>
    </row>
    <row r="78" spans="1:26">
      <c r="A78" s="7"/>
      <c r="B78" s="4">
        <v>0.519615242270663</v>
      </c>
      <c r="C78" s="6">
        <f t="shared" si="4"/>
        <v>0.0581300827650937</v>
      </c>
      <c r="D78" s="6">
        <f t="shared" si="4"/>
        <v>0.0581300827650937</v>
      </c>
      <c r="E78" s="6">
        <f t="shared" si="4"/>
        <v>0.0640710272331217</v>
      </c>
      <c r="F78" s="6">
        <f t="shared" si="4"/>
        <v>0.0678016700293762</v>
      </c>
      <c r="G78" s="6">
        <f t="shared" si="4"/>
        <v>0.0707422843455152</v>
      </c>
      <c r="H78" s="6">
        <f t="shared" si="4"/>
        <v>0.0732290235660145</v>
      </c>
      <c r="I78" s="6">
        <f t="shared" si="4"/>
        <v>0.0754130038223346</v>
      </c>
      <c r="J78" s="6">
        <f t="shared" si="4"/>
        <v>0.0773783230070624</v>
      </c>
      <c r="K78" s="6">
        <f t="shared" si="4"/>
        <v>0.0791777366492425</v>
      </c>
      <c r="L78" s="6">
        <f t="shared" si="4"/>
        <v>0.0808470222866955</v>
      </c>
      <c r="M78" s="6">
        <f t="shared" si="4"/>
        <v>0.0824118171416961</v>
      </c>
      <c r="N78" s="6">
        <f t="shared" si="4"/>
        <v>0.0838912599608506</v>
      </c>
      <c r="O78" s="6">
        <f t="shared" si="4"/>
        <v>0.0853000970635307</v>
      </c>
      <c r="P78" s="6">
        <f t="shared" si="4"/>
        <v>0.0866499779475474</v>
      </c>
      <c r="Q78" s="6">
        <f t="shared" si="4"/>
        <v>0.0879502962655438</v>
      </c>
      <c r="R78" s="6">
        <f t="shared" si="4"/>
        <v>0.0892087473951122</v>
      </c>
      <c r="S78" s="6">
        <f t="shared" si="4"/>
        <v>0.0904317312621767</v>
      </c>
      <c r="T78" s="6">
        <f t="shared" si="4"/>
        <v>0.0916246266572616</v>
      </c>
      <c r="U78" s="6">
        <f t="shared" si="4"/>
        <v>0.092792001005372</v>
      </c>
      <c r="V78" s="6">
        <f t="shared" si="4"/>
        <v>0.0939377648936679</v>
      </c>
      <c r="W78" s="6">
        <f t="shared" si="3"/>
        <v>0.095065290469325</v>
      </c>
      <c r="X78" s="15">
        <v>3</v>
      </c>
      <c r="Y78" s="7"/>
      <c r="Z78" s="1"/>
    </row>
    <row r="79" spans="1:26">
      <c r="A79" s="7"/>
      <c r="B79" s="4">
        <v>0.346410161513775</v>
      </c>
      <c r="C79" s="6">
        <f t="shared" si="4"/>
        <v>0.0488291960125657</v>
      </c>
      <c r="D79" s="6">
        <f t="shared" si="4"/>
        <v>0.0488291960125657</v>
      </c>
      <c r="E79" s="6">
        <f t="shared" si="4"/>
        <v>0.0538132925216139</v>
      </c>
      <c r="F79" s="6">
        <f t="shared" si="4"/>
        <v>0.0569424860217236</v>
      </c>
      <c r="G79" s="6">
        <f t="shared" si="4"/>
        <v>0.059408696727373</v>
      </c>
      <c r="H79" s="6">
        <f t="shared" si="4"/>
        <v>0.0614940340250536</v>
      </c>
      <c r="I79" s="6">
        <f t="shared" si="4"/>
        <v>0.0633253158035663</v>
      </c>
      <c r="J79" s="6">
        <f t="shared" si="4"/>
        <v>0.0649731154262518</v>
      </c>
      <c r="K79" s="6">
        <f t="shared" si="4"/>
        <v>0.0664817026584723</v>
      </c>
      <c r="L79" s="6">
        <f t="shared" si="4"/>
        <v>0.0678810989211511</v>
      </c>
      <c r="M79" s="6">
        <f t="shared" si="4"/>
        <v>0.0691928157607915</v>
      </c>
      <c r="N79" s="6">
        <f t="shared" si="4"/>
        <v>0.0704329112183357</v>
      </c>
      <c r="O79" s="6">
        <f t="shared" si="4"/>
        <v>0.0716137572899518</v>
      </c>
      <c r="P79" s="6">
        <f t="shared" si="4"/>
        <v>0.0727451272301884</v>
      </c>
      <c r="Q79" s="6">
        <f t="shared" si="4"/>
        <v>0.0738349013088992</v>
      </c>
      <c r="R79" s="6">
        <f t="shared" si="4"/>
        <v>0.0748895347349423</v>
      </c>
      <c r="S79" s="6">
        <f t="shared" si="4"/>
        <v>0.075914395692819</v>
      </c>
      <c r="T79" s="6">
        <f t="shared" si="4"/>
        <v>0.0769139955526406</v>
      </c>
      <c r="U79" s="6">
        <f t="shared" si="4"/>
        <v>0.0778921648998265</v>
      </c>
      <c r="V79" s="6">
        <f t="shared" si="4"/>
        <v>0.0788521832089852</v>
      </c>
      <c r="W79" s="6">
        <f t="shared" si="3"/>
        <v>0.0797968781970093</v>
      </c>
      <c r="X79" s="15">
        <v>2</v>
      </c>
      <c r="Y79" s="7"/>
      <c r="Z79" s="1"/>
    </row>
    <row r="80" spans="1:26">
      <c r="A80" s="7"/>
      <c r="B80" s="4">
        <v>0.173205080756888</v>
      </c>
      <c r="C80" s="6">
        <f t="shared" si="4"/>
        <v>0.0410239777983774</v>
      </c>
      <c r="D80" s="6">
        <f t="shared" si="4"/>
        <v>0.0410239777983774</v>
      </c>
      <c r="E80" s="6">
        <f t="shared" si="4"/>
        <v>0.0452069397150847</v>
      </c>
      <c r="F80" s="6">
        <f t="shared" si="4"/>
        <v>0.0478327343688312</v>
      </c>
      <c r="G80" s="6">
        <f t="shared" si="4"/>
        <v>0.0499019744703997</v>
      </c>
      <c r="H80" s="6">
        <f t="shared" si="4"/>
        <v>0.0516514919935283</v>
      </c>
      <c r="I80" s="6">
        <f t="shared" si="4"/>
        <v>0.0531877489308235</v>
      </c>
      <c r="J80" s="6">
        <f t="shared" si="4"/>
        <v>0.0545699891101155</v>
      </c>
      <c r="K80" s="6">
        <f t="shared" si="4"/>
        <v>0.0558353742392308</v>
      </c>
      <c r="L80" s="6">
        <f t="shared" si="4"/>
        <v>0.0570091045292163</v>
      </c>
      <c r="M80" s="6">
        <f t="shared" si="4"/>
        <v>0.0581092362336495</v>
      </c>
      <c r="N80" s="6">
        <f t="shared" si="4"/>
        <v>0.0591492475067268</v>
      </c>
      <c r="O80" s="6">
        <f t="shared" si="4"/>
        <v>0.0601395221976126</v>
      </c>
      <c r="P80" s="6">
        <f t="shared" si="4"/>
        <v>0.0610882626417659</v>
      </c>
      <c r="Q80" s="6">
        <f t="shared" si="4"/>
        <v>0.0620020821366918</v>
      </c>
      <c r="R80" s="6">
        <f t="shared" si="4"/>
        <v>0.0628863977622718</v>
      </c>
      <c r="S80" s="6">
        <f t="shared" si="4"/>
        <v>0.063745714146858</v>
      </c>
      <c r="T80" s="6">
        <f t="shared" si="4"/>
        <v>0.0645838167266213</v>
      </c>
      <c r="U80" s="6">
        <f t="shared" si="4"/>
        <v>0.0654039195125078</v>
      </c>
      <c r="V80" s="6">
        <f t="shared" si="4"/>
        <v>0.0662087739448411</v>
      </c>
      <c r="W80" s="6">
        <f t="shared" si="3"/>
        <v>0.0670007522937555</v>
      </c>
      <c r="X80" s="15">
        <v>1</v>
      </c>
      <c r="Y80" s="7"/>
      <c r="Z80" s="1"/>
    </row>
    <row r="81" spans="1:26">
      <c r="A81" s="7"/>
      <c r="B81" s="8">
        <v>0</v>
      </c>
      <c r="C81" s="6">
        <f t="shared" si="4"/>
        <v>0.0344717101679999</v>
      </c>
      <c r="D81" s="6">
        <f t="shared" si="4"/>
        <v>0.0344717101679999</v>
      </c>
      <c r="E81" s="6">
        <f t="shared" si="4"/>
        <v>0.0379834425542098</v>
      </c>
      <c r="F81" s="6">
        <f t="shared" si="4"/>
        <v>0.04018758738414</v>
      </c>
      <c r="G81" s="6">
        <f t="shared" si="4"/>
        <v>0.0419243889295755</v>
      </c>
      <c r="H81" s="6">
        <f t="shared" si="4"/>
        <v>0.043392723565673</v>
      </c>
      <c r="I81" s="6">
        <f t="shared" si="4"/>
        <v>0.0446819897654791</v>
      </c>
      <c r="J81" s="6">
        <f t="shared" si="4"/>
        <v>0.0458419347369583</v>
      </c>
      <c r="K81" s="6">
        <f t="shared" si="4"/>
        <v>0.0469037624329003</v>
      </c>
      <c r="L81" s="6">
        <f t="shared" si="4"/>
        <v>0.0478886323377701</v>
      </c>
      <c r="M81" s="6">
        <f t="shared" si="4"/>
        <v>0.0488117049793892</v>
      </c>
      <c r="N81" s="6">
        <f t="shared" si="4"/>
        <v>0.0496842965896764</v>
      </c>
      <c r="O81" s="6">
        <f t="shared" si="4"/>
        <v>0.0505151251030664</v>
      </c>
      <c r="P81" s="6">
        <f t="shared" si="4"/>
        <v>0.051311076657476</v>
      </c>
      <c r="Q81" s="6">
        <f t="shared" si="4"/>
        <v>0.052077703110462</v>
      </c>
      <c r="R81" s="6">
        <f t="shared" si="4"/>
        <v>0.0528195519021537</v>
      </c>
      <c r="S81" s="6">
        <f t="shared" si="4"/>
        <v>0.0535404043318488</v>
      </c>
      <c r="T81" s="6">
        <f t="shared" si="4"/>
        <v>0.0542434378428309</v>
      </c>
      <c r="U81" s="6">
        <f t="shared" si="4"/>
        <v>0.0549313501000714</v>
      </c>
      <c r="V81" s="6">
        <f t="shared" si="4"/>
        <v>0.0556064503943032</v>
      </c>
      <c r="W81" s="6">
        <f t="shared" si="3"/>
        <v>0.0562707296715139</v>
      </c>
      <c r="X81" s="15">
        <v>0</v>
      </c>
      <c r="Y81" s="7"/>
      <c r="Z81" s="1"/>
    </row>
    <row r="82" spans="1:26">
      <c r="A82" s="7"/>
      <c r="B82" s="4">
        <v>-0.173205080756888</v>
      </c>
      <c r="C82" s="6">
        <f t="shared" si="4"/>
        <v>0.0289697063097698</v>
      </c>
      <c r="D82" s="6">
        <f t="shared" si="4"/>
        <v>0.0289697063097698</v>
      </c>
      <c r="E82" s="6">
        <f t="shared" si="4"/>
        <v>0.0319187192552919</v>
      </c>
      <c r="F82" s="6">
        <f t="shared" si="4"/>
        <v>0.0337694639138668</v>
      </c>
      <c r="G82" s="6">
        <f t="shared" si="4"/>
        <v>0.0352276833641962</v>
      </c>
      <c r="H82" s="6">
        <f t="shared" si="4"/>
        <v>0.036460420127872</v>
      </c>
      <c r="I82" s="6">
        <f t="shared" si="4"/>
        <v>0.0375427617234703</v>
      </c>
      <c r="J82" s="6">
        <f t="shared" si="4"/>
        <v>0.0385164909974307</v>
      </c>
      <c r="K82" s="6">
        <f t="shared" si="4"/>
        <v>0.0394078156626154</v>
      </c>
      <c r="L82" s="6">
        <f t="shared" si="4"/>
        <v>0.040234506790882</v>
      </c>
      <c r="M82" s="6">
        <f t="shared" si="4"/>
        <v>0.0410092968005866</v>
      </c>
      <c r="N82" s="6">
        <f t="shared" si="4"/>
        <v>0.0417416892357689</v>
      </c>
      <c r="O82" s="6">
        <f t="shared" si="4"/>
        <v>0.042439005321226</v>
      </c>
      <c r="P82" s="6">
        <f t="shared" si="4"/>
        <v>0.0431070277686612</v>
      </c>
      <c r="Q82" s="6">
        <f t="shared" si="4"/>
        <v>0.0437504186510775</v>
      </c>
      <c r="R82" s="6">
        <f t="shared" si="4"/>
        <v>0.0443729964632213</v>
      </c>
      <c r="S82" s="6">
        <f t="shared" si="4"/>
        <v>0.0449779362490572</v>
      </c>
      <c r="T82" s="6">
        <f t="shared" si="4"/>
        <v>0.0455679059084311</v>
      </c>
      <c r="U82" s="6">
        <f t="shared" si="4"/>
        <v>0.0461451704084821</v>
      </c>
      <c r="V82" s="6">
        <f t="shared" si="4"/>
        <v>0.0467116685532076</v>
      </c>
      <c r="W82" s="6">
        <f t="shared" si="3"/>
        <v>0.04726907179999</v>
      </c>
      <c r="X82" s="15">
        <v>-1</v>
      </c>
      <c r="Y82" s="7"/>
      <c r="Z82" s="1"/>
    </row>
    <row r="83" spans="1:26">
      <c r="A83" s="7"/>
      <c r="B83" s="4">
        <v>-0.346410161513775</v>
      </c>
      <c r="C83" s="6">
        <f t="shared" si="4"/>
        <v>0.0243485216272452</v>
      </c>
      <c r="D83" s="6">
        <f t="shared" si="4"/>
        <v>0.0243485216272452</v>
      </c>
      <c r="E83" s="6">
        <f t="shared" si="4"/>
        <v>0.0268255499957037</v>
      </c>
      <c r="F83" s="6">
        <f t="shared" si="4"/>
        <v>0.0283799389145063</v>
      </c>
      <c r="G83" s="6">
        <f t="shared" si="4"/>
        <v>0.0296045769500886</v>
      </c>
      <c r="H83" s="6">
        <f t="shared" si="4"/>
        <v>0.03063979580938</v>
      </c>
      <c r="I83" s="6">
        <f t="shared" si="4"/>
        <v>0.0315486754381267</v>
      </c>
      <c r="J83" s="6">
        <f t="shared" si="4"/>
        <v>0.0323663164382664</v>
      </c>
      <c r="K83" s="6">
        <f t="shared" si="4"/>
        <v>0.0331147347591969</v>
      </c>
      <c r="L83" s="6">
        <f t="shared" si="4"/>
        <v>0.0338088587813816</v>
      </c>
      <c r="M83" s="6">
        <f t="shared" si="4"/>
        <v>0.0344593839758067</v>
      </c>
      <c r="N83" s="6">
        <f t="shared" si="4"/>
        <v>0.0350742933000721</v>
      </c>
      <c r="O83" s="6">
        <f t="shared" si="4"/>
        <v>0.035659736406088</v>
      </c>
      <c r="P83" s="6">
        <f t="shared" si="4"/>
        <v>0.0362205704973455</v>
      </c>
      <c r="Q83" s="6">
        <f t="shared" si="4"/>
        <v>0.0367607113798005</v>
      </c>
      <c r="R83" s="6">
        <f t="shared" si="4"/>
        <v>0.0372833662178751</v>
      </c>
      <c r="S83" s="6">
        <f t="shared" si="4"/>
        <v>0.0377912016546613</v>
      </c>
      <c r="T83" s="6">
        <f t="shared" si="4"/>
        <v>0.0382864583215179</v>
      </c>
      <c r="U83" s="6">
        <f t="shared" si="4"/>
        <v>0.0387710383818449</v>
      </c>
      <c r="V83" s="6">
        <f t="shared" si="4"/>
        <v>0.0392465700223301</v>
      </c>
      <c r="W83" s="6">
        <f t="shared" si="3"/>
        <v>0.0397144568620149</v>
      </c>
      <c r="X83" s="15">
        <v>-2</v>
      </c>
      <c r="Y83" s="7"/>
      <c r="Z83" s="1"/>
    </row>
    <row r="84" spans="1:26">
      <c r="A84" s="7"/>
      <c r="B84" s="4">
        <v>-0.519615242270663</v>
      </c>
      <c r="C84" s="6">
        <f t="shared" si="4"/>
        <v>0.0204663697373659</v>
      </c>
      <c r="D84" s="6">
        <f t="shared" si="4"/>
        <v>0.0204663697373659</v>
      </c>
      <c r="E84" s="6">
        <f t="shared" si="4"/>
        <v>0.0225473529024294</v>
      </c>
      <c r="F84" s="6">
        <f t="shared" si="4"/>
        <v>0.0238531109220101</v>
      </c>
      <c r="G84" s="6">
        <f t="shared" si="4"/>
        <v>0.0248818066347249</v>
      </c>
      <c r="H84" s="6">
        <f t="shared" si="4"/>
        <v>0.0257513514976644</v>
      </c>
      <c r="I84" s="6">
        <f t="shared" si="4"/>
        <v>0.0265147468840929</v>
      </c>
      <c r="J84" s="6">
        <f t="shared" si="4"/>
        <v>0.0272014848107283</v>
      </c>
      <c r="K84" s="6">
        <f t="shared" si="4"/>
        <v>0.027830063090815</v>
      </c>
      <c r="L84" s="6">
        <f t="shared" si="4"/>
        <v>0.028413024334097</v>
      </c>
      <c r="M84" s="6">
        <f t="shared" si="4"/>
        <v>0.0289593545458926</v>
      </c>
      <c r="N84" s="6">
        <f t="shared" si="4"/>
        <v>0.0294757606213167</v>
      </c>
      <c r="O84" s="6">
        <f t="shared" si="4"/>
        <v>0.0299674090862583</v>
      </c>
      <c r="P84" s="6">
        <f t="shared" si="4"/>
        <v>0.0304383805429094</v>
      </c>
      <c r="Q84" s="6">
        <f t="shared" si="4"/>
        <v>0.0308919646320627</v>
      </c>
      <c r="R84" s="6">
        <f t="shared" si="4"/>
        <v>0.0313308556016727</v>
      </c>
      <c r="S84" s="6">
        <f t="shared" si="4"/>
        <v>0.0317572935628796</v>
      </c>
      <c r="T84" s="6">
        <f t="shared" si="4"/>
        <v>0.0321731607041134</v>
      </c>
      <c r="U84" s="6">
        <f t="shared" si="4"/>
        <v>0.0325800548456607</v>
      </c>
      <c r="V84" s="6">
        <f t="shared" si="4"/>
        <v>0.0329793436255965</v>
      </c>
      <c r="W84" s="6">
        <f t="shared" si="3"/>
        <v>0.0333722060132313</v>
      </c>
      <c r="X84" s="15">
        <v>-3</v>
      </c>
      <c r="Y84" s="7"/>
      <c r="Z84" s="1"/>
    </row>
    <row r="85" spans="1:26">
      <c r="A85" s="7"/>
      <c r="B85" s="4">
        <v>-0.692820323027551</v>
      </c>
      <c r="C85" s="6">
        <f t="shared" si="4"/>
        <v>0.017204514476802</v>
      </c>
      <c r="D85" s="6">
        <f t="shared" si="4"/>
        <v>0.017204514476802</v>
      </c>
      <c r="E85" s="6">
        <f t="shared" si="4"/>
        <v>0.0189530569775469</v>
      </c>
      <c r="F85" s="6">
        <f t="shared" si="4"/>
        <v>0.0200501444361549</v>
      </c>
      <c r="G85" s="6">
        <f t="shared" si="4"/>
        <v>0.0209144064852014</v>
      </c>
      <c r="H85" s="6">
        <f t="shared" si="4"/>
        <v>0.0216449300327772</v>
      </c>
      <c r="I85" s="6">
        <f t="shared" si="4"/>
        <v>0.0222862544110214</v>
      </c>
      <c r="J85" s="6">
        <f t="shared" si="4"/>
        <v>0.0228631627458</v>
      </c>
      <c r="K85" s="6">
        <f t="shared" si="4"/>
        <v>0.0233911991581293</v>
      </c>
      <c r="L85" s="6">
        <f t="shared" si="4"/>
        <v>0.0238809033216691</v>
      </c>
      <c r="M85" s="6">
        <f t="shared" ref="C85:V98" si="5">(EXP(M35*0.25)-1)/0.25</f>
        <v>0.0243398261380818</v>
      </c>
      <c r="N85" s="6">
        <f t="shared" si="5"/>
        <v>0.0247736032836121</v>
      </c>
      <c r="O85" s="6">
        <f t="shared" si="5"/>
        <v>0.0251865760107632</v>
      </c>
      <c r="P85" s="6">
        <f t="shared" si="5"/>
        <v>0.0255821730408892</v>
      </c>
      <c r="Q85" s="6">
        <f t="shared" si="5"/>
        <v>0.0259631584339797</v>
      </c>
      <c r="R85" s="6">
        <f t="shared" si="5"/>
        <v>0.026331795934075</v>
      </c>
      <c r="S85" s="6">
        <f t="shared" si="5"/>
        <v>0.0266899676707597</v>
      </c>
      <c r="T85" s="6">
        <f t="shared" si="5"/>
        <v>0.0270392550121734</v>
      </c>
      <c r="U85" s="6">
        <f t="shared" si="5"/>
        <v>0.0273810003747004</v>
      </c>
      <c r="V85" s="6">
        <f t="shared" si="5"/>
        <v>0.0277163527568556</v>
      </c>
      <c r="W85" s="6">
        <f t="shared" si="3"/>
        <v>0.0280463026238875</v>
      </c>
      <c r="X85" s="15">
        <v>-4</v>
      </c>
      <c r="Y85" s="7"/>
      <c r="Z85" s="1"/>
    </row>
    <row r="86" spans="1:26">
      <c r="A86" s="7"/>
      <c r="B86" s="4">
        <v>-0.866025403784439</v>
      </c>
      <c r="C86" s="6">
        <f t="shared" si="5"/>
        <v>0.014463456576796</v>
      </c>
      <c r="D86" s="6">
        <f t="shared" si="5"/>
        <v>0.014463456576796</v>
      </c>
      <c r="E86" s="6">
        <f t="shared" si="5"/>
        <v>0.0159328656589537</v>
      </c>
      <c r="F86" s="6">
        <f t="shared" si="5"/>
        <v>0.0168547646169408</v>
      </c>
      <c r="G86" s="6">
        <f t="shared" si="5"/>
        <v>0.0175809887343137</v>
      </c>
      <c r="H86" s="6">
        <f t="shared" si="5"/>
        <v>0.0181948153941045</v>
      </c>
      <c r="I86" s="6">
        <f t="shared" si="5"/>
        <v>0.0187336773162885</v>
      </c>
      <c r="J86" s="6">
        <f t="shared" si="5"/>
        <v>0.0192184030773292</v>
      </c>
      <c r="K86" s="6">
        <f t="shared" si="5"/>
        <v>0.01966205633423</v>
      </c>
      <c r="L86" s="6">
        <f t="shared" si="5"/>
        <v>0.0200734947729355</v>
      </c>
      <c r="M86" s="6">
        <f t="shared" si="5"/>
        <v>0.0204590641871434</v>
      </c>
      <c r="N86" s="6">
        <f t="shared" si="5"/>
        <v>0.020823500741173</v>
      </c>
      <c r="O86" s="6">
        <f t="shared" si="5"/>
        <v>0.0211704527218606</v>
      </c>
      <c r="P86" s="6">
        <f t="shared" si="5"/>
        <v>0.0215028014988254</v>
      </c>
      <c r="Q86" s="6">
        <f t="shared" si="5"/>
        <v>0.0218228698448248</v>
      </c>
      <c r="R86" s="6">
        <f t="shared" si="5"/>
        <v>0.0221325600590463</v>
      </c>
      <c r="S86" s="6">
        <f t="shared" si="5"/>
        <v>0.0224334537273894</v>
      </c>
      <c r="T86" s="6">
        <f t="shared" si="5"/>
        <v>0.022726879674833</v>
      </c>
      <c r="U86" s="6">
        <f t="shared" si="5"/>
        <v>0.02301396591192</v>
      </c>
      <c r="V86" s="6">
        <f t="shared" si="5"/>
        <v>0.0232956779027118</v>
      </c>
      <c r="W86" s="6">
        <f t="shared" si="3"/>
        <v>0.0235728478826154</v>
      </c>
      <c r="X86" s="15">
        <v>-5</v>
      </c>
      <c r="Y86" s="7"/>
      <c r="Z86" s="1"/>
    </row>
    <row r="87" spans="1:26">
      <c r="A87" s="7"/>
      <c r="B87" s="4">
        <v>-1.03923048454133</v>
      </c>
      <c r="C87" s="6">
        <f t="shared" si="5"/>
        <v>0.0121597703036747</v>
      </c>
      <c r="D87" s="6">
        <f t="shared" si="5"/>
        <v>0.0121597703036747</v>
      </c>
      <c r="E87" s="6">
        <f t="shared" si="5"/>
        <v>0.0133947470499596</v>
      </c>
      <c r="F87" s="6">
        <f t="shared" si="5"/>
        <v>0.0141695277968941</v>
      </c>
      <c r="G87" s="6">
        <f t="shared" si="5"/>
        <v>0.0147798399158496</v>
      </c>
      <c r="H87" s="6">
        <f t="shared" si="5"/>
        <v>0.0152956805556261</v>
      </c>
      <c r="I87" s="6">
        <f t="shared" si="5"/>
        <v>0.0157485128554287</v>
      </c>
      <c r="J87" s="6">
        <f t="shared" si="5"/>
        <v>0.0161558436140528</v>
      </c>
      <c r="K87" s="6">
        <f t="shared" si="5"/>
        <v>0.0165286529693933</v>
      </c>
      <c r="L87" s="6">
        <f t="shared" si="5"/>
        <v>0.0168743858183813</v>
      </c>
      <c r="M87" s="6">
        <f t="shared" si="5"/>
        <v>0.0171983757473839</v>
      </c>
      <c r="N87" s="6">
        <f t="shared" si="5"/>
        <v>0.0175046034133928</v>
      </c>
      <c r="O87" s="6">
        <f t="shared" si="5"/>
        <v>0.0177961350924969</v>
      </c>
      <c r="P87" s="6">
        <f t="shared" si="5"/>
        <v>0.0180753924562644</v>
      </c>
      <c r="Q87" s="6">
        <f t="shared" si="5"/>
        <v>0.0183443276703663</v>
      </c>
      <c r="R87" s="6">
        <f t="shared" si="5"/>
        <v>0.0186045394910286</v>
      </c>
      <c r="S87" s="6">
        <f t="shared" si="5"/>
        <v>0.0188573571150448</v>
      </c>
      <c r="T87" s="6">
        <f t="shared" si="5"/>
        <v>0.0191038972955218</v>
      </c>
      <c r="U87" s="6">
        <f t="shared" si="5"/>
        <v>0.0193451080035141</v>
      </c>
      <c r="V87" s="6">
        <f t="shared" si="5"/>
        <v>0.019581800592757</v>
      </c>
      <c r="W87" s="6">
        <f t="shared" si="3"/>
        <v>0.0198146744415704</v>
      </c>
      <c r="X87" s="15">
        <v>-6</v>
      </c>
      <c r="Y87" s="7"/>
      <c r="Z87" s="1"/>
    </row>
    <row r="88" spans="1:26">
      <c r="A88" s="7"/>
      <c r="B88" s="4">
        <v>-1.21243556529821</v>
      </c>
      <c r="C88" s="6">
        <f t="shared" si="5"/>
        <v>0.0102234738284022</v>
      </c>
      <c r="D88" s="6">
        <f t="shared" si="5"/>
        <v>0.0102234738284022</v>
      </c>
      <c r="E88" s="6">
        <f t="shared" si="5"/>
        <v>0.0112615195828321</v>
      </c>
      <c r="F88" s="6">
        <f t="shared" si="5"/>
        <v>0.0119127268559485</v>
      </c>
      <c r="G88" s="6">
        <f t="shared" si="5"/>
        <v>0.0124256833117276</v>
      </c>
      <c r="H88" s="6">
        <f t="shared" si="5"/>
        <v>0.0128592285031086</v>
      </c>
      <c r="I88" s="6">
        <f t="shared" si="5"/>
        <v>0.013239810188308</v>
      </c>
      <c r="J88" s="6">
        <f t="shared" si="5"/>
        <v>0.0135821443950741</v>
      </c>
      <c r="K88" s="6">
        <f t="shared" si="5"/>
        <v>0.0138954608360811</v>
      </c>
      <c r="L88" s="6">
        <f t="shared" si="5"/>
        <v>0.0141860175061135</v>
      </c>
      <c r="M88" s="6">
        <f t="shared" si="5"/>
        <v>0.0144582976412755</v>
      </c>
      <c r="N88" s="6">
        <f t="shared" si="5"/>
        <v>0.0147156472151249</v>
      </c>
      <c r="O88" s="6">
        <f t="shared" si="5"/>
        <v>0.0149606435824143</v>
      </c>
      <c r="P88" s="6">
        <f t="shared" si="5"/>
        <v>0.0151953222526418</v>
      </c>
      <c r="Q88" s="6">
        <f t="shared" si="5"/>
        <v>0.0154213240771846</v>
      </c>
      <c r="R88" s="6">
        <f t="shared" si="5"/>
        <v>0.015639992839656</v>
      </c>
      <c r="S88" s="6">
        <f t="shared" si="5"/>
        <v>0.0158524457391023</v>
      </c>
      <c r="T88" s="6">
        <f t="shared" si="5"/>
        <v>0.0160596214012605</v>
      </c>
      <c r="U88" s="6">
        <f t="shared" si="5"/>
        <v>0.0162623165798301</v>
      </c>
      <c r="V88" s="6">
        <f t="shared" si="5"/>
        <v>0.016461213193673</v>
      </c>
      <c r="W88" s="6">
        <f t="shared" si="3"/>
        <v>0.0166568990403482</v>
      </c>
      <c r="X88" s="15">
        <v>-7</v>
      </c>
      <c r="Y88" s="7"/>
      <c r="Z88" s="1"/>
    </row>
    <row r="89" spans="1:26">
      <c r="A89" s="7"/>
      <c r="B89" s="4">
        <v>-1.3856406460551</v>
      </c>
      <c r="C89" s="6">
        <f t="shared" si="5"/>
        <v>0.00859583939475872</v>
      </c>
      <c r="D89" s="6">
        <f t="shared" si="5"/>
        <v>0.00859583939475872</v>
      </c>
      <c r="E89" s="6">
        <f t="shared" si="5"/>
        <v>0.00946842741041998</v>
      </c>
      <c r="F89" s="6">
        <f t="shared" si="5"/>
        <v>0.0100158181501717</v>
      </c>
      <c r="G89" s="6">
        <f t="shared" si="5"/>
        <v>0.0104469882959215</v>
      </c>
      <c r="H89" s="6">
        <f t="shared" si="5"/>
        <v>0.0108114017561158</v>
      </c>
      <c r="I89" s="6">
        <f t="shared" si="5"/>
        <v>0.0111312919409432</v>
      </c>
      <c r="J89" s="6">
        <f t="shared" si="5"/>
        <v>0.0114190298651815</v>
      </c>
      <c r="K89" s="6">
        <f t="shared" si="5"/>
        <v>0.0116823744259005</v>
      </c>
      <c r="L89" s="6">
        <f t="shared" si="5"/>
        <v>0.0119265863256022</v>
      </c>
      <c r="M89" s="6">
        <f t="shared" si="5"/>
        <v>0.0121554343079691</v>
      </c>
      <c r="N89" s="6">
        <f t="shared" si="5"/>
        <v>0.0123717310747624</v>
      </c>
      <c r="O89" s="6">
        <f t="shared" si="5"/>
        <v>0.0125776431890747</v>
      </c>
      <c r="P89" s="6">
        <f t="shared" si="5"/>
        <v>0.0127748817140043</v>
      </c>
      <c r="Q89" s="6">
        <f t="shared" si="5"/>
        <v>0.0129648259461597</v>
      </c>
      <c r="R89" s="6">
        <f t="shared" si="5"/>
        <v>0.0131486054555561</v>
      </c>
      <c r="S89" s="6">
        <f t="shared" si="5"/>
        <v>0.0133271593370772</v>
      </c>
      <c r="T89" s="6">
        <f t="shared" si="5"/>
        <v>0.0135012765713691</v>
      </c>
      <c r="U89" s="6">
        <f t="shared" si="5"/>
        <v>0.0136716268775592</v>
      </c>
      <c r="V89" s="6">
        <f t="shared" si="5"/>
        <v>0.0138387834419627</v>
      </c>
      <c r="W89" s="6">
        <f t="shared" si="3"/>
        <v>0.0140032403307595</v>
      </c>
      <c r="X89" s="15">
        <v>-8</v>
      </c>
      <c r="Y89" s="7"/>
      <c r="Z89" s="1"/>
    </row>
    <row r="90" spans="1:26">
      <c r="A90" s="7"/>
      <c r="B90" s="4">
        <v>-1.55884572681199</v>
      </c>
      <c r="C90" s="6">
        <f t="shared" si="5"/>
        <v>0.00722756697450411</v>
      </c>
      <c r="D90" s="6">
        <f t="shared" si="5"/>
        <v>0.00722756697450411</v>
      </c>
      <c r="E90" s="6">
        <f t="shared" si="5"/>
        <v>0.00796111989649528</v>
      </c>
      <c r="F90" s="6">
        <f t="shared" si="5"/>
        <v>0.0084212783690365</v>
      </c>
      <c r="G90" s="6">
        <f t="shared" si="5"/>
        <v>0.00878373014483103</v>
      </c>
      <c r="H90" s="6">
        <f t="shared" si="5"/>
        <v>0.00909005984679645</v>
      </c>
      <c r="I90" s="6">
        <f t="shared" si="5"/>
        <v>0.00935895917749274</v>
      </c>
      <c r="J90" s="6">
        <f t="shared" si="5"/>
        <v>0.00960082844046894</v>
      </c>
      <c r="K90" s="6">
        <f t="shared" si="5"/>
        <v>0.0098221904982454</v>
      </c>
      <c r="L90" s="6">
        <f t="shared" si="5"/>
        <v>0.010027467966828</v>
      </c>
      <c r="M90" s="6">
        <f t="shared" si="5"/>
        <v>0.0102198291666795</v>
      </c>
      <c r="N90" s="6">
        <f t="shared" si="5"/>
        <v>0.0104016386721923</v>
      </c>
      <c r="O90" s="6">
        <f t="shared" si="5"/>
        <v>0.0105747178494315</v>
      </c>
      <c r="P90" s="6">
        <f t="shared" si="5"/>
        <v>0.0107405051271421</v>
      </c>
      <c r="Q90" s="6">
        <f t="shared" si="5"/>
        <v>0.0109001600199683</v>
      </c>
      <c r="R90" s="6">
        <f t="shared" si="5"/>
        <v>0.0110546320998015</v>
      </c>
      <c r="S90" s="6">
        <f t="shared" si="5"/>
        <v>0.0112047108083262</v>
      </c>
      <c r="T90" s="6">
        <f t="shared" si="5"/>
        <v>0.0113510593885833</v>
      </c>
      <c r="U90" s="6">
        <f t="shared" si="5"/>
        <v>0.0114942408227163</v>
      </c>
      <c r="V90" s="6">
        <f t="shared" si="5"/>
        <v>0.0116347369399064</v>
      </c>
      <c r="W90" s="6">
        <f t="shared" si="3"/>
        <v>0.0117729630551144</v>
      </c>
      <c r="X90" s="15">
        <v>-9</v>
      </c>
      <c r="Y90" s="7"/>
      <c r="Z90" s="1"/>
    </row>
    <row r="91" spans="1:26">
      <c r="A91" s="7"/>
      <c r="B91" s="4">
        <v>-1.73205080756888</v>
      </c>
      <c r="C91" s="6">
        <f t="shared" si="5"/>
        <v>0.00607725911710588</v>
      </c>
      <c r="D91" s="6">
        <f t="shared" si="5"/>
        <v>0.00607725911710588</v>
      </c>
      <c r="E91" s="6">
        <f t="shared" si="5"/>
        <v>0.00669396548601764</v>
      </c>
      <c r="F91" s="6">
        <f t="shared" si="5"/>
        <v>0.00708081683823814</v>
      </c>
      <c r="G91" s="6">
        <f t="shared" si="5"/>
        <v>0.00738552202098308</v>
      </c>
      <c r="H91" s="6">
        <f t="shared" si="5"/>
        <v>0.00764304320260845</v>
      </c>
      <c r="I91" s="6">
        <f t="shared" si="5"/>
        <v>0.00786909533819102</v>
      </c>
      <c r="J91" s="6">
        <f t="shared" si="5"/>
        <v>0.00807242239529504</v>
      </c>
      <c r="K91" s="6">
        <f t="shared" si="5"/>
        <v>0.00825850838954967</v>
      </c>
      <c r="L91" s="6">
        <f t="shared" si="5"/>
        <v>0.00843107156066125</v>
      </c>
      <c r="M91" s="6">
        <f t="shared" si="5"/>
        <v>0.00859277560512162</v>
      </c>
      <c r="N91" s="6">
        <f t="shared" si="5"/>
        <v>0.00874560847507233</v>
      </c>
      <c r="O91" s="6">
        <f t="shared" si="5"/>
        <v>0.00889110142483318</v>
      </c>
      <c r="P91" s="6">
        <f t="shared" si="5"/>
        <v>0.00903046375825411</v>
      </c>
      <c r="Q91" s="6">
        <f t="shared" si="5"/>
        <v>0.00916467028575241</v>
      </c>
      <c r="R91" s="6">
        <f t="shared" si="5"/>
        <v>0.00929451931171243</v>
      </c>
      <c r="S91" s="6">
        <f t="shared" si="5"/>
        <v>0.00942067451388606</v>
      </c>
      <c r="T91" s="6">
        <f t="shared" si="5"/>
        <v>0.00954369347120299</v>
      </c>
      <c r="U91" s="6">
        <f t="shared" si="5"/>
        <v>0.00966404947062394</v>
      </c>
      <c r="V91" s="6">
        <f t="shared" si="5"/>
        <v>0.00978214757193641</v>
      </c>
      <c r="W91" s="6">
        <f t="shared" si="3"/>
        <v>0.00989833691508046</v>
      </c>
      <c r="X91" s="15">
        <v>-10</v>
      </c>
      <c r="Y91" s="7"/>
      <c r="Z91" s="1"/>
    </row>
    <row r="92" spans="1:26">
      <c r="A92" s="7"/>
      <c r="B92" s="4">
        <v>-1.90525588832576</v>
      </c>
      <c r="C92" s="6">
        <f t="shared" si="5"/>
        <v>0.00511014593248671</v>
      </c>
      <c r="D92" s="6">
        <f t="shared" si="5"/>
        <v>0.00511014593248671</v>
      </c>
      <c r="E92" s="6">
        <f t="shared" si="5"/>
        <v>0.00562864293545573</v>
      </c>
      <c r="F92" s="6">
        <f t="shared" si="5"/>
        <v>0.00595388243656103</v>
      </c>
      <c r="G92" s="6">
        <f t="shared" si="5"/>
        <v>0.00621005525599649</v>
      </c>
      <c r="H92" s="6">
        <f t="shared" si="5"/>
        <v>0.00642655695971239</v>
      </c>
      <c r="I92" s="6">
        <f t="shared" si="5"/>
        <v>0.00661660036739775</v>
      </c>
      <c r="J92" s="6">
        <f t="shared" si="5"/>
        <v>0.0067875372069226</v>
      </c>
      <c r="K92" s="6">
        <f t="shared" si="5"/>
        <v>0.00694397829472049</v>
      </c>
      <c r="L92" s="6">
        <f t="shared" si="5"/>
        <v>0.00708904981519787</v>
      </c>
      <c r="M92" s="6">
        <f t="shared" si="5"/>
        <v>0.0072249913135547</v>
      </c>
      <c r="N92" s="6">
        <f t="shared" si="5"/>
        <v>0.00735347418346421</v>
      </c>
      <c r="O92" s="6">
        <f t="shared" si="5"/>
        <v>0.00747578583751718</v>
      </c>
      <c r="P92" s="6">
        <f t="shared" si="5"/>
        <v>0.00759294300032742</v>
      </c>
      <c r="Q92" s="6">
        <f t="shared" si="5"/>
        <v>0.00770576524067135</v>
      </c>
      <c r="R92" s="6">
        <f t="shared" si="5"/>
        <v>0.00781492372620463</v>
      </c>
      <c r="S92" s="6">
        <f t="shared" si="5"/>
        <v>0.00792097643464285</v>
      </c>
      <c r="T92" s="6">
        <f t="shared" si="5"/>
        <v>0.00802439213938744</v>
      </c>
      <c r="U92" s="6">
        <f t="shared" si="5"/>
        <v>0.00812556874416703</v>
      </c>
      <c r="V92" s="6">
        <f t="shared" si="5"/>
        <v>0.00822484678992286</v>
      </c>
      <c r="W92" s="6">
        <f t="shared" si="3"/>
        <v>0.00832251980247456</v>
      </c>
      <c r="X92" s="15">
        <v>-11</v>
      </c>
      <c r="Y92" s="7"/>
      <c r="Z92" s="1"/>
    </row>
    <row r="93" spans="1:26">
      <c r="A93" s="7"/>
      <c r="B93" s="4">
        <v>-2.07846096908265</v>
      </c>
      <c r="C93" s="6">
        <f t="shared" si="5"/>
        <v>0.00429701819784079</v>
      </c>
      <c r="D93" s="6">
        <f t="shared" si="5"/>
        <v>0.00429701819784079</v>
      </c>
      <c r="E93" s="6">
        <f t="shared" si="5"/>
        <v>0.0047329630849946</v>
      </c>
      <c r="F93" s="6">
        <f t="shared" si="5"/>
        <v>0.00500641523985923</v>
      </c>
      <c r="G93" s="6">
        <f t="shared" si="5"/>
        <v>0.0052217956004883</v>
      </c>
      <c r="H93" s="6">
        <f t="shared" si="5"/>
        <v>0.00540382028853426</v>
      </c>
      <c r="I93" s="6">
        <f t="shared" si="5"/>
        <v>0.00556359876732682</v>
      </c>
      <c r="J93" s="6">
        <f t="shared" si="5"/>
        <v>0.00570731242123834</v>
      </c>
      <c r="K93" s="6">
        <f t="shared" si="5"/>
        <v>0.00583883804404195</v>
      </c>
      <c r="L93" s="6">
        <f t="shared" si="5"/>
        <v>0.00596080413480404</v>
      </c>
      <c r="M93" s="6">
        <f t="shared" si="5"/>
        <v>0.00607509369772607</v>
      </c>
      <c r="N93" s="6">
        <f t="shared" si="5"/>
        <v>0.00618311203041078</v>
      </c>
      <c r="O93" s="6">
        <f t="shared" si="5"/>
        <v>0.00628594157647733</v>
      </c>
      <c r="P93" s="6">
        <f t="shared" si="5"/>
        <v>0.0063844371836197</v>
      </c>
      <c r="Q93" s="6">
        <f t="shared" si="5"/>
        <v>0.00647928793014785</v>
      </c>
      <c r="R93" s="6">
        <f t="shared" si="5"/>
        <v>0.00657105811845149</v>
      </c>
      <c r="S93" s="6">
        <f t="shared" si="5"/>
        <v>0.00666021688077034</v>
      </c>
      <c r="T93" s="6">
        <f t="shared" si="5"/>
        <v>0.00674715834654016</v>
      </c>
      <c r="U93" s="6">
        <f t="shared" si="5"/>
        <v>0.00683221705825243</v>
      </c>
      <c r="V93" s="6">
        <f t="shared" si="5"/>
        <v>0.00691567932810688</v>
      </c>
      <c r="W93" s="6">
        <f t="shared" si="3"/>
        <v>0.00699779193837635</v>
      </c>
      <c r="X93" s="15">
        <v>-12</v>
      </c>
      <c r="Y93" s="7"/>
      <c r="Z93" s="1"/>
    </row>
    <row r="94" spans="1:26">
      <c r="A94" s="7"/>
      <c r="B94" s="4">
        <v>-2.25166604983954</v>
      </c>
      <c r="C94" s="6">
        <f t="shared" si="5"/>
        <v>0.00361333391694263</v>
      </c>
      <c r="D94" s="6">
        <f t="shared" si="5"/>
        <v>0.00361333391694263</v>
      </c>
      <c r="E94" s="6">
        <f t="shared" si="5"/>
        <v>0.00397988259824889</v>
      </c>
      <c r="F94" s="6">
        <f t="shared" si="5"/>
        <v>0.00420980183311404</v>
      </c>
      <c r="G94" s="6">
        <f t="shared" si="5"/>
        <v>0.00439089240497825</v>
      </c>
      <c r="H94" s="6">
        <f t="shared" si="5"/>
        <v>0.00454393651114771</v>
      </c>
      <c r="I94" s="6">
        <f t="shared" si="5"/>
        <v>0.00467827536816667</v>
      </c>
      <c r="J94" s="6">
        <f t="shared" si="5"/>
        <v>0.00479910648280057</v>
      </c>
      <c r="K94" s="6">
        <f t="shared" si="5"/>
        <v>0.00490968957870841</v>
      </c>
      <c r="L94" s="6">
        <f t="shared" si="5"/>
        <v>0.0050122347692021</v>
      </c>
      <c r="M94" s="6">
        <f t="shared" si="5"/>
        <v>0.00510832532983674</v>
      </c>
      <c r="N94" s="6">
        <f t="shared" si="5"/>
        <v>0.00519914286452572</v>
      </c>
      <c r="O94" s="6">
        <f t="shared" si="5"/>
        <v>0.0052855975111763</v>
      </c>
      <c r="P94" s="6">
        <f t="shared" si="5"/>
        <v>0.00536840803802363</v>
      </c>
      <c r="Q94" s="6">
        <f t="shared" si="5"/>
        <v>0.00544815382951302</v>
      </c>
      <c r="R94" s="6">
        <f t="shared" si="5"/>
        <v>0.00552530935504336</v>
      </c>
      <c r="S94" s="6">
        <f t="shared" si="5"/>
        <v>0.00560026906241351</v>
      </c>
      <c r="T94" s="6">
        <f t="shared" si="5"/>
        <v>0.00567336433522847</v>
      </c>
      <c r="U94" s="6">
        <f t="shared" si="5"/>
        <v>0.00574487645501964</v>
      </c>
      <c r="V94" s="6">
        <f t="shared" si="5"/>
        <v>0.00581504615026418</v>
      </c>
      <c r="W94" s="6">
        <f t="shared" si="3"/>
        <v>0.00588408091191184</v>
      </c>
      <c r="X94" s="15">
        <v>-13</v>
      </c>
      <c r="Y94" s="7"/>
      <c r="Z94" s="1"/>
    </row>
    <row r="95" spans="1:26">
      <c r="A95" s="7"/>
      <c r="B95" s="4">
        <v>-2.42487113059643</v>
      </c>
      <c r="C95" s="6">
        <f t="shared" si="5"/>
        <v>0.00303846963710974</v>
      </c>
      <c r="D95" s="6">
        <f t="shared" si="5"/>
        <v>0.00303846963710974</v>
      </c>
      <c r="E95" s="6">
        <f t="shared" si="5"/>
        <v>0.00334667779213405</v>
      </c>
      <c r="F95" s="6">
        <f t="shared" si="5"/>
        <v>0.00354000039122049</v>
      </c>
      <c r="G95" s="6">
        <f t="shared" si="5"/>
        <v>0.00369226522586974</v>
      </c>
      <c r="H95" s="6">
        <f t="shared" si="5"/>
        <v>0.00382094713714132</v>
      </c>
      <c r="I95" s="6">
        <f t="shared" si="5"/>
        <v>0.003933900733748</v>
      </c>
      <c r="J95" s="6">
        <f t="shared" si="5"/>
        <v>0.00403549635642086</v>
      </c>
      <c r="K95" s="6">
        <f t="shared" si="5"/>
        <v>0.00412847494805302</v>
      </c>
      <c r="L95" s="6">
        <f t="shared" si="5"/>
        <v>0.00421469488036408</v>
      </c>
      <c r="M95" s="6">
        <f t="shared" si="5"/>
        <v>0.00429548744527875</v>
      </c>
      <c r="N95" s="6">
        <f t="shared" si="5"/>
        <v>0.00437184618738762</v>
      </c>
      <c r="O95" s="6">
        <f t="shared" si="5"/>
        <v>0.00444453638819819</v>
      </c>
      <c r="P95" s="6">
        <f t="shared" si="5"/>
        <v>0.0045141624156102</v>
      </c>
      <c r="Q95" s="6">
        <f t="shared" si="5"/>
        <v>0.00458121143651447</v>
      </c>
      <c r="R95" s="6">
        <f t="shared" si="5"/>
        <v>0.00464608240003272</v>
      </c>
      <c r="S95" s="6">
        <f t="shared" si="5"/>
        <v>0.00470910696923088</v>
      </c>
      <c r="T95" s="6">
        <f t="shared" si="5"/>
        <v>0.00477056377984653</v>
      </c>
      <c r="U95" s="6">
        <f t="shared" si="5"/>
        <v>0.00483068933950737</v>
      </c>
      <c r="V95" s="6">
        <f t="shared" si="5"/>
        <v>0.00488968605704621</v>
      </c>
      <c r="W95" s="6">
        <f t="shared" si="3"/>
        <v>0.00494772839376711</v>
      </c>
      <c r="X95" s="15">
        <v>-14</v>
      </c>
      <c r="Y95" s="7"/>
      <c r="Z95" s="1"/>
    </row>
    <row r="96" spans="1:26">
      <c r="A96" s="7"/>
      <c r="B96" s="4">
        <v>-2.59807621135332</v>
      </c>
      <c r="C96" s="6">
        <f t="shared" si="5"/>
        <v>0.00255509271873855</v>
      </c>
      <c r="D96" s="6">
        <f t="shared" si="5"/>
        <v>0.00255509271873855</v>
      </c>
      <c r="E96" s="6">
        <f t="shared" si="5"/>
        <v>0.00281425214558251</v>
      </c>
      <c r="F96" s="6">
        <f t="shared" si="5"/>
        <v>0.00297680746430906</v>
      </c>
      <c r="G96" s="6">
        <f t="shared" si="5"/>
        <v>0.00310483848060361</v>
      </c>
      <c r="H96" s="6">
        <f t="shared" si="5"/>
        <v>0.00321303932675754</v>
      </c>
      <c r="I96" s="6">
        <f t="shared" si="5"/>
        <v>0.00330801472739317</v>
      </c>
      <c r="J96" s="6">
        <f t="shared" si="5"/>
        <v>0.00339343957566918</v>
      </c>
      <c r="K96" s="6">
        <f t="shared" si="5"/>
        <v>0.00347161864660528</v>
      </c>
      <c r="L96" s="6">
        <f t="shared" si="5"/>
        <v>0.00354411458463044</v>
      </c>
      <c r="M96" s="6">
        <f t="shared" si="5"/>
        <v>0.00361204682716565</v>
      </c>
      <c r="N96" s="6">
        <f t="shared" si="5"/>
        <v>0.00367625080938083</v>
      </c>
      <c r="O96" s="6">
        <f t="shared" si="5"/>
        <v>0.00373737002661656</v>
      </c>
      <c r="P96" s="6">
        <f t="shared" si="5"/>
        <v>0.00379591266676815</v>
      </c>
      <c r="Q96" s="6">
        <f t="shared" si="5"/>
        <v>0.00385228836701135</v>
      </c>
      <c r="R96" s="6">
        <f t="shared" si="5"/>
        <v>0.00390683258502644</v>
      </c>
      <c r="S96" s="6">
        <f t="shared" si="5"/>
        <v>0.00395982419986129</v>
      </c>
      <c r="T96" s="6">
        <f t="shared" si="5"/>
        <v>0.00401149750170227</v>
      </c>
      <c r="U96" s="6">
        <f t="shared" si="5"/>
        <v>0.00406205135669868</v>
      </c>
      <c r="V96" s="6">
        <f t="shared" si="5"/>
        <v>0.00411165595857188</v>
      </c>
      <c r="W96" s="6">
        <f t="shared" si="3"/>
        <v>0.00416045800102971</v>
      </c>
      <c r="X96" s="15">
        <v>-15</v>
      </c>
      <c r="Y96" s="7"/>
      <c r="Z96" s="1"/>
    </row>
    <row r="97" spans="1:26">
      <c r="A97" s="7"/>
      <c r="B97" s="4">
        <v>-2.7712812921102</v>
      </c>
      <c r="C97" s="6">
        <f t="shared" si="5"/>
        <v>0.00214863476841387</v>
      </c>
      <c r="D97" s="6">
        <f t="shared" si="5"/>
        <v>0.00214863476841387</v>
      </c>
      <c r="E97" s="6">
        <f t="shared" si="5"/>
        <v>0.0023665555557546</v>
      </c>
      <c r="F97" s="6">
        <f t="shared" si="5"/>
        <v>0.00250324317968786</v>
      </c>
      <c r="G97" s="6">
        <f t="shared" si="5"/>
        <v>0.00261089978868778</v>
      </c>
      <c r="H97" s="6">
        <f t="shared" si="5"/>
        <v>0.00270188150440287</v>
      </c>
      <c r="I97" s="6">
        <f t="shared" si="5"/>
        <v>0.0027817421555385</v>
      </c>
      <c r="J97" s="6">
        <f t="shared" si="5"/>
        <v>0.00285357190845925</v>
      </c>
      <c r="K97" s="6">
        <f t="shared" si="5"/>
        <v>0.00291930881304658</v>
      </c>
      <c r="L97" s="6">
        <f t="shared" si="5"/>
        <v>0.00298026687051234</v>
      </c>
      <c r="M97" s="6">
        <f t="shared" si="5"/>
        <v>0.00303738739487613</v>
      </c>
      <c r="N97" s="6">
        <f t="shared" si="5"/>
        <v>0.00309137288643146</v>
      </c>
      <c r="O97" s="6">
        <f t="shared" si="5"/>
        <v>0.00314276444594874</v>
      </c>
      <c r="P97" s="6">
        <f t="shared" si="5"/>
        <v>0.00319198939615983</v>
      </c>
      <c r="Q97" s="6">
        <f t="shared" si="5"/>
        <v>0.003239392190034</v>
      </c>
      <c r="R97" s="6">
        <f t="shared" si="5"/>
        <v>0.00328525490423104</v>
      </c>
      <c r="S97" s="6">
        <f t="shared" si="5"/>
        <v>0.00332981203941607</v>
      </c>
      <c r="T97" s="6">
        <f t="shared" si="5"/>
        <v>0.00337326060230492</v>
      </c>
      <c r="U97" s="6">
        <f t="shared" si="5"/>
        <v>0.00341576781222841</v>
      </c>
      <c r="V97" s="6">
        <f t="shared" si="5"/>
        <v>0.00345747677846209</v>
      </c>
      <c r="W97" s="6">
        <f t="shared" si="3"/>
        <v>0.00349851084962172</v>
      </c>
      <c r="X97" s="15">
        <v>-16</v>
      </c>
      <c r="Y97" s="7"/>
      <c r="Z97" s="1"/>
    </row>
    <row r="98" spans="1:26">
      <c r="A98" s="7"/>
      <c r="B98" s="4">
        <v>-2.94448637286709</v>
      </c>
      <c r="C98" s="6">
        <f t="shared" si="5"/>
        <v>0.00180684975620871</v>
      </c>
      <c r="D98" s="6">
        <f t="shared" si="5"/>
        <v>0.00180684975620871</v>
      </c>
      <c r="E98" s="6">
        <f t="shared" si="5"/>
        <v>0.00199009709556019</v>
      </c>
      <c r="F98" s="6">
        <f t="shared" si="5"/>
        <v>0.00210503549701802</v>
      </c>
      <c r="G98" s="6">
        <f t="shared" si="5"/>
        <v>0.00219556175039237</v>
      </c>
      <c r="H98" s="6">
        <f t="shared" ref="C98:V102" si="6">(EXP(H48*0.25)-1)/0.25</f>
        <v>0.0022720661231741</v>
      </c>
      <c r="I98" s="6">
        <f t="shared" si="6"/>
        <v>0.00233921882788035</v>
      </c>
      <c r="J98" s="6">
        <f t="shared" si="6"/>
        <v>0.00239961838114056</v>
      </c>
      <c r="K98" s="6">
        <f t="shared" si="6"/>
        <v>0.00245489448411806</v>
      </c>
      <c r="L98" s="6">
        <f t="shared" si="6"/>
        <v>0.00250615207530824</v>
      </c>
      <c r="M98" s="6">
        <f t="shared" si="6"/>
        <v>0.00255418270063679</v>
      </c>
      <c r="N98" s="6">
        <f t="shared" si="6"/>
        <v>0.00259957708775449</v>
      </c>
      <c r="O98" s="6">
        <f t="shared" si="6"/>
        <v>0.00264279024367564</v>
      </c>
      <c r="P98" s="6">
        <f t="shared" si="6"/>
        <v>0.0026841814996974</v>
      </c>
      <c r="Q98" s="6">
        <f t="shared" si="6"/>
        <v>0.00272404050215513</v>
      </c>
      <c r="R98" s="6">
        <f t="shared" si="6"/>
        <v>0.00276260444537257</v>
      </c>
      <c r="S98" s="6">
        <f t="shared" si="6"/>
        <v>0.00280007051721842</v>
      </c>
      <c r="T98" s="6">
        <f t="shared" si="6"/>
        <v>0.00283660437709354</v>
      </c>
      <c r="U98" s="6">
        <f t="shared" si="6"/>
        <v>0.00287234663636227</v>
      </c>
      <c r="V98" s="6">
        <f t="shared" si="6"/>
        <v>0.00290741763241176</v>
      </c>
      <c r="W98" s="6">
        <f t="shared" si="3"/>
        <v>0.00294192108604197</v>
      </c>
      <c r="X98" s="15">
        <v>-17</v>
      </c>
      <c r="Y98" s="7"/>
      <c r="Z98" s="1"/>
    </row>
    <row r="99" spans="1:26">
      <c r="A99" s="7"/>
      <c r="B99" s="4">
        <v>-3.11769145362398</v>
      </c>
      <c r="C99" s="6">
        <f t="shared" si="6"/>
        <v>0.00151944307330254</v>
      </c>
      <c r="D99" s="6">
        <f t="shared" si="6"/>
        <v>0.00151944307330254</v>
      </c>
      <c r="E99" s="6">
        <f t="shared" si="6"/>
        <v>0.00167353606736853</v>
      </c>
      <c r="F99" s="6">
        <f t="shared" si="6"/>
        <v>0.00177018738869616</v>
      </c>
      <c r="G99" s="6">
        <f t="shared" si="6"/>
        <v>0.00184631030474502</v>
      </c>
      <c r="H99" s="6">
        <f t="shared" si="6"/>
        <v>0.00191064210245795</v>
      </c>
      <c r="I99" s="6">
        <f t="shared" si="6"/>
        <v>0.00196711001047056</v>
      </c>
      <c r="J99" s="6">
        <f t="shared" si="6"/>
        <v>0.00201789914531236</v>
      </c>
      <c r="K99" s="6">
        <f t="shared" si="6"/>
        <v>0.00206437993605046</v>
      </c>
      <c r="L99" s="6">
        <f t="shared" si="6"/>
        <v>0.00210748153328399</v>
      </c>
      <c r="M99" s="6">
        <f t="shared" si="6"/>
        <v>0.00214786955262358</v>
      </c>
      <c r="N99" s="6">
        <f t="shared" si="6"/>
        <v>0.00218604073964013</v>
      </c>
      <c r="O99" s="6">
        <f t="shared" si="6"/>
        <v>0.00222237771117584</v>
      </c>
      <c r="P99" s="6">
        <f t="shared" si="6"/>
        <v>0.00225718262953745</v>
      </c>
      <c r="Q99" s="6">
        <f t="shared" si="6"/>
        <v>0.00229069905838308</v>
      </c>
      <c r="R99" s="6">
        <f t="shared" si="6"/>
        <v>0.0023231264540895</v>
      </c>
      <c r="S99" s="6">
        <f t="shared" si="6"/>
        <v>0.00235463063133245</v>
      </c>
      <c r="T99" s="6">
        <f t="shared" si="6"/>
        <v>0.00238535089230929</v>
      </c>
      <c r="U99" s="6">
        <f t="shared" si="6"/>
        <v>0.00241540547619223</v>
      </c>
      <c r="V99" s="6">
        <f t="shared" si="6"/>
        <v>0.00244489557366823</v>
      </c>
      <c r="W99" s="6">
        <f t="shared" si="3"/>
        <v>0.00247390840247697</v>
      </c>
      <c r="X99" s="15">
        <v>-18</v>
      </c>
      <c r="Y99" s="7"/>
      <c r="Z99" s="1"/>
    </row>
    <row r="100" spans="1:26">
      <c r="A100" s="7"/>
      <c r="B100" s="4">
        <v>-3.29089653438087</v>
      </c>
      <c r="C100" s="6">
        <f t="shared" si="6"/>
        <v>0.0012777600528322</v>
      </c>
      <c r="D100" s="6">
        <f t="shared" si="6"/>
        <v>0.0012777600528322</v>
      </c>
      <c r="E100" s="6">
        <f t="shared" si="6"/>
        <v>0.00140733866429255</v>
      </c>
      <c r="F100" s="6">
        <f t="shared" si="6"/>
        <v>0.00148861349244545</v>
      </c>
      <c r="G100" s="6">
        <f t="shared" si="6"/>
        <v>0.0015526256093521</v>
      </c>
      <c r="H100" s="6">
        <f t="shared" si="6"/>
        <v>0.00160672236860648</v>
      </c>
      <c r="I100" s="6">
        <f t="shared" si="6"/>
        <v>0.00165420625063284</v>
      </c>
      <c r="J100" s="6">
        <f t="shared" si="6"/>
        <v>0.00169691475945299</v>
      </c>
      <c r="K100" s="6">
        <f t="shared" si="6"/>
        <v>0.0017360003125102</v>
      </c>
      <c r="L100" s="6">
        <f t="shared" si="6"/>
        <v>0.0017722442476984</v>
      </c>
      <c r="M100" s="6">
        <f t="shared" si="6"/>
        <v>0.00180620629135841</v>
      </c>
      <c r="N100" s="6">
        <f t="shared" si="6"/>
        <v>0.00183830416388897</v>
      </c>
      <c r="O100" s="6">
        <f t="shared" si="6"/>
        <v>0.00186885961277738</v>
      </c>
      <c r="P100" s="6">
        <f t="shared" si="6"/>
        <v>0.00189812672987433</v>
      </c>
      <c r="Q100" s="6">
        <f t="shared" si="6"/>
        <v>0.00192631033042012</v>
      </c>
      <c r="R100" s="6">
        <f t="shared" si="6"/>
        <v>0.00195357813911823</v>
      </c>
      <c r="S100" s="6">
        <f t="shared" si="6"/>
        <v>0.00198006959081631</v>
      </c>
      <c r="T100" s="6">
        <f t="shared" si="6"/>
        <v>0.00200590182561733</v>
      </c>
      <c r="U100" s="6">
        <f t="shared" si="6"/>
        <v>0.00203117427140853</v>
      </c>
      <c r="V100" s="6">
        <f t="shared" si="6"/>
        <v>0.00205597201976904</v>
      </c>
      <c r="W100" s="6">
        <f t="shared" si="3"/>
        <v>0.00208036841223258</v>
      </c>
      <c r="X100" s="15">
        <v>-19</v>
      </c>
      <c r="Y100" s="7"/>
      <c r="Z100" s="1"/>
    </row>
    <row r="101" spans="1:26">
      <c r="A101" s="7"/>
      <c r="B101" s="4">
        <v>-3.46410161513775</v>
      </c>
      <c r="C101" s="6">
        <f t="shared" si="6"/>
        <v>0.00107452435934619</v>
      </c>
      <c r="D101" s="6">
        <f t="shared" si="6"/>
        <v>0.00107452435934619</v>
      </c>
      <c r="E101" s="6">
        <f t="shared" si="6"/>
        <v>0.00118348963782733</v>
      </c>
      <c r="F101" s="6">
        <f t="shared" si="6"/>
        <v>0.00125183500034254</v>
      </c>
      <c r="G101" s="6">
        <f t="shared" si="6"/>
        <v>0.00130566370479901</v>
      </c>
      <c r="H101" s="6">
        <f t="shared" si="6"/>
        <v>0.00135115433645083</v>
      </c>
      <c r="I101" s="6">
        <f t="shared" si="6"/>
        <v>0.00139108403753241</v>
      </c>
      <c r="J101" s="6">
        <f t="shared" si="6"/>
        <v>0.00142699801216395</v>
      </c>
      <c r="K101" s="6">
        <f t="shared" si="6"/>
        <v>0.00145986535682674</v>
      </c>
      <c r="L101" s="6">
        <f t="shared" si="6"/>
        <v>0.00149034311736695</v>
      </c>
      <c r="M101" s="6">
        <f t="shared" si="6"/>
        <v>0.00151890198065718</v>
      </c>
      <c r="N101" s="6">
        <f t="shared" si="6"/>
        <v>0.00154589321709242</v>
      </c>
      <c r="O101" s="6">
        <f t="shared" si="6"/>
        <v>0.00157158739099206</v>
      </c>
      <c r="P101" s="6">
        <f t="shared" si="6"/>
        <v>0.00159619817334633</v>
      </c>
      <c r="Q101" s="6">
        <f t="shared" si="6"/>
        <v>0.00161989779722482</v>
      </c>
      <c r="R101" s="6">
        <f t="shared" si="6"/>
        <v>0.00164282730536325</v>
      </c>
      <c r="S101" s="6">
        <f t="shared" si="6"/>
        <v>0.00166510395088437</v>
      </c>
      <c r="T101" s="6">
        <f t="shared" si="6"/>
        <v>0.00168682623873551</v>
      </c>
      <c r="U101" s="6">
        <f t="shared" si="6"/>
        <v>0.00170807777926196</v>
      </c>
      <c r="V101" s="6">
        <f t="shared" si="6"/>
        <v>0.00172893012708375</v>
      </c>
      <c r="W101" s="6">
        <f t="shared" si="3"/>
        <v>0.00174944495595497</v>
      </c>
      <c r="X101" s="15">
        <v>-20</v>
      </c>
      <c r="Y101" s="7"/>
      <c r="Z101" s="1"/>
    </row>
    <row r="102" ht="14.25" customHeight="1" spans="1:26">
      <c r="A102" s="7"/>
      <c r="B102" s="4">
        <v>-3.63730669589464</v>
      </c>
      <c r="C102" s="6">
        <f t="shared" si="6"/>
        <v>0.000903618218575097</v>
      </c>
      <c r="D102" s="6">
        <f t="shared" si="6"/>
        <v>0.000903618218575097</v>
      </c>
      <c r="E102" s="6">
        <f t="shared" si="6"/>
        <v>0.000995250105638945</v>
      </c>
      <c r="F102" s="6">
        <f t="shared" si="6"/>
        <v>0.0010527233903268</v>
      </c>
      <c r="G102" s="6">
        <f t="shared" si="6"/>
        <v>0.00109798915277537</v>
      </c>
      <c r="H102" s="6">
        <f t="shared" si="6"/>
        <v>0.00113624316766447</v>
      </c>
      <c r="I102" s="6">
        <f t="shared" si="6"/>
        <v>0.0011698208237938</v>
      </c>
      <c r="J102" s="6">
        <f t="shared" si="6"/>
        <v>0.00120002153254539</v>
      </c>
      <c r="K102" s="6">
        <f t="shared" si="6"/>
        <v>0.00122766023745147</v>
      </c>
      <c r="L102" s="6">
        <f t="shared" si="6"/>
        <v>0.00125328946847247</v>
      </c>
      <c r="M102" s="6">
        <f t="shared" si="6"/>
        <v>0.00127730504026236</v>
      </c>
      <c r="N102" s="6">
        <f t="shared" si="6"/>
        <v>0.00130000234632099</v>
      </c>
      <c r="O102" s="6">
        <f t="shared" si="6"/>
        <v>0.00132160891183464</v>
      </c>
      <c r="P102" s="6">
        <f t="shared" si="6"/>
        <v>0.00134230441859895</v>
      </c>
      <c r="Q102" s="6">
        <f t="shared" si="6"/>
        <v>0.00136223370196564</v>
      </c>
      <c r="R102" s="6">
        <f t="shared" si="6"/>
        <v>0.00138151536837938</v>
      </c>
      <c r="S102" s="6">
        <f t="shared" si="6"/>
        <v>0.00140024801886973</v>
      </c>
      <c r="T102" s="6">
        <f t="shared" si="6"/>
        <v>0.00141851448856922</v>
      </c>
      <c r="U102" s="6">
        <f t="shared" si="6"/>
        <v>0.00143638508729449</v>
      </c>
      <c r="V102" s="6">
        <f t="shared" si="6"/>
        <v>0.00145391998685618</v>
      </c>
      <c r="W102" s="6">
        <f t="shared" si="3"/>
        <v>0.00147117104995687</v>
      </c>
      <c r="X102" s="15">
        <v>-21</v>
      </c>
      <c r="Y102" s="7"/>
      <c r="Z102" s="1"/>
    </row>
    <row r="103" ht="14.25" customHeight="1" spans="1:26">
      <c r="A103" s="9"/>
      <c r="B103" s="4"/>
      <c r="C103" s="10">
        <f t="shared" ref="C103:W103" si="7">C102</f>
        <v>0.000903618218575097</v>
      </c>
      <c r="D103" s="10">
        <f t="shared" si="7"/>
        <v>0.000903618218575097</v>
      </c>
      <c r="E103" s="10">
        <f t="shared" si="7"/>
        <v>0.000995250105638945</v>
      </c>
      <c r="F103" s="10">
        <f t="shared" si="7"/>
        <v>0.0010527233903268</v>
      </c>
      <c r="G103" s="10">
        <f t="shared" si="7"/>
        <v>0.00109798915277537</v>
      </c>
      <c r="H103" s="10">
        <f t="shared" si="7"/>
        <v>0.00113624316766447</v>
      </c>
      <c r="I103" s="10">
        <f t="shared" si="7"/>
        <v>0.0011698208237938</v>
      </c>
      <c r="J103" s="10">
        <f t="shared" si="7"/>
        <v>0.00120002153254539</v>
      </c>
      <c r="K103" s="10">
        <f t="shared" si="7"/>
        <v>0.00122766023745147</v>
      </c>
      <c r="L103" s="10">
        <f t="shared" si="7"/>
        <v>0.00125328946847247</v>
      </c>
      <c r="M103" s="10">
        <f t="shared" si="7"/>
        <v>0.00127730504026236</v>
      </c>
      <c r="N103" s="10">
        <f t="shared" si="7"/>
        <v>0.00130000234632099</v>
      </c>
      <c r="O103" s="10">
        <f t="shared" si="7"/>
        <v>0.00132160891183464</v>
      </c>
      <c r="P103" s="10">
        <f t="shared" si="7"/>
        <v>0.00134230441859895</v>
      </c>
      <c r="Q103" s="10">
        <f t="shared" si="7"/>
        <v>0.00136223370196564</v>
      </c>
      <c r="R103" s="10">
        <f t="shared" si="7"/>
        <v>0.00138151536837938</v>
      </c>
      <c r="S103" s="10">
        <f t="shared" si="7"/>
        <v>0.00140024801886973</v>
      </c>
      <c r="T103" s="10">
        <f t="shared" si="7"/>
        <v>0.00141851448856922</v>
      </c>
      <c r="U103" s="10">
        <f t="shared" si="7"/>
        <v>0.00143638508729449</v>
      </c>
      <c r="V103" s="10">
        <f t="shared" si="7"/>
        <v>0.00145391998685618</v>
      </c>
      <c r="W103" s="10">
        <f t="shared" si="7"/>
        <v>0.00147117104995687</v>
      </c>
      <c r="X103" s="15"/>
      <c r="Y103" s="16"/>
      <c r="Z103" s="1"/>
    </row>
    <row r="104" spans="3:23">
      <c r="C104" s="11">
        <v>0</v>
      </c>
      <c r="D104" s="12">
        <f>C104+1</f>
        <v>1</v>
      </c>
      <c r="E104" s="12">
        <f t="shared" ref="E104:W104" si="8">D104+1</f>
        <v>2</v>
      </c>
      <c r="F104" s="12">
        <f t="shared" si="8"/>
        <v>3</v>
      </c>
      <c r="G104" s="12">
        <f t="shared" si="8"/>
        <v>4</v>
      </c>
      <c r="H104" s="12">
        <f t="shared" si="8"/>
        <v>5</v>
      </c>
      <c r="I104" s="12">
        <f t="shared" si="8"/>
        <v>6</v>
      </c>
      <c r="J104" s="12">
        <f t="shared" si="8"/>
        <v>7</v>
      </c>
      <c r="K104" s="12">
        <f t="shared" si="8"/>
        <v>8</v>
      </c>
      <c r="L104" s="12">
        <f t="shared" si="8"/>
        <v>9</v>
      </c>
      <c r="M104" s="12">
        <f t="shared" si="8"/>
        <v>10</v>
      </c>
      <c r="N104" s="12">
        <f t="shared" si="8"/>
        <v>11</v>
      </c>
      <c r="O104" s="12">
        <f t="shared" si="8"/>
        <v>12</v>
      </c>
      <c r="P104" s="12">
        <f t="shared" si="8"/>
        <v>13</v>
      </c>
      <c r="Q104" s="12">
        <f t="shared" si="8"/>
        <v>14</v>
      </c>
      <c r="R104" s="12">
        <f t="shared" si="8"/>
        <v>15</v>
      </c>
      <c r="S104" s="12">
        <f t="shared" si="8"/>
        <v>16</v>
      </c>
      <c r="T104" s="12">
        <f t="shared" si="8"/>
        <v>17</v>
      </c>
      <c r="U104" s="12">
        <f t="shared" si="8"/>
        <v>18</v>
      </c>
      <c r="V104" s="12">
        <f t="shared" si="8"/>
        <v>19</v>
      </c>
      <c r="W104" s="12">
        <f t="shared" si="8"/>
        <v>20</v>
      </c>
    </row>
    <row r="106" ht="14.1" spans="1:24">
      <c r="A106" s="1"/>
      <c r="B106" s="1"/>
      <c r="C106" s="17" t="s">
        <v>22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21"/>
      <c r="P106" s="14"/>
      <c r="Q106" s="14"/>
      <c r="R106" s="14"/>
      <c r="S106" s="14"/>
      <c r="T106" s="14"/>
      <c r="U106" s="14"/>
      <c r="V106" s="14"/>
      <c r="W106" s="14"/>
      <c r="X106" s="1"/>
    </row>
    <row r="107" spans="1:24">
      <c r="A107" s="1"/>
      <c r="B107" s="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>
        <f t="shared" ref="Q107:U107" si="9">Q108</f>
        <v>3</v>
      </c>
      <c r="R107" s="19"/>
      <c r="S107" s="19">
        <f t="shared" si="9"/>
        <v>3</v>
      </c>
      <c r="T107" s="19"/>
      <c r="U107" s="19">
        <f t="shared" si="9"/>
        <v>3</v>
      </c>
      <c r="V107" s="19"/>
      <c r="W107" s="19">
        <f>W108</f>
        <v>3</v>
      </c>
      <c r="X107" s="15"/>
    </row>
    <row r="108" spans="1:24">
      <c r="A108" s="1"/>
      <c r="B108" s="4">
        <v>3.63730669589465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>
        <v>3</v>
      </c>
      <c r="R108" s="20"/>
      <c r="S108" s="20">
        <v>3</v>
      </c>
      <c r="T108" s="20"/>
      <c r="U108" s="20">
        <v>3</v>
      </c>
      <c r="V108" s="20"/>
      <c r="W108" s="20">
        <v>3</v>
      </c>
      <c r="X108" s="15">
        <v>21</v>
      </c>
    </row>
    <row r="109" spans="1:24">
      <c r="A109" s="7" t="s">
        <v>11</v>
      </c>
      <c r="B109" s="4">
        <v>3.46410161513776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>
        <v>3</v>
      </c>
      <c r="R109" s="20"/>
      <c r="S109" s="20">
        <v>3</v>
      </c>
      <c r="T109" s="20"/>
      <c r="U109" s="20">
        <v>3</v>
      </c>
      <c r="V109" s="20"/>
      <c r="W109" s="20">
        <v>3</v>
      </c>
      <c r="X109" s="15">
        <f>X110+1</f>
        <v>20</v>
      </c>
    </row>
    <row r="110" spans="1:24">
      <c r="A110" s="7"/>
      <c r="B110" s="4">
        <v>3.29089653438087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>
        <v>3</v>
      </c>
      <c r="R110" s="20"/>
      <c r="S110" s="20">
        <v>3</v>
      </c>
      <c r="T110" s="20"/>
      <c r="U110" s="20">
        <v>3</v>
      </c>
      <c r="V110" s="20"/>
      <c r="W110" s="20">
        <v>3</v>
      </c>
      <c r="X110" s="15">
        <v>19</v>
      </c>
    </row>
    <row r="111" spans="1:24">
      <c r="A111" s="7"/>
      <c r="B111" s="4">
        <v>3.11769145362399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>
        <v>3</v>
      </c>
      <c r="R111" s="20"/>
      <c r="S111" s="20">
        <v>3</v>
      </c>
      <c r="T111" s="20"/>
      <c r="U111" s="20">
        <v>3</v>
      </c>
      <c r="V111" s="20"/>
      <c r="W111" s="20">
        <v>3</v>
      </c>
      <c r="X111" s="15">
        <f t="shared" ref="X111:X128" si="10">X112+1</f>
        <v>18</v>
      </c>
    </row>
    <row r="112" spans="1:24">
      <c r="A112" s="7"/>
      <c r="B112" s="4">
        <v>2.9444863728671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>
        <v>3</v>
      </c>
      <c r="R112" s="20"/>
      <c r="S112" s="20">
        <v>3</v>
      </c>
      <c r="T112" s="20"/>
      <c r="U112" s="20">
        <v>3</v>
      </c>
      <c r="V112" s="20"/>
      <c r="W112" s="20">
        <v>3</v>
      </c>
      <c r="X112" s="15">
        <f t="shared" si="10"/>
        <v>17</v>
      </c>
    </row>
    <row r="113" spans="1:24">
      <c r="A113" s="7"/>
      <c r="B113" s="4">
        <v>2.77128129211021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>
        <v>3</v>
      </c>
      <c r="R113" s="20"/>
      <c r="S113" s="20">
        <v>3</v>
      </c>
      <c r="T113" s="20"/>
      <c r="U113" s="20">
        <v>3</v>
      </c>
      <c r="V113" s="20"/>
      <c r="W113" s="20">
        <v>3</v>
      </c>
      <c r="X113" s="15">
        <f t="shared" si="10"/>
        <v>16</v>
      </c>
    </row>
    <row r="114" spans="1:24">
      <c r="A114" s="7"/>
      <c r="B114" s="4">
        <v>2.59807621135332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>
        <v>3</v>
      </c>
      <c r="R114" s="20"/>
      <c r="S114" s="20">
        <v>3</v>
      </c>
      <c r="T114" s="20"/>
      <c r="U114" s="20">
        <v>3</v>
      </c>
      <c r="V114" s="20"/>
      <c r="W114" s="20">
        <v>3</v>
      </c>
      <c r="X114" s="15">
        <f t="shared" si="10"/>
        <v>15</v>
      </c>
    </row>
    <row r="115" spans="1:24">
      <c r="A115" s="7"/>
      <c r="B115" s="4">
        <v>2.42487113059643</v>
      </c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>
        <v>3</v>
      </c>
      <c r="R115" s="20"/>
      <c r="S115" s="20">
        <v>3</v>
      </c>
      <c r="T115" s="20"/>
      <c r="U115" s="20">
        <v>3</v>
      </c>
      <c r="V115" s="20"/>
      <c r="W115" s="20">
        <v>3</v>
      </c>
      <c r="X115" s="15">
        <f t="shared" si="10"/>
        <v>14</v>
      </c>
    </row>
    <row r="116" spans="1:24">
      <c r="A116" s="7"/>
      <c r="B116" s="4">
        <v>2.25166604983954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>
        <v>3</v>
      </c>
      <c r="R116" s="20"/>
      <c r="S116" s="20">
        <v>3</v>
      </c>
      <c r="T116" s="20"/>
      <c r="U116" s="20">
        <v>3</v>
      </c>
      <c r="V116" s="20"/>
      <c r="W116" s="20">
        <v>3</v>
      </c>
      <c r="X116" s="15">
        <f t="shared" si="10"/>
        <v>13</v>
      </c>
    </row>
    <row r="117" spans="1:24">
      <c r="A117" s="7"/>
      <c r="B117" s="4">
        <v>2.07846096908266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>
        <v>3</v>
      </c>
      <c r="R117" s="20"/>
      <c r="S117" s="20">
        <v>3</v>
      </c>
      <c r="T117" s="20"/>
      <c r="U117" s="20">
        <v>3</v>
      </c>
      <c r="V117" s="20"/>
      <c r="W117" s="20">
        <v>3</v>
      </c>
      <c r="X117" s="15">
        <f t="shared" si="10"/>
        <v>12</v>
      </c>
    </row>
    <row r="118" spans="1:24">
      <c r="A118" s="7"/>
      <c r="B118" s="4">
        <v>1.90525588832577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>
        <v>3</v>
      </c>
      <c r="R118" s="20"/>
      <c r="S118" s="20">
        <v>3</v>
      </c>
      <c r="T118" s="20"/>
      <c r="U118" s="20">
        <v>3</v>
      </c>
      <c r="V118" s="20"/>
      <c r="W118" s="20">
        <v>3</v>
      </c>
      <c r="X118" s="15">
        <f t="shared" si="10"/>
        <v>11</v>
      </c>
    </row>
    <row r="119" spans="1:24">
      <c r="A119" s="7"/>
      <c r="B119" s="4">
        <v>1.73205080756888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>
        <v>3</v>
      </c>
      <c r="R119" s="20"/>
      <c r="S119" s="20">
        <v>3</v>
      </c>
      <c r="T119" s="20"/>
      <c r="U119" s="20">
        <v>3</v>
      </c>
      <c r="V119" s="20"/>
      <c r="W119" s="20">
        <v>3</v>
      </c>
      <c r="X119" s="15">
        <f t="shared" si="10"/>
        <v>10</v>
      </c>
    </row>
    <row r="120" spans="1:24">
      <c r="A120" s="7"/>
      <c r="B120" s="4">
        <v>1.55884572681199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>
        <v>3</v>
      </c>
      <c r="R120" s="20"/>
      <c r="S120" s="20">
        <v>3</v>
      </c>
      <c r="T120" s="20"/>
      <c r="U120" s="20">
        <v>3</v>
      </c>
      <c r="V120" s="20"/>
      <c r="W120" s="20">
        <v>3</v>
      </c>
      <c r="X120" s="15">
        <f t="shared" si="10"/>
        <v>9</v>
      </c>
    </row>
    <row r="121" spans="1:24">
      <c r="A121" s="7"/>
      <c r="B121" s="4">
        <v>1.3856406460551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>
        <v>3</v>
      </c>
      <c r="R121" s="20"/>
      <c r="S121" s="20">
        <v>3</v>
      </c>
      <c r="T121" s="20"/>
      <c r="U121" s="20">
        <v>3</v>
      </c>
      <c r="V121" s="20"/>
      <c r="W121" s="20">
        <v>3</v>
      </c>
      <c r="X121" s="15">
        <f t="shared" si="10"/>
        <v>8</v>
      </c>
    </row>
    <row r="122" spans="1:24">
      <c r="A122" s="7"/>
      <c r="B122" s="4">
        <v>1.21243556529822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>
        <v>3</v>
      </c>
      <c r="R122" s="20"/>
      <c r="S122" s="20">
        <v>3</v>
      </c>
      <c r="T122" s="20"/>
      <c r="U122" s="20">
        <v>3</v>
      </c>
      <c r="V122" s="20"/>
      <c r="W122" s="20">
        <v>3</v>
      </c>
      <c r="X122" s="15">
        <f t="shared" si="10"/>
        <v>7</v>
      </c>
    </row>
    <row r="123" spans="1:24">
      <c r="A123" s="7"/>
      <c r="B123" s="4">
        <v>1.03923048454133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>
        <v>3</v>
      </c>
      <c r="R123" s="20"/>
      <c r="S123" s="20">
        <v>3</v>
      </c>
      <c r="T123" s="20"/>
      <c r="U123" s="20">
        <v>3</v>
      </c>
      <c r="V123" s="20"/>
      <c r="W123" s="20">
        <v>3</v>
      </c>
      <c r="X123" s="15">
        <f t="shared" si="10"/>
        <v>6</v>
      </c>
    </row>
    <row r="124" spans="1:24">
      <c r="A124" s="7"/>
      <c r="B124" s="4">
        <v>0.86602540378444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>
        <v>3</v>
      </c>
      <c r="R124" s="20"/>
      <c r="S124" s="20">
        <v>3</v>
      </c>
      <c r="T124" s="20"/>
      <c r="U124" s="20">
        <v>3</v>
      </c>
      <c r="V124" s="20"/>
      <c r="W124" s="20">
        <v>3</v>
      </c>
      <c r="X124" s="15">
        <f t="shared" si="10"/>
        <v>5</v>
      </c>
    </row>
    <row r="125" spans="1:24">
      <c r="A125" s="7"/>
      <c r="B125" s="4">
        <v>0.692820323027552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>
        <v>3</v>
      </c>
      <c r="R125" s="20"/>
      <c r="S125" s="20">
        <v>3</v>
      </c>
      <c r="T125" s="20"/>
      <c r="U125" s="20">
        <v>3</v>
      </c>
      <c r="V125" s="20"/>
      <c r="W125" s="20">
        <v>3</v>
      </c>
      <c r="X125" s="15">
        <f t="shared" si="10"/>
        <v>4</v>
      </c>
    </row>
    <row r="126" spans="1:24">
      <c r="A126" s="7"/>
      <c r="B126" s="4">
        <v>0.519615242270664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>
        <v>3</v>
      </c>
      <c r="R126" s="20"/>
      <c r="S126" s="20">
        <v>3</v>
      </c>
      <c r="T126" s="20"/>
      <c r="U126" s="20">
        <v>3</v>
      </c>
      <c r="V126" s="20"/>
      <c r="W126" s="20">
        <v>3</v>
      </c>
      <c r="X126" s="15">
        <f t="shared" si="10"/>
        <v>3</v>
      </c>
    </row>
    <row r="127" spans="1:24">
      <c r="A127" s="7"/>
      <c r="B127" s="4">
        <v>0.346410161513776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>
        <v>3</v>
      </c>
      <c r="R127" s="20"/>
      <c r="S127" s="20">
        <v>3</v>
      </c>
      <c r="T127" s="20"/>
      <c r="U127" s="20">
        <v>3</v>
      </c>
      <c r="V127" s="20"/>
      <c r="W127" s="20">
        <v>3</v>
      </c>
      <c r="X127" s="15">
        <f t="shared" si="10"/>
        <v>2</v>
      </c>
    </row>
    <row r="128" spans="1:24">
      <c r="A128" s="7"/>
      <c r="B128" s="4">
        <v>0.173205080756888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>
        <v>3</v>
      </c>
      <c r="R128" s="20"/>
      <c r="S128" s="20">
        <v>3</v>
      </c>
      <c r="T128" s="20"/>
      <c r="U128" s="20">
        <v>3</v>
      </c>
      <c r="V128" s="20"/>
      <c r="W128" s="20">
        <v>3</v>
      </c>
      <c r="X128" s="15">
        <f t="shared" si="10"/>
        <v>1</v>
      </c>
    </row>
    <row r="129" spans="1:24">
      <c r="A129" s="22"/>
      <c r="B129" s="23">
        <v>0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>
        <v>3</v>
      </c>
      <c r="R129" s="20"/>
      <c r="S129" s="20">
        <v>3</v>
      </c>
      <c r="T129" s="20"/>
      <c r="U129" s="20">
        <v>3</v>
      </c>
      <c r="V129" s="20"/>
      <c r="W129" s="20">
        <v>3</v>
      </c>
      <c r="X129" s="31">
        <v>0</v>
      </c>
    </row>
    <row r="130" spans="1:24">
      <c r="A130" s="7"/>
      <c r="B130" s="4">
        <v>-0.173205080756888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>
        <v>3</v>
      </c>
      <c r="R130" s="20"/>
      <c r="S130" s="20">
        <v>3</v>
      </c>
      <c r="T130" s="20"/>
      <c r="U130" s="20">
        <v>3</v>
      </c>
      <c r="V130" s="20"/>
      <c r="W130" s="20">
        <v>3</v>
      </c>
      <c r="X130" s="15">
        <f t="shared" ref="X130:X149" si="11">X129-1</f>
        <v>-1</v>
      </c>
    </row>
    <row r="131" spans="1:24">
      <c r="A131" s="7"/>
      <c r="B131" s="4">
        <v>-0.346410161513776</v>
      </c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>
        <v>3</v>
      </c>
      <c r="R131" s="20"/>
      <c r="S131" s="20">
        <v>3</v>
      </c>
      <c r="T131" s="20"/>
      <c r="U131" s="20">
        <v>3</v>
      </c>
      <c r="V131" s="20"/>
      <c r="W131" s="20">
        <v>3</v>
      </c>
      <c r="X131" s="15">
        <f t="shared" si="11"/>
        <v>-2</v>
      </c>
    </row>
    <row r="132" spans="1:24">
      <c r="A132" s="7"/>
      <c r="B132" s="4">
        <v>-0.519615242270664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>
        <v>3</v>
      </c>
      <c r="R132" s="20"/>
      <c r="S132" s="20">
        <v>3</v>
      </c>
      <c r="T132" s="20"/>
      <c r="U132" s="20">
        <v>3</v>
      </c>
      <c r="V132" s="20"/>
      <c r="W132" s="20">
        <v>3</v>
      </c>
      <c r="X132" s="15">
        <f t="shared" si="11"/>
        <v>-3</v>
      </c>
    </row>
    <row r="133" spans="1:24">
      <c r="A133" s="7"/>
      <c r="B133" s="4">
        <v>-0.692820323027552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>
        <v>3</v>
      </c>
      <c r="R133" s="20"/>
      <c r="S133" s="20">
        <v>3</v>
      </c>
      <c r="T133" s="20"/>
      <c r="U133" s="20">
        <v>3</v>
      </c>
      <c r="V133" s="20"/>
      <c r="W133" s="20">
        <v>3</v>
      </c>
      <c r="X133" s="15">
        <f t="shared" si="11"/>
        <v>-4</v>
      </c>
    </row>
    <row r="134" spans="1:24">
      <c r="A134" s="7"/>
      <c r="B134" s="4">
        <v>-0.86602540378444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>
        <v>3</v>
      </c>
      <c r="R134" s="20"/>
      <c r="S134" s="20">
        <v>3</v>
      </c>
      <c r="T134" s="20"/>
      <c r="U134" s="20">
        <v>3</v>
      </c>
      <c r="V134" s="20"/>
      <c r="W134" s="20">
        <v>3</v>
      </c>
      <c r="X134" s="15">
        <f t="shared" si="11"/>
        <v>-5</v>
      </c>
    </row>
    <row r="135" spans="1:24">
      <c r="A135" s="7"/>
      <c r="B135" s="4">
        <v>-1.03923048454133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>
        <v>3</v>
      </c>
      <c r="R135" s="20"/>
      <c r="S135" s="20">
        <v>3</v>
      </c>
      <c r="T135" s="20"/>
      <c r="U135" s="20">
        <v>3</v>
      </c>
      <c r="V135" s="20"/>
      <c r="W135" s="20">
        <v>3</v>
      </c>
      <c r="X135" s="15">
        <f t="shared" si="11"/>
        <v>-6</v>
      </c>
    </row>
    <row r="136" spans="1:24">
      <c r="A136" s="7"/>
      <c r="B136" s="4">
        <v>-1.21243556529822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>
        <v>3</v>
      </c>
      <c r="R136" s="20"/>
      <c r="S136" s="20">
        <v>3</v>
      </c>
      <c r="T136" s="20"/>
      <c r="U136" s="20">
        <v>3</v>
      </c>
      <c r="V136" s="20"/>
      <c r="W136" s="20">
        <v>3</v>
      </c>
      <c r="X136" s="15">
        <f t="shared" si="11"/>
        <v>-7</v>
      </c>
    </row>
    <row r="137" spans="1:24">
      <c r="A137" s="7"/>
      <c r="B137" s="4">
        <v>-1.3856406460551</v>
      </c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>
        <v>3</v>
      </c>
      <c r="R137" s="20"/>
      <c r="S137" s="20">
        <v>3</v>
      </c>
      <c r="T137" s="20"/>
      <c r="U137" s="20">
        <v>3</v>
      </c>
      <c r="V137" s="20"/>
      <c r="W137" s="20">
        <v>3</v>
      </c>
      <c r="X137" s="15">
        <f t="shared" si="11"/>
        <v>-8</v>
      </c>
    </row>
    <row r="138" spans="1:24">
      <c r="A138" s="7"/>
      <c r="B138" s="4">
        <v>-1.55884572681199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>
        <v>3</v>
      </c>
      <c r="R138" s="20"/>
      <c r="S138" s="20">
        <v>3</v>
      </c>
      <c r="T138" s="20"/>
      <c r="U138" s="20">
        <v>3</v>
      </c>
      <c r="V138" s="20"/>
      <c r="W138" s="20">
        <v>3</v>
      </c>
      <c r="X138" s="15">
        <f t="shared" si="11"/>
        <v>-9</v>
      </c>
    </row>
    <row r="139" spans="1:24">
      <c r="A139" s="7"/>
      <c r="B139" s="4">
        <v>-1.73205080756888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>
        <v>3</v>
      </c>
      <c r="R139" s="20"/>
      <c r="S139" s="20">
        <v>3</v>
      </c>
      <c r="T139" s="20"/>
      <c r="U139" s="20">
        <v>3</v>
      </c>
      <c r="V139" s="20"/>
      <c r="W139" s="20">
        <v>3</v>
      </c>
      <c r="X139" s="15">
        <f t="shared" si="11"/>
        <v>-10</v>
      </c>
    </row>
    <row r="140" spans="1:24">
      <c r="A140" s="7"/>
      <c r="B140" s="4">
        <v>-1.90525588832577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>
        <v>3</v>
      </c>
      <c r="R140" s="20"/>
      <c r="S140" s="20">
        <v>3</v>
      </c>
      <c r="T140" s="20"/>
      <c r="U140" s="20">
        <v>3</v>
      </c>
      <c r="V140" s="20"/>
      <c r="W140" s="20">
        <v>3</v>
      </c>
      <c r="X140" s="15">
        <f t="shared" si="11"/>
        <v>-11</v>
      </c>
    </row>
    <row r="141" spans="1:24">
      <c r="A141" s="7"/>
      <c r="B141" s="4">
        <v>-2.07846096908266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>
        <v>3</v>
      </c>
      <c r="R141" s="20"/>
      <c r="S141" s="20">
        <v>3</v>
      </c>
      <c r="T141" s="20"/>
      <c r="U141" s="20">
        <v>3</v>
      </c>
      <c r="V141" s="20"/>
      <c r="W141" s="20">
        <v>3</v>
      </c>
      <c r="X141" s="15">
        <f t="shared" si="11"/>
        <v>-12</v>
      </c>
    </row>
    <row r="142" spans="1:24">
      <c r="A142" s="7"/>
      <c r="B142" s="4">
        <v>-2.25166604983954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>
        <v>3</v>
      </c>
      <c r="R142" s="20"/>
      <c r="S142" s="20">
        <v>3</v>
      </c>
      <c r="T142" s="20"/>
      <c r="U142" s="20">
        <v>3</v>
      </c>
      <c r="V142" s="20"/>
      <c r="W142" s="20">
        <v>3</v>
      </c>
      <c r="X142" s="15">
        <f t="shared" si="11"/>
        <v>-13</v>
      </c>
    </row>
    <row r="143" spans="1:24">
      <c r="A143" s="7"/>
      <c r="B143" s="4">
        <v>-2.42487113059643</v>
      </c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>
        <v>3</v>
      </c>
      <c r="R143" s="20"/>
      <c r="S143" s="20">
        <v>3</v>
      </c>
      <c r="T143" s="20"/>
      <c r="U143" s="20">
        <v>3</v>
      </c>
      <c r="V143" s="20"/>
      <c r="W143" s="20">
        <v>3</v>
      </c>
      <c r="X143" s="15">
        <f t="shared" si="11"/>
        <v>-14</v>
      </c>
    </row>
    <row r="144" spans="1:24">
      <c r="A144" s="7"/>
      <c r="B144" s="4">
        <v>-2.59807621135332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>
        <v>3</v>
      </c>
      <c r="R144" s="20"/>
      <c r="S144" s="20">
        <v>3</v>
      </c>
      <c r="T144" s="20"/>
      <c r="U144" s="20">
        <v>3</v>
      </c>
      <c r="V144" s="20"/>
      <c r="W144" s="20">
        <v>3</v>
      </c>
      <c r="X144" s="15">
        <f t="shared" si="11"/>
        <v>-15</v>
      </c>
    </row>
    <row r="145" spans="1:24">
      <c r="A145" s="7"/>
      <c r="B145" s="4">
        <v>-2.77128129211021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>
        <v>3</v>
      </c>
      <c r="R145" s="20"/>
      <c r="S145" s="20">
        <v>3</v>
      </c>
      <c r="T145" s="20"/>
      <c r="U145" s="20">
        <v>3</v>
      </c>
      <c r="V145" s="20"/>
      <c r="W145" s="20">
        <v>3</v>
      </c>
      <c r="X145" s="15">
        <f t="shared" si="11"/>
        <v>-16</v>
      </c>
    </row>
    <row r="146" spans="1:24">
      <c r="A146" s="7"/>
      <c r="B146" s="4">
        <v>-2.9444863728671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>
        <v>3</v>
      </c>
      <c r="R146" s="20"/>
      <c r="S146" s="20">
        <v>3</v>
      </c>
      <c r="T146" s="20"/>
      <c r="U146" s="20">
        <v>3</v>
      </c>
      <c r="V146" s="20"/>
      <c r="W146" s="20">
        <v>3</v>
      </c>
      <c r="X146" s="15">
        <f t="shared" si="11"/>
        <v>-17</v>
      </c>
    </row>
    <row r="147" spans="1:24">
      <c r="A147" s="7"/>
      <c r="B147" s="4">
        <v>-3.11769145362399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>
        <v>3</v>
      </c>
      <c r="R147" s="20"/>
      <c r="S147" s="20">
        <v>3</v>
      </c>
      <c r="T147" s="20"/>
      <c r="U147" s="20">
        <v>3</v>
      </c>
      <c r="V147" s="20"/>
      <c r="W147" s="20">
        <v>3</v>
      </c>
      <c r="X147" s="15">
        <f t="shared" si="11"/>
        <v>-18</v>
      </c>
    </row>
    <row r="148" spans="1:24">
      <c r="A148" s="7"/>
      <c r="B148" s="4">
        <v>-3.29089653438087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>
        <v>3</v>
      </c>
      <c r="R148" s="20"/>
      <c r="S148" s="20">
        <v>3</v>
      </c>
      <c r="T148" s="20"/>
      <c r="U148" s="20">
        <v>3</v>
      </c>
      <c r="V148" s="20"/>
      <c r="W148" s="20">
        <v>3</v>
      </c>
      <c r="X148" s="15">
        <f t="shared" si="11"/>
        <v>-19</v>
      </c>
    </row>
    <row r="149" spans="1:24">
      <c r="A149" s="7"/>
      <c r="B149" s="4">
        <v>-3.46410161513776</v>
      </c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>
        <v>3</v>
      </c>
      <c r="R149" s="20"/>
      <c r="S149" s="20">
        <v>3</v>
      </c>
      <c r="T149" s="20"/>
      <c r="U149" s="20">
        <v>3</v>
      </c>
      <c r="V149" s="20"/>
      <c r="W149" s="20">
        <v>3</v>
      </c>
      <c r="X149" s="15">
        <f t="shared" si="11"/>
        <v>-20</v>
      </c>
    </row>
    <row r="150" ht="15" customHeight="1" spans="1:24">
      <c r="A150" s="7"/>
      <c r="B150" s="4">
        <v>-3.63730669589465</v>
      </c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>
        <v>3</v>
      </c>
      <c r="R150" s="20"/>
      <c r="S150" s="20">
        <v>3</v>
      </c>
      <c r="T150" s="20"/>
      <c r="U150" s="20">
        <v>3</v>
      </c>
      <c r="V150" s="20"/>
      <c r="W150" s="20">
        <v>3</v>
      </c>
      <c r="X150" s="15">
        <v>21</v>
      </c>
    </row>
    <row r="151" spans="1:24">
      <c r="A151" s="1"/>
      <c r="B151" s="1"/>
      <c r="C151" s="19"/>
      <c r="D151" s="19"/>
      <c r="E151" s="19"/>
      <c r="F151" s="19"/>
      <c r="G151" s="19"/>
      <c r="H151" s="19"/>
      <c r="I151" s="20"/>
      <c r="J151" s="19"/>
      <c r="K151" s="19"/>
      <c r="L151" s="19"/>
      <c r="M151" s="19"/>
      <c r="N151" s="19"/>
      <c r="O151" s="19"/>
      <c r="P151" s="19"/>
      <c r="Q151" s="19">
        <f t="shared" ref="Q151:U151" si="12">Q150</f>
        <v>3</v>
      </c>
      <c r="R151" s="19"/>
      <c r="S151" s="19">
        <f t="shared" si="12"/>
        <v>3</v>
      </c>
      <c r="T151" s="19"/>
      <c r="U151" s="19">
        <f t="shared" si="12"/>
        <v>3</v>
      </c>
      <c r="V151" s="19"/>
      <c r="W151" s="19">
        <f>W150</f>
        <v>3</v>
      </c>
      <c r="X151" s="15"/>
    </row>
    <row r="152" spans="3:23">
      <c r="C152">
        <v>0</v>
      </c>
      <c r="D152" s="24">
        <f>C152+1</f>
        <v>1</v>
      </c>
      <c r="E152" s="24">
        <f t="shared" ref="E152:W152" si="13">D152+1</f>
        <v>2</v>
      </c>
      <c r="F152" s="24">
        <f t="shared" si="13"/>
        <v>3</v>
      </c>
      <c r="G152" s="24">
        <f t="shared" si="13"/>
        <v>4</v>
      </c>
      <c r="H152" s="24">
        <f t="shared" si="13"/>
        <v>5</v>
      </c>
      <c r="I152" s="24">
        <f t="shared" si="13"/>
        <v>6</v>
      </c>
      <c r="J152" s="24">
        <f t="shared" si="13"/>
        <v>7</v>
      </c>
      <c r="K152" s="24">
        <f t="shared" si="13"/>
        <v>8</v>
      </c>
      <c r="L152" s="24">
        <f t="shared" si="13"/>
        <v>9</v>
      </c>
      <c r="M152" s="24">
        <f t="shared" si="13"/>
        <v>10</v>
      </c>
      <c r="N152" s="24">
        <f t="shared" si="13"/>
        <v>11</v>
      </c>
      <c r="O152" s="24">
        <f t="shared" si="13"/>
        <v>12</v>
      </c>
      <c r="P152" s="24">
        <f t="shared" si="13"/>
        <v>13</v>
      </c>
      <c r="Q152" s="24">
        <f t="shared" si="13"/>
        <v>14</v>
      </c>
      <c r="R152" s="24">
        <f t="shared" si="13"/>
        <v>15</v>
      </c>
      <c r="S152" s="24">
        <f t="shared" si="13"/>
        <v>16</v>
      </c>
      <c r="T152" s="24">
        <f t="shared" si="13"/>
        <v>17</v>
      </c>
      <c r="U152" s="24">
        <f t="shared" si="13"/>
        <v>18</v>
      </c>
      <c r="V152" s="24">
        <f t="shared" si="13"/>
        <v>19</v>
      </c>
      <c r="W152" s="24">
        <f t="shared" si="13"/>
        <v>20</v>
      </c>
    </row>
    <row r="154" spans="1:24">
      <c r="A154" s="25"/>
      <c r="B154" s="1"/>
      <c r="C154" s="26">
        <v>0</v>
      </c>
      <c r="D154" s="26">
        <f t="shared" ref="D154:W154" si="14">C154+1</f>
        <v>1</v>
      </c>
      <c r="E154" s="26">
        <f t="shared" si="14"/>
        <v>2</v>
      </c>
      <c r="F154" s="26">
        <f t="shared" si="14"/>
        <v>3</v>
      </c>
      <c r="G154" s="26">
        <f t="shared" si="14"/>
        <v>4</v>
      </c>
      <c r="H154" s="26">
        <f t="shared" si="14"/>
        <v>5</v>
      </c>
      <c r="I154" s="26">
        <f t="shared" si="14"/>
        <v>6</v>
      </c>
      <c r="J154" s="26">
        <f t="shared" si="14"/>
        <v>7</v>
      </c>
      <c r="K154" s="26">
        <f t="shared" si="14"/>
        <v>8</v>
      </c>
      <c r="L154" s="26">
        <f t="shared" si="14"/>
        <v>9</v>
      </c>
      <c r="M154" s="26">
        <f t="shared" si="14"/>
        <v>10</v>
      </c>
      <c r="N154" s="26">
        <f t="shared" si="14"/>
        <v>11</v>
      </c>
      <c r="O154" s="26">
        <f t="shared" si="14"/>
        <v>12</v>
      </c>
      <c r="P154" s="26">
        <f t="shared" si="14"/>
        <v>13</v>
      </c>
      <c r="Q154" s="26">
        <f t="shared" si="14"/>
        <v>14</v>
      </c>
      <c r="R154" s="26">
        <f t="shared" si="14"/>
        <v>15</v>
      </c>
      <c r="S154" s="26">
        <f t="shared" si="14"/>
        <v>16</v>
      </c>
      <c r="T154" s="26">
        <f t="shared" si="14"/>
        <v>17</v>
      </c>
      <c r="U154" s="26">
        <f t="shared" si="14"/>
        <v>18</v>
      </c>
      <c r="V154" s="26">
        <f t="shared" si="14"/>
        <v>19</v>
      </c>
      <c r="W154" s="26">
        <f t="shared" si="14"/>
        <v>20</v>
      </c>
      <c r="X154" s="1"/>
    </row>
    <row r="155" ht="14.1" spans="1:24">
      <c r="A155" s="1"/>
      <c r="B155" s="1"/>
      <c r="C155" s="17" t="s">
        <v>23</v>
      </c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21"/>
      <c r="P155" s="14"/>
      <c r="Q155" s="14"/>
      <c r="R155" s="14"/>
      <c r="S155" s="14"/>
      <c r="T155" s="14"/>
      <c r="U155" s="14"/>
      <c r="V155" s="14"/>
      <c r="W155" s="14"/>
      <c r="X155" s="1"/>
    </row>
    <row r="156" spans="1:24">
      <c r="A156" s="1"/>
      <c r="B156" s="1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>
        <f t="shared" ref="P156:W156" si="15">P157</f>
        <v>61.0839498336115</v>
      </c>
      <c r="Q156" s="27">
        <f t="shared" si="15"/>
        <v>62.2908465140998</v>
      </c>
      <c r="R156" s="27">
        <f t="shared" si="15"/>
        <v>63.4615992154525</v>
      </c>
      <c r="S156" s="27">
        <f t="shared" si="15"/>
        <v>64.6023396947188</v>
      </c>
      <c r="T156" s="27">
        <f t="shared" si="15"/>
        <v>65.7182175548032</v>
      </c>
      <c r="U156" s="27">
        <f t="shared" si="15"/>
        <v>66.8136049392885</v>
      </c>
      <c r="V156" s="27">
        <f t="shared" si="15"/>
        <v>67.8922546376857</v>
      </c>
      <c r="W156" s="27">
        <f t="shared" si="15"/>
        <v>68.957416363247</v>
      </c>
      <c r="X156" s="15"/>
    </row>
    <row r="157" spans="1:24">
      <c r="A157" s="1"/>
      <c r="B157" s="4">
        <v>3.63730669589465</v>
      </c>
      <c r="C157" s="28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>
        <f t="shared" ref="P157:V172" si="16">100*0.25*O60</f>
        <v>61.0839498336115</v>
      </c>
      <c r="Q157" s="29">
        <f t="shared" si="16"/>
        <v>62.2908465140998</v>
      </c>
      <c r="R157" s="29">
        <f t="shared" si="16"/>
        <v>63.4615992154525</v>
      </c>
      <c r="S157" s="29">
        <f t="shared" si="16"/>
        <v>64.6023396947188</v>
      </c>
      <c r="T157" s="29">
        <f t="shared" si="16"/>
        <v>65.7182175548032</v>
      </c>
      <c r="U157" s="29">
        <f t="shared" si="16"/>
        <v>66.8136049392885</v>
      </c>
      <c r="V157" s="29">
        <f t="shared" si="16"/>
        <v>67.8922546376857</v>
      </c>
      <c r="W157" s="29">
        <f>100*0.25*V60</f>
        <v>68.957416363247</v>
      </c>
      <c r="X157" s="15">
        <v>21</v>
      </c>
    </row>
    <row r="158" spans="1:24">
      <c r="A158" s="7" t="s">
        <v>11</v>
      </c>
      <c r="B158" s="4">
        <v>3.46410161513776</v>
      </c>
      <c r="C158" s="28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>
        <f t="shared" si="16"/>
        <v>49.321979839441</v>
      </c>
      <c r="Q158" s="29">
        <f t="shared" si="16"/>
        <v>50.262269109227</v>
      </c>
      <c r="R158" s="29">
        <f t="shared" si="16"/>
        <v>51.1733366421445</v>
      </c>
      <c r="S158" s="29">
        <f t="shared" si="16"/>
        <v>52.0600512796187</v>
      </c>
      <c r="T158" s="29">
        <f t="shared" si="16"/>
        <v>52.926494709369</v>
      </c>
      <c r="U158" s="29">
        <f t="shared" si="16"/>
        <v>53.7761259213835</v>
      </c>
      <c r="V158" s="29">
        <f t="shared" si="16"/>
        <v>54.611908007733</v>
      </c>
      <c r="W158" s="29">
        <f t="shared" ref="W158:W199" si="17">100*0.25*V61</f>
        <v>55.4364014499055</v>
      </c>
      <c r="X158" s="15">
        <f>X159+1</f>
        <v>20</v>
      </c>
    </row>
    <row r="159" spans="1:24">
      <c r="A159" s="7"/>
      <c r="B159" s="4">
        <v>3.29089653438087</v>
      </c>
      <c r="C159" s="28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>
        <f t="shared" si="16"/>
        <v>40.0980187230515</v>
      </c>
      <c r="Q159" s="29">
        <f t="shared" si="16"/>
        <v>40.839552151431</v>
      </c>
      <c r="R159" s="29">
        <f t="shared" si="16"/>
        <v>41.5573370298752</v>
      </c>
      <c r="S159" s="29">
        <f t="shared" si="16"/>
        <v>42.2552751220367</v>
      </c>
      <c r="T159" s="29">
        <f t="shared" si="16"/>
        <v>42.936632653697</v>
      </c>
      <c r="U159" s="29">
        <f t="shared" si="16"/>
        <v>43.6041733756198</v>
      </c>
      <c r="V159" s="29">
        <f t="shared" si="16"/>
        <v>44.2602610092235</v>
      </c>
      <c r="W159" s="29">
        <f t="shared" si="17"/>
        <v>44.9069346369257</v>
      </c>
      <c r="X159" s="15">
        <v>19</v>
      </c>
    </row>
    <row r="160" spans="1:24">
      <c r="A160" s="7"/>
      <c r="B160" s="4">
        <v>3.11769145362399</v>
      </c>
      <c r="C160" s="28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>
        <f t="shared" si="16"/>
        <v>32.7835271374443</v>
      </c>
      <c r="Q160" s="29">
        <f t="shared" si="16"/>
        <v>33.3743244043217</v>
      </c>
      <c r="R160" s="29">
        <f t="shared" si="16"/>
        <v>33.9457296193615</v>
      </c>
      <c r="S160" s="29">
        <f t="shared" si="16"/>
        <v>34.500893754836</v>
      </c>
      <c r="T160" s="29">
        <f t="shared" si="16"/>
        <v>35.042451420442</v>
      </c>
      <c r="U160" s="29">
        <f t="shared" si="16"/>
        <v>35.572629173211</v>
      </c>
      <c r="V160" s="29">
        <f t="shared" si="16"/>
        <v>36.0933288057977</v>
      </c>
      <c r="W160" s="29">
        <f t="shared" si="17"/>
        <v>36.6061886517215</v>
      </c>
      <c r="X160" s="15">
        <f t="shared" ref="X160:X177" si="18">X161+1</f>
        <v>18</v>
      </c>
    </row>
    <row r="161" spans="1:24">
      <c r="A161" s="7"/>
      <c r="B161" s="4">
        <v>2.9444863728671</v>
      </c>
      <c r="C161" s="28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>
        <f t="shared" si="16"/>
        <v>26.928742916954</v>
      </c>
      <c r="Q161" s="29">
        <f t="shared" si="16"/>
        <v>27.403508062789</v>
      </c>
      <c r="R161" s="29">
        <f t="shared" si="16"/>
        <v>27.862371665709</v>
      </c>
      <c r="S161" s="29">
        <f t="shared" si="16"/>
        <v>28.3078948892975</v>
      </c>
      <c r="T161" s="29">
        <f t="shared" si="16"/>
        <v>28.7422171121513</v>
      </c>
      <c r="U161" s="29">
        <f t="shared" si="16"/>
        <v>29.167144539053</v>
      </c>
      <c r="V161" s="29">
        <f t="shared" si="16"/>
        <v>29.5842182737138</v>
      </c>
      <c r="W161" s="29">
        <f t="shared" si="17"/>
        <v>29.994764432703</v>
      </c>
      <c r="X161" s="15">
        <f t="shared" si="18"/>
        <v>17</v>
      </c>
    </row>
    <row r="162" spans="1:24">
      <c r="A162" s="7"/>
      <c r="B162" s="4">
        <v>2.77128129211021</v>
      </c>
      <c r="C162" s="28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>
        <f t="shared" si="16"/>
        <v>22.2053815293314</v>
      </c>
      <c r="Q162" s="29">
        <f t="shared" si="16"/>
        <v>22.589670717493</v>
      </c>
      <c r="R162" s="29">
        <f t="shared" si="16"/>
        <v>22.9608723413899</v>
      </c>
      <c r="S162" s="29">
        <f t="shared" si="16"/>
        <v>23.3210794931097</v>
      </c>
      <c r="T162" s="29">
        <f t="shared" si="16"/>
        <v>23.6720391670463</v>
      </c>
      <c r="U162" s="29">
        <f t="shared" si="16"/>
        <v>24.015225067986</v>
      </c>
      <c r="V162" s="29">
        <f t="shared" si="16"/>
        <v>24.3518934975879</v>
      </c>
      <c r="W162" s="29">
        <f t="shared" si="17"/>
        <v>24.683124502358</v>
      </c>
      <c r="X162" s="15">
        <f t="shared" si="18"/>
        <v>16</v>
      </c>
    </row>
    <row r="163" spans="1:24">
      <c r="A163" s="7"/>
      <c r="B163" s="4">
        <v>2.59807621135332</v>
      </c>
      <c r="C163" s="28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>
        <f t="shared" si="16"/>
        <v>18.3695323615647</v>
      </c>
      <c r="Q163" s="29">
        <f t="shared" si="16"/>
        <v>18.6824840346622</v>
      </c>
      <c r="R163" s="29">
        <f t="shared" si="16"/>
        <v>18.9846295457037</v>
      </c>
      <c r="S163" s="29">
        <f t="shared" si="16"/>
        <v>19.2776872780663</v>
      </c>
      <c r="T163" s="29">
        <f t="shared" si="16"/>
        <v>19.5630905290054</v>
      </c>
      <c r="U163" s="29">
        <f t="shared" si="16"/>
        <v>19.8420475513899</v>
      </c>
      <c r="V163" s="29">
        <f t="shared" si="16"/>
        <v>20.1155876093615</v>
      </c>
      <c r="W163" s="29">
        <f t="shared" si="17"/>
        <v>20.3845948915925</v>
      </c>
      <c r="X163" s="15">
        <f t="shared" si="18"/>
        <v>15</v>
      </c>
    </row>
    <row r="164" spans="1:24">
      <c r="A164" s="7"/>
      <c r="B164" s="4">
        <v>2.42487113059643</v>
      </c>
      <c r="C164" s="28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>
        <f t="shared" si="16"/>
        <v>15.2370756991408</v>
      </c>
      <c r="Q164" s="29">
        <f t="shared" si="16"/>
        <v>15.4932386660942</v>
      </c>
      <c r="R164" s="29">
        <f t="shared" si="16"/>
        <v>15.7404544683471</v>
      </c>
      <c r="S164" s="29">
        <f t="shared" si="16"/>
        <v>15.9801392776362</v>
      </c>
      <c r="T164" s="29">
        <f t="shared" si="16"/>
        <v>16.2134736707585</v>
      </c>
      <c r="U164" s="29">
        <f t="shared" si="16"/>
        <v>16.4414522961352</v>
      </c>
      <c r="V164" s="29">
        <f t="shared" si="16"/>
        <v>16.6649219493554</v>
      </c>
      <c r="W164" s="29">
        <f t="shared" si="17"/>
        <v>16.8846096125603</v>
      </c>
      <c r="X164" s="15">
        <f t="shared" si="18"/>
        <v>14</v>
      </c>
    </row>
    <row r="165" spans="1:24">
      <c r="A165" s="7"/>
      <c r="B165" s="4">
        <v>2.25166604983954</v>
      </c>
      <c r="C165" s="28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>
        <f t="shared" si="16"/>
        <v>12.6670483666484</v>
      </c>
      <c r="Q165" s="29">
        <f t="shared" si="16"/>
        <v>12.8776308847715</v>
      </c>
      <c r="R165" s="29">
        <f t="shared" si="16"/>
        <v>13.0807878313001</v>
      </c>
      <c r="S165" s="29">
        <f t="shared" si="16"/>
        <v>13.2776900805199</v>
      </c>
      <c r="T165" s="29">
        <f t="shared" si="16"/>
        <v>13.4693132754205</v>
      </c>
      <c r="U165" s="29">
        <f t="shared" si="16"/>
        <v>13.6564790188646</v>
      </c>
      <c r="V165" s="29">
        <f t="shared" si="16"/>
        <v>13.8398864366653</v>
      </c>
      <c r="W165" s="29">
        <f t="shared" si="17"/>
        <v>14.0201354226387</v>
      </c>
      <c r="X165" s="15">
        <f t="shared" si="18"/>
        <v>13</v>
      </c>
    </row>
    <row r="166" spans="1:24">
      <c r="A166" s="7"/>
      <c r="B166" s="4">
        <v>2.07846096908266</v>
      </c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>
        <f t="shared" si="16"/>
        <v>10.5501665023628</v>
      </c>
      <c r="Q166" s="29">
        <f t="shared" si="16"/>
        <v>10.7239058887395</v>
      </c>
      <c r="R166" s="29">
        <f t="shared" si="16"/>
        <v>10.8914700211498</v>
      </c>
      <c r="S166" s="29">
        <f t="shared" si="16"/>
        <v>11.0538295884859</v>
      </c>
      <c r="T166" s="29">
        <f t="shared" si="16"/>
        <v>11.2117931207896</v>
      </c>
      <c r="U166" s="29">
        <f t="shared" si="16"/>
        <v>11.3660412263427</v>
      </c>
      <c r="V166" s="29">
        <f t="shared" si="16"/>
        <v>11.5171528156854</v>
      </c>
      <c r="W166" s="29">
        <f t="shared" si="17"/>
        <v>11.6656244156881</v>
      </c>
      <c r="X166" s="15">
        <f t="shared" si="18"/>
        <v>12</v>
      </c>
    </row>
    <row r="167" spans="1:24">
      <c r="A167" s="7"/>
      <c r="B167" s="4">
        <v>1.90525588832577</v>
      </c>
      <c r="C167" s="2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>
        <f t="shared" si="16"/>
        <v>8.8007620977263</v>
      </c>
      <c r="Q167" s="29">
        <f t="shared" si="16"/>
        <v>8.94454080191835</v>
      </c>
      <c r="R167" s="29">
        <f t="shared" si="16"/>
        <v>9.0831751651394</v>
      </c>
      <c r="S167" s="29">
        <f t="shared" si="16"/>
        <v>9.21747174975643</v>
      </c>
      <c r="T167" s="29">
        <f t="shared" si="16"/>
        <v>9.34810216527213</v>
      </c>
      <c r="U167" s="29">
        <f t="shared" si="16"/>
        <v>9.47563157804595</v>
      </c>
      <c r="V167" s="29">
        <f t="shared" si="16"/>
        <v>9.60054054115</v>
      </c>
      <c r="W167" s="29">
        <f t="shared" si="17"/>
        <v>9.7232410728279</v>
      </c>
      <c r="X167" s="15">
        <f t="shared" si="18"/>
        <v>11</v>
      </c>
    </row>
    <row r="168" spans="1:24">
      <c r="A168" s="7"/>
      <c r="B168" s="4">
        <v>1.73205080756888</v>
      </c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>
        <f t="shared" si="16"/>
        <v>7.3510216784476</v>
      </c>
      <c r="Q168" s="29">
        <f t="shared" si="16"/>
        <v>7.47031089429808</v>
      </c>
      <c r="R168" s="29">
        <f t="shared" si="16"/>
        <v>7.585308285393</v>
      </c>
      <c r="S168" s="29">
        <f t="shared" si="16"/>
        <v>7.69668532162825</v>
      </c>
      <c r="T168" s="29">
        <f t="shared" si="16"/>
        <v>7.80500097601352</v>
      </c>
      <c r="U168" s="29">
        <f t="shared" si="16"/>
        <v>7.91072550217982</v>
      </c>
      <c r="V168" s="29">
        <f t="shared" si="16"/>
        <v>8.0142586357136</v>
      </c>
      <c r="W168" s="29">
        <f t="shared" si="17"/>
        <v>8.11594300056015</v>
      </c>
      <c r="X168" s="15">
        <f t="shared" si="18"/>
        <v>10</v>
      </c>
    </row>
    <row r="169" spans="1:24">
      <c r="A169" s="7"/>
      <c r="B169" s="4">
        <v>1.55884572681199</v>
      </c>
      <c r="C169" s="2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>
        <f t="shared" si="16"/>
        <v>6.1468046143726</v>
      </c>
      <c r="Q169" s="29">
        <f t="shared" si="16"/>
        <v>6.24598860002657</v>
      </c>
      <c r="R169" s="29">
        <f t="shared" si="16"/>
        <v>6.3415875395426</v>
      </c>
      <c r="S169" s="29">
        <f t="shared" si="16"/>
        <v>6.43416133689973</v>
      </c>
      <c r="T169" s="29">
        <f t="shared" si="16"/>
        <v>6.52417598795243</v>
      </c>
      <c r="U169" s="29">
        <f t="shared" si="16"/>
        <v>6.61202343727832</v>
      </c>
      <c r="V169" s="29">
        <f t="shared" si="16"/>
        <v>6.69803677475693</v>
      </c>
      <c r="W169" s="29">
        <f t="shared" si="17"/>
        <v>6.78250142911355</v>
      </c>
      <c r="X169" s="15">
        <f t="shared" si="18"/>
        <v>9</v>
      </c>
    </row>
    <row r="170" spans="1:24">
      <c r="A170" s="7"/>
      <c r="B170" s="4">
        <v>1.3856406460551</v>
      </c>
      <c r="C170" s="2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>
        <f t="shared" si="16"/>
        <v>5.14456304628952</v>
      </c>
      <c r="Q170" s="29">
        <f t="shared" si="16"/>
        <v>5.22717962054422</v>
      </c>
      <c r="R170" s="29">
        <f t="shared" si="16"/>
        <v>5.30679837671108</v>
      </c>
      <c r="S170" s="29">
        <f t="shared" si="16"/>
        <v>5.38388682143753</v>
      </c>
      <c r="T170" s="29">
        <f t="shared" si="16"/>
        <v>5.45883397848795</v>
      </c>
      <c r="U170" s="29">
        <f t="shared" si="16"/>
        <v>5.53196698977032</v>
      </c>
      <c r="V170" s="29">
        <f t="shared" si="16"/>
        <v>5.60356381772648</v>
      </c>
      <c r="W170" s="29">
        <f t="shared" si="17"/>
        <v>5.67386260192497</v>
      </c>
      <c r="X170" s="15">
        <f t="shared" si="18"/>
        <v>8</v>
      </c>
    </row>
    <row r="171" spans="1:24">
      <c r="A171" s="7"/>
      <c r="B171" s="4">
        <v>1.21243556529822</v>
      </c>
      <c r="C171" s="28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>
        <f t="shared" si="16"/>
        <v>4.3090419128606</v>
      </c>
      <c r="Q171" s="29">
        <f t="shared" si="16"/>
        <v>4.37796316839197</v>
      </c>
      <c r="R171" s="29">
        <f t="shared" si="16"/>
        <v>4.44437541050018</v>
      </c>
      <c r="S171" s="29">
        <f t="shared" si="16"/>
        <v>4.50866944029707</v>
      </c>
      <c r="T171" s="29">
        <f t="shared" si="16"/>
        <v>4.57117040272577</v>
      </c>
      <c r="U171" s="29">
        <f t="shared" si="16"/>
        <v>4.63215167854637</v>
      </c>
      <c r="V171" s="29">
        <f t="shared" si="16"/>
        <v>4.69184551214062</v>
      </c>
      <c r="W171" s="29">
        <f t="shared" si="17"/>
        <v>4.7504508401186</v>
      </c>
      <c r="X171" s="15">
        <f t="shared" si="18"/>
        <v>7</v>
      </c>
    </row>
    <row r="172" spans="1:24">
      <c r="A172" s="7"/>
      <c r="B172" s="4">
        <v>1.03923048454133</v>
      </c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>
        <f t="shared" si="16"/>
        <v>3.61153945193932</v>
      </c>
      <c r="Q172" s="29">
        <f t="shared" si="16"/>
        <v>3.6691092262381</v>
      </c>
      <c r="R172" s="29">
        <f t="shared" si="16"/>
        <v>3.72457750797622</v>
      </c>
      <c r="S172" s="29">
        <f t="shared" si="16"/>
        <v>3.77827129054725</v>
      </c>
      <c r="T172" s="29">
        <f t="shared" si="16"/>
        <v>3.83046259589317</v>
      </c>
      <c r="U172" s="29">
        <f t="shared" si="16"/>
        <v>3.88138010865035</v>
      </c>
      <c r="V172" s="29">
        <f t="shared" si="16"/>
        <v>3.93121807540935</v>
      </c>
      <c r="W172" s="29">
        <f t="shared" si="17"/>
        <v>3.9801428601571</v>
      </c>
      <c r="X172" s="15">
        <f t="shared" si="18"/>
        <v>6</v>
      </c>
    </row>
    <row r="173" spans="1:24">
      <c r="A173" s="7"/>
      <c r="B173" s="4">
        <v>0.86602540378444</v>
      </c>
      <c r="C173" s="28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>
        <f t="shared" ref="P173:V188" si="19">100*0.25*O76</f>
        <v>3.0285759501549</v>
      </c>
      <c r="Q173" s="29">
        <f t="shared" si="19"/>
        <v>3.0767155972481</v>
      </c>
      <c r="R173" s="29">
        <f t="shared" si="19"/>
        <v>3.12309396211717</v>
      </c>
      <c r="S173" s="29">
        <f t="shared" si="19"/>
        <v>3.16798486862332</v>
      </c>
      <c r="T173" s="29">
        <f t="shared" si="19"/>
        <v>3.21161608286352</v>
      </c>
      <c r="U173" s="29">
        <f t="shared" si="19"/>
        <v>3.25417906287645</v>
      </c>
      <c r="V173" s="29">
        <f t="shared" si="19"/>
        <v>3.295836415583</v>
      </c>
      <c r="W173" s="29">
        <f t="shared" si="17"/>
        <v>3.33672738985162</v>
      </c>
      <c r="X173" s="15">
        <f t="shared" si="18"/>
        <v>5</v>
      </c>
    </row>
    <row r="174" spans="1:24">
      <c r="A174" s="7"/>
      <c r="B174" s="4">
        <v>0.692820323027552</v>
      </c>
      <c r="C174" s="28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>
        <f t="shared" si="19"/>
        <v>2.54086376274347</v>
      </c>
      <c r="Q174" s="29">
        <f t="shared" si="19"/>
        <v>2.58115439035357</v>
      </c>
      <c r="R174" s="29">
        <f t="shared" si="19"/>
        <v>2.6199680771024</v>
      </c>
      <c r="S174" s="29">
        <f t="shared" si="19"/>
        <v>2.6575342778073</v>
      </c>
      <c r="T174" s="29">
        <f t="shared" si="19"/>
        <v>2.6940438351015</v>
      </c>
      <c r="U174" s="29">
        <f t="shared" si="19"/>
        <v>2.72965715447545</v>
      </c>
      <c r="V174" s="29">
        <f t="shared" si="19"/>
        <v>2.7645104562479</v>
      </c>
      <c r="W174" s="29">
        <f t="shared" si="17"/>
        <v>2.79872038105715</v>
      </c>
      <c r="X174" s="15">
        <f t="shared" si="18"/>
        <v>4</v>
      </c>
    </row>
    <row r="175" spans="1:24">
      <c r="A175" s="7"/>
      <c r="B175" s="4">
        <v>0.519615242270664</v>
      </c>
      <c r="C175" s="28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>
        <f t="shared" si="19"/>
        <v>2.13250242658827</v>
      </c>
      <c r="Q175" s="29">
        <f t="shared" si="19"/>
        <v>2.16624944868868</v>
      </c>
      <c r="R175" s="29">
        <f t="shared" si="19"/>
        <v>2.1987574066386</v>
      </c>
      <c r="S175" s="29">
        <f t="shared" si="19"/>
        <v>2.2302186848778</v>
      </c>
      <c r="T175" s="29">
        <f t="shared" si="19"/>
        <v>2.26079328155442</v>
      </c>
      <c r="U175" s="29">
        <f t="shared" si="19"/>
        <v>2.29061566643154</v>
      </c>
      <c r="V175" s="29">
        <f t="shared" si="19"/>
        <v>2.3198000251343</v>
      </c>
      <c r="W175" s="29">
        <f t="shared" si="17"/>
        <v>2.3484441223417</v>
      </c>
      <c r="X175" s="15">
        <f t="shared" si="18"/>
        <v>3</v>
      </c>
    </row>
    <row r="176" spans="1:24">
      <c r="A176" s="7"/>
      <c r="B176" s="4">
        <v>0.346410161513776</v>
      </c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>
        <f t="shared" si="19"/>
        <v>1.7903439322488</v>
      </c>
      <c r="Q176" s="29">
        <f t="shared" si="19"/>
        <v>1.81862818075471</v>
      </c>
      <c r="R176" s="29">
        <f t="shared" si="19"/>
        <v>1.84587253272248</v>
      </c>
      <c r="S176" s="29">
        <f t="shared" si="19"/>
        <v>1.87223836837356</v>
      </c>
      <c r="T176" s="29">
        <f t="shared" si="19"/>
        <v>1.89785989232048</v>
      </c>
      <c r="U176" s="29">
        <f t="shared" si="19"/>
        <v>1.92284988881602</v>
      </c>
      <c r="V176" s="29">
        <f t="shared" si="19"/>
        <v>1.94730412249566</v>
      </c>
      <c r="W176" s="29">
        <f t="shared" si="17"/>
        <v>1.97130458022463</v>
      </c>
      <c r="X176" s="15">
        <f t="shared" si="18"/>
        <v>2</v>
      </c>
    </row>
    <row r="177" spans="1:24">
      <c r="A177" s="7"/>
      <c r="B177" s="4">
        <v>0.173205080756888</v>
      </c>
      <c r="C177" s="28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>
        <f t="shared" si="19"/>
        <v>1.50348805494032</v>
      </c>
      <c r="Q177" s="29">
        <f t="shared" si="19"/>
        <v>1.52720656604415</v>
      </c>
      <c r="R177" s="29">
        <f t="shared" si="19"/>
        <v>1.5500520534173</v>
      </c>
      <c r="S177" s="29">
        <f t="shared" si="19"/>
        <v>1.5721599440568</v>
      </c>
      <c r="T177" s="29">
        <f t="shared" si="19"/>
        <v>1.59364285367145</v>
      </c>
      <c r="U177" s="29">
        <f t="shared" si="19"/>
        <v>1.61459541816553</v>
      </c>
      <c r="V177" s="29">
        <f t="shared" si="19"/>
        <v>1.6350979878127</v>
      </c>
      <c r="W177" s="29">
        <f t="shared" si="17"/>
        <v>1.65521934862103</v>
      </c>
      <c r="X177" s="15">
        <f t="shared" si="18"/>
        <v>1</v>
      </c>
    </row>
    <row r="178" spans="1:24">
      <c r="A178" s="22"/>
      <c r="B178" s="23">
        <v>0</v>
      </c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>
        <f t="shared" si="19"/>
        <v>1.26287812757666</v>
      </c>
      <c r="Q178" s="29">
        <f t="shared" si="19"/>
        <v>1.2827769164369</v>
      </c>
      <c r="R178" s="29">
        <f t="shared" si="19"/>
        <v>1.30194257776155</v>
      </c>
      <c r="S178" s="29">
        <f t="shared" si="19"/>
        <v>1.32048879755384</v>
      </c>
      <c r="T178" s="29">
        <f t="shared" si="19"/>
        <v>1.33851010829622</v>
      </c>
      <c r="U178" s="29">
        <f t="shared" si="19"/>
        <v>1.35608594607077</v>
      </c>
      <c r="V178" s="29">
        <f t="shared" si="19"/>
        <v>1.37328375250178</v>
      </c>
      <c r="W178" s="29">
        <f t="shared" si="17"/>
        <v>1.39016125985758</v>
      </c>
      <c r="X178" s="32">
        <v>0</v>
      </c>
    </row>
    <row r="179" spans="1:24">
      <c r="A179" s="7"/>
      <c r="B179" s="4">
        <v>-0.173205080756888</v>
      </c>
      <c r="C179" s="28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>
        <f t="shared" si="19"/>
        <v>1.06097513303065</v>
      </c>
      <c r="Q179" s="29">
        <f t="shared" si="19"/>
        <v>1.07767569421653</v>
      </c>
      <c r="R179" s="29">
        <f t="shared" si="19"/>
        <v>1.09376046627694</v>
      </c>
      <c r="S179" s="29">
        <f t="shared" si="19"/>
        <v>1.10932491158053</v>
      </c>
      <c r="T179" s="29">
        <f t="shared" si="19"/>
        <v>1.12444840622643</v>
      </c>
      <c r="U179" s="29">
        <f t="shared" si="19"/>
        <v>1.13919764771078</v>
      </c>
      <c r="V179" s="29">
        <f t="shared" si="19"/>
        <v>1.15362926021205</v>
      </c>
      <c r="W179" s="29">
        <f t="shared" si="17"/>
        <v>1.16779171383019</v>
      </c>
      <c r="X179" s="15">
        <f t="shared" ref="X179:X198" si="20">X178-1</f>
        <v>-1</v>
      </c>
    </row>
    <row r="180" spans="1:24">
      <c r="A180" s="7"/>
      <c r="B180" s="4">
        <v>-0.346410161513776</v>
      </c>
      <c r="C180" s="2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>
        <f t="shared" si="19"/>
        <v>0.8914934101522</v>
      </c>
      <c r="Q180" s="29">
        <f t="shared" si="19"/>
        <v>0.905514262433637</v>
      </c>
      <c r="R180" s="29">
        <f t="shared" si="19"/>
        <v>0.919017784495012</v>
      </c>
      <c r="S180" s="29">
        <f t="shared" si="19"/>
        <v>0.932084155446878</v>
      </c>
      <c r="T180" s="29">
        <f t="shared" si="19"/>
        <v>0.944780041366532</v>
      </c>
      <c r="U180" s="29">
        <f t="shared" si="19"/>
        <v>0.957161458037947</v>
      </c>
      <c r="V180" s="29">
        <f t="shared" si="19"/>
        <v>0.969275959546122</v>
      </c>
      <c r="W180" s="29">
        <f t="shared" si="17"/>
        <v>0.981164250558252</v>
      </c>
      <c r="X180" s="15">
        <f t="shared" si="20"/>
        <v>-2</v>
      </c>
    </row>
    <row r="181" spans="1:24">
      <c r="A181" s="7"/>
      <c r="B181" s="4">
        <v>-0.519615242270664</v>
      </c>
      <c r="C181" s="2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>
        <f t="shared" si="19"/>
        <v>0.749185227156458</v>
      </c>
      <c r="Q181" s="29">
        <f t="shared" si="19"/>
        <v>0.760959513572735</v>
      </c>
      <c r="R181" s="29">
        <f t="shared" si="19"/>
        <v>0.772299115801568</v>
      </c>
      <c r="S181" s="29">
        <f t="shared" si="19"/>
        <v>0.783271390041818</v>
      </c>
      <c r="T181" s="29">
        <f t="shared" si="19"/>
        <v>0.79393233907199</v>
      </c>
      <c r="U181" s="29">
        <f t="shared" si="19"/>
        <v>0.804329017602835</v>
      </c>
      <c r="V181" s="29">
        <f t="shared" si="19"/>
        <v>0.814501371141517</v>
      </c>
      <c r="W181" s="29">
        <f t="shared" si="17"/>
        <v>0.824483590639912</v>
      </c>
      <c r="X181" s="15">
        <f t="shared" si="20"/>
        <v>-3</v>
      </c>
    </row>
    <row r="182" spans="1:24">
      <c r="A182" s="7"/>
      <c r="B182" s="4">
        <v>-0.692820323027552</v>
      </c>
      <c r="C182" s="2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>
        <f t="shared" si="19"/>
        <v>0.62966440026908</v>
      </c>
      <c r="Q182" s="29">
        <f t="shared" si="19"/>
        <v>0.63955432602223</v>
      </c>
      <c r="R182" s="29">
        <f t="shared" si="19"/>
        <v>0.649078960849492</v>
      </c>
      <c r="S182" s="29">
        <f t="shared" si="19"/>
        <v>0.658294898351875</v>
      </c>
      <c r="T182" s="29">
        <f t="shared" si="19"/>
        <v>0.667249191768992</v>
      </c>
      <c r="U182" s="29">
        <f t="shared" si="19"/>
        <v>0.675981375304335</v>
      </c>
      <c r="V182" s="29">
        <f t="shared" si="19"/>
        <v>0.68452500936751</v>
      </c>
      <c r="W182" s="29">
        <f t="shared" si="17"/>
        <v>0.69290881892139</v>
      </c>
      <c r="X182" s="15">
        <f t="shared" si="20"/>
        <v>-4</v>
      </c>
    </row>
    <row r="183" spans="1:24">
      <c r="A183" s="7"/>
      <c r="B183" s="4">
        <v>-0.86602540378444</v>
      </c>
      <c r="C183" s="28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>
        <f t="shared" si="19"/>
        <v>0.529261318046515</v>
      </c>
      <c r="Q183" s="29">
        <f t="shared" si="19"/>
        <v>0.537570037470635</v>
      </c>
      <c r="R183" s="29">
        <f t="shared" si="19"/>
        <v>0.54557174612062</v>
      </c>
      <c r="S183" s="29">
        <f t="shared" si="19"/>
        <v>0.553314001476158</v>
      </c>
      <c r="T183" s="29">
        <f t="shared" si="19"/>
        <v>0.560836343184735</v>
      </c>
      <c r="U183" s="29">
        <f t="shared" si="19"/>
        <v>0.568171991870825</v>
      </c>
      <c r="V183" s="29">
        <f t="shared" si="19"/>
        <v>0.575349147798</v>
      </c>
      <c r="W183" s="29">
        <f t="shared" si="17"/>
        <v>0.582391947567795</v>
      </c>
      <c r="X183" s="15">
        <f t="shared" si="20"/>
        <v>-5</v>
      </c>
    </row>
    <row r="184" spans="1:24">
      <c r="A184" s="7"/>
      <c r="B184" s="4">
        <v>-1.03923048454133</v>
      </c>
      <c r="C184" s="28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>
        <f t="shared" si="19"/>
        <v>0.444903377312423</v>
      </c>
      <c r="Q184" s="29">
        <f t="shared" si="19"/>
        <v>0.45188481140661</v>
      </c>
      <c r="R184" s="29">
        <f t="shared" si="19"/>
        <v>0.458608191759158</v>
      </c>
      <c r="S184" s="29">
        <f t="shared" si="19"/>
        <v>0.465113487275715</v>
      </c>
      <c r="T184" s="29">
        <f t="shared" si="19"/>
        <v>0.47143392787612</v>
      </c>
      <c r="U184" s="29">
        <f t="shared" si="19"/>
        <v>0.477597432388045</v>
      </c>
      <c r="V184" s="29">
        <f t="shared" si="19"/>
        <v>0.483627700087852</v>
      </c>
      <c r="W184" s="29">
        <f t="shared" si="17"/>
        <v>0.489545014818925</v>
      </c>
      <c r="X184" s="15">
        <f t="shared" si="20"/>
        <v>-6</v>
      </c>
    </row>
    <row r="185" spans="1:24">
      <c r="A185" s="7"/>
      <c r="B185" s="4">
        <v>-1.21243556529822</v>
      </c>
      <c r="C185" s="2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>
        <f t="shared" si="19"/>
        <v>0.374016089560357</v>
      </c>
      <c r="Q185" s="29">
        <f t="shared" si="19"/>
        <v>0.379883056316045</v>
      </c>
      <c r="R185" s="29">
        <f t="shared" si="19"/>
        <v>0.385533101929615</v>
      </c>
      <c r="S185" s="29">
        <f t="shared" si="19"/>
        <v>0.3909998209914</v>
      </c>
      <c r="T185" s="29">
        <f t="shared" si="19"/>
        <v>0.396311143477557</v>
      </c>
      <c r="U185" s="29">
        <f t="shared" si="19"/>
        <v>0.401490535031512</v>
      </c>
      <c r="V185" s="29">
        <f t="shared" si="19"/>
        <v>0.406557914495753</v>
      </c>
      <c r="W185" s="29">
        <f t="shared" si="17"/>
        <v>0.411530329841825</v>
      </c>
      <c r="X185" s="15">
        <f t="shared" si="20"/>
        <v>-7</v>
      </c>
    </row>
    <row r="186" spans="1:24">
      <c r="A186" s="7"/>
      <c r="B186" s="4">
        <v>-1.3856406460551</v>
      </c>
      <c r="C186" s="2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>
        <f t="shared" si="19"/>
        <v>0.314441079726868</v>
      </c>
      <c r="Q186" s="29">
        <f t="shared" si="19"/>
        <v>0.319372042850108</v>
      </c>
      <c r="R186" s="29">
        <f t="shared" si="19"/>
        <v>0.324120648653992</v>
      </c>
      <c r="S186" s="29">
        <f t="shared" si="19"/>
        <v>0.328715136388902</v>
      </c>
      <c r="T186" s="29">
        <f t="shared" si="19"/>
        <v>0.33317898342693</v>
      </c>
      <c r="U186" s="29">
        <f t="shared" si="19"/>
        <v>0.337531914284227</v>
      </c>
      <c r="V186" s="29">
        <f t="shared" si="19"/>
        <v>0.34179067193898</v>
      </c>
      <c r="W186" s="29">
        <f t="shared" si="17"/>
        <v>0.345969586049067</v>
      </c>
      <c r="X186" s="15">
        <f t="shared" si="20"/>
        <v>-8</v>
      </c>
    </row>
    <row r="187" spans="1:24">
      <c r="A187" s="7"/>
      <c r="B187" s="4">
        <v>-1.55884572681199</v>
      </c>
      <c r="C187" s="2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>
        <f t="shared" si="19"/>
        <v>0.264367946235788</v>
      </c>
      <c r="Q187" s="29">
        <f t="shared" si="19"/>
        <v>0.268512628178552</v>
      </c>
      <c r="R187" s="29">
        <f t="shared" si="19"/>
        <v>0.272504000499208</v>
      </c>
      <c r="S187" s="29">
        <f t="shared" si="19"/>
        <v>0.276365802495038</v>
      </c>
      <c r="T187" s="29">
        <f t="shared" si="19"/>
        <v>0.280117770208155</v>
      </c>
      <c r="U187" s="29">
        <f t="shared" si="19"/>
        <v>0.283776484714582</v>
      </c>
      <c r="V187" s="29">
        <f t="shared" si="19"/>
        <v>0.287356020567908</v>
      </c>
      <c r="W187" s="29">
        <f t="shared" si="17"/>
        <v>0.29086842349766</v>
      </c>
      <c r="X187" s="15">
        <f t="shared" si="20"/>
        <v>-9</v>
      </c>
    </row>
    <row r="188" spans="1:24">
      <c r="A188" s="7"/>
      <c r="B188" s="4">
        <v>-1.73205080756888</v>
      </c>
      <c r="C188" s="2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>
        <f t="shared" si="19"/>
        <v>0.222277535620829</v>
      </c>
      <c r="Q188" s="29">
        <f t="shared" si="19"/>
        <v>0.225761593956353</v>
      </c>
      <c r="R188" s="29">
        <f t="shared" si="19"/>
        <v>0.22911675714381</v>
      </c>
      <c r="S188" s="29">
        <f t="shared" si="19"/>
        <v>0.232362982792811</v>
      </c>
      <c r="T188" s="29">
        <f t="shared" si="19"/>
        <v>0.235516862847152</v>
      </c>
      <c r="U188" s="29">
        <f t="shared" si="19"/>
        <v>0.238592336780075</v>
      </c>
      <c r="V188" s="29">
        <f t="shared" si="19"/>
        <v>0.241601236765598</v>
      </c>
      <c r="W188" s="29">
        <f t="shared" si="17"/>
        <v>0.24455368929841</v>
      </c>
      <c r="X188" s="15">
        <f t="shared" si="20"/>
        <v>-10</v>
      </c>
    </row>
    <row r="189" spans="1:24">
      <c r="A189" s="7"/>
      <c r="B189" s="4">
        <v>-1.90525588832577</v>
      </c>
      <c r="C189" s="2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>
        <f t="shared" ref="P189:V199" si="21">100*0.25*O92</f>
        <v>0.18689464593793</v>
      </c>
      <c r="Q189" s="29">
        <f t="shared" si="21"/>
        <v>0.189823575008186</v>
      </c>
      <c r="R189" s="29">
        <f t="shared" si="21"/>
        <v>0.192644131016784</v>
      </c>
      <c r="S189" s="29">
        <f t="shared" si="21"/>
        <v>0.195373093155116</v>
      </c>
      <c r="T189" s="29">
        <f t="shared" si="21"/>
        <v>0.198024410866071</v>
      </c>
      <c r="U189" s="29">
        <f t="shared" si="21"/>
        <v>0.200609803484686</v>
      </c>
      <c r="V189" s="29">
        <f t="shared" si="21"/>
        <v>0.203139218604176</v>
      </c>
      <c r="W189" s="29">
        <f t="shared" si="17"/>
        <v>0.205621169748072</v>
      </c>
      <c r="X189" s="15">
        <f t="shared" si="20"/>
        <v>-11</v>
      </c>
    </row>
    <row r="190" spans="1:24">
      <c r="A190" s="7"/>
      <c r="B190" s="4">
        <v>-2.07846096908266</v>
      </c>
      <c r="C190" s="28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>
        <f t="shared" si="21"/>
        <v>0.157148539411933</v>
      </c>
      <c r="Q190" s="29">
        <f t="shared" si="21"/>
        <v>0.159610929590493</v>
      </c>
      <c r="R190" s="29">
        <f t="shared" si="21"/>
        <v>0.161982198253696</v>
      </c>
      <c r="S190" s="29">
        <f t="shared" si="21"/>
        <v>0.164276452961287</v>
      </c>
      <c r="T190" s="29">
        <f t="shared" si="21"/>
        <v>0.166505422019258</v>
      </c>
      <c r="U190" s="29">
        <f t="shared" si="21"/>
        <v>0.168678958663504</v>
      </c>
      <c r="V190" s="29">
        <f t="shared" si="21"/>
        <v>0.170805426456311</v>
      </c>
      <c r="W190" s="29">
        <f t="shared" si="17"/>
        <v>0.172891983202672</v>
      </c>
      <c r="X190" s="15">
        <f t="shared" si="20"/>
        <v>-12</v>
      </c>
    </row>
    <row r="191" spans="1:24">
      <c r="A191" s="7"/>
      <c r="B191" s="4">
        <v>-2.25166604983954</v>
      </c>
      <c r="C191" s="28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>
        <f t="shared" si="21"/>
        <v>0.132139937779407</v>
      </c>
      <c r="Q191" s="29">
        <f t="shared" si="21"/>
        <v>0.134210200950591</v>
      </c>
      <c r="R191" s="29">
        <f t="shared" si="21"/>
        <v>0.136203845737825</v>
      </c>
      <c r="S191" s="29">
        <f t="shared" si="21"/>
        <v>0.138132733876084</v>
      </c>
      <c r="T191" s="29">
        <f t="shared" si="21"/>
        <v>0.140006726560338</v>
      </c>
      <c r="U191" s="29">
        <f t="shared" si="21"/>
        <v>0.141834108380712</v>
      </c>
      <c r="V191" s="29">
        <f t="shared" si="21"/>
        <v>0.143621911375491</v>
      </c>
      <c r="W191" s="29">
        <f t="shared" si="17"/>
        <v>0.145376153756605</v>
      </c>
      <c r="X191" s="15">
        <f t="shared" si="20"/>
        <v>-13</v>
      </c>
    </row>
    <row r="192" spans="1:24">
      <c r="A192" s="7"/>
      <c r="B192" s="4">
        <v>-2.42487113059643</v>
      </c>
      <c r="C192" s="28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>
        <f t="shared" si="21"/>
        <v>0.111113409704955</v>
      </c>
      <c r="Q192" s="29">
        <f t="shared" si="21"/>
        <v>0.112854060390255</v>
      </c>
      <c r="R192" s="29">
        <f t="shared" si="21"/>
        <v>0.114530285912862</v>
      </c>
      <c r="S192" s="29">
        <f t="shared" si="21"/>
        <v>0.116152060000818</v>
      </c>
      <c r="T192" s="29">
        <f t="shared" si="21"/>
        <v>0.117727674230772</v>
      </c>
      <c r="U192" s="29">
        <f t="shared" si="21"/>
        <v>0.119264094496163</v>
      </c>
      <c r="V192" s="29">
        <f t="shared" si="21"/>
        <v>0.120767233487684</v>
      </c>
      <c r="W192" s="29">
        <f t="shared" si="17"/>
        <v>0.122242151426155</v>
      </c>
      <c r="X192" s="15">
        <f t="shared" si="20"/>
        <v>-14</v>
      </c>
    </row>
    <row r="193" spans="1:24">
      <c r="A193" s="7"/>
      <c r="B193" s="4">
        <v>-2.59807621135332</v>
      </c>
      <c r="C193" s="28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>
        <f t="shared" si="21"/>
        <v>0.093434250665414</v>
      </c>
      <c r="Q193" s="29">
        <f t="shared" si="21"/>
        <v>0.0948978166692038</v>
      </c>
      <c r="R193" s="29">
        <f t="shared" si="21"/>
        <v>0.0963072091752838</v>
      </c>
      <c r="S193" s="29">
        <f t="shared" si="21"/>
        <v>0.097670814625661</v>
      </c>
      <c r="T193" s="29">
        <f t="shared" si="21"/>
        <v>0.0989956049965322</v>
      </c>
      <c r="U193" s="29">
        <f t="shared" si="21"/>
        <v>0.100287437542557</v>
      </c>
      <c r="V193" s="29">
        <f t="shared" si="21"/>
        <v>0.101551283917467</v>
      </c>
      <c r="W193" s="29">
        <f t="shared" si="17"/>
        <v>0.102791398964297</v>
      </c>
      <c r="X193" s="15">
        <f t="shared" si="20"/>
        <v>-15</v>
      </c>
    </row>
    <row r="194" spans="1:24">
      <c r="A194" s="7"/>
      <c r="B194" s="4">
        <v>-2.77128129211021</v>
      </c>
      <c r="C194" s="28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>
        <f t="shared" si="21"/>
        <v>0.0785691111487185</v>
      </c>
      <c r="Q194" s="29">
        <f t="shared" si="21"/>
        <v>0.0797997349039958</v>
      </c>
      <c r="R194" s="29">
        <f t="shared" si="21"/>
        <v>0.08098480475085</v>
      </c>
      <c r="S194" s="29">
        <f t="shared" si="21"/>
        <v>0.082131372605776</v>
      </c>
      <c r="T194" s="29">
        <f t="shared" si="21"/>
        <v>0.0832453009854018</v>
      </c>
      <c r="U194" s="29">
        <f t="shared" si="21"/>
        <v>0.084331515057623</v>
      </c>
      <c r="V194" s="29">
        <f t="shared" si="21"/>
        <v>0.0853941953057103</v>
      </c>
      <c r="W194" s="29">
        <f t="shared" si="17"/>
        <v>0.0864369194615523</v>
      </c>
      <c r="X194" s="15">
        <f t="shared" si="20"/>
        <v>-16</v>
      </c>
    </row>
    <row r="195" spans="1:24">
      <c r="A195" s="7"/>
      <c r="B195" s="4">
        <v>-2.9444863728671</v>
      </c>
      <c r="C195" s="28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>
        <f t="shared" si="21"/>
        <v>0.066069756091891</v>
      </c>
      <c r="Q195" s="29">
        <f t="shared" si="21"/>
        <v>0.067104537492435</v>
      </c>
      <c r="R195" s="29">
        <f t="shared" si="21"/>
        <v>0.0681010125538783</v>
      </c>
      <c r="S195" s="29">
        <f t="shared" si="21"/>
        <v>0.0690651111343143</v>
      </c>
      <c r="T195" s="29">
        <f t="shared" si="21"/>
        <v>0.0700017629304605</v>
      </c>
      <c r="U195" s="29">
        <f t="shared" si="21"/>
        <v>0.0709151094273385</v>
      </c>
      <c r="V195" s="29">
        <f t="shared" si="21"/>
        <v>0.0718086659090568</v>
      </c>
      <c r="W195" s="29">
        <f t="shared" si="17"/>
        <v>0.072685440810294</v>
      </c>
      <c r="X195" s="15">
        <f t="shared" si="20"/>
        <v>-17</v>
      </c>
    </row>
    <row r="196" spans="1:24">
      <c r="A196" s="7"/>
      <c r="B196" s="4">
        <v>-3.11769145362399</v>
      </c>
      <c r="C196" s="28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>
        <f t="shared" si="21"/>
        <v>0.055559442779396</v>
      </c>
      <c r="Q196" s="29">
        <f t="shared" si="21"/>
        <v>0.0564295657384362</v>
      </c>
      <c r="R196" s="29">
        <f t="shared" si="21"/>
        <v>0.057267476459577</v>
      </c>
      <c r="S196" s="29">
        <f t="shared" si="21"/>
        <v>0.0580781613522375</v>
      </c>
      <c r="T196" s="29">
        <f t="shared" si="21"/>
        <v>0.0588657657833113</v>
      </c>
      <c r="U196" s="29">
        <f t="shared" si="21"/>
        <v>0.0596337723077322</v>
      </c>
      <c r="V196" s="29">
        <f t="shared" si="21"/>
        <v>0.0603851369048058</v>
      </c>
      <c r="W196" s="29">
        <f t="shared" si="17"/>
        <v>0.0611223893417057</v>
      </c>
      <c r="X196" s="15">
        <f t="shared" si="20"/>
        <v>-18</v>
      </c>
    </row>
    <row r="197" spans="1:24">
      <c r="A197" s="7"/>
      <c r="B197" s="4">
        <v>-3.29089653438087</v>
      </c>
      <c r="C197" s="28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>
        <f t="shared" si="21"/>
        <v>0.0467214903194345</v>
      </c>
      <c r="Q197" s="29">
        <f t="shared" si="21"/>
        <v>0.0474531682468583</v>
      </c>
      <c r="R197" s="29">
        <f t="shared" si="21"/>
        <v>0.048157758260503</v>
      </c>
      <c r="S197" s="29">
        <f t="shared" si="21"/>
        <v>0.0488394534779557</v>
      </c>
      <c r="T197" s="29">
        <f t="shared" si="21"/>
        <v>0.0495017397704078</v>
      </c>
      <c r="U197" s="29">
        <f t="shared" si="21"/>
        <v>0.0501475456404333</v>
      </c>
      <c r="V197" s="29">
        <f t="shared" si="21"/>
        <v>0.0507793567852132</v>
      </c>
      <c r="W197" s="29">
        <f t="shared" si="17"/>
        <v>0.051399300494226</v>
      </c>
      <c r="X197" s="15">
        <f t="shared" si="20"/>
        <v>-19</v>
      </c>
    </row>
    <row r="198" spans="1:24">
      <c r="A198" s="7"/>
      <c r="B198" s="4">
        <v>-3.46410161513776</v>
      </c>
      <c r="C198" s="28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>
        <f t="shared" si="21"/>
        <v>0.0392896847748015</v>
      </c>
      <c r="Q198" s="29">
        <f t="shared" si="21"/>
        <v>0.0399049543336582</v>
      </c>
      <c r="R198" s="29">
        <f t="shared" si="21"/>
        <v>0.0404974449306205</v>
      </c>
      <c r="S198" s="29">
        <f t="shared" si="21"/>
        <v>0.0410706826340813</v>
      </c>
      <c r="T198" s="29">
        <f t="shared" si="21"/>
        <v>0.0416275987721092</v>
      </c>
      <c r="U198" s="29">
        <f t="shared" si="21"/>
        <v>0.0421706559683878</v>
      </c>
      <c r="V198" s="29">
        <f t="shared" si="21"/>
        <v>0.042701944481549</v>
      </c>
      <c r="W198" s="29">
        <f t="shared" si="17"/>
        <v>0.0432232531770938</v>
      </c>
      <c r="X198" s="15">
        <f t="shared" si="20"/>
        <v>-20</v>
      </c>
    </row>
    <row r="199" ht="13.5" customHeight="1" spans="1:24">
      <c r="A199" s="7"/>
      <c r="B199" s="4">
        <v>-3.63730669589465</v>
      </c>
      <c r="C199" s="28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>
        <f t="shared" si="21"/>
        <v>0.033040222795866</v>
      </c>
      <c r="Q199" s="29">
        <f t="shared" si="21"/>
        <v>0.0335576104649738</v>
      </c>
      <c r="R199" s="29">
        <f t="shared" si="21"/>
        <v>0.034055842549141</v>
      </c>
      <c r="S199" s="29">
        <f t="shared" si="21"/>
        <v>0.0345378842094845</v>
      </c>
      <c r="T199" s="29">
        <f t="shared" si="21"/>
        <v>0.0350062004717432</v>
      </c>
      <c r="U199" s="29">
        <f t="shared" si="21"/>
        <v>0.0354628622142305</v>
      </c>
      <c r="V199" s="29">
        <f t="shared" si="21"/>
        <v>0.0359096271823622</v>
      </c>
      <c r="W199" s="29">
        <f t="shared" si="17"/>
        <v>0.0363479996714045</v>
      </c>
      <c r="X199" s="15">
        <v>21</v>
      </c>
    </row>
    <row r="200" spans="1:24">
      <c r="A200" s="1"/>
      <c r="B200" s="1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>
        <f t="shared" ref="P200:W200" si="22">P199</f>
        <v>0.033040222795866</v>
      </c>
      <c r="Q200" s="27">
        <f t="shared" si="22"/>
        <v>0.0335576104649738</v>
      </c>
      <c r="R200" s="27">
        <f t="shared" si="22"/>
        <v>0.034055842549141</v>
      </c>
      <c r="S200" s="27">
        <f t="shared" si="22"/>
        <v>0.0345378842094845</v>
      </c>
      <c r="T200" s="27">
        <f t="shared" si="22"/>
        <v>0.0350062004717432</v>
      </c>
      <c r="U200" s="27">
        <f t="shared" si="22"/>
        <v>0.0354628622142305</v>
      </c>
      <c r="V200" s="27">
        <f t="shared" si="22"/>
        <v>0.0359096271823622</v>
      </c>
      <c r="W200" s="27">
        <f t="shared" si="22"/>
        <v>0.0363479996714045</v>
      </c>
      <c r="X200" s="15"/>
    </row>
    <row r="203" spans="1:24">
      <c r="A203" s="25"/>
      <c r="B203" s="1"/>
      <c r="C203" s="26">
        <v>0</v>
      </c>
      <c r="D203" s="26">
        <f t="shared" ref="D203:W203" si="23">C203+1</f>
        <v>1</v>
      </c>
      <c r="E203" s="26">
        <f t="shared" si="23"/>
        <v>2</v>
      </c>
      <c r="F203" s="26">
        <f t="shared" si="23"/>
        <v>3</v>
      </c>
      <c r="G203" s="26">
        <f t="shared" si="23"/>
        <v>4</v>
      </c>
      <c r="H203" s="26">
        <f t="shared" si="23"/>
        <v>5</v>
      </c>
      <c r="I203" s="26">
        <f t="shared" si="23"/>
        <v>6</v>
      </c>
      <c r="J203" s="26">
        <f t="shared" si="23"/>
        <v>7</v>
      </c>
      <c r="K203" s="26">
        <f t="shared" si="23"/>
        <v>8</v>
      </c>
      <c r="L203" s="26">
        <f t="shared" si="23"/>
        <v>9</v>
      </c>
      <c r="M203" s="26">
        <f t="shared" si="23"/>
        <v>10</v>
      </c>
      <c r="N203" s="26">
        <f t="shared" si="23"/>
        <v>11</v>
      </c>
      <c r="O203" s="26">
        <f t="shared" si="23"/>
        <v>12</v>
      </c>
      <c r="P203" s="26">
        <f t="shared" si="23"/>
        <v>13</v>
      </c>
      <c r="Q203" s="26">
        <f t="shared" si="23"/>
        <v>14</v>
      </c>
      <c r="R203" s="26">
        <f t="shared" si="23"/>
        <v>15</v>
      </c>
      <c r="S203" s="26">
        <f t="shared" si="23"/>
        <v>16</v>
      </c>
      <c r="T203" s="26">
        <f t="shared" si="23"/>
        <v>17</v>
      </c>
      <c r="U203" s="26">
        <f t="shared" si="23"/>
        <v>18</v>
      </c>
      <c r="V203" s="26">
        <f t="shared" si="23"/>
        <v>19</v>
      </c>
      <c r="W203" s="26">
        <f t="shared" si="23"/>
        <v>20</v>
      </c>
      <c r="X203" s="1"/>
    </row>
    <row r="204" ht="14.1" spans="1:24">
      <c r="A204" s="1"/>
      <c r="B204" s="1"/>
      <c r="C204" s="17" t="s">
        <v>24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21"/>
      <c r="P204" s="14"/>
      <c r="Q204" s="14"/>
      <c r="R204" s="14"/>
      <c r="S204" s="14"/>
      <c r="T204" s="14"/>
      <c r="U204" s="14"/>
      <c r="V204" s="14"/>
      <c r="W204" s="14"/>
      <c r="X204" s="1"/>
    </row>
    <row r="205" spans="1:24">
      <c r="A205" s="1"/>
      <c r="B205" s="1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>
        <f t="shared" ref="O205:V205" si="24">O206</f>
        <v>-35.0566357844787</v>
      </c>
      <c r="P205" s="27">
        <f t="shared" si="24"/>
        <v>-33.0797254266358</v>
      </c>
      <c r="Q205" s="27">
        <f t="shared" si="24"/>
        <v>-32.5476122610701</v>
      </c>
      <c r="R205" s="27">
        <f t="shared" si="24"/>
        <v>-30.3838847925285</v>
      </c>
      <c r="S205" s="27">
        <f t="shared" si="24"/>
        <v>-29.3690529862839</v>
      </c>
      <c r="T205" s="27">
        <f t="shared" si="24"/>
        <v>-26.3628278688057</v>
      </c>
      <c r="U205" s="27">
        <f t="shared" si="24"/>
        <v>-23.4032141255377</v>
      </c>
      <c r="V205" s="27">
        <f t="shared" si="24"/>
        <v>-15.7512230819344</v>
      </c>
      <c r="W205" s="27"/>
      <c r="X205" s="15"/>
    </row>
    <row r="206" spans="1:24">
      <c r="A206" s="1"/>
      <c r="B206" s="4">
        <v>3.63730669589465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>
        <f>(-P156+P107+P205)*(1/6-0.5*0.05*jjjj*0.25)+(-P157+P108+P206)*(2/3-P60*0.25)+(-P158+P109+P207)*(1/6+0.5*0.05*jjjj*0.25)</f>
        <v>-35.0566357844787</v>
      </c>
      <c r="P206" s="28">
        <f>(-Q156+Q107+Q205)*(1/6-0.5*0.05*jjjj*0.25)+(-Q157+Q108+Q206)*(2/3-Q60*0.25)+(-Q158+Q109+Q207)*(1/6+0.5*0.05*jjjj*0.25)</f>
        <v>-33.0797254266358</v>
      </c>
      <c r="Q206" s="28">
        <f>(-R156+R107+R205)*(1/6-0.5*0.05*jjjj*0.25)+(-R157+R108+R206)*(2/3-R60*0.25)+(-R158+R109+R207)*(1/6+0.5*0.05*jjjj*0.25)</f>
        <v>-32.5476122610701</v>
      </c>
      <c r="R206" s="28">
        <f>(-S156+S107+S205)*(1/6-0.5*0.05*jjjj*0.25)+(-S157+S108+S206)*(2/3-S60*0.25)+(-S158+S109+S207)*(1/6+0.5*0.05*jjjj*0.25)</f>
        <v>-30.3838847925285</v>
      </c>
      <c r="S206" s="28">
        <f>(-T156+T107+T205)*(1/6-0.5*0.05*jjjj*0.25)+(-T157+T108+T206)*(2/3-T60*0.25)+(-T158+T109+T207)*(1/6+0.5*0.05*jjjj*0.25)</f>
        <v>-29.3690529862839</v>
      </c>
      <c r="T206" s="28">
        <f>(-U156+U107+U205)*(1/6-0.5*0.05*jjjj*0.25)+(-U157+U108+U206)*(2/3-U60*0.25)+(-U158+U109+U207)*(1/6+0.5*0.05*jjjj*0.25)</f>
        <v>-26.3628278688057</v>
      </c>
      <c r="U206" s="28">
        <f>(-V156+V107+V205)*(1/6-0.5*0.05*jjjj*0.25)+(-V157+V108+V206)*(2/3-V60*0.25)+(-V158+V109+V207)*(1/6+0.5*0.05*jjjj*0.25)</f>
        <v>-23.4032141255377</v>
      </c>
      <c r="V206" s="28">
        <f>(-W156+W107)*(1/6-0.5*0.05*jjjj*0.25)+(-W157+W108)*(2/3-W60*0.25)+(-W158+W109)*(1/6+0.5*0.05*jjjj*0.25)</f>
        <v>-15.7512230819344</v>
      </c>
      <c r="W206" s="29"/>
      <c r="X206" s="15">
        <v>21</v>
      </c>
    </row>
    <row r="207" spans="1:24">
      <c r="A207" s="7" t="s">
        <v>11</v>
      </c>
      <c r="B207" s="4">
        <v>3.46410161513776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>
        <f>(-P157+P108+P206)*(1/6-0.5*0.05*jjjj*0.25)+(-P158+P109+P207)*(2/3-P61*0.25)+(-P159+P110+P208)*(1/6+0.5*0.05*jjjj*0.25)</f>
        <v>-45.4369720749222</v>
      </c>
      <c r="P207" s="28">
        <f>(-Q157+Q108+Q206)*(1/6-0.5*0.05*jjjj*0.25)+(-Q158+Q109+Q207)*(2/3-Q61*0.25)+(-Q159+Q110+Q208)*(1/6+0.5*0.05*jjjj*0.25)</f>
        <v>-43.3255363806744</v>
      </c>
      <c r="Q207" s="28">
        <f>(-R157+R108+R206)*(1/6-0.5*0.05*jjjj*0.25)+(-R158+R109+R207)*(2/3-R61*0.25)+(-R159+R110+R208)*(1/6+0.5*0.05*jjjj*0.25)</f>
        <v>-42.9764848883636</v>
      </c>
      <c r="R207" s="28">
        <f>(-S157+S108+S206)*(1/6-0.5*0.05*jjjj*0.25)+(-S158+S109+S207)*(2/3-S61*0.25)+(-S159+S110+S208)*(1/6+0.5*0.05*jjjj*0.25)</f>
        <v>-40.4181835730912</v>
      </c>
      <c r="S207" s="28">
        <f>(-T157+T108+T206)*(1/6-0.5*0.05*jjjj*0.25)+(-T158+T109+T207)*(2/3-T61*0.25)+(-T159+T110+T208)*(1/6+0.5*0.05*jjjj*0.25)</f>
        <v>-39.2168626307932</v>
      </c>
      <c r="T207" s="28">
        <f>(-U157+U108+U206)*(1/6-0.5*0.05*jjjj*0.25)+(-U158+U109+U207)*(2/3-U61*0.25)+(-U159+U110+U208)*(1/6+0.5*0.05*jjjj*0.25)</f>
        <v>-35.162405738481</v>
      </c>
      <c r="U207" s="28">
        <f>(-V157+V108+V206)*(1/6-0.5*0.05*jjjj*0.25)+(-V158+V109+V207)*(2/3-V61*0.25)+(-V159+V110+V208)*(1/6+0.5*0.05*jjjj*0.25)</f>
        <v>-30.934031404794</v>
      </c>
      <c r="V207" s="28">
        <f>(-W157+W108)*(1/6-0.5*0.05*jjjj*0.25)+(-W158+W109)*(2/3-W61*0.25)+(-W159+W110)*(1/6+0.5*0.05*jjjj*0.25)</f>
        <v>-20.4322441658254</v>
      </c>
      <c r="W207" s="29"/>
      <c r="X207" s="15">
        <f>X208+1</f>
        <v>20</v>
      </c>
    </row>
    <row r="208" spans="1:24">
      <c r="A208" s="7"/>
      <c r="B208" s="4">
        <v>3.29089653438087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>
        <f>(-P158+P109+P207)*(1/6-0.5*0.05*jjjj*0.25)+(-P159+P110+P208)*(2/3-P62*0.25)+(-P160+P111+P209)*(1/6+0.5*0.05*jjjj*0.25)</f>
        <v>-52.4912615694632</v>
      </c>
      <c r="P208" s="28">
        <f>(-Q158+Q109+Q207)*(1/6-0.5*0.05*jjjj*0.25)+(-Q159+Q110+Q208)*(2/3-Q62*0.25)+(-Q160+Q111+Q209)*(1/6+0.5*0.05*jjjj*0.25)</f>
        <v>-50.1255883097626</v>
      </c>
      <c r="Q208" s="28">
        <f>(-R158+R109+R207)*(1/6-0.5*0.05*jjjj*0.25)+(-R159+R110+R208)*(2/3-R62*0.25)+(-R160+R111+R209)*(1/6+0.5*0.05*jjjj*0.25)</f>
        <v>-49.6505482994683</v>
      </c>
      <c r="R208" s="28">
        <f>(-S158+S109+S207)*(1/6-0.5*0.05*jjjj*0.25)+(-S159+S110+S208)*(2/3-S62*0.25)+(-S160+S111+S209)*(1/6+0.5*0.05*jjjj*0.25)</f>
        <v>-46.5152411519807</v>
      </c>
      <c r="S208" s="28">
        <f>(-T158+T109+T207)*(1/6-0.5*0.05*jjjj*0.25)+(-T159+T110+T208)*(2/3-T62*0.25)+(-T160+T111+T209)*(1/6+0.5*0.05*jjjj*0.25)</f>
        <v>-44.7389275345228</v>
      </c>
      <c r="T208" s="28">
        <f>(-U158+U109+U207)*(1/6-0.5*0.05*jjjj*0.25)+(-U159+U110+U208)*(2/3-U62*0.25)+(-U160+U111+U209)*(1/6+0.5*0.05*jjjj*0.25)</f>
        <v>-39.4348535194716</v>
      </c>
      <c r="U208" s="28">
        <f>(-V158+V109+V207)*(1/6-0.5*0.05*jjjj*0.25)+(-V159+V110+V208)*(2/3-V62*0.25)+(-V160+V111+V209)*(1/6+0.5*0.05*jjjj*0.25)</f>
        <v>-33.7218015224631</v>
      </c>
      <c r="V208" s="28">
        <f>(-W158+W109)*(1/6-0.5*0.05*jjjj*0.25)+(-W159+W110)*(2/3-W62*0.25)+(-W160+W111)*(1/6+0.5*0.05*jjjj*0.25)</f>
        <v>-20.9553818972315</v>
      </c>
      <c r="W208" s="29"/>
      <c r="X208" s="15">
        <v>19</v>
      </c>
    </row>
    <row r="209" spans="1:24">
      <c r="A209" s="7"/>
      <c r="B209" s="4">
        <v>3.11769145362399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>
        <f>(-P159+P110+P208)*(1/6-0.5*0.05*jjjj*0.25)+(-P160+P111+P209)*(2/3-P63*0.25)+(-P161+P112+P210)*(1/6+0.5*0.05*jjjj*0.25)</f>
        <v>-56.6692691941236</v>
      </c>
      <c r="P209" s="28">
        <f>(-Q159+Q110+Q208)*(1/6-0.5*0.05*jjjj*0.25)+(-Q160+Q111+Q209)*(2/3-Q63*0.25)+(-Q161+Q112+Q210)*(1/6+0.5*0.05*jjjj*0.25)</f>
        <v>-53.9309152886285</v>
      </c>
      <c r="Q209" s="28">
        <f>(-R159+R110+R208)*(1/6-0.5*0.05*jjjj*0.25)+(-R160+R111+R209)*(2/3-R63*0.25)+(-R161+R112+R210)*(1/6+0.5*0.05*jjjj*0.25)</f>
        <v>-53.1298050868381</v>
      </c>
      <c r="R209" s="28">
        <f>(-S159+S110+S208)*(1/6-0.5*0.05*jjjj*0.25)+(-S160+S111+S209)*(2/3-S63*0.25)+(-S161+S112+S210)*(1/6+0.5*0.05*jjjj*0.25)</f>
        <v>-49.3081543598446</v>
      </c>
      <c r="S209" s="28">
        <f>(-T159+T110+T208)*(1/6-0.5*0.05*jjjj*0.25)+(-T160+T111+T209)*(2/3-T63*0.25)+(-T161+T112+T210)*(1/6+0.5*0.05*jjjj*0.25)</f>
        <v>-46.8177731103876</v>
      </c>
      <c r="T209" s="28">
        <f>(-U159+U110+U208)*(1/6-0.5*0.05*jjjj*0.25)+(-U160+U111+U209)*(2/3-U63*0.25)+(-U161+U112+U210)*(1/6+0.5*0.05*jjjj*0.25)</f>
        <v>-40.3598817146495</v>
      </c>
      <c r="U209" s="28">
        <f>(-V159+V110+V208)*(1/6-0.5*0.05*jjjj*0.25)+(-V160+V111+V209)*(2/3-V63*0.25)+(-V161+V112+V210)*(1/6+0.5*0.05*jjjj*0.25)</f>
        <v>-33.526509056553</v>
      </c>
      <c r="V209" s="28">
        <f>(-W159+W110)*(1/6-0.5*0.05*jjjj*0.25)+(-W160+W111)*(2/3-W63*0.25)+(-W161+W112)*(1/6+0.5*0.05*jjjj*0.25)</f>
        <v>-19.7379824685829</v>
      </c>
      <c r="W209" s="29"/>
      <c r="X209" s="15">
        <f t="shared" ref="X209:X226" si="25">X210+1</f>
        <v>18</v>
      </c>
    </row>
    <row r="210" spans="1:24">
      <c r="A210" s="7"/>
      <c r="B210" s="4">
        <v>2.9444863728671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>
        <f>(-P160+P111+P209)*(1/6-0.5*0.05*jjjj*0.25)+(-P161+P112+P210)*(2/3-P64*0.25)+(-P162+P113+P211)*(1/6+0.5*0.05*jjjj*0.25)</f>
        <v>-58.3228891474393</v>
      </c>
      <c r="P210" s="28">
        <f>(-Q160+Q111+Q209)*(1/6-0.5*0.05*jjjj*0.25)+(-Q161+Q112+Q210)*(2/3-Q64*0.25)+(-Q162+Q113+Q211)*(1/6+0.5*0.05*jjjj*0.25)</f>
        <v>-55.1472744554902</v>
      </c>
      <c r="Q210" s="28">
        <f>(-R160+R111+R209)*(1/6-0.5*0.05*jjjj*0.25)+(-R161+R112+R210)*(2/3-R64*0.25)+(-R162+R113+R211)*(1/6+0.5*0.05*jjjj*0.25)</f>
        <v>-53.9315410291591</v>
      </c>
      <c r="R210" s="28">
        <f>(-S160+S111+S209)*(1/6-0.5*0.05*jjjj*0.25)+(-S161+S112+S210)*(2/3-S64*0.25)+(-S162+S113+S211)*(1/6+0.5*0.05*jjjj*0.25)</f>
        <v>-49.4389483616002</v>
      </c>
      <c r="S210" s="28">
        <f>(-T160+T111+T209)*(1/6-0.5*0.05*jjjj*0.25)+(-T161+T112+T210)*(2/3-T64*0.25)+(-T162+T113+T211)*(1/6+0.5*0.05*jjjj*0.25)</f>
        <v>-46.3009573919527</v>
      </c>
      <c r="T210" s="28">
        <f>(-U160+U111+U209)*(1/6-0.5*0.05*jjjj*0.25)+(-U161+U112+U210)*(2/3-U64*0.25)+(-U162+U113+U211)*(1/6+0.5*0.05*jjjj*0.25)</f>
        <v>-38.9963663148646</v>
      </c>
      <c r="U210" s="28">
        <f>(-V160+V111+V209)*(1/6-0.5*0.05*jjjj*0.25)+(-V161+V112+V210)*(2/3-V64*0.25)+(-V162+V113+V211)*(1/6+0.5*0.05*jjjj*0.25)</f>
        <v>-31.5946890856449</v>
      </c>
      <c r="V210" s="28">
        <f>(-W160+W111)*(1/6-0.5*0.05*jjjj*0.25)+(-W161+W112)*(2/3-W64*0.25)+(-W162+W113)*(1/6+0.5*0.05*jjjj*0.25)</f>
        <v>-17.7381793908684</v>
      </c>
      <c r="W210" s="29"/>
      <c r="X210" s="15">
        <f t="shared" si="25"/>
        <v>17</v>
      </c>
    </row>
    <row r="211" spans="1:24">
      <c r="A211" s="7"/>
      <c r="B211" s="4">
        <v>2.77128129211021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>
        <f>(-P161+P112+P210)*(1/6-0.5*0.05*jjjj*0.25)+(-P162+P113+P211)*(2/3-P65*0.25)+(-P163+P114+P212)*(1/6+0.5*0.05*jjjj*0.25)</f>
        <v>-57.8268903649953</v>
      </c>
      <c r="P211" s="28">
        <f>(-Q161+Q112+Q210)*(1/6-0.5*0.05*jjjj*0.25)+(-Q162+Q113+Q211)*(2/3-Q65*0.25)+(-Q163+Q114+Q212)*(1/6+0.5*0.05*jjjj*0.25)</f>
        <v>-54.2218112920737</v>
      </c>
      <c r="Q211" s="28">
        <f>(-R161+R112+R210)*(1/6-0.5*0.05*jjjj*0.25)+(-R162+R113+R211)*(2/3-R65*0.25)+(-R163+R114+R212)*(1/6+0.5*0.05*jjjj*0.25)</f>
        <v>-52.6113787846069</v>
      </c>
      <c r="R211" s="28">
        <f>(-S161+S112+S210)*(1/6-0.5*0.05*jjjj*0.25)+(-S162+S113+S211)*(2/3-S65*0.25)+(-S163+S114+S212)*(1/6+0.5*0.05*jjjj*0.25)</f>
        <v>-47.5726798121835</v>
      </c>
      <c r="S211" s="28">
        <f>(-T161+T112+T210)*(1/6-0.5*0.05*jjjj*0.25)+(-T162+T113+T211)*(2/3-T65*0.25)+(-T163+T114+T212)*(1/6+0.5*0.05*jjjj*0.25)</f>
        <v>-43.9840167335388</v>
      </c>
      <c r="T211" s="28">
        <f>(-U161+U112+U210)*(1/6-0.5*0.05*jjjj*0.25)+(-U162+U113+U211)*(2/3-U65*0.25)+(-U163+U114+U212)*(1/6+0.5*0.05*jjjj*0.25)</f>
        <v>-36.2134741785232</v>
      </c>
      <c r="U211" s="28">
        <f>(-V161+V112+V210)*(1/6-0.5*0.05*jjjj*0.25)+(-V162+V113+V211)*(2/3-V65*0.25)+(-V163+V114+V212)*(1/6+0.5*0.05*jjjj*0.25)</f>
        <v>-28.7559183901433</v>
      </c>
      <c r="V211" s="28">
        <f>(-W161+W112)*(1/6-0.5*0.05*jjjj*0.25)+(-W162+W113)*(2/3-W65*0.25)+(-W163+W114)*(1/6+0.5*0.05*jjjj*0.25)</f>
        <v>-15.4680416101788</v>
      </c>
      <c r="W211" s="29"/>
      <c r="X211" s="15">
        <f t="shared" si="25"/>
        <v>16</v>
      </c>
    </row>
    <row r="212" spans="1:24">
      <c r="A212" s="7"/>
      <c r="B212" s="4">
        <v>2.59807621135332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>
        <f>(-P162+P113+P211)*(1/6-0.5*0.05*jjjj*0.25)+(-P163+P114+P212)*(2/3-P66*0.25)+(-P164+P115+P213)*(1/6+0.5*0.05*jjjj*0.25)</f>
        <v>-55.5985809014917</v>
      </c>
      <c r="P212" s="28">
        <f>(-Q162+Q113+Q211)*(1/6-0.5*0.05*jjjj*0.25)+(-Q163+Q114+Q212)*(2/3-Q66*0.25)+(-Q164+Q115+Q213)*(1/6+0.5*0.05*jjjj*0.25)</f>
        <v>-51.6367620992145</v>
      </c>
      <c r="Q212" s="28">
        <f>(-R162+R113+R211)*(1/6-0.5*0.05*jjjj*0.25)+(-R163+R114+R212)*(2/3-R66*0.25)+(-R164+R115+R213)*(1/6+0.5*0.05*jjjj*0.25)</f>
        <v>-49.7303878023304</v>
      </c>
      <c r="R212" s="28">
        <f>(-S162+S113+S211)*(1/6-0.5*0.05*jjjj*0.25)+(-S163+S114+S212)*(2/3-S66*0.25)+(-S164+S115+S213)*(1/6+0.5*0.05*jjjj*0.25)</f>
        <v>-44.3332771322447</v>
      </c>
      <c r="S212" s="28">
        <f>(-T162+T113+T211)*(1/6-0.5*0.05*jjjj*0.25)+(-T163+T114+T212)*(2/3-T66*0.25)+(-T164+T115+T213)*(1/6+0.5*0.05*jjjj*0.25)</f>
        <v>-40.5386367501096</v>
      </c>
      <c r="T212" s="28">
        <f>(-U162+U113+U211)*(1/6-0.5*0.05*jjjj*0.25)+(-U163+U114+U212)*(2/3-U66*0.25)+(-U164+U115+U213)*(1/6+0.5*0.05*jjjj*0.25)</f>
        <v>-32.659696050052</v>
      </c>
      <c r="U212" s="28">
        <f>(-V162+V113+V211)*(1/6-0.5*0.05*jjjj*0.25)+(-V163+V114+V212)*(2/3-V66*0.25)+(-V164+V115+V213)*(1/6+0.5*0.05*jjjj*0.25)</f>
        <v>-25.5409729945321</v>
      </c>
      <c r="V212" s="28">
        <f>(-W162+W113)*(1/6-0.5*0.05*jjjj*0.25)+(-W163+W114)*(2/3-W66*0.25)+(-W164+W115)*(1/6+0.5*0.05*jjjj*0.25)</f>
        <v>-13.1966847658943</v>
      </c>
      <c r="W212" s="29"/>
      <c r="X212" s="15">
        <f t="shared" si="25"/>
        <v>15</v>
      </c>
    </row>
    <row r="213" spans="1:24">
      <c r="A213" s="7"/>
      <c r="B213" s="4">
        <v>2.42487113059643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>
        <f>(-P163+P114+P212)*(1/6-0.5*0.05*jjjj*0.25)+(-P164+P115+P213)*(2/3-P67*0.25)+(-P165+P116+P214)*(1/6+0.5*0.05*jjjj*0.25)</f>
        <v>-52.0729965571752</v>
      </c>
      <c r="P213" s="28">
        <f>(-Q163+Q114+Q212)*(1/6-0.5*0.05*jjjj*0.25)+(-Q164+Q115+Q213)*(2/3-Q67*0.25)+(-Q165+Q116+Q214)*(1/6+0.5*0.05*jjjj*0.25)</f>
        <v>-47.8687799308308</v>
      </c>
      <c r="Q213" s="28">
        <f>(-R163+R114+R212)*(1/6-0.5*0.05*jjjj*0.25)+(-R164+R115+R213)*(2/3-R67*0.25)+(-R165+R116+R214)*(1/6+0.5*0.05*jjjj*0.25)</f>
        <v>-45.805304982483</v>
      </c>
      <c r="R213" s="28">
        <f>(-S163+S114+S212)*(1/6-0.5*0.05*jjjj*0.25)+(-S164+S115+S213)*(2/3-S67*0.25)+(-S165+S116+S214)*(1/6+0.5*0.05*jjjj*0.25)</f>
        <v>-40.2529146691612</v>
      </c>
      <c r="S213" s="28">
        <f>(-T163+T114+T212)*(1/6-0.5*0.05*jjjj*0.25)+(-T164+T115+T213)*(2/3-T67*0.25)+(-T165+T116+T214)*(1/6+0.5*0.05*jjjj*0.25)</f>
        <v>-36.4861394493505</v>
      </c>
      <c r="T213" s="28">
        <f>(-U163+U114+U212)*(1/6-0.5*0.05*jjjj*0.25)+(-U164+U115+U213)*(2/3-U67*0.25)+(-U165+U116+U214)*(1/6+0.5*0.05*jjjj*0.25)</f>
        <v>-28.7869634299173</v>
      </c>
      <c r="U213" s="28">
        <f>(-V163+V114+V212)*(1/6-0.5*0.05*jjjj*0.25)+(-V164+V115+V213)*(2/3-V67*0.25)+(-V165+V116+V214)*(1/6+0.5*0.05*jjjj*0.25)</f>
        <v>-22.2736073071569</v>
      </c>
      <c r="V213" s="28">
        <f>(-W163+W114)*(1/6-0.5*0.05*jjjj*0.25)+(-W164+W115)*(2/3-W67*0.25)+(-W165+W116)*(1/6+0.5*0.05*jjjj*0.25)</f>
        <v>-11.0592108466767</v>
      </c>
      <c r="W213" s="29"/>
      <c r="X213" s="15">
        <f t="shared" si="25"/>
        <v>14</v>
      </c>
    </row>
    <row r="214" spans="1:24">
      <c r="A214" s="7"/>
      <c r="B214" s="4">
        <v>2.25166604983954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>
        <f>(-P164+P115+P213)*(1/6-0.5*0.05*jjjj*0.25)+(-P165+P116+P214)*(2/3-P68*0.25)+(-P166+P117+P215)*(1/6+0.5*0.05*jjjj*0.25)</f>
        <v>-47.6657670039758</v>
      </c>
      <c r="P214" s="28">
        <f>(-Q164+Q115+Q213)*(1/6-0.5*0.05*jjjj*0.25)+(-Q165+Q116+Q214)*(2/3-Q68*0.25)+(-Q166+Q117+Q215)*(1/6+0.5*0.05*jjjj*0.25)</f>
        <v>-43.3489594395736</v>
      </c>
      <c r="Q214" s="28">
        <f>(-R164+R115+R213)*(1/6-0.5*0.05*jjjj*0.25)+(-R165+R116+R214)*(2/3-R68*0.25)+(-R166+R117+R215)*(1/6+0.5*0.05*jjjj*0.25)</f>
        <v>-41.2739266105643</v>
      </c>
      <c r="R214" s="28">
        <f>(-S164+S115+S213)*(1/6-0.5*0.05*jjjj*0.25)+(-S165+S116+S214)*(2/3-S68*0.25)+(-S166+S117+S215)*(1/6+0.5*0.05*jjjj*0.25)</f>
        <v>-35.7515124436692</v>
      </c>
      <c r="S214" s="28">
        <f>(-T164+T115+T213)*(1/6-0.5*0.05*jjjj*0.25)+(-T165+T116+T214)*(2/3-T68*0.25)+(-T166+T117+T215)*(1/6+0.5*0.05*jjjj*0.25)</f>
        <v>-32.2048224817498</v>
      </c>
      <c r="T214" s="28">
        <f>(-U164+U115+U213)*(1/6-0.5*0.05*jjjj*0.25)+(-U165+U116+U214)*(2/3-U68*0.25)+(-U166+U117+U215)*(1/6+0.5*0.05*jjjj*0.25)</f>
        <v>-24.8924028308793</v>
      </c>
      <c r="U214" s="28">
        <f>(-V164+V115+V213)*(1/6-0.5*0.05*jjjj*0.25)+(-V165+V116+V214)*(2/3-V68*0.25)+(-V166+V117+V215)*(1/6+0.5*0.05*jjjj*0.25)</f>
        <v>-19.1408509807085</v>
      </c>
      <c r="V214" s="28">
        <f>(-W164+W115)*(1/6-0.5*0.05*jjjj*0.25)+(-W165+W116)*(2/3-W68*0.25)+(-W166+W117)*(1/6+0.5*0.05*jjjj*0.25)</f>
        <v>-9.11647607286486</v>
      </c>
      <c r="W214" s="29"/>
      <c r="X214" s="15">
        <f t="shared" si="25"/>
        <v>13</v>
      </c>
    </row>
    <row r="215" spans="1:24">
      <c r="A215" s="7"/>
      <c r="B215" s="4">
        <v>2.07846096908266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>
        <f>(-P165+P116+P214)*(1/6-0.5*0.05*jjjj*0.25)+(-P166+P117+P215)*(2/3-P69*0.25)+(-P167+P118+P216)*(1/6+0.5*0.05*jjjj*0.25)</f>
        <v>-42.7430934870869</v>
      </c>
      <c r="P215" s="28">
        <f>(-Q165+Q116+Q214)*(1/6-0.5*0.05*jjjj*0.25)+(-Q166+Q117+Q215)*(2/3-Q69*0.25)+(-Q167+Q118+Q216)*(1/6+0.5*0.05*jjjj*0.25)</f>
        <v>-38.4380876950332</v>
      </c>
      <c r="Q215" s="28">
        <f>(-R165+R116+R214)*(1/6-0.5*0.05*jjjj*0.25)+(-R166+R117+R215)*(2/3-R69*0.25)+(-R167+R118+R216)*(1/6+0.5*0.05*jjjj*0.25)</f>
        <v>-36.4815954802856</v>
      </c>
      <c r="R215" s="28">
        <f>(-S165+S116+S214)*(1/6-0.5*0.05*jjjj*0.25)+(-S166+S117+S215)*(2/3-S69*0.25)+(-S167+S118+S216)*(1/6+0.5*0.05*jjjj*0.25)</f>
        <v>-31.1391624620309</v>
      </c>
      <c r="S215" s="28">
        <f>(-T165+T116+T214)*(1/6-0.5*0.05*jjjj*0.25)+(-T166+T117+T215)*(2/3-T69*0.25)+(-T167+T118+T216)*(1/6+0.5*0.05*jjjj*0.25)</f>
        <v>-27.9530092626386</v>
      </c>
      <c r="T215" s="28">
        <f>(-U165+U116+U214)*(1/6-0.5*0.05*jjjj*0.25)+(-U166+U117+U215)*(2/3-U69*0.25)+(-U167+U118+U216)*(1/6+0.5*0.05*jjjj*0.25)</f>
        <v>-21.1596386232121</v>
      </c>
      <c r="U215" s="28">
        <f>(-V165+V116+V214)*(1/6-0.5*0.05*jjjj*0.25)+(-V166+V117+V215)*(2/3-V69*0.25)+(-V167+V118+V216)*(1/6+0.5*0.05*jjjj*0.25)</f>
        <v>-16.2421125477027</v>
      </c>
      <c r="V215" s="28">
        <f>(-W165+W116)*(1/6-0.5*0.05*jjjj*0.25)+(-W166+W117)*(2/3-W69*0.25)+(-W167+W118)*(1/6+0.5*0.05*jjjj*0.25)</f>
        <v>-7.38847169513923</v>
      </c>
      <c r="W215" s="29"/>
      <c r="X215" s="15">
        <f t="shared" si="25"/>
        <v>12</v>
      </c>
    </row>
    <row r="216" spans="1:24">
      <c r="A216" s="7"/>
      <c r="B216" s="4">
        <v>1.90525588832577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>
        <f>(-P166+P117+P215)*(1/6-0.5*0.05*jjjj*0.25)+(-P167+P118+P216)*(2/3-P70*0.25)+(-P168+P119+P217)*(1/6+0.5*0.05*jjjj*0.25)</f>
        <v>-37.605379420727</v>
      </c>
      <c r="P216" s="28">
        <f>(-Q166+Q117+Q215)*(1/6-0.5*0.05*jjjj*0.25)+(-Q167+Q118+Q216)*(2/3-Q70*0.25)+(-Q168+Q119+Q217)*(1/6+0.5*0.05*jjjj*0.25)</f>
        <v>-33.4181796260714</v>
      </c>
      <c r="Q216" s="28">
        <f>(-R166+R117+R215)*(1/6-0.5*0.05*jjjj*0.25)+(-R167+R118+R216)*(2/3-R70*0.25)+(-R168+R119+R217)*(1/6+0.5*0.05*jjjj*0.25)</f>
        <v>-31.6836920584279</v>
      </c>
      <c r="R216" s="28">
        <f>(-S166+S117+S215)*(1/6-0.5*0.05*jjjj*0.25)+(-S167+S118+S216)*(2/3-S70*0.25)+(-S168+S119+S217)*(1/6+0.5*0.05*jjjj*0.25)</f>
        <v>-26.630786721536</v>
      </c>
      <c r="S216" s="28">
        <f>(-T166+T117+T215)*(1/6-0.5*0.05*jjjj*0.25)+(-T167+T118+T216)*(2/3-T70*0.25)+(-T168+T119+T217)*(1/6+0.5*0.05*jjjj*0.25)</f>
        <v>-23.8958462822325</v>
      </c>
      <c r="T216" s="28">
        <f>(-U166+U117+U215)*(1/6-0.5*0.05*jjjj*0.25)+(-U167+U118+U216)*(2/3-U70*0.25)+(-U168+U119+U217)*(1/6+0.5*0.05*jjjj*0.25)</f>
        <v>-17.6929229428959</v>
      </c>
      <c r="U216" s="28">
        <f>(-V166+V117+V215)*(1/6-0.5*0.05*jjjj*0.25)+(-V167+V118+V216)*(2/3-V70*0.25)+(-V168+V119+V217)*(1/6+0.5*0.05*jjjj*0.25)</f>
        <v>-13.622049246078</v>
      </c>
      <c r="V216" s="28">
        <f>(-W166+W117)*(1/6-0.5*0.05*jjjj*0.25)+(-W167+W118)*(2/3-W70*0.25)+(-W168+W119)*(1/6+0.5*0.05*jjjj*0.25)</f>
        <v>-5.8732061870669</v>
      </c>
      <c r="W216" s="29"/>
      <c r="X216" s="15">
        <f t="shared" si="25"/>
        <v>11</v>
      </c>
    </row>
    <row r="217" spans="1:24">
      <c r="A217" s="7"/>
      <c r="B217" s="4">
        <v>1.73205080756888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>
        <f>(-P167+P118+P216)*(1/6-0.5*0.05*jjjj*0.25)+(-P168+P119+P217)*(2/3-P71*0.25)+(-P169+P120+P218)*(1/6+0.5*0.05*jjjj*0.25)</f>
        <v>-32.4833923693081</v>
      </c>
      <c r="P217" s="28">
        <f>(-Q167+Q118+Q216)*(1/6-0.5*0.05*jjjj*0.25)+(-Q168+Q119+Q217)*(2/3-Q71*0.25)+(-Q169+Q120+Q218)*(1/6+0.5*0.05*jjjj*0.25)</f>
        <v>-28.4958123746075</v>
      </c>
      <c r="Q217" s="28">
        <f>(-R167+R118+R216)*(1/6-0.5*0.05*jjjj*0.25)+(-R168+R119+R217)*(2/3-R71*0.25)+(-R169+R120+R218)*(1/6+0.5*0.05*jjjj*0.25)</f>
        <v>-27.0570831405705</v>
      </c>
      <c r="R217" s="28">
        <f>(-S167+S118+S216)*(1/6-0.5*0.05*jjjj*0.25)+(-S168+S119+S217)*(2/3-S71*0.25)+(-S169+S120+S218)*(1/6+0.5*0.05*jjjj*0.25)</f>
        <v>-22.3650310461011</v>
      </c>
      <c r="S217" s="28">
        <f>(-T167+T118+T216)*(1/6-0.5*0.05*jjjj*0.25)+(-T168+T119+T217)*(2/3-T71*0.25)+(-T169+T120+T218)*(1/6+0.5*0.05*jjjj*0.25)</f>
        <v>-20.1299148809393</v>
      </c>
      <c r="T217" s="28">
        <f>(-U167+U118+U216)*(1/6-0.5*0.05*jjjj*0.25)+(-U168+U119+U217)*(2/3-U71*0.25)+(-U169+U120+U218)*(1/6+0.5*0.05*jjjj*0.25)</f>
        <v>-14.54304050801</v>
      </c>
      <c r="U217" s="28">
        <f>(-V167+V118+V216)*(1/6-0.5*0.05*jjjj*0.25)+(-V168+V119+V217)*(2/3-V71*0.25)+(-V169+V120+V218)*(1/6+0.5*0.05*jjjj*0.25)</f>
        <v>-11.292063871791</v>
      </c>
      <c r="V217" s="28">
        <f>(-W167+W118)*(1/6-0.5*0.05*jjjj*0.25)+(-W168+W119)*(2/3-W71*0.25)+(-W169+W120)*(1/6+0.5*0.05*jjjj*0.25)</f>
        <v>-4.55745984059864</v>
      </c>
      <c r="W217" s="29"/>
      <c r="X217" s="15">
        <f t="shared" si="25"/>
        <v>10</v>
      </c>
    </row>
    <row r="218" spans="1:24">
      <c r="A218" s="7"/>
      <c r="B218" s="4">
        <v>1.55884572681199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>
        <f>(-P168+P119+P217)*(1/6-0.5*0.05*jjjj*0.25)+(-P169+P120+P218)*(2/3-P72*0.25)+(-P170+P121+P219)*(1/6+0.5*0.05*jjjj*0.25)</f>
        <v>-27.5430200518802</v>
      </c>
      <c r="P218" s="28">
        <f>(-Q168+Q119+Q217)*(1/6-0.5*0.05*jjjj*0.25)+(-Q169+Q120+Q218)*(2/3-Q72*0.25)+(-Q170+Q121+Q219)*(1/6+0.5*0.05*jjjj*0.25)</f>
        <v>-23.8120311117456</v>
      </c>
      <c r="Q218" s="28">
        <f>(-R168+R119+R217)*(1/6-0.5*0.05*jjjj*0.25)+(-R169+R120+R218)*(2/3-R72*0.25)+(-R170+R121+R219)*(1/6+0.5*0.05*jjjj*0.25)</f>
        <v>-22.7149952267565</v>
      </c>
      <c r="R218" s="28">
        <f>(-S168+S119+S217)*(1/6-0.5*0.05*jjjj*0.25)+(-S169+S120+S218)*(2/3-S72*0.25)+(-S170+S121+S219)*(1/6+0.5*0.05*jjjj*0.25)</f>
        <v>-18.4227874167513</v>
      </c>
      <c r="S218" s="28">
        <f>(-T168+T119+T217)*(1/6-0.5*0.05*jjjj*0.25)+(-T169+T120+T218)*(2/3-T72*0.25)+(-T170+T121+T219)*(1/6+0.5*0.05*jjjj*0.25)</f>
        <v>-16.7034823176975</v>
      </c>
      <c r="T218" s="28">
        <f>(-U168+U119+U217)*(1/6-0.5*0.05*jjjj*0.25)+(-U169+U120+U218)*(2/3-U72*0.25)+(-U170+U121+U219)*(1/6+0.5*0.05*jjjj*0.25)</f>
        <v>-11.7260319818098</v>
      </c>
      <c r="U218" s="28">
        <f>(-V168+V119+V217)*(1/6-0.5*0.05*jjjj*0.25)+(-V169+V120+V218)*(2/3-V72*0.25)+(-V170+V121+V219)*(1/6+0.5*0.05*jjjj*0.25)</f>
        <v>-9.24414799317915</v>
      </c>
      <c r="V218" s="28">
        <f>(-W168+W119)*(1/6-0.5*0.05*jjjj*0.25)+(-W169+W120)*(2/3-W72*0.25)+(-W170+W121)*(1/6+0.5*0.05*jjjj*0.25)</f>
        <v>-3.4229077014118</v>
      </c>
      <c r="W218" s="29"/>
      <c r="X218" s="15">
        <f t="shared" si="25"/>
        <v>9</v>
      </c>
    </row>
    <row r="219" spans="1:24">
      <c r="A219" s="7"/>
      <c r="B219" s="4">
        <v>1.3856406460551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>
        <f>(-P169+P120+P218)*(1/6-0.5*0.05*jjjj*0.25)+(-P170+P121+P219)*(2/3-P73*0.25)+(-P171+P122+P220)*(1/6+0.5*0.05*jjjj*0.25)</f>
        <v>-22.8946180385278</v>
      </c>
      <c r="P219" s="28">
        <f>(-Q169+Q120+Q218)*(1/6-0.5*0.05*jjjj*0.25)+(-Q170+Q121+Q219)*(2/3-Q73*0.25)+(-Q171+Q122+Q220)*(1/6+0.5*0.05*jjjj*0.25)</f>
        <v>-19.4547660240535</v>
      </c>
      <c r="Q219" s="28">
        <f>(-R169+R120+R218)*(1/6-0.5*0.05*jjjj*0.25)+(-R170+R121+R219)*(2/3-R73*0.25)+(-R171+R122+R220)*(1/6+0.5*0.05*jjjj*0.25)</f>
        <v>-18.7218924603922</v>
      </c>
      <c r="R219" s="28">
        <f>(-S169+S120+S218)*(1/6-0.5*0.05*jjjj*0.25)+(-S170+S121+S219)*(2/3-S73*0.25)+(-S171+S122+S220)*(1/6+0.5*0.05*jjjj*0.25)</f>
        <v>-14.8432208837188</v>
      </c>
      <c r="S219" s="28">
        <f>(-T169+T120+T218)*(1/6-0.5*0.05*jjjj*0.25)+(-T170+T121+T219)*(2/3-T73*0.25)+(-T171+T122+T220)*(1/6+0.5*0.05*jjjj*0.25)</f>
        <v>-13.6321274731671</v>
      </c>
      <c r="T219" s="28">
        <f>(-U169+U120+U218)*(1/6-0.5*0.05*jjjj*0.25)+(-U170+U121+U219)*(2/3-U73*0.25)+(-U171+U122+U220)*(1/6+0.5*0.05*jjjj*0.25)</f>
        <v>-9.23629328420116</v>
      </c>
      <c r="U219" s="28">
        <f>(-V169+V120+V218)*(1/6-0.5*0.05*jjjj*0.25)+(-V170+V121+V219)*(2/3-V73*0.25)+(-V171+V122+V220)*(1/6+0.5*0.05*jjjj*0.25)</f>
        <v>-7.45967768327659</v>
      </c>
      <c r="V219" s="28">
        <f>(-W169+W120)*(1/6-0.5*0.05*jjjj*0.25)+(-W170+W121)*(2/3-W73*0.25)+(-W171+W122)*(1/6+0.5*0.05*jjjj*0.25)</f>
        <v>-2.44956948041087</v>
      </c>
      <c r="W219" s="29"/>
      <c r="X219" s="15">
        <f t="shared" si="25"/>
        <v>8</v>
      </c>
    </row>
    <row r="220" spans="1:24">
      <c r="A220" s="7"/>
      <c r="B220" s="4">
        <v>1.21243556529822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>
        <f>(-P170+P121+P219)*(1/6-0.5*0.05*jjjj*0.25)+(-P171+P122+P220)*(2/3-P74*0.25)+(-P172+P123+P221)*(1/6+0.5*0.05*jjjj*0.25)</f>
        <v>-18.6039367698176</v>
      </c>
      <c r="P220" s="28">
        <f>(-Q170+Q121+Q219)*(1/6-0.5*0.05*jjjj*0.25)+(-Q171+Q122+Q220)*(2/3-Q74*0.25)+(-Q172+Q123+Q221)*(1/6+0.5*0.05*jjjj*0.25)</f>
        <v>-15.4711993465591</v>
      </c>
      <c r="Q220" s="28">
        <f>(-R170+R121+R219)*(1/6-0.5*0.05*jjjj*0.25)+(-R171+R122+R220)*(2/3-R74*0.25)+(-R172+R123+R221)*(1/6+0.5*0.05*jjjj*0.25)</f>
        <v>-15.1066285582158</v>
      </c>
      <c r="R220" s="28">
        <f>(-S170+S121+S219)*(1/6-0.5*0.05*jjjj*0.25)+(-S171+S122+S220)*(2/3-S74*0.25)+(-S172+S123+S221)*(1/6+0.5*0.05*jjjj*0.25)</f>
        <v>-11.6366558511186</v>
      </c>
      <c r="S220" s="28">
        <f>(-T170+T121+T219)*(1/6-0.5*0.05*jjjj*0.25)+(-T171+T122+T220)*(2/3-T74*0.25)+(-T172+T123+T221)*(1/6+0.5*0.05*jjjj*0.25)</f>
        <v>-10.9102869808999</v>
      </c>
      <c r="T220" s="28">
        <f>(-U170+U121+U219)*(1/6-0.5*0.05*jjjj*0.25)+(-U171+U122+U220)*(2/3-U74*0.25)+(-U172+U123+U221)*(1/6+0.5*0.05*jjjj*0.25)</f>
        <v>-7.05551247809964</v>
      </c>
      <c r="U220" s="28">
        <f>(-V170+V121+V219)*(1/6-0.5*0.05*jjjj*0.25)+(-V171+V122+V220)*(2/3-V74*0.25)+(-V172+V123+V221)*(1/6+0.5*0.05*jjjj*0.25)</f>
        <v>-5.91491764904364</v>
      </c>
      <c r="V220" s="28">
        <f>(-W170+W121)*(1/6-0.5*0.05*jjjj*0.25)+(-W171+W122)*(2/3-W74*0.25)+(-W172+W123)*(1/6+0.5*0.05*jjjj*0.25)</f>
        <v>-1.61770378378949</v>
      </c>
      <c r="W220" s="29"/>
      <c r="X220" s="15">
        <f t="shared" si="25"/>
        <v>7</v>
      </c>
    </row>
    <row r="221" spans="1:24">
      <c r="A221" s="7"/>
      <c r="B221" s="4">
        <v>1.03923048454133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>
        <f>(-P171+P122+P220)*(1/6-0.5*0.05*jjjj*0.25)+(-P172+P123+P221)*(2/3-P75*0.25)+(-P173+P124+P222)*(1/6+0.5*0.05*jjjj*0.25)</f>
        <v>-14.7027429520736</v>
      </c>
      <c r="P221" s="28">
        <f>(-Q171+Q122+Q220)*(1/6-0.5*0.05*jjjj*0.25)+(-Q172+Q123+Q221)*(2/3-Q75*0.25)+(-Q173+Q124+Q222)*(1/6+0.5*0.05*jjjj*0.25)</f>
        <v>-11.878742095457</v>
      </c>
      <c r="Q221" s="28">
        <f>(-R171+R122+R220)*(1/6-0.5*0.05*jjjj*0.25)+(-R172+R123+R221)*(2/3-R75*0.25)+(-R173+R124+R222)*(1/6+0.5*0.05*jjjj*0.25)</f>
        <v>-11.8732364058768</v>
      </c>
      <c r="R221" s="28">
        <f>(-S171+S122+S220)*(1/6-0.5*0.05*jjjj*0.25)+(-S172+S123+S221)*(2/3-S75*0.25)+(-S173+S124+S222)*(1/6+0.5*0.05*jjjj*0.25)</f>
        <v>-8.79443267128433</v>
      </c>
      <c r="S221" s="28">
        <f>(-T171+T122+T220)*(1/6-0.5*0.05*jjjj*0.25)+(-T172+T123+T221)*(2/3-T75*0.25)+(-T173+T124+T222)*(1/6+0.5*0.05*jjjj*0.25)</f>
        <v>-8.51950996978654</v>
      </c>
      <c r="T221" s="28">
        <f>(-U171+U122+U220)*(1/6-0.5*0.05*jjjj*0.25)+(-U172+U123+U221)*(2/3-U75*0.25)+(-U173+U124+U222)*(1/6+0.5*0.05*jjjj*0.25)</f>
        <v>-5.15862851159619</v>
      </c>
      <c r="U221" s="28">
        <f>(-V171+V122+V220)*(1/6-0.5*0.05*jjjj*0.25)+(-V172+V123+V221)*(2/3-V75*0.25)+(-V173+V124+V222)*(1/6+0.5*0.05*jjjj*0.25)</f>
        <v>-4.58439463442587</v>
      </c>
      <c r="V221" s="28">
        <f>(-W171+W122)*(1/6-0.5*0.05*jjjj*0.25)+(-W172+W123)*(2/3-W75*0.25)+(-W173+W124)*(1/6+0.5*0.05*jjjj*0.25)</f>
        <v>-0.908793907467765</v>
      </c>
      <c r="W221" s="29"/>
      <c r="X221" s="15">
        <f t="shared" si="25"/>
        <v>6</v>
      </c>
    </row>
    <row r="222" spans="1:24">
      <c r="A222" s="7"/>
      <c r="B222" s="4">
        <v>0.86602540378444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>
        <f>(-P172+P123+P221)*(1/6-0.5*0.05*jjjj*0.25)+(-P173+P124+P222)*(2/3-P76*0.25)+(-P174+P125+P223)*(1/6+0.5*0.05*jjjj*0.25)</f>
        <v>-11.1981547375374</v>
      </c>
      <c r="P222" s="28">
        <f>(-Q172+Q123+Q221)*(1/6-0.5*0.05*jjjj*0.25)+(-Q173+Q124+Q222)*(2/3-Q76*0.25)+(-Q174+Q125+Q223)*(1/6+0.5*0.05*jjjj*0.25)</f>
        <v>-8.67409886075161</v>
      </c>
      <c r="Q222" s="28">
        <f>(-R172+R123+R221)*(1/6-0.5*0.05*jjjj*0.25)+(-R173+R124+R222)*(2/3-R76*0.25)+(-R174+R125+R223)*(1/6+0.5*0.05*jjjj*0.25)</f>
        <v>-9.00933155579678</v>
      </c>
      <c r="R222" s="28">
        <f>(-S172+S123+S221)*(1/6-0.5*0.05*jjjj*0.25)+(-S173+S124+S222)*(2/3-S76*0.25)+(-S174+S125+S223)*(1/6+0.5*0.05*jjjj*0.25)</f>
        <v>-6.29616440134896</v>
      </c>
      <c r="S222" s="28">
        <f>(-T172+T123+T221)*(1/6-0.5*0.05*jjjj*0.25)+(-T173+T124+T222)*(2/3-T76*0.25)+(-T174+T125+T223)*(1/6+0.5*0.05*jjjj*0.25)</f>
        <v>-6.43419305831008</v>
      </c>
      <c r="T222" s="28">
        <f>(-U172+U123+U221)*(1/6-0.5*0.05*jjjj*0.25)+(-U173+U124+U222)*(2/3-U76*0.25)+(-U174+U125+U223)*(1/6+0.5*0.05*jjjj*0.25)</f>
        <v>-3.51770711818905</v>
      </c>
      <c r="U222" s="28">
        <f>(-V172+V123+V221)*(1/6-0.5*0.05*jjjj*0.25)+(-V173+V124+V222)*(2/3-V76*0.25)+(-V174+V125+V223)*(1/6+0.5*0.05*jjjj*0.25)</f>
        <v>-3.44290054231202</v>
      </c>
      <c r="V222" s="28">
        <f>(-W172+W123)*(1/6-0.5*0.05*jjjj*0.25)+(-W173+W124)*(2/3-W76*0.25)+(-W174+W125)*(1/6+0.5*0.05*jjjj*0.25)</f>
        <v>-0.306004824338866</v>
      </c>
      <c r="W222" s="29"/>
      <c r="X222" s="15">
        <f t="shared" si="25"/>
        <v>5</v>
      </c>
    </row>
    <row r="223" spans="1:24">
      <c r="A223" s="7"/>
      <c r="B223" s="4">
        <v>0.692820323027552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>
        <f>(-P173+P124+P222)*(1/6-0.5*0.05*jjjj*0.25)+(-P174+P125+P223)*(2/3-P77*0.25)+(-P175+P126+P224)*(1/6+0.5*0.05*jjjj*0.25)</f>
        <v>-8.08032035954629</v>
      </c>
      <c r="P223" s="28">
        <f>(-Q173+Q124+Q222)*(1/6-0.5*0.05*jjjj*0.25)+(-Q174+Q125+Q223)*(2/3-Q77*0.25)+(-Q175+Q126+Q224)*(1/6+0.5*0.05*jjjj*0.25)</f>
        <v>-5.84037712277506</v>
      </c>
      <c r="Q223" s="28">
        <f>(-R173+R124+R222)*(1/6-0.5*0.05*jjjj*0.25)+(-R174+R125+R223)*(2/3-R77*0.25)+(-R175+R126+R224)*(1/6+0.5*0.05*jjjj*0.25)</f>
        <v>-6.49239800242791</v>
      </c>
      <c r="R223" s="28">
        <f>(-S173+S124+S222)*(1/6-0.5*0.05*jjjj*0.25)+(-S174+S125+S223)*(2/3-S77*0.25)+(-S175+S126+S224)*(1/6+0.5*0.05*jjjj*0.25)</f>
        <v>-4.11490702893031</v>
      </c>
      <c r="S223" s="28">
        <f>(-T173+T124+T222)*(1/6-0.5*0.05*jjjj*0.25)+(-T174+T125+T223)*(2/3-T77*0.25)+(-T175+T126+T224)*(1/6+0.5*0.05*jjjj*0.25)</f>
        <v>-4.62545273277201</v>
      </c>
      <c r="T223" s="28">
        <f>(-U173+U124+U222)*(1/6-0.5*0.05*jjjj*0.25)+(-U174+U125+U223)*(2/3-U77*0.25)+(-U175+U126+U224)*(1/6+0.5*0.05*jjjj*0.25)</f>
        <v>-2.104385117241</v>
      </c>
      <c r="U223" s="28">
        <f>(-V173+V124+V222)*(1/6-0.5*0.05*jjjj*0.25)+(-V174+V125+V223)*(2/3-V77*0.25)+(-V175+V126+V224)*(1/6+0.5*0.05*jjjj*0.25)</f>
        <v>-2.46662114891517</v>
      </c>
      <c r="V223" s="28">
        <f>(-W173+W124)*(1/6-0.5*0.05*jjjj*0.25)+(-W174+W125)*(2/3-W77*0.25)+(-W175+W126)*(1/6+0.5*0.05*jjjj*0.25)</f>
        <v>0.205663890146267</v>
      </c>
      <c r="W223" s="29"/>
      <c r="X223" s="15">
        <f t="shared" si="25"/>
        <v>4</v>
      </c>
    </row>
    <row r="224" spans="1:24">
      <c r="A224" s="7"/>
      <c r="B224" s="4">
        <v>0.519615242270664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>
        <f>(-P174+P125+P223)*(1/6-0.5*0.05*jjjj*0.25)+(-P175+P126+P224)*(2/3-P78*0.25)+(-P176+P127+P225)*(1/6+0.5*0.05*jjjj*0.25)</f>
        <v>-5.32843063479759</v>
      </c>
      <c r="P224" s="28">
        <f>(-Q174+Q125+Q223)*(1/6-0.5*0.05*jjjj*0.25)+(-Q175+Q126+Q224)*(2/3-Q78*0.25)+(-Q176+Q127+Q225)*(1/6+0.5*0.05*jjjj*0.25)</f>
        <v>-3.35243811987183</v>
      </c>
      <c r="Q224" s="28">
        <f>(-R174+R125+R223)*(1/6-0.5*0.05*jjjj*0.25)+(-R175+R126+R224)*(2/3-R78*0.25)+(-R176+R127+R225)*(1/6+0.5*0.05*jjjj*0.25)</f>
        <v>-4.29432784562272</v>
      </c>
      <c r="R224" s="28">
        <f>(-S174+S125+S223)*(1/6-0.5*0.05*jjjj*0.25)+(-S175+S126+S224)*(2/3-S78*0.25)+(-S176+S127+S225)*(1/6+0.5*0.05*jjjj*0.25)</f>
        <v>-2.22072752253737</v>
      </c>
      <c r="S224" s="28">
        <f>(-T174+T125+T223)*(1/6-0.5*0.05*jjjj*0.25)+(-T175+T126+T224)*(2/3-T78*0.25)+(-T176+T127+T225)*(1/6+0.5*0.05*jjjj*0.25)</f>
        <v>-3.06365625292348</v>
      </c>
      <c r="T224" s="28">
        <f>(-U174+U125+U223)*(1/6-0.5*0.05*jjjj*0.25)+(-U175+U126+U224)*(2/3-U78*0.25)+(-U176+U127+U225)*(1/6+0.5*0.05*jjjj*0.25)</f>
        <v>-0.891345693721771</v>
      </c>
      <c r="U224" s="28">
        <f>(-V174+V125+V223)*(1/6-0.5*0.05*jjjj*0.25)+(-V175+V126+V224)*(2/3-V78*0.25)+(-V176+V127+V225)*(1/6+0.5*0.05*jjjj*0.25)</f>
        <v>-1.63371292969587</v>
      </c>
      <c r="V224" s="28">
        <f>(-W174+W125)*(1/6-0.5*0.05*jjjj*0.25)+(-W175+W126)*(2/3-W78*0.25)+(-W176+W127)*(1/6+0.5*0.05*jjjj*0.25)</f>
        <v>0.639395383965869</v>
      </c>
      <c r="W224" s="29"/>
      <c r="X224" s="15">
        <f t="shared" si="25"/>
        <v>3</v>
      </c>
    </row>
    <row r="225" spans="1:24">
      <c r="A225" s="7"/>
      <c r="B225" s="4">
        <v>0.346410161513776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>
        <f>(-P175+P126+P224)*(1/6-0.5*0.05*jjjj*0.25)+(-P176+P127+P225)*(2/3-P79*0.25)+(-P177+P128+P226)*(1/6+0.5*0.05*jjjj*0.25)</f>
        <v>-2.91523956129255</v>
      </c>
      <c r="P225" s="28">
        <f>(-Q175+Q126+Q224)*(1/6-0.5*0.05*jjjj*0.25)+(-Q176+Q127+Q225)*(2/3-Q79*0.25)+(-Q177+Q128+Q226)*(1/6+0.5*0.05*jjjj*0.25)</f>
        <v>-1.18077993574131</v>
      </c>
      <c r="Q225" s="28">
        <f>(-R175+R126+R224)*(1/6-0.5*0.05*jjjj*0.25)+(-R176+R127+R225)*(2/3-R79*0.25)+(-R177+R128+R226)*(1/6+0.5*0.05*jjjj*0.25)</f>
        <v>-2.38458978852043</v>
      </c>
      <c r="R225" s="28">
        <f>(-S175+S126+S224)*(1/6-0.5*0.05*jjjj*0.25)+(-S176+S127+S225)*(2/3-S79*0.25)+(-S177+S128+S226)*(1/6+0.5*0.05*jjjj*0.25)</f>
        <v>-0.583080970579499</v>
      </c>
      <c r="S225" s="28">
        <f>(-T175+T126+T224)*(1/6-0.5*0.05*jjjj*0.25)+(-T176+T127+T225)*(2/3-T79*0.25)+(-T177+T128+T226)*(1/6+0.5*0.05*jjjj*0.25)</f>
        <v>-1.72000705636027</v>
      </c>
      <c r="T225" s="28">
        <f>(-U175+U126+U224)*(1/6-0.5*0.05*jjjj*0.25)+(-U176+U127+U225)*(2/3-U79*0.25)+(-U177+U128+U226)*(1/6+0.5*0.05*jjjj*0.25)</f>
        <v>0.14685202139517</v>
      </c>
      <c r="U225" s="28">
        <f>(-V175+V126+V224)*(1/6-0.5*0.05*jjjj*0.25)+(-V176+V127+V225)*(2/3-V79*0.25)+(-V177+V128+V226)*(1/6+0.5*0.05*jjjj*0.25)</f>
        <v>-0.924537287447816</v>
      </c>
      <c r="V225" s="28">
        <f>(-W175+W126)*(1/6-0.5*0.05*jjjj*0.25)+(-W176+W127)*(2/3-W79*0.25)+(-W177+W128)*(1/6+0.5*0.05*jjjj*0.25)</f>
        <v>1.00666334024956</v>
      </c>
      <c r="W225" s="29"/>
      <c r="X225" s="15">
        <f t="shared" si="25"/>
        <v>2</v>
      </c>
    </row>
    <row r="226" spans="1:24">
      <c r="A226" s="7"/>
      <c r="B226" s="4">
        <v>0.173205080756888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>
        <f>(-P176+P127+P225)*(1/6-0.5*0.05*jjjj*0.25)+(-P177+P128+P226)*(2/3-P80*0.25)+(-P178+P129+P227)*(1/6+0.5*0.05*jjjj*0.25)</f>
        <v>-0.810339343372767</v>
      </c>
      <c r="P226" s="28">
        <f>(-Q176+Q127+Q225)*(1/6-0.5*0.05*jjjj*0.25)+(-Q177+Q128+Q226)*(2/3-Q80*0.25)+(-Q178+Q129+Q227)*(1/6+0.5*0.05*jjjj*0.25)</f>
        <v>0.705744737722042</v>
      </c>
      <c r="Q226" s="28">
        <f>(-R176+R127+R225)*(1/6-0.5*0.05*jjjj*0.25)+(-R177+R128+R226)*(2/3-R80*0.25)+(-R178+R129+R227)*(1/6+0.5*0.05*jjjj*0.25)</f>
        <v>-0.732358978263798</v>
      </c>
      <c r="R226" s="28">
        <f>(-S176+S127+S225)*(1/6-0.5*0.05*jjjj*0.25)+(-S177+S128+S226)*(2/3-S80*0.25)+(-S178+S129+S227)*(1/6+0.5*0.05*jjjj*0.25)</f>
        <v>0.827674420803775</v>
      </c>
      <c r="S226" s="28">
        <f>(-T176+T127+T225)*(1/6-0.5*0.05*jjjj*0.25)+(-T177+T128+T226)*(2/3-T80*0.25)+(-T178+T129+T227)*(1/6+0.5*0.05*jjjj*0.25)</f>
        <v>-0.567477020925736</v>
      </c>
      <c r="T226" s="28">
        <f>(-U176+U127+U225)*(1/6-0.5*0.05*jjjj*0.25)+(-U177+U128+U226)*(2/3-U80*0.25)+(-U178+U129+U227)*(1/6+0.5*0.05*jjjj*0.25)</f>
        <v>1.03336581206641</v>
      </c>
      <c r="U226" s="28">
        <f>(-V176+V127+V225)*(1/6-0.5*0.05*jjjj*0.25)+(-V177+V128+V226)*(2/3-V80*0.25)+(-V178+V129+V227)*(1/6+0.5*0.05*jjjj*0.25)</f>
        <v>-0.321687558864561</v>
      </c>
      <c r="V226" s="28">
        <f>(-W176+W127)*(1/6-0.5*0.05*jjjj*0.25)+(-W177+W128)*(2/3-W80*0.25)+(-W178+W129)*(1/6+0.5*0.05*jjjj*0.25)</f>
        <v>1.31738294449645</v>
      </c>
      <c r="W226" s="29"/>
      <c r="X226" s="15">
        <f t="shared" si="25"/>
        <v>1</v>
      </c>
    </row>
    <row r="227" spans="1:24">
      <c r="A227" s="22"/>
      <c r="B227" s="23">
        <v>0</v>
      </c>
      <c r="C227" s="30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>
        <f>(-P177+P128+P226)*(1/6-0.5*0.05*jjjj*0.25)+(-P178+P129+P227)*(2/3-P81*0.25)+(-P179+P130+P228)*(1/6+0.5*0.05*jjjj*0.25)</f>
        <v>1.0175553486239</v>
      </c>
      <c r="P227" s="28">
        <f>(-Q177+Q128+Q226)*(1/6-0.5*0.05*jjjj*0.25)+(-Q178+Q129+Q227)*(2/3-Q81*0.25)+(-Q179+Q130+Q228)*(1/6+0.5*0.05*jjjj*0.25)</f>
        <v>2.33810203278396</v>
      </c>
      <c r="Q227" s="28">
        <f>(-R177+R128+R226)*(1/6-0.5*0.05*jjjj*0.25)+(-R178+R129+R227)*(2/3-R81*0.25)+(-R179+R130+R228)*(1/6+0.5*0.05*jjjj*0.25)</f>
        <v>0.692117269110972</v>
      </c>
      <c r="R227" s="28">
        <f>(-S177+S128+S226)*(1/6-0.5*0.05*jjjj*0.25)+(-S178+S129+S227)*(2/3-S81*0.25)+(-S179+S130+S228)*(1/6+0.5*0.05*jjjj*0.25)</f>
        <v>2.0393717990539</v>
      </c>
      <c r="S227" s="28">
        <f>(-T177+T128+T226)*(1/6-0.5*0.05*jjjj*0.25)+(-T178+T129+T227)*(2/3-T81*0.25)+(-T179+T130+T228)*(1/6+0.5*0.05*jjjj*0.25)</f>
        <v>0.418703053166594</v>
      </c>
      <c r="T227" s="28">
        <f>(-U177+U128+U226)*(1/6-0.5*0.05*jjjj*0.25)+(-U178+U129+U227)*(2/3-U81*0.25)+(-U179+U130+U228)*(1/6+0.5*0.05*jjjj*0.25)</f>
        <v>1.78893311742838</v>
      </c>
      <c r="U227" s="28">
        <f>(-V177+V128+V226)*(1/6-0.5*0.05*jjjj*0.25)+(-V178+V129+V227)*(2/3-V81*0.25)+(-V179+V130+V228)*(1/6+0.5*0.05*jjjj*0.25)</f>
        <v>0.190104096918382</v>
      </c>
      <c r="V227" s="28">
        <f>(-W177+W128)*(1/6-0.5*0.05*jjjj*0.25)+(-W178+W129)*(2/3-W81*0.25)+(-W179+W130)*(1/6+0.5*0.05*jjjj*0.25)</f>
        <v>1.58007728287942</v>
      </c>
      <c r="W227" s="34"/>
      <c r="X227" s="32">
        <v>0</v>
      </c>
    </row>
    <row r="228" spans="1:24">
      <c r="A228" s="7"/>
      <c r="B228" s="4">
        <v>-0.173205080756888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>
        <f>(-P178+P129+P227)*(1/6-0.5*0.05*jjjj*0.25)+(-P179+P130+P228)*(2/3-P82*0.25)+(-P180+P131+P229)*(1/6+0.5*0.05*jjjj*0.25)</f>
        <v>2.59908253634258</v>
      </c>
      <c r="P228" s="28">
        <f>(-Q178+Q129+Q227)*(1/6-0.5*0.05*jjjj*0.25)+(-Q179+Q130+Q228)*(2/3-Q82*0.25)+(-Q180+Q131+Q229)*(1/6+0.5*0.05*jjjj*0.25)</f>
        <v>3.74591126549917</v>
      </c>
      <c r="Q228" s="28">
        <f>(-R178+R129+R227)*(1/6-0.5*0.05*jjjj*0.25)+(-R179+R130+R228)*(2/3-R82*0.25)+(-R180+R131+R229)*(1/6+0.5*0.05*jjjj*0.25)</f>
        <v>1.91670139189987</v>
      </c>
      <c r="R228" s="28">
        <f>(-S178+S129+S227)*(1/6-0.5*0.05*jjjj*0.25)+(-S179+S130+S228)*(2/3-S82*0.25)+(-S180+S131+S229)*(1/6+0.5*0.05*jjjj*0.25)</f>
        <v>3.07755084992923</v>
      </c>
      <c r="S228" s="28">
        <f>(-T178+T129+T227)*(1/6-0.5*0.05*jjjj*0.25)+(-T179+T130+T228)*(2/3-T82*0.25)+(-T180+T131+T229)*(1/6+0.5*0.05*jjjj*0.25)</f>
        <v>1.26084450786598</v>
      </c>
      <c r="T228" s="28">
        <f>(-U178+U129+U227)*(1/6-0.5*0.05*jjjj*0.25)+(-U179+U130+U228)*(2/3-U82*0.25)+(-U180+U131+U229)*(1/6+0.5*0.05*jjjj*0.25)</f>
        <v>2.43190046905067</v>
      </c>
      <c r="U228" s="28">
        <f>(-V178+V129+V227)*(1/6-0.5*0.05*jjjj*0.25)+(-V179+V130+V228)*(2/3-V82*0.25)+(-V180+V131+V229)*(1/6+0.5*0.05*jjjj*0.25)</f>
        <v>0.624124365621828</v>
      </c>
      <c r="V228" s="28">
        <f>(-W178+W129)*(1/6-0.5*0.05*jjjj*0.25)+(-W179+W130)*(2/3-W82*0.25)+(-W180+W131)*(1/6+0.5*0.05*jjjj*0.25)</f>
        <v>1.80204334481124</v>
      </c>
      <c r="W228" s="29"/>
      <c r="X228" s="15">
        <f t="shared" ref="X228:X247" si="26">X227-1</f>
        <v>-1</v>
      </c>
    </row>
    <row r="229" spans="1:24">
      <c r="A229" s="7"/>
      <c r="B229" s="4">
        <v>-0.346410161513776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>
        <f>(-P179+P130+P228)*(1/6-0.5*0.05*jjjj*0.25)+(-P180+P131+P229)*(2/3-P83*0.25)+(-P181+P132+P230)*(1/6+0.5*0.05*jjjj*0.25)</f>
        <v>3.96327238975585</v>
      </c>
      <c r="P229" s="28">
        <f>(-Q179+Q130+Q228)*(1/6-0.5*0.05*jjjj*0.25)+(-Q180+Q131+Q229)*(2/3-Q83*0.25)+(-Q181+Q132+Q230)*(1/6+0.5*0.05*jjjj*0.25)</f>
        <v>4.95675607109549</v>
      </c>
      <c r="Q229" s="28">
        <f>(-R179+R130+R228)*(1/6-0.5*0.05*jjjj*0.25)+(-R180+R131+R229)*(2/3-R83*0.25)+(-R181+R132+R230)*(1/6+0.5*0.05*jjjj*0.25)</f>
        <v>2.96693001161923</v>
      </c>
      <c r="R229" s="28">
        <f>(-S179+S130+S228)*(1/6-0.5*0.05*jjjj*0.25)+(-S180+S131+S229)*(2/3-S83*0.25)+(-S181+S132+S230)*(1/6+0.5*0.05*jjjj*0.25)</f>
        <v>3.96525579510867</v>
      </c>
      <c r="S229" s="28">
        <f>(-T179+T130+T228)*(1/6-0.5*0.05*jjjj*0.25)+(-T180+T131+T229)*(2/3-T83*0.25)+(-T181+T132+T230)*(1/6+0.5*0.05*jjjj*0.25)</f>
        <v>1.97878825463589</v>
      </c>
      <c r="T229" s="28">
        <f>(-U179+U130+U228)*(1/6-0.5*0.05*jjjj*0.25)+(-U180+U131+U229)*(2/3-U83*0.25)+(-U181+U132+U230)*(1/6+0.5*0.05*jjjj*0.25)</f>
        <v>2.97835064167007</v>
      </c>
      <c r="U229" s="28">
        <f>(-V179+V130+V228)*(1/6-0.5*0.05*jjjj*0.25)+(-V180+V131+V229)*(2/3-V83*0.25)+(-V181+V132+V230)*(1/6+0.5*0.05*jjjj*0.25)</f>
        <v>0.991866041343192</v>
      </c>
      <c r="V229" s="28">
        <f>(-W179+W130)*(1/6-0.5*0.05*jjjj*0.25)+(-W180+W131)*(2/3-W83*0.25)+(-W181+W132)*(1/6+0.5*0.05*jjjj*0.25)</f>
        <v>1.98950902268893</v>
      </c>
      <c r="W229" s="29"/>
      <c r="X229" s="15">
        <f t="shared" si="26"/>
        <v>-2</v>
      </c>
    </row>
    <row r="230" spans="1:24">
      <c r="A230" s="7"/>
      <c r="B230" s="4">
        <v>-0.519615242270664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>
        <f>(-P180+P131+P229)*(1/6-0.5*0.05*jjjj*0.25)+(-P181+P132+P230)*(2/3-P84*0.25)+(-P182+P133+P231)*(1/6+0.5*0.05*jjjj*0.25)</f>
        <v>5.13699421565476</v>
      </c>
      <c r="P230" s="28">
        <f>(-Q180+Q131+Q229)*(1/6-0.5*0.05*jjjj*0.25)+(-Q181+Q132+Q230)*(2/3-Q84*0.25)+(-Q182+Q133+Q231)*(1/6+0.5*0.05*jjjj*0.25)</f>
        <v>5.99583014776151</v>
      </c>
      <c r="Q230" s="28">
        <f>(-R180+R131+R229)*(1/6-0.5*0.05*jjjj*0.25)+(-R181+R132+R230)*(2/3-R84*0.25)+(-R182+R133+R231)*(1/6+0.5*0.05*jjjj*0.25)</f>
        <v>3.86583807585861</v>
      </c>
      <c r="R230" s="28">
        <f>(-S180+S131+S229)*(1/6-0.5*0.05*jjjj*0.25)+(-S181+S132+S230)*(2/3-S84*0.25)+(-S182+S133+S231)*(1/6+0.5*0.05*jjjj*0.25)</f>
        <v>4.72301735995219</v>
      </c>
      <c r="S230" s="28">
        <f>(-T180+T131+T229)*(1/6-0.5*0.05*jjjj*0.25)+(-T181+T132+T230)*(2/3-T84*0.25)+(-T182+T133+T231)*(1/6+0.5*0.05*jjjj*0.25)</f>
        <v>2.59000601043415</v>
      </c>
      <c r="T230" s="28">
        <f>(-U180+U131+U229)*(1/6-0.5*0.05*jjjj*0.25)+(-U181+U132+U230)*(2/3-U84*0.25)+(-U182+U133+U231)*(1/6+0.5*0.05*jjjj*0.25)</f>
        <v>3.44228205054628</v>
      </c>
      <c r="U230" s="28">
        <f>(-V180+V131+V229)*(1/6-0.5*0.05*jjjj*0.25)+(-V181+V132+V230)*(2/3-V84*0.25)+(-V182+V133+V231)*(1/6+0.5*0.05*jjjj*0.25)</f>
        <v>1.30322336015459</v>
      </c>
      <c r="V230" s="28">
        <f>(-W180+W131)*(1/6-0.5*0.05*jjjj*0.25)+(-W181+W132)*(2/3-W84*0.25)+(-W182+W133)*(1/6+0.5*0.05*jjjj*0.25)</f>
        <v>2.14777685986734</v>
      </c>
      <c r="W230" s="29"/>
      <c r="X230" s="15">
        <f t="shared" si="26"/>
        <v>-3</v>
      </c>
    </row>
    <row r="231" spans="1:24">
      <c r="A231" s="7"/>
      <c r="B231" s="4">
        <v>-0.692820323027552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>
        <f>(-P181+P132+P230)*(1/6-0.5*0.05*jjjj*0.25)+(-P182+P133+P231)*(2/3-P85*0.25)+(-P183+P134+P232)*(1/6+0.5*0.05*jjjj*0.25)</f>
        <v>6.14468940541917</v>
      </c>
      <c r="P231" s="28">
        <f>(-Q181+Q132+Q230)*(1/6-0.5*0.05*jjjj*0.25)+(-Q182+Q133+Q231)*(2/3-Q85*0.25)+(-Q183+Q134+Q232)*(1/6+0.5*0.05*jjjj*0.25)</f>
        <v>6.88581083768803</v>
      </c>
      <c r="Q231" s="28">
        <f>(-R181+R132+R230)*(1/6-0.5*0.05*jjjj*0.25)+(-R182+R133+R231)*(2/3-R85*0.25)+(-R183+R134+R232)*(1/6+0.5*0.05*jjjj*0.25)</f>
        <v>4.6339533743606</v>
      </c>
      <c r="R231" s="28">
        <f>(-S181+S132+S230)*(1/6-0.5*0.05*jjjj*0.25)+(-S182+S133+S231)*(2/3-S85*0.25)+(-S183+S134+S232)*(1/6+0.5*0.05*jjjj*0.25)</f>
        <v>5.36894911970814</v>
      </c>
      <c r="S231" s="28">
        <f>(-T181+T132+T230)*(1/6-0.5*0.05*jjjj*0.25)+(-T182+T133+T231)*(2/3-T85*0.25)+(-T183+T134+T232)*(1/6+0.5*0.05*jjjj*0.25)</f>
        <v>3.10976609995645</v>
      </c>
      <c r="T231" s="28">
        <f>(-U181+U132+U230)*(1/6-0.5*0.05*jjjj*0.25)+(-U182+U133+U231)*(2/3-U85*0.25)+(-U183+U134+U232)*(1/6+0.5*0.05*jjjj*0.25)</f>
        <v>3.83581098914585</v>
      </c>
      <c r="U231" s="28">
        <f>(-V181+V132+V230)*(1/6-0.5*0.05*jjjj*0.25)+(-V182+V133+V231)*(2/3-V85*0.25)+(-V183+V134+V232)*(1/6+0.5*0.05*jjjj*0.25)</f>
        <v>1.56668260179773</v>
      </c>
      <c r="V231" s="28">
        <f>(-W181+W132)*(1/6-0.5*0.05*jjjj*0.25)+(-W182+W133)*(2/3-W85*0.25)+(-W183+W134)*(1/6+0.5*0.05*jjjj*0.25)</f>
        <v>2.28135289557963</v>
      </c>
      <c r="W231" s="29"/>
      <c r="X231" s="15">
        <f t="shared" si="26"/>
        <v>-4</v>
      </c>
    </row>
    <row r="232" spans="1:24">
      <c r="A232" s="7"/>
      <c r="B232" s="4">
        <v>-0.86602540378444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>
        <f>(-P182+P133+P231)*(1/6-0.5*0.05*jjjj*0.25)+(-P183+P134+P232)*(2/3-P86*0.25)+(-P184+P135+P233)*(1/6+0.5*0.05*jjjj*0.25)</f>
        <v>7.00829866702727</v>
      </c>
      <c r="P232" s="28">
        <f>(-Q182+Q133+Q231)*(1/6-0.5*0.05*jjjj*0.25)+(-Q183+Q134+Q232)*(2/3-Q86*0.25)+(-Q184+Q135+Q233)*(1/6+0.5*0.05*jjjj*0.25)</f>
        <v>7.6468822065644</v>
      </c>
      <c r="Q232" s="28">
        <f>(-R182+R133+R231)*(1/6-0.5*0.05*jjjj*0.25)+(-R183+R134+R232)*(2/3-R86*0.25)+(-R184+R135+R233)*(1/6+0.5*0.05*jjjj*0.25)</f>
        <v>5.28939771054082</v>
      </c>
      <c r="R232" s="28">
        <f>(-S182+S133+S231)*(1/6-0.5*0.05*jjjj*0.25)+(-S183+S134+S232)*(2/3-S86*0.25)+(-S184+S135+S233)*(1/6+0.5*0.05*jjjj*0.25)</f>
        <v>5.91891011875991</v>
      </c>
      <c r="S232" s="28">
        <f>(-T182+T133+T231)*(1/6-0.5*0.05*jjjj*0.25)+(-T183+T134+T232)*(2/3-T86*0.25)+(-T184+T135+T233)*(1/6+0.5*0.05*jjjj*0.25)</f>
        <v>3.55133104097348</v>
      </c>
      <c r="T232" s="28">
        <f>(-U182+U133+U231)*(1/6-0.5*0.05*jjjj*0.25)+(-U183+U134+U232)*(2/3-U86*0.25)+(-U184+U135+U233)*(1/6+0.5*0.05*jjjj*0.25)</f>
        <v>4.16937818757</v>
      </c>
      <c r="U232" s="28">
        <f>(-V182+V133+V231)*(1/6-0.5*0.05*jjjj*0.25)+(-V183+V134+V232)*(2/3-V86*0.25)+(-V184+V135+V233)*(1/6+0.5*0.05*jjjj*0.25)</f>
        <v>1.78950078313872</v>
      </c>
      <c r="V232" s="28">
        <f>(-W182+W133)*(1/6-0.5*0.05*jjjj*0.25)+(-W183+W134)*(2/3-W86*0.25)+(-W184+W135)*(1/6+0.5*0.05*jjjj*0.25)</f>
        <v>2.39406046707161</v>
      </c>
      <c r="W232" s="29"/>
      <c r="X232" s="15">
        <f t="shared" si="26"/>
        <v>-5</v>
      </c>
    </row>
    <row r="233" spans="1:24">
      <c r="A233" s="7"/>
      <c r="B233" s="4">
        <v>-1.03923048454133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>
        <f>(-P183+P134+P232)*(1/6-0.5*0.05*jjjj*0.25)+(-P184+P135+P233)*(2/3-P87*0.25)+(-P185+P136+P234)*(1/6+0.5*0.05*jjjj*0.25)</f>
        <v>7.74731605032201</v>
      </c>
      <c r="P233" s="28">
        <f>(-Q183+Q134+Q232)*(1/6-0.5*0.05*jjjj*0.25)+(-Q184+Q135+Q233)*(2/3-Q87*0.25)+(-Q185+Q136+Q234)*(1/6+0.5*0.05*jjjj*0.25)</f>
        <v>8.29685136170823</v>
      </c>
      <c r="Q233" s="28">
        <f>(-R183+R134+R232)*(1/6-0.5*0.05*jjjj*0.25)+(-R184+R135+R233)*(2/3-R87*0.25)+(-R185+R136+R234)*(1/6+0.5*0.05*jjjj*0.25)</f>
        <v>5.84805018587703</v>
      </c>
      <c r="R233" s="28">
        <f>(-S183+S134+S232)*(1/6-0.5*0.05*jjjj*0.25)+(-S184+S135+S233)*(2/3-S87*0.25)+(-S185+S136+S234)*(1/6+0.5*0.05*jjjj*0.25)</f>
        <v>6.38670118919693</v>
      </c>
      <c r="S233" s="28">
        <f>(-T183+T134+T232)*(1/6-0.5*0.05*jjjj*0.25)+(-T184+T135+T233)*(2/3-T87*0.25)+(-T185+T136+T234)*(1/6+0.5*0.05*jjjj*0.25)</f>
        <v>3.92616562171537</v>
      </c>
      <c r="T233" s="28">
        <f>(-U183+U134+U232)*(1/6-0.5*0.05*jjjj*0.25)+(-U184+U135+U233)*(2/3-U87*0.25)+(-U185+U136+U234)*(1/6+0.5*0.05*jjjj*0.25)</f>
        <v>4.45194848586158</v>
      </c>
      <c r="U233" s="28">
        <f>(-V183+V134+V232)*(1/6-0.5*0.05*jjjj*0.25)+(-V184+V135+V233)*(2/3-V87*0.25)+(-V185+V136+V234)*(1/6+0.5*0.05*jjjj*0.25)</f>
        <v>1.97786885299779</v>
      </c>
      <c r="V233" s="28">
        <f>(-W183+W134)*(1/6-0.5*0.05*jjjj*0.25)+(-W184+W135)*(2/3-W87*0.25)+(-W185+W136)*(1/6+0.5*0.05*jjjj*0.25)</f>
        <v>2.48913967116316</v>
      </c>
      <c r="W233" s="29"/>
      <c r="X233" s="15">
        <f t="shared" si="26"/>
        <v>-6</v>
      </c>
    </row>
    <row r="234" spans="1:24">
      <c r="A234" s="7"/>
      <c r="B234" s="4">
        <v>-1.21243556529822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>
        <f>(-P184+P135+P233)*(1/6-0.5*0.05*jjjj*0.25)+(-P185+P136+P234)*(2/3-P88*0.25)+(-P186+P137+P235)*(1/6+0.5*0.05*jjjj*0.25)</f>
        <v>8.37892117236401</v>
      </c>
      <c r="P234" s="28">
        <f>(-Q184+Q135+Q233)*(1/6-0.5*0.05*jjjj*0.25)+(-Q185+Q136+Q234)*(2/3-Q88*0.25)+(-Q186+Q137+Q235)*(1/6+0.5*0.05*jjjj*0.25)</f>
        <v>8.85131846112248</v>
      </c>
      <c r="Q234" s="28">
        <f>(-R184+R135+R233)*(1/6-0.5*0.05*jjjj*0.25)+(-R185+R136+R234)*(2/3-R88*0.25)+(-R186+R137+R235)*(1/6+0.5*0.05*jjjj*0.25)</f>
        <v>6.32374213510635</v>
      </c>
      <c r="R234" s="28">
        <f>(-S184+S135+S233)*(1/6-0.5*0.05*jjjj*0.25)+(-S185+S136+S234)*(2/3-S88*0.25)+(-S186+S137+S235)*(1/6+0.5*0.05*jjjj*0.25)</f>
        <v>6.78427346250249</v>
      </c>
      <c r="S234" s="28">
        <f>(-T184+T135+T233)*(1/6-0.5*0.05*jjjj*0.25)+(-T185+T136+T234)*(2/3-T88*0.25)+(-T186+T137+T235)*(1/6+0.5*0.05*jjjj*0.25)</f>
        <v>4.24414211156663</v>
      </c>
      <c r="T234" s="28">
        <f>(-U184+U135+U233)*(1/6-0.5*0.05*jjjj*0.25)+(-U185+U136+U234)*(2/3-U88*0.25)+(-U186+U137+U235)*(1/6+0.5*0.05*jjjj*0.25)</f>
        <v>4.69119727370604</v>
      </c>
      <c r="U234" s="28">
        <f>(-V184+V135+V233)*(1/6-0.5*0.05*jjjj*0.25)+(-V185+V136+V234)*(2/3-V88*0.25)+(-V186+V137+V235)*(1/6+0.5*0.05*jjjj*0.25)</f>
        <v>2.1370580426993</v>
      </c>
      <c r="V234" s="28">
        <f>(-W184+W135)*(1/6-0.5*0.05*jjjj*0.25)+(-W185+W136)*(2/3-W88*0.25)+(-W186+W137)*(1/6+0.5*0.05*jjjj*0.25)</f>
        <v>2.56933361879423</v>
      </c>
      <c r="W234" s="29"/>
      <c r="X234" s="15">
        <f t="shared" si="26"/>
        <v>-7</v>
      </c>
    </row>
    <row r="235" spans="1:24">
      <c r="A235" s="7"/>
      <c r="B235" s="4">
        <v>-1.3856406460551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>
        <f>(-P185+P136+P234)*(1/6-0.5*0.05*jjjj*0.25)+(-P186+P137+P235)*(2/3-P89*0.25)+(-P187+P138+P236)*(1/6+0.5*0.05*jjjj*0.25)</f>
        <v>8.9181554328757</v>
      </c>
      <c r="P235" s="28">
        <f>(-Q185+Q136+Q234)*(1/6-0.5*0.05*jjjj*0.25)+(-Q186+Q137+Q235)*(2/3-Q89*0.25)+(-Q187+Q138+Q236)*(1/6+0.5*0.05*jjjj*0.25)</f>
        <v>9.32387325557677</v>
      </c>
      <c r="Q235" s="28">
        <f>(-R185+R136+R234)*(1/6-0.5*0.05*jjjj*0.25)+(-R186+R137+R235)*(2/3-R89*0.25)+(-R187+R138+R236)*(1/6+0.5*0.05*jjjj*0.25)</f>
        <v>6.72846341957795</v>
      </c>
      <c r="R235" s="28">
        <f>(-S185+S136+S234)*(1/6-0.5*0.05*jjjj*0.25)+(-S186+S137+S235)*(2/3-S89*0.25)+(-S187+S138+S236)*(1/6+0.5*0.05*jjjj*0.25)</f>
        <v>7.12193534589422</v>
      </c>
      <c r="S235" s="28">
        <f>(-T185+T136+T234)*(1/6-0.5*0.05*jjjj*0.25)+(-T186+T137+T235)*(2/3-T89*0.25)+(-T187+T138+T236)*(1/6+0.5*0.05*jjjj*0.25)</f>
        <v>4.51373465156112</v>
      </c>
      <c r="T235" s="28">
        <f>(-U185+U136+U234)*(1/6-0.5*0.05*jjjj*0.25)+(-U186+U137+U235)*(2/3-U89*0.25)+(-U187+U138+U236)*(1/6+0.5*0.05*jjjj*0.25)</f>
        <v>4.89368052491674</v>
      </c>
      <c r="U235" s="28">
        <f>(-V185+V136+V234)*(1/6-0.5*0.05*jjjj*0.25)+(-V186+V137+V235)*(2/3-V89*0.25)+(-V187+V138+V236)*(1/6+0.5*0.05*jjjj*0.25)</f>
        <v>2.27154939230122</v>
      </c>
      <c r="V235" s="28">
        <f>(-W185+W136)*(1/6-0.5*0.05*jjjj*0.25)+(-W186+W137)*(2/3-W89*0.25)+(-W187+W138)*(1/6+0.5*0.05*jjjj*0.25)</f>
        <v>2.63696279866057</v>
      </c>
      <c r="W235" s="29"/>
      <c r="X235" s="15">
        <f t="shared" si="26"/>
        <v>-8</v>
      </c>
    </row>
    <row r="236" spans="1:24">
      <c r="A236" s="7"/>
      <c r="B236" s="4">
        <v>-1.55884572681199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>
        <f>(-P186+P137+P235)*(1/6-0.5*0.05*jjjj*0.25)+(-P187+P138+P236)*(2/3-P90*0.25)+(-P188+P139+P237)*(1/6+0.5*0.05*jjjj*0.25)</f>
        <v>9.37811872384477</v>
      </c>
      <c r="P236" s="28">
        <f>(-Q186+Q137+Q235)*(1/6-0.5*0.05*jjjj*0.25)+(-Q187+Q138+Q236)*(2/3-Q90*0.25)+(-Q188+Q139+Q237)*(1/6+0.5*0.05*jjjj*0.25)</f>
        <v>9.72630002674875</v>
      </c>
      <c r="Q236" s="28">
        <f>(-R186+R137+R235)*(1/6-0.5*0.05*jjjj*0.25)+(-R187+R138+R236)*(2/3-R90*0.25)+(-R188+R139+R237)*(1/6+0.5*0.05*jjjj*0.25)</f>
        <v>7.07256701694713</v>
      </c>
      <c r="R236" s="28">
        <f>(-S186+S137+S235)*(1/6-0.5*0.05*jjjj*0.25)+(-S187+S138+S236)*(2/3-S90*0.25)+(-S188+S139+S237)*(1/6+0.5*0.05*jjjj*0.25)</f>
        <v>7.4085496217607</v>
      </c>
      <c r="S236" s="28">
        <f>(-T186+T137+T235)*(1/6-0.5*0.05*jjjj*0.25)+(-T187+T138+T236)*(2/3-T90*0.25)+(-T188+T139+T237)*(1/6+0.5*0.05*jjjj*0.25)</f>
        <v>4.74219849793325</v>
      </c>
      <c r="T236" s="28">
        <f>(-U186+U137+U235)*(1/6-0.5*0.05*jjjj*0.25)+(-U187+U138+U236)*(2/3-U90*0.25)+(-U188+U139+U237)*(1/6+0.5*0.05*jjjj*0.25)</f>
        <v>5.06498728882838</v>
      </c>
      <c r="U236" s="28">
        <f>(-V186+V137+V235)*(1/6-0.5*0.05*jjjj*0.25)+(-V187+V138+V236)*(2/3-V90*0.25)+(-V188+V139+V237)*(1/6+0.5*0.05*jjjj*0.25)</f>
        <v>2.3851472653068</v>
      </c>
      <c r="V236" s="28">
        <f>(-W186+W137)*(1/6-0.5*0.05*jjjj*0.25)+(-W187+W138)*(2/3-W90*0.25)+(-W188+W139)*(1/6+0.5*0.05*jjjj*0.25)</f>
        <v>2.69398890109435</v>
      </c>
      <c r="W236" s="29"/>
      <c r="X236" s="15">
        <f t="shared" si="26"/>
        <v>-9</v>
      </c>
    </row>
    <row r="237" spans="1:24">
      <c r="A237" s="7"/>
      <c r="B237" s="4">
        <v>-1.73205080756888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>
        <f>(-P187+P138+P236)*(1/6-0.5*0.05*jjjj*0.25)+(-P188+P139+P237)*(2/3-P91*0.25)+(-P189+P140+P238)*(1/6+0.5*0.05*jjjj*0.25)</f>
        <v>9.77017096953989</v>
      </c>
      <c r="P237" s="28">
        <f>(-Q187+Q138+Q236)*(1/6-0.5*0.05*jjjj*0.25)+(-Q188+Q139+Q237)*(2/3-Q91*0.25)+(-Q189+Q140+Q238)*(1/6+0.5*0.05*jjjj*0.25)</f>
        <v>10.0687792425683</v>
      </c>
      <c r="Q237" s="28">
        <f>(-R187+R138+R236)*(1/6-0.5*0.05*jjjj*0.25)+(-R188+R139+R237)*(2/3-R91*0.25)+(-R189+R140+R238)*(1/6+0.5*0.05*jjjj*0.25)</f>
        <v>7.36496390575682</v>
      </c>
      <c r="R237" s="28">
        <f>(-S187+S138+S236)*(1/6-0.5*0.05*jjjj*0.25)+(-S188+S139+S237)*(2/3-S91*0.25)+(-S189+S140+S238)*(1/6+0.5*0.05*jjjj*0.25)</f>
        <v>7.65171599874934</v>
      </c>
      <c r="S237" s="28">
        <f>(-T187+T138+T236)*(1/6-0.5*0.05*jjjj*0.25)+(-T188+T139+T237)*(2/3-T91*0.25)+(-T189+T140+T238)*(1/6+0.5*0.05*jjjj*0.25)</f>
        <v>4.93573217782993</v>
      </c>
      <c r="T237" s="28">
        <f>(-U187+U138+U236)*(1/6-0.5*0.05*jjjj*0.25)+(-U188+U139+U237)*(2/3-U91*0.25)+(-U189+U140+U238)*(1/6+0.5*0.05*jjjj*0.25)</f>
        <v>5.20987476244668</v>
      </c>
      <c r="U237" s="28">
        <f>(-V187+V138+V236)*(1/6-0.5*0.05*jjjj*0.25)+(-V188+V139+V237)*(2/3-V91*0.25)+(-V189+V140+V238)*(1/6+0.5*0.05*jjjj*0.25)</f>
        <v>2.48107808798135</v>
      </c>
      <c r="V237" s="28">
        <f>(-W187+W138)*(1/6-0.5*0.05*jjjj*0.25)+(-W188+W139)*(2/3-W91*0.25)+(-W189+W140)*(1/6+0.5*0.05*jjjj*0.25)</f>
        <v>2.7420694042504</v>
      </c>
      <c r="W237" s="29"/>
      <c r="X237" s="15">
        <f t="shared" si="26"/>
        <v>-10</v>
      </c>
    </row>
    <row r="238" spans="1:24">
      <c r="A238" s="7"/>
      <c r="B238" s="4">
        <v>-1.90525588832577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>
        <f>(-P188+P139+P237)*(1/6-0.5*0.05*jjjj*0.25)+(-P189+P140+P238)*(2/3-P92*0.25)+(-P190+P141+P239)*(1/6+0.5*0.05*jjjj*0.25)</f>
        <v>10.1041284584452</v>
      </c>
      <c r="P238" s="28">
        <f>(-Q188+Q139+Q237)*(1/6-0.5*0.05*jjjj*0.25)+(-Q189+Q140+Q238)*(2/3-Q92*0.25)+(-Q190+Q141+Q239)*(1/6+0.5*0.05*jjjj*0.25)</f>
        <v>10.3600787962732</v>
      </c>
      <c r="Q238" s="28">
        <f>(-R188+R139+R237)*(1/6-0.5*0.05*jjjj*0.25)+(-R189+R140+R238)*(2/3-R92*0.25)+(-R190+R141+R239)*(1/6+0.5*0.05*jjjj*0.25)</f>
        <v>7.61330372360533</v>
      </c>
      <c r="R238" s="28">
        <f>(-S188+S139+S237)*(1/6-0.5*0.05*jjjj*0.25)+(-S189+S140+S238)*(2/3-S92*0.25)+(-S190+S141+S239)*(1/6+0.5*0.05*jjjj*0.25)</f>
        <v>7.8579368940177</v>
      </c>
      <c r="S238" s="28">
        <f>(-T188+T139+T237)*(1/6-0.5*0.05*jjjj*0.25)+(-T189+T140+T238)*(2/3-T92*0.25)+(-T190+T141+T239)*(1/6+0.5*0.05*jjjj*0.25)</f>
        <v>5.09962214417931</v>
      </c>
      <c r="T238" s="28">
        <f>(-U188+U139+U237)*(1/6-0.5*0.05*jjjj*0.25)+(-U189+U140+U238)*(2/3-U92*0.25)+(-U190+U141+U239)*(1/6+0.5*0.05*jjjj*0.25)</f>
        <v>5.33238681245557</v>
      </c>
      <c r="U238" s="28">
        <f>(-V188+V139+V237)*(1/6-0.5*0.05*jjjj*0.25)+(-V189+V140+V238)*(2/3-V92*0.25)+(-V190+V141+V239)*(1/6+0.5*0.05*jjjj*0.25)</f>
        <v>2.56207573793853</v>
      </c>
      <c r="V238" s="28">
        <f>(-W188+W139)*(1/6-0.5*0.05*jjjj*0.25)+(-W189+W140)*(2/3-W92*0.25)+(-W190+W141)*(1/6+0.5*0.05*jjjj*0.25)</f>
        <v>2.78260413083609</v>
      </c>
      <c r="W238" s="29"/>
      <c r="X238" s="15">
        <f t="shared" si="26"/>
        <v>-11</v>
      </c>
    </row>
    <row r="239" spans="1:24">
      <c r="A239" s="7"/>
      <c r="B239" s="4">
        <v>-2.07846096908266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>
        <f>(-P189+P140+P238)*(1/6-0.5*0.05*jjjj*0.25)+(-P190+P141+P239)*(2/3-P93*0.25)+(-P191+P142+P240)*(1/6+0.5*0.05*jjjj*0.25)</f>
        <v>10.3884488973139</v>
      </c>
      <c r="P239" s="28">
        <f>(-Q189+Q140+Q238)*(1/6-0.5*0.05*jjjj*0.25)+(-Q190+Q141+Q239)*(2/3-Q93*0.25)+(-Q191+Q142+Q240)*(1/6+0.5*0.05*jjjj*0.25)</f>
        <v>10.6077308361686</v>
      </c>
      <c r="Q239" s="28">
        <f>(-R189+R140+R238)*(1/6-0.5*0.05*jjjj*0.25)+(-R190+R141+R239)*(2/3-R93*0.25)+(-R191+R142+R240)*(1/6+0.5*0.05*jjjj*0.25)</f>
        <v>7.82413902211217</v>
      </c>
      <c r="R239" s="28">
        <f>(-S189+S140+S238)*(1/6-0.5*0.05*jjjj*0.25)+(-S190+S141+S239)*(2/3-S93*0.25)+(-S191+S142+S240)*(1/6+0.5*0.05*jjjj*0.25)</f>
        <v>8.03276582086361</v>
      </c>
      <c r="S239" s="28">
        <f>(-T189+T140+T238)*(1/6-0.5*0.05*jjjj*0.25)+(-T190+T141+T239)*(2/3-T93*0.25)+(-T191+T142+T240)*(1/6+0.5*0.05*jjjj*0.25)</f>
        <v>5.23837045759029</v>
      </c>
      <c r="T239" s="28">
        <f>(-U189+U140+U238)*(1/6-0.5*0.05*jjjj*0.25)+(-U190+U141+U239)*(2/3-U93*0.25)+(-U191+U142+U240)*(1/6+0.5*0.05*jjjj*0.25)</f>
        <v>5.43595722027911</v>
      </c>
      <c r="U239" s="28">
        <f>(-V189+V140+V238)*(1/6-0.5*0.05*jjjj*0.25)+(-V190+V141+V239)*(2/3-V93*0.25)+(-V191+V142+V240)*(1/6+0.5*0.05*jjjj*0.25)</f>
        <v>2.63045504951647</v>
      </c>
      <c r="V239" s="28">
        <f>(-W189+W140)*(1/6-0.5*0.05*jjjj*0.25)+(-W190+W141)*(2/3-W93*0.25)+(-W191+W142)*(1/6+0.5*0.05*jjjj*0.25)</f>
        <v>2.81677486932586</v>
      </c>
      <c r="W239" s="29"/>
      <c r="X239" s="15">
        <f t="shared" si="26"/>
        <v>-12</v>
      </c>
    </row>
    <row r="240" spans="1:24">
      <c r="A240" s="7"/>
      <c r="B240" s="4">
        <v>-2.25166604983954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>
        <f>(-P190+P141+P239)*(1/6-0.5*0.05*jjjj*0.25)+(-P191+P142+P240)*(2/3-P94*0.25)+(-P192+P143+P241)*(1/6+0.5*0.05*jjjj*0.25)</f>
        <v>10.630401863504</v>
      </c>
      <c r="P240" s="28">
        <f>(-Q190+Q141+Q239)*(1/6-0.5*0.05*jjjj*0.25)+(-Q191+Q142+Q240)*(2/3-Q94*0.25)+(-Q192+Q143+Q241)*(1/6+0.5*0.05*jjjj*0.25)</f>
        <v>10.8181923162878</v>
      </c>
      <c r="Q240" s="28">
        <f>(-R190+R141+R239)*(1/6-0.5*0.05*jjjj*0.25)+(-R191+R142+R240)*(2/3-R94*0.25)+(-R192+R143+R241)*(1/6+0.5*0.05*jjjj*0.25)</f>
        <v>8.00307248037787</v>
      </c>
      <c r="R240" s="28">
        <f>(-S190+S141+S239)*(1/6-0.5*0.05*jjjj*0.25)+(-S191+S142+S240)*(2/3-S94*0.25)+(-S192+S143+S241)*(1/6+0.5*0.05*jjjj*0.25)</f>
        <v>8.18093875631038</v>
      </c>
      <c r="S240" s="28">
        <f>(-T190+T141+T239)*(1/6-0.5*0.05*jjjj*0.25)+(-T191+T142+T240)*(2/3-T94*0.25)+(-T192+T143+T241)*(1/6+0.5*0.05*jjjj*0.25)</f>
        <v>5.35580656744048</v>
      </c>
      <c r="T240" s="28">
        <f>(-U190+U141+U239)*(1/6-0.5*0.05*jjjj*0.25)+(-U191+U142+U240)*(2/3-U94*0.25)+(-U192+U143+U241)*(1/6+0.5*0.05*jjjj*0.25)</f>
        <v>5.52349910605317</v>
      </c>
      <c r="U240" s="28">
        <f>(-V190+V141+V239)*(1/6-0.5*0.05*jjjj*0.25)+(-V191+V142+V240)*(2/3-V94*0.25)+(-V192+V143+V241)*(1/6+0.5*0.05*jjjj*0.25)</f>
        <v>2.68817485923366</v>
      </c>
      <c r="V240" s="28">
        <f>(-W190+W141)*(1/6-0.5*0.05*jjjj*0.25)+(-W191+W142)*(2/3-W94*0.25)+(-W192+W143)*(1/6+0.5*0.05*jjjj*0.25)</f>
        <v>2.84557903347119</v>
      </c>
      <c r="W240" s="29"/>
      <c r="X240" s="15">
        <f t="shared" si="26"/>
        <v>-13</v>
      </c>
    </row>
    <row r="241" spans="1:24">
      <c r="A241" s="7"/>
      <c r="B241" s="4">
        <v>-2.42487113059643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>
        <f>(-P191+P142+P240)*(1/6-0.5*0.05*jjjj*0.25)+(-P192+P143+P241)*(2/3-P95*0.25)+(-P193+P144+P242)*(1/6+0.5*0.05*jjjj*0.25)</f>
        <v>10.8362231886069</v>
      </c>
      <c r="P241" s="28">
        <f>(-Q191+Q142+Q240)*(1/6-0.5*0.05*jjjj*0.25)+(-Q192+Q143+Q241)*(2/3-Q95*0.25)+(-Q193+Q144+Q242)*(1/6+0.5*0.05*jjjj*0.25)</f>
        <v>10.9969887946612</v>
      </c>
      <c r="Q241" s="28">
        <f>(-R191+R142+R240)*(1/6-0.5*0.05*jjjj*0.25)+(-R192+R143+R241)*(2/3-R95*0.25)+(-R193+R144+R242)*(1/6+0.5*0.05*jjjj*0.25)</f>
        <v>8.1548874123254</v>
      </c>
      <c r="R241" s="28">
        <f>(-S191+S142+S240)*(1/6-0.5*0.05*jjjj*0.25)+(-S192+S143+S241)*(2/3-S95*0.25)+(-S193+S144+S242)*(1/6+0.5*0.05*jjjj*0.25)</f>
        <v>8.30648945651785</v>
      </c>
      <c r="S241" s="28">
        <f>(-T191+T142+T240)*(1/6-0.5*0.05*jjjj*0.25)+(-T192+T143+T241)*(2/3-T95*0.25)+(-T193+T144+T242)*(1/6+0.5*0.05*jjjj*0.25)</f>
        <v>5.45518454492135</v>
      </c>
      <c r="T241" s="28">
        <f>(-U191+U142+U240)*(1/6-0.5*0.05*jjjj*0.25)+(-U192+U143+U241)*(2/3-U95*0.25)+(-U193+U144+U242)*(1/6+0.5*0.05*jjjj*0.25)</f>
        <v>5.59748202985454</v>
      </c>
      <c r="U241" s="28">
        <f>(-V191+V142+V240)*(1/6-0.5*0.05*jjjj*0.25)+(-V192+V143+V241)*(2/3-V95*0.25)+(-V193+V144+V242)*(1/6+0.5*0.05*jjjj*0.25)</f>
        <v>2.73689192152069</v>
      </c>
      <c r="V241" s="28">
        <f>(-W191+W142)*(1/6-0.5*0.05*jjjj*0.25)+(-W192+W143)*(2/3-W95*0.25)+(-W193+W144)*(1/6+0.5*0.05*jjjj*0.25)</f>
        <v>2.86985821649698</v>
      </c>
      <c r="W241" s="29"/>
      <c r="X241" s="15">
        <f t="shared" si="26"/>
        <v>-14</v>
      </c>
    </row>
    <row r="242" spans="1:24">
      <c r="A242" s="7"/>
      <c r="B242" s="4">
        <v>-2.59807621135332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>
        <f>(-P192+P143+P241)*(1/6-0.5*0.05*jjjj*0.25)+(-P193+P144+P242)*(2/3-P96*0.25)+(-P194+P145+P243)*(1/6+0.5*0.05*jjjj*0.25)</f>
        <v>11.0112530261558</v>
      </c>
      <c r="P242" s="28">
        <f>(-Q192+Q143+Q241)*(1/6-0.5*0.05*jjjj*0.25)+(-Q193+Q144+Q242)*(2/3-Q96*0.25)+(-Q194+Q145+Q243)*(1/6+0.5*0.05*jjjj*0.25)</f>
        <v>11.1488418904064</v>
      </c>
      <c r="Q242" s="28">
        <f>(-R192+R143+R241)*(1/6-0.5*0.05*jjjj*0.25)+(-R193+R144+R242)*(2/3-R96*0.25)+(-R194+R145+R243)*(1/6+0.5*0.05*jjjj*0.25)</f>
        <v>8.28366248679817</v>
      </c>
      <c r="R242" s="28">
        <f>(-S192+S143+S241)*(1/6-0.5*0.05*jjjj*0.25)+(-S193+S144+S242)*(2/3-S96*0.25)+(-S194+S145+S243)*(1/6+0.5*0.05*jjjj*0.25)</f>
        <v>8.41285000685058</v>
      </c>
      <c r="S242" s="28">
        <f>(-T192+T143+T241)*(1/6-0.5*0.05*jjjj*0.25)+(-T193+T144+T242)*(2/3-T96*0.25)+(-T194+T145+T243)*(1/6+0.5*0.05*jjjj*0.25)</f>
        <v>5.5392672298391</v>
      </c>
      <c r="T242" s="28">
        <f>(-U192+U143+U241)*(1/6-0.5*0.05*jjjj*0.25)+(-U193+U144+U242)*(2/3-U96*0.25)+(-U194+U145+U243)*(1/6+0.5*0.05*jjjj*0.25)</f>
        <v>5.65999822559348</v>
      </c>
      <c r="U242" s="28">
        <f>(-V192+V143+V241)*(1/6-0.5*0.05*jjjj*0.25)+(-V193+V144+V242)*(2/3-V96*0.25)+(-V194+V145+V243)*(1/6+0.5*0.05*jjjj*0.25)</f>
        <v>2.7780069075728</v>
      </c>
      <c r="V242" s="28">
        <f>(-W192+W143)*(1/6-0.5*0.05*jjjj*0.25)+(-W193+W144)*(2/3-W96*0.25)+(-W194+W145)*(1/6+0.5*0.05*jjjj*0.25)</f>
        <v>2.89032238636963</v>
      </c>
      <c r="W242" s="29"/>
      <c r="X242" s="15">
        <f t="shared" si="26"/>
        <v>-15</v>
      </c>
    </row>
    <row r="243" spans="1:24">
      <c r="A243" s="7"/>
      <c r="B243" s="4">
        <v>-2.77128129211021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>
        <f>(-P193+P144+P242)*(1/6-0.5*0.05*jjjj*0.25)+(-P194+P145+P243)*(2/3-P97*0.25)+(-P195+P146+P244)*(1/6+0.5*0.05*jjjj*0.25)</f>
        <v>11.1600581384069</v>
      </c>
      <c r="P243" s="28">
        <f>(-Q193+Q144+Q242)*(1/6-0.5*0.05*jjjj*0.25)+(-Q194+Q145+Q243)*(2/3-Q97*0.25)+(-Q195+Q146+Q244)*(1/6+0.5*0.05*jjjj*0.25)</f>
        <v>11.2777813438814</v>
      </c>
      <c r="Q243" s="28">
        <f>(-R193+R144+R242)*(1/6-0.5*0.05*jjjj*0.25)+(-R194+R145+R243)*(2/3-R97*0.25)+(-R195+R146+R244)*(1/6+0.5*0.05*jjjj*0.25)</f>
        <v>8.39287189831887</v>
      </c>
      <c r="R243" s="28">
        <f>(-S193+S144+S242)*(1/6-0.5*0.05*jjjj*0.25)+(-S194+S145+S243)*(2/3-S97*0.25)+(-S195+S146+S244)*(1/6+0.5*0.05*jjjj*0.25)</f>
        <v>8.50293803129402</v>
      </c>
      <c r="S243" s="28">
        <f>(-T193+T144+T242)*(1/6-0.5*0.05*jjjj*0.25)+(-T194+T145+T243)*(2/3-T97*0.25)+(-T195+T146+T244)*(1/6+0.5*0.05*jjjj*0.25)</f>
        <v>5.61039875367332</v>
      </c>
      <c r="T243" s="28">
        <f>(-U193+U144+U242)*(1/6-0.5*0.05*jjjj*0.25)+(-U194+U145+U243)*(2/3-U97*0.25)+(-U195+U146+U244)*(1/6+0.5*0.05*jjjj*0.25)</f>
        <v>5.71281933107432</v>
      </c>
      <c r="U243" s="28">
        <f>(-V193+V144+V242)*(1/6-0.5*0.05*jjjj*0.25)+(-V194+V145+V243)*(2/3-V97*0.25)+(-V195+V146+V244)*(1/6+0.5*0.05*jjjj*0.25)</f>
        <v>2.81270357409391</v>
      </c>
      <c r="V243" s="28">
        <f>(-W193+W144)*(1/6-0.5*0.05*jjjj*0.25)+(-W194+W145)*(2/3-W97*0.25)+(-W195+W146)*(1/6+0.5*0.05*jjjj*0.25)</f>
        <v>2.90757036823572</v>
      </c>
      <c r="W243" s="29"/>
      <c r="X243" s="15">
        <f t="shared" si="26"/>
        <v>-16</v>
      </c>
    </row>
    <row r="244" spans="1:24">
      <c r="A244" s="7"/>
      <c r="B244" s="4">
        <v>-2.9444863728671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>
        <f>(-P194+P145+P243)*(1/6-0.5*0.05*jjjj*0.25)+(-P195+P146+P244)*(2/3-P98*0.25)+(-P196+P147+P245)*(1/6+0.5*0.05*jjjj*0.25)</f>
        <v>11.2865397558394</v>
      </c>
      <c r="P244" s="28">
        <f>(-Q194+Q145+Q243)*(1/6-0.5*0.05*jjjj*0.25)+(-Q195+Q146+Q244)*(2/3-Q98*0.25)+(-Q196+Q147+Q245)*(1/6+0.5*0.05*jjjj*0.25)</f>
        <v>11.3872430709995</v>
      </c>
      <c r="Q244" s="28">
        <f>(-R194+R145+R243)*(1/6-0.5*0.05*jjjj*0.25)+(-R195+R146+R244)*(2/3-R98*0.25)+(-R196+R147+R245)*(1/6+0.5*0.05*jjjj*0.25)</f>
        <v>8.4854724220922</v>
      </c>
      <c r="R244" s="28">
        <f>(-S194+S145+S243)*(1/6-0.5*0.05*jjjj*0.25)+(-S195+S146+S244)*(2/3-S98*0.25)+(-S196+S147+S245)*(1/6+0.5*0.05*jjjj*0.25)</f>
        <v>8.57923201798169</v>
      </c>
      <c r="S244" s="28">
        <f>(-T194+T145+T243)*(1/6-0.5*0.05*jjjj*0.25)+(-T195+T146+T244)*(2/3-T98*0.25)+(-T196+T147+T245)*(1/6+0.5*0.05*jjjj*0.25)</f>
        <v>5.67056683676855</v>
      </c>
      <c r="T244" s="28">
        <f>(-U194+U145+U243)*(1/6-0.5*0.05*jjjj*0.25)+(-U195+U146+U244)*(2/3-U98*0.25)+(-U196+U147+U245)*(1/6+0.5*0.05*jjjj*0.25)</f>
        <v>5.75744486081631</v>
      </c>
      <c r="U244" s="28">
        <f>(-V194+V145+V243)*(1/6-0.5*0.05*jjjj*0.25)+(-V195+V146+V244)*(2/3-V98*0.25)+(-V196+V147+V245)*(1/6+0.5*0.05*jjjj*0.25)</f>
        <v>2.84198206341714</v>
      </c>
      <c r="V244" s="28">
        <f>(-W194+W145)*(1/6-0.5*0.05*jjjj*0.25)+(-W195+W146)*(2/3-W98*0.25)+(-W196+W147)*(1/6+0.5*0.05*jjjj*0.25)</f>
        <v>2.9221071703939</v>
      </c>
      <c r="W244" s="29"/>
      <c r="X244" s="15">
        <f t="shared" si="26"/>
        <v>-17</v>
      </c>
    </row>
    <row r="245" spans="1:24">
      <c r="A245" s="7"/>
      <c r="B245" s="4">
        <v>-3.11769145362399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>
        <f>(-P195+P146+P244)*(1/6-0.5*0.05*jjjj*0.25)+(-P196+P147+P245)*(2/3-P99*0.25)+(-P197+P148+P246)*(1/6+0.5*0.05*jjjj*0.25)</f>
        <v>11.3940363279987</v>
      </c>
      <c r="P245" s="28">
        <f>(-Q195+Q146+Q244)*(1/6-0.5*0.05*jjjj*0.25)+(-Q196+Q147+Q245)*(2/3-Q99*0.25)+(-Q197+Q148+Q246)*(1/6+0.5*0.05*jjjj*0.25)</f>
        <v>11.4801590848655</v>
      </c>
      <c r="Q245" s="28">
        <f>(-R195+R146+R244)*(1/6-0.5*0.05*jjjj*0.25)+(-R196+R147+R245)*(2/3-R99*0.25)+(-R197+R148+R246)*(1/6+0.5*0.05*jjjj*0.25)</f>
        <v>8.56398091714599</v>
      </c>
      <c r="R245" s="28">
        <f>(-S195+S146+S244)*(1/6-0.5*0.05*jjjj*0.25)+(-S196+S147+S245)*(2/3-S99*0.25)+(-S197+S148+S246)*(1/6+0.5*0.05*jjjj*0.25)</f>
        <v>8.64383695205578</v>
      </c>
      <c r="S245" s="28">
        <f>(-T195+T146+T244)*(1/6-0.5*0.05*jjjj*0.25)+(-T196+T147+T245)*(2/3-T99*0.25)+(-T197+T148+T246)*(1/6+0.5*0.05*jjjj*0.25)</f>
        <v>5.72145632944525</v>
      </c>
      <c r="T245" s="28">
        <f>(-U195+U146+U244)*(1/6-0.5*0.05*jjjj*0.25)+(-U196+U147+U245)*(2/3-U99*0.25)+(-U197+U148+U246)*(1/6+0.5*0.05*jjjj*0.25)</f>
        <v>5.79514354171765</v>
      </c>
      <c r="U245" s="28">
        <f>(-V195+V146+V244)*(1/6-0.5*0.05*jjjj*0.25)+(-V196+V147+V245)*(2/3-V99*0.25)+(-V197+V148+V246)*(1/6+0.5*0.05*jjjj*0.25)</f>
        <v>2.8666871775408</v>
      </c>
      <c r="V245" s="28">
        <f>(-W195+W146)*(1/6-0.5*0.05*jjjj*0.25)+(-W196+W147)*(2/3-W99*0.25)+(-W197+W148)*(1/6+0.5*0.05*jjjj*0.25)</f>
        <v>2.93435863093217</v>
      </c>
      <c r="W245" s="29"/>
      <c r="X245" s="15">
        <f t="shared" si="26"/>
        <v>-18</v>
      </c>
    </row>
    <row r="246" spans="1:24">
      <c r="A246" s="7"/>
      <c r="B246" s="4">
        <v>-3.29089653438087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>
        <f>(-P196+P147+P245)*(1/6-0.5*0.05*jjjj*0.25)+(-P197+P148+P246)*(2/3-P100*0.25)+(-P198+P149+P247)*(1/6+0.5*0.05*jjjj*0.25)</f>
        <v>11.4855687558519</v>
      </c>
      <c r="P246" s="28">
        <f>(-Q196+Q147+Q245)*(1/6-0.5*0.05*jjjj*0.25)+(-Q197+Q148+Q246)*(2/3-Q100*0.25)+(-Q198+Q149+Q247)*(1/6+0.5*0.05*jjjj*0.25)</f>
        <v>11.5591375179186</v>
      </c>
      <c r="Q246" s="28">
        <f>(-R196+R147+R245)*(1/6-0.5*0.05*jjjj*0.25)+(-R197+R148+R246)*(2/3-R100*0.25)+(-R198+R149+R247)*(1/6+0.5*0.05*jjjj*0.25)</f>
        <v>8.63060209878752</v>
      </c>
      <c r="R246" s="28">
        <f>(-S196+S147+S245)*(1/6-0.5*0.05*jjjj*0.25)+(-S197+S148+S246)*(2/3-S100*0.25)+(-S198+S149+S247)*(1/6+0.5*0.05*jjjj*0.25)</f>
        <v>8.69857220886821</v>
      </c>
      <c r="S246" s="28">
        <f>(-T196+T147+T245)*(1/6-0.5*0.05*jjjj*0.25)+(-T197+T148+T246)*(2/3-T100*0.25)+(-T198+T149+T247)*(1/6+0.5*0.05*jjjj*0.25)</f>
        <v>5.76450786250384</v>
      </c>
      <c r="T246" s="28">
        <f>(-U196+U147+U245)*(1/6-0.5*0.05*jjjj*0.25)+(-U197+U148+U246)*(2/3-U100*0.25)+(-U198+U149+U247)*(1/6+0.5*0.05*jjjj*0.25)</f>
        <v>5.82699169959319</v>
      </c>
      <c r="U246" s="28">
        <f>(-V196+V147+V245)*(1/6-0.5*0.05*jjjj*0.25)+(-V197+V148+V246)*(2/3-V100*0.25)+(-V198+V149+V247)*(1/6+0.5*0.05*jjjj*0.25)</f>
        <v>2.88753235897592</v>
      </c>
      <c r="V246" s="28">
        <f>(-W196+W147)*(1/6-0.5*0.05*jjjj*0.25)+(-W197+W148)*(2/3-W100*0.25)+(-W198+W149)*(1/6+0.5*0.05*jjjj*0.25)</f>
        <v>2.94468379289228</v>
      </c>
      <c r="W246" s="29"/>
      <c r="X246" s="15">
        <f t="shared" si="26"/>
        <v>-19</v>
      </c>
    </row>
    <row r="247" spans="1:24">
      <c r="A247" s="7"/>
      <c r="B247" s="4">
        <v>-3.46410161513776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>
        <f>(-P197+P148+P246)*(1/6-0.5*0.05*jjjj*0.25)+(-P198+P149+P247)*(2/3-P101*0.25)+(-P199+P150+P248)*(1/6+0.5*0.05*jjjj*0.25)</f>
        <v>11.5666049811952</v>
      </c>
      <c r="P247" s="28">
        <f>(-Q197+Q148+Q246)*(1/6-0.5*0.05*jjjj*0.25)+(-Q198+Q149+Q247)*(2/3-Q101*0.25)+(-Q199+Q150+Q248)*(1/6+0.5*0.05*jjjj*0.25)</f>
        <v>11.6285055961598</v>
      </c>
      <c r="Q247" s="28">
        <f>(-R197+R148+R246)*(1/6-0.5*0.05*jjjj*0.25)+(-R198+R149+R247)*(2/3-R101*0.25)+(-R199+R150+R248)*(1/6+0.5*0.05*jjjj*0.25)</f>
        <v>8.6886590594783</v>
      </c>
      <c r="R247" s="28">
        <f>(-S197+S148+S246)*(1/6-0.5*0.05*jjjj*0.25)+(-S198+S149+S247)*(2/3-S101*0.25)+(-S199+S150+S248)*(1/6+0.5*0.05*jjjj*0.25)</f>
        <v>8.74590076382907</v>
      </c>
      <c r="S247" s="28">
        <f>(-T197+T148+T246)*(1/6-0.5*0.05*jjjj*0.25)+(-T198+T149+T247)*(2/3-T101*0.25)+(-T199+T150+T248)*(1/6+0.5*0.05*jjjj*0.25)</f>
        <v>5.80145659295408</v>
      </c>
      <c r="T247" s="28">
        <f>(-U197+U148+U246)*(1/6-0.5*0.05*jjjj*0.25)+(-U198+U149+U247)*(2/3-U101*0.25)+(-U199+U150+U248)*(1/6+0.5*0.05*jjjj*0.25)</f>
        <v>5.85413285418491</v>
      </c>
      <c r="U247" s="28">
        <f>(-V197+V148+V246)*(1/6-0.5*0.05*jjjj*0.25)+(-V198+V149+V247)*(2/3-V101*0.25)+(-V199+V150+V248)*(1/6+0.5*0.05*jjjj*0.25)</f>
        <v>2.90518667865808</v>
      </c>
      <c r="V247" s="28">
        <f>(-W197+W148)*(1/6-0.5*0.05*jjjj*0.25)+(-W198+W149)*(2/3-W101*0.25)+(-W199+W150)*(1/6+0.5*0.05*jjjj*0.25)</f>
        <v>2.95338535571008</v>
      </c>
      <c r="W247" s="29"/>
      <c r="X247" s="15">
        <f t="shared" si="26"/>
        <v>-20</v>
      </c>
    </row>
    <row r="248" ht="13.5" customHeight="1" spans="1:24">
      <c r="A248" s="7"/>
      <c r="B248" s="4">
        <v>-3.63730669589465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>
        <f>(-P198+P149+P247)*(1/6-0.5*0.05*jjjj*0.25)+(-P199+P150+P248)*(2/3-P102*0.25)+(-P200+P151+P249)*(1/6+0.5*0.05*jjjj*0.25)</f>
        <v>11.6874686226308</v>
      </c>
      <c r="P248" s="28">
        <f>(-Q198+Q149+Q247)*(1/6-0.5*0.05*jjjj*0.25)+(-Q199+Q150+Q248)*(2/3-Q102*0.25)+(-Q200+Q151+Q249)*(1/6+0.5*0.05*jjjj*0.25)</f>
        <v>11.7281851077372</v>
      </c>
      <c r="Q248" s="28">
        <f>(-R198+R149+R247)*(1/6-0.5*0.05*jjjj*0.25)+(-R199+R150+R248)*(2/3-R102*0.25)+(-R200+R151+R249)*(1/6+0.5*0.05*jjjj*0.25)</f>
        <v>8.76880246889272</v>
      </c>
      <c r="R248" s="28">
        <f>(-S198+S149+S247)*(1/6-0.5*0.05*jjjj*0.25)+(-S199+S150+S248)*(2/3-S102*0.25)+(-S200+S151+S249)*(1/6+0.5*0.05*jjjj*0.25)</f>
        <v>8.80832785905819</v>
      </c>
      <c r="S248" s="28">
        <f>(-T198+T149+T247)*(1/6-0.5*0.05*jjjj*0.25)+(-T199+T150+T248)*(2/3-T102*0.25)+(-T200+T151+T249)*(1/6+0.5*0.05*jjjj*0.25)</f>
        <v>5.84782450694918</v>
      </c>
      <c r="T248" s="28">
        <f>(-U198+U149+U247)*(1/6-0.5*0.05*jjjj*0.25)+(-U199+U150+U248)*(2/3-U102*0.25)+(-U200+U151+U249)*(1/6+0.5*0.05*jjjj*0.25)</f>
        <v>5.88627874427127</v>
      </c>
      <c r="U248" s="28">
        <f>(-V198+V149+V247)*(1/6-0.5*0.05*jjjj*0.25)+(-V199+V150+V248)*(2/3-V102*0.25)+(-V200+V151+V249)*(1/6+0.5*0.05*jjjj*0.25)</f>
        <v>2.92478823059542</v>
      </c>
      <c r="V248" s="28">
        <f>(-W198+W149)*(1/6-0.5*0.05*jjjj*0.25)+(-W199+W150)*(2/3-W102*0.25)+(-W200+W151)*(1/6+0.5*0.05*jjjj*0.25)</f>
        <v>2.96231849201068</v>
      </c>
      <c r="W248" s="29"/>
      <c r="X248" s="15">
        <v>21</v>
      </c>
    </row>
    <row r="249" spans="1:24">
      <c r="A249" s="1"/>
      <c r="B249" s="1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>
        <f t="shared" ref="O249:V249" si="27">O248</f>
        <v>11.6874686226308</v>
      </c>
      <c r="P249" s="33">
        <f t="shared" si="27"/>
        <v>11.7281851077372</v>
      </c>
      <c r="Q249" s="33">
        <f t="shared" si="27"/>
        <v>8.76880246889272</v>
      </c>
      <c r="R249" s="33">
        <f t="shared" si="27"/>
        <v>8.80832785905819</v>
      </c>
      <c r="S249" s="33">
        <f t="shared" si="27"/>
        <v>5.84782450694918</v>
      </c>
      <c r="T249" s="33">
        <f t="shared" si="27"/>
        <v>5.88627874427127</v>
      </c>
      <c r="U249" s="33">
        <f t="shared" si="27"/>
        <v>2.92478823059542</v>
      </c>
      <c r="V249" s="33">
        <f t="shared" si="27"/>
        <v>2.96231849201068</v>
      </c>
      <c r="W249" s="27"/>
      <c r="X249" s="15"/>
    </row>
    <row r="252" spans="1:24">
      <c r="A252" s="25"/>
      <c r="B252" s="1"/>
      <c r="C252" s="26">
        <v>0</v>
      </c>
      <c r="D252" s="26">
        <f t="shared" ref="D252:W252" si="28">C252+1</f>
        <v>1</v>
      </c>
      <c r="E252" s="26">
        <f t="shared" si="28"/>
        <v>2</v>
      </c>
      <c r="F252" s="26">
        <f t="shared" si="28"/>
        <v>3</v>
      </c>
      <c r="G252" s="26">
        <f t="shared" si="28"/>
        <v>4</v>
      </c>
      <c r="H252" s="26">
        <f t="shared" si="28"/>
        <v>5</v>
      </c>
      <c r="I252" s="26">
        <f t="shared" si="28"/>
        <v>6</v>
      </c>
      <c r="J252" s="26">
        <f t="shared" si="28"/>
        <v>7</v>
      </c>
      <c r="K252" s="26">
        <f t="shared" si="28"/>
        <v>8</v>
      </c>
      <c r="L252" s="26">
        <f t="shared" si="28"/>
        <v>9</v>
      </c>
      <c r="M252" s="26">
        <f t="shared" si="28"/>
        <v>10</v>
      </c>
      <c r="N252" s="26">
        <f t="shared" si="28"/>
        <v>11</v>
      </c>
      <c r="O252" s="26">
        <f t="shared" si="28"/>
        <v>12</v>
      </c>
      <c r="P252" s="26">
        <f t="shared" si="28"/>
        <v>13</v>
      </c>
      <c r="Q252" s="26">
        <f t="shared" si="28"/>
        <v>14</v>
      </c>
      <c r="R252" s="26">
        <f t="shared" si="28"/>
        <v>15</v>
      </c>
      <c r="S252" s="26">
        <f t="shared" si="28"/>
        <v>16</v>
      </c>
      <c r="T252" s="26">
        <f t="shared" si="28"/>
        <v>17</v>
      </c>
      <c r="U252" s="26">
        <f t="shared" si="28"/>
        <v>18</v>
      </c>
      <c r="V252" s="26">
        <f t="shared" si="28"/>
        <v>19</v>
      </c>
      <c r="W252" s="26">
        <f t="shared" si="28"/>
        <v>20</v>
      </c>
      <c r="X252" s="1"/>
    </row>
    <row r="253" ht="14.1" spans="1:24">
      <c r="A253" s="1"/>
      <c r="B253" s="1"/>
      <c r="C253" s="17" t="s">
        <v>25</v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21"/>
      <c r="P253" s="14"/>
      <c r="Q253" s="14"/>
      <c r="R253" s="14"/>
      <c r="S253" s="14"/>
      <c r="T253" s="14"/>
      <c r="U253" s="14"/>
      <c r="V253" s="14"/>
      <c r="W253" s="14"/>
      <c r="X253" s="1"/>
    </row>
    <row r="254" spans="1:24">
      <c r="A254" s="1"/>
      <c r="B254" s="1"/>
      <c r="C254" s="27">
        <f t="shared" ref="C254:O254" si="29">C255</f>
        <v>0</v>
      </c>
      <c r="D254" s="27">
        <f t="shared" si="29"/>
        <v>0</v>
      </c>
      <c r="E254" s="27">
        <f t="shared" si="29"/>
        <v>0</v>
      </c>
      <c r="F254" s="27">
        <f t="shared" si="29"/>
        <v>0</v>
      </c>
      <c r="G254" s="27">
        <f t="shared" si="29"/>
        <v>0</v>
      </c>
      <c r="H254" s="27">
        <f t="shared" si="29"/>
        <v>0</v>
      </c>
      <c r="I254" s="27">
        <f t="shared" si="29"/>
        <v>0</v>
      </c>
      <c r="J254" s="27">
        <f t="shared" si="29"/>
        <v>0</v>
      </c>
      <c r="K254" s="27">
        <f t="shared" si="29"/>
        <v>0</v>
      </c>
      <c r="L254" s="27">
        <f t="shared" si="29"/>
        <v>0</v>
      </c>
      <c r="M254" s="27">
        <f t="shared" si="29"/>
        <v>0</v>
      </c>
      <c r="N254" s="27">
        <f t="shared" si="29"/>
        <v>0</v>
      </c>
      <c r="O254" s="27">
        <f t="shared" si="29"/>
        <v>0</v>
      </c>
      <c r="P254" s="27"/>
      <c r="Q254" s="27"/>
      <c r="R254" s="27"/>
      <c r="S254" s="27"/>
      <c r="T254" s="27"/>
      <c r="U254" s="27"/>
      <c r="V254" s="27"/>
      <c r="W254" s="27"/>
      <c r="X254" s="15"/>
    </row>
    <row r="255" spans="1:24">
      <c r="A255" s="1"/>
      <c r="B255" s="4">
        <v>3.63730669589465</v>
      </c>
      <c r="C255" s="29">
        <f t="shared" ref="C255:N255" si="30">D254*(1/6-0.5*0.05*jjjjj*0.25)+D255*(2/3-D60*0.25)+D256*(1/6+0.5*0.05*jjjjj*0.25)</f>
        <v>0</v>
      </c>
      <c r="D255" s="29">
        <f t="shared" si="30"/>
        <v>0</v>
      </c>
      <c r="E255" s="29">
        <f t="shared" si="30"/>
        <v>0</v>
      </c>
      <c r="F255" s="29">
        <f t="shared" si="30"/>
        <v>0</v>
      </c>
      <c r="G255" s="29">
        <f t="shared" si="30"/>
        <v>0</v>
      </c>
      <c r="H255" s="29">
        <f t="shared" si="30"/>
        <v>0</v>
      </c>
      <c r="I255" s="29">
        <f t="shared" si="30"/>
        <v>0</v>
      </c>
      <c r="J255" s="29">
        <f t="shared" si="30"/>
        <v>0</v>
      </c>
      <c r="K255" s="29">
        <f t="shared" si="30"/>
        <v>0</v>
      </c>
      <c r="L255" s="29">
        <f t="shared" si="30"/>
        <v>0</v>
      </c>
      <c r="M255" s="29">
        <f t="shared" si="30"/>
        <v>0</v>
      </c>
      <c r="N255" s="29">
        <f t="shared" si="30"/>
        <v>0</v>
      </c>
      <c r="O255" s="29">
        <f>MAX(O206,0)</f>
        <v>0</v>
      </c>
      <c r="P255" s="28"/>
      <c r="Q255" s="28"/>
      <c r="R255" s="28"/>
      <c r="S255" s="28"/>
      <c r="T255" s="28"/>
      <c r="U255" s="28"/>
      <c r="V255" s="28"/>
      <c r="W255" s="29"/>
      <c r="X255" s="15">
        <v>21</v>
      </c>
    </row>
    <row r="256" spans="1:24">
      <c r="A256" s="7" t="s">
        <v>11</v>
      </c>
      <c r="B256" s="4">
        <v>3.46410161513776</v>
      </c>
      <c r="C256" s="29">
        <f t="shared" ref="C256:N256" si="31">D255*(1/6-0.5*0.05*jjjjj*0.25)+D256*(2/3-D61*0.25)+D257*(1/6+0.5*0.05*jjjjj*0.25)</f>
        <v>0</v>
      </c>
      <c r="D256" s="29">
        <f t="shared" si="31"/>
        <v>0</v>
      </c>
      <c r="E256" s="29">
        <f t="shared" si="31"/>
        <v>0</v>
      </c>
      <c r="F256" s="29">
        <f t="shared" si="31"/>
        <v>0</v>
      </c>
      <c r="G256" s="29">
        <f t="shared" si="31"/>
        <v>0</v>
      </c>
      <c r="H256" s="29">
        <f t="shared" si="31"/>
        <v>0</v>
      </c>
      <c r="I256" s="29">
        <f t="shared" si="31"/>
        <v>0</v>
      </c>
      <c r="J256" s="29">
        <f t="shared" si="31"/>
        <v>0</v>
      </c>
      <c r="K256" s="29">
        <f t="shared" si="31"/>
        <v>0</v>
      </c>
      <c r="L256" s="29">
        <f t="shared" si="31"/>
        <v>0</v>
      </c>
      <c r="M256" s="29">
        <f t="shared" si="31"/>
        <v>0</v>
      </c>
      <c r="N256" s="29">
        <f t="shared" si="31"/>
        <v>0</v>
      </c>
      <c r="O256" s="29">
        <f t="shared" ref="O256:O297" si="32">MAX(O207,0)</f>
        <v>0</v>
      </c>
      <c r="P256" s="28"/>
      <c r="Q256" s="28"/>
      <c r="R256" s="28"/>
      <c r="S256" s="28"/>
      <c r="T256" s="28"/>
      <c r="U256" s="28"/>
      <c r="V256" s="28"/>
      <c r="W256" s="29"/>
      <c r="X256" s="15">
        <f>X257+1</f>
        <v>20</v>
      </c>
    </row>
    <row r="257" spans="1:24">
      <c r="A257" s="7"/>
      <c r="B257" s="4">
        <v>3.29089653438087</v>
      </c>
      <c r="C257" s="29">
        <f t="shared" ref="C257:N257" si="33">D256*(1/6-0.5*0.05*jjjjj*0.25)+D257*(2/3-D62*0.25)+D258*(1/6+0.5*0.05*jjjjj*0.25)</f>
        <v>0</v>
      </c>
      <c r="D257" s="29">
        <f t="shared" si="33"/>
        <v>0</v>
      </c>
      <c r="E257" s="29">
        <f t="shared" si="33"/>
        <v>0</v>
      </c>
      <c r="F257" s="29">
        <f t="shared" si="33"/>
        <v>0</v>
      </c>
      <c r="G257" s="29">
        <f t="shared" si="33"/>
        <v>0</v>
      </c>
      <c r="H257" s="29">
        <f t="shared" si="33"/>
        <v>0</v>
      </c>
      <c r="I257" s="29">
        <f t="shared" si="33"/>
        <v>0</v>
      </c>
      <c r="J257" s="29">
        <f t="shared" si="33"/>
        <v>0</v>
      </c>
      <c r="K257" s="29">
        <f t="shared" si="33"/>
        <v>0</v>
      </c>
      <c r="L257" s="29">
        <f t="shared" si="33"/>
        <v>0</v>
      </c>
      <c r="M257" s="29">
        <f t="shared" si="33"/>
        <v>0</v>
      </c>
      <c r="N257" s="29">
        <f t="shared" si="33"/>
        <v>0</v>
      </c>
      <c r="O257" s="29">
        <f t="shared" si="32"/>
        <v>0</v>
      </c>
      <c r="P257" s="28"/>
      <c r="Q257" s="28"/>
      <c r="R257" s="28"/>
      <c r="S257" s="28"/>
      <c r="T257" s="28"/>
      <c r="U257" s="28"/>
      <c r="V257" s="28"/>
      <c r="W257" s="29"/>
      <c r="X257" s="15">
        <v>19</v>
      </c>
    </row>
    <row r="258" spans="1:24">
      <c r="A258" s="7"/>
      <c r="B258" s="4">
        <v>3.11769145362399</v>
      </c>
      <c r="C258" s="29">
        <f t="shared" ref="C258:N258" si="34">D257*(1/6-0.5*0.05*jjjjj*0.25)+D258*(2/3-D63*0.25)+D259*(1/6+0.5*0.05*jjjjj*0.25)</f>
        <v>0</v>
      </c>
      <c r="D258" s="29">
        <f t="shared" si="34"/>
        <v>0</v>
      </c>
      <c r="E258" s="29">
        <f t="shared" si="34"/>
        <v>0</v>
      </c>
      <c r="F258" s="29">
        <f t="shared" si="34"/>
        <v>0</v>
      </c>
      <c r="G258" s="29">
        <f t="shared" si="34"/>
        <v>0</v>
      </c>
      <c r="H258" s="29">
        <f t="shared" si="34"/>
        <v>0</v>
      </c>
      <c r="I258" s="29">
        <f t="shared" si="34"/>
        <v>0</v>
      </c>
      <c r="J258" s="29">
        <f t="shared" si="34"/>
        <v>0</v>
      </c>
      <c r="K258" s="29">
        <f t="shared" si="34"/>
        <v>0</v>
      </c>
      <c r="L258" s="29">
        <f t="shared" si="34"/>
        <v>0</v>
      </c>
      <c r="M258" s="29">
        <f t="shared" si="34"/>
        <v>0</v>
      </c>
      <c r="N258" s="29">
        <f t="shared" si="34"/>
        <v>0</v>
      </c>
      <c r="O258" s="29">
        <f t="shared" si="32"/>
        <v>0</v>
      </c>
      <c r="P258" s="28"/>
      <c r="Q258" s="28"/>
      <c r="R258" s="28"/>
      <c r="S258" s="28"/>
      <c r="T258" s="28"/>
      <c r="U258" s="28"/>
      <c r="V258" s="28"/>
      <c r="W258" s="29"/>
      <c r="X258" s="15">
        <f t="shared" ref="X258:X275" si="35">X259+1</f>
        <v>18</v>
      </c>
    </row>
    <row r="259" spans="1:24">
      <c r="A259" s="7"/>
      <c r="B259" s="4">
        <v>2.9444863728671</v>
      </c>
      <c r="C259" s="29">
        <f t="shared" ref="C259:N259" si="36">D258*(1/6-0.5*0.05*jjjjj*0.25)+D259*(2/3-D64*0.25)+D260*(1/6+0.5*0.05*jjjjj*0.25)</f>
        <v>0</v>
      </c>
      <c r="D259" s="29">
        <f t="shared" si="36"/>
        <v>0</v>
      </c>
      <c r="E259" s="29">
        <f t="shared" si="36"/>
        <v>0</v>
      </c>
      <c r="F259" s="29">
        <f t="shared" si="36"/>
        <v>0</v>
      </c>
      <c r="G259" s="29">
        <f t="shared" si="36"/>
        <v>0</v>
      </c>
      <c r="H259" s="29">
        <f t="shared" si="36"/>
        <v>0</v>
      </c>
      <c r="I259" s="29">
        <f t="shared" si="36"/>
        <v>0</v>
      </c>
      <c r="J259" s="29">
        <f t="shared" si="36"/>
        <v>0</v>
      </c>
      <c r="K259" s="29">
        <f t="shared" si="36"/>
        <v>0</v>
      </c>
      <c r="L259" s="29">
        <f t="shared" si="36"/>
        <v>0</v>
      </c>
      <c r="M259" s="29">
        <f t="shared" si="36"/>
        <v>0</v>
      </c>
      <c r="N259" s="29">
        <f t="shared" si="36"/>
        <v>0</v>
      </c>
      <c r="O259" s="29">
        <f t="shared" si="32"/>
        <v>0</v>
      </c>
      <c r="P259" s="28"/>
      <c r="Q259" s="28"/>
      <c r="R259" s="28"/>
      <c r="S259" s="28"/>
      <c r="T259" s="28"/>
      <c r="U259" s="28"/>
      <c r="V259" s="28"/>
      <c r="W259" s="29"/>
      <c r="X259" s="15">
        <f t="shared" si="35"/>
        <v>17</v>
      </c>
    </row>
    <row r="260" spans="1:24">
      <c r="A260" s="7"/>
      <c r="B260" s="4">
        <v>2.77128129211021</v>
      </c>
      <c r="C260" s="29">
        <f t="shared" ref="C260:N260" si="37">D259*(1/6-0.5*0.05*jjjjj*0.25)+D260*(2/3-D65*0.25)+D261*(1/6+0.5*0.05*jjjjj*0.25)</f>
        <v>0</v>
      </c>
      <c r="D260" s="29">
        <f t="shared" si="37"/>
        <v>0</v>
      </c>
      <c r="E260" s="29">
        <f t="shared" si="37"/>
        <v>0</v>
      </c>
      <c r="F260" s="29">
        <f t="shared" si="37"/>
        <v>0</v>
      </c>
      <c r="G260" s="29">
        <f t="shared" si="37"/>
        <v>0</v>
      </c>
      <c r="H260" s="29">
        <f t="shared" si="37"/>
        <v>0</v>
      </c>
      <c r="I260" s="29">
        <f t="shared" si="37"/>
        <v>0</v>
      </c>
      <c r="J260" s="29">
        <f t="shared" si="37"/>
        <v>0</v>
      </c>
      <c r="K260" s="29">
        <f t="shared" si="37"/>
        <v>0</v>
      </c>
      <c r="L260" s="29">
        <f t="shared" si="37"/>
        <v>0</v>
      </c>
      <c r="M260" s="29">
        <f t="shared" si="37"/>
        <v>0</v>
      </c>
      <c r="N260" s="29">
        <f t="shared" si="37"/>
        <v>0</v>
      </c>
      <c r="O260" s="29">
        <f t="shared" si="32"/>
        <v>0</v>
      </c>
      <c r="P260" s="28"/>
      <c r="Q260" s="28"/>
      <c r="R260" s="28"/>
      <c r="S260" s="28"/>
      <c r="T260" s="28"/>
      <c r="U260" s="28"/>
      <c r="V260" s="28"/>
      <c r="W260" s="29"/>
      <c r="X260" s="15">
        <f t="shared" si="35"/>
        <v>16</v>
      </c>
    </row>
    <row r="261" spans="1:24">
      <c r="A261" s="7"/>
      <c r="B261" s="4">
        <v>2.59807621135332</v>
      </c>
      <c r="C261" s="29">
        <f t="shared" ref="C261:N261" si="38">D260*(1/6-0.5*0.05*jjjjj*0.25)+D261*(2/3-D66*0.25)+D262*(1/6+0.5*0.05*jjjjj*0.25)</f>
        <v>0</v>
      </c>
      <c r="D261" s="29">
        <f t="shared" si="38"/>
        <v>0</v>
      </c>
      <c r="E261" s="29">
        <f t="shared" si="38"/>
        <v>0</v>
      </c>
      <c r="F261" s="29">
        <f t="shared" si="38"/>
        <v>0</v>
      </c>
      <c r="G261" s="29">
        <f t="shared" si="38"/>
        <v>0</v>
      </c>
      <c r="H261" s="29">
        <f t="shared" si="38"/>
        <v>0</v>
      </c>
      <c r="I261" s="29">
        <f t="shared" si="38"/>
        <v>0</v>
      </c>
      <c r="J261" s="29">
        <f t="shared" si="38"/>
        <v>0</v>
      </c>
      <c r="K261" s="29">
        <f t="shared" si="38"/>
        <v>0</v>
      </c>
      <c r="L261" s="29">
        <f t="shared" si="38"/>
        <v>0</v>
      </c>
      <c r="M261" s="29">
        <f t="shared" si="38"/>
        <v>0</v>
      </c>
      <c r="N261" s="29">
        <f t="shared" si="38"/>
        <v>0</v>
      </c>
      <c r="O261" s="29">
        <f t="shared" si="32"/>
        <v>0</v>
      </c>
      <c r="P261" s="28"/>
      <c r="Q261" s="28"/>
      <c r="R261" s="28"/>
      <c r="S261" s="28"/>
      <c r="T261" s="28"/>
      <c r="U261" s="28"/>
      <c r="V261" s="28"/>
      <c r="W261" s="29"/>
      <c r="X261" s="15">
        <f t="shared" si="35"/>
        <v>15</v>
      </c>
    </row>
    <row r="262" spans="1:24">
      <c r="A262" s="7"/>
      <c r="B262" s="4">
        <v>2.42487113059643</v>
      </c>
      <c r="C262" s="29">
        <f t="shared" ref="C262:N262" si="39">D261*(1/6-0.5*0.05*jjjjj*0.25)+D262*(2/3-D67*0.25)+D263*(1/6+0.5*0.05*jjjjj*0.25)</f>
        <v>0</v>
      </c>
      <c r="D262" s="29">
        <f t="shared" si="39"/>
        <v>0</v>
      </c>
      <c r="E262" s="29">
        <f t="shared" si="39"/>
        <v>0</v>
      </c>
      <c r="F262" s="29">
        <f t="shared" si="39"/>
        <v>0</v>
      </c>
      <c r="G262" s="29">
        <f t="shared" si="39"/>
        <v>0</v>
      </c>
      <c r="H262" s="29">
        <f t="shared" si="39"/>
        <v>0</v>
      </c>
      <c r="I262" s="29">
        <f t="shared" si="39"/>
        <v>0</v>
      </c>
      <c r="J262" s="29">
        <f t="shared" si="39"/>
        <v>0</v>
      </c>
      <c r="K262" s="29">
        <f t="shared" si="39"/>
        <v>0</v>
      </c>
      <c r="L262" s="29">
        <f t="shared" si="39"/>
        <v>0</v>
      </c>
      <c r="M262" s="29">
        <f t="shared" si="39"/>
        <v>0</v>
      </c>
      <c r="N262" s="29">
        <f t="shared" si="39"/>
        <v>0</v>
      </c>
      <c r="O262" s="29">
        <f t="shared" si="32"/>
        <v>0</v>
      </c>
      <c r="P262" s="28"/>
      <c r="Q262" s="28"/>
      <c r="R262" s="28"/>
      <c r="S262" s="28"/>
      <c r="T262" s="28"/>
      <c r="U262" s="28"/>
      <c r="V262" s="28"/>
      <c r="W262" s="29"/>
      <c r="X262" s="15">
        <f t="shared" si="35"/>
        <v>14</v>
      </c>
    </row>
    <row r="263" spans="1:24">
      <c r="A263" s="7"/>
      <c r="B263" s="4">
        <v>2.25166604983954</v>
      </c>
      <c r="C263" s="29">
        <f t="shared" ref="C263:N263" si="40">D262*(1/6-0.5*0.05*jjjjj*0.25)+D263*(2/3-D68*0.25)+D264*(1/6+0.5*0.05*jjjjj*0.25)</f>
        <v>0</v>
      </c>
      <c r="D263" s="29">
        <f t="shared" si="40"/>
        <v>0</v>
      </c>
      <c r="E263" s="29">
        <f t="shared" si="40"/>
        <v>0</v>
      </c>
      <c r="F263" s="29">
        <f t="shared" si="40"/>
        <v>0</v>
      </c>
      <c r="G263" s="29">
        <f t="shared" si="40"/>
        <v>0</v>
      </c>
      <c r="H263" s="29">
        <f t="shared" si="40"/>
        <v>0</v>
      </c>
      <c r="I263" s="29">
        <f t="shared" si="40"/>
        <v>0</v>
      </c>
      <c r="J263" s="29">
        <f t="shared" si="40"/>
        <v>0</v>
      </c>
      <c r="K263" s="29">
        <f t="shared" si="40"/>
        <v>0</v>
      </c>
      <c r="L263" s="29">
        <f t="shared" si="40"/>
        <v>0</v>
      </c>
      <c r="M263" s="29">
        <f t="shared" si="40"/>
        <v>0</v>
      </c>
      <c r="N263" s="29">
        <f t="shared" si="40"/>
        <v>0</v>
      </c>
      <c r="O263" s="29">
        <f t="shared" si="32"/>
        <v>0</v>
      </c>
      <c r="P263" s="28"/>
      <c r="Q263" s="28"/>
      <c r="R263" s="28"/>
      <c r="S263" s="28"/>
      <c r="T263" s="28"/>
      <c r="U263" s="28"/>
      <c r="V263" s="28"/>
      <c r="W263" s="29"/>
      <c r="X263" s="15">
        <f t="shared" si="35"/>
        <v>13</v>
      </c>
    </row>
    <row r="264" spans="1:24">
      <c r="A264" s="7"/>
      <c r="B264" s="4">
        <v>2.07846096908266</v>
      </c>
      <c r="C264" s="29">
        <f t="shared" ref="C264:N264" si="41">D263*(1/6-0.5*0.05*jjjjj*0.25)+D264*(2/3-D69*0.25)+D265*(1/6+0.5*0.05*jjjjj*0.25)</f>
        <v>5.99839222499202e-9</v>
      </c>
      <c r="D264" s="29">
        <f t="shared" si="41"/>
        <v>0</v>
      </c>
      <c r="E264" s="29">
        <f t="shared" si="41"/>
        <v>0</v>
      </c>
      <c r="F264" s="29">
        <f t="shared" si="41"/>
        <v>0</v>
      </c>
      <c r="G264" s="29">
        <f t="shared" si="41"/>
        <v>0</v>
      </c>
      <c r="H264" s="29">
        <f t="shared" si="41"/>
        <v>0</v>
      </c>
      <c r="I264" s="29">
        <f t="shared" si="41"/>
        <v>0</v>
      </c>
      <c r="J264" s="29">
        <f t="shared" si="41"/>
        <v>0</v>
      </c>
      <c r="K264" s="29">
        <f t="shared" si="41"/>
        <v>0</v>
      </c>
      <c r="L264" s="29">
        <f t="shared" si="41"/>
        <v>0</v>
      </c>
      <c r="M264" s="29">
        <f t="shared" si="41"/>
        <v>0</v>
      </c>
      <c r="N264" s="29">
        <f t="shared" si="41"/>
        <v>0</v>
      </c>
      <c r="O264" s="29">
        <f t="shared" si="32"/>
        <v>0</v>
      </c>
      <c r="P264" s="28"/>
      <c r="Q264" s="28"/>
      <c r="R264" s="28"/>
      <c r="S264" s="28"/>
      <c r="T264" s="28"/>
      <c r="U264" s="28"/>
      <c r="V264" s="28"/>
      <c r="W264" s="29"/>
      <c r="X264" s="15">
        <f t="shared" si="35"/>
        <v>12</v>
      </c>
    </row>
    <row r="265" spans="1:24">
      <c r="A265" s="7"/>
      <c r="B265" s="4">
        <v>1.90525588832577</v>
      </c>
      <c r="C265" s="29">
        <f t="shared" ref="C265:N265" si="42">D264*(1/6-0.5*0.05*jjjjj*0.25)+D265*(2/3-D70*0.25)+D266*(1/6+0.5*0.05*jjjjj*0.25)</f>
        <v>1.99446891952923e-7</v>
      </c>
      <c r="D265" s="29">
        <f t="shared" si="42"/>
        <v>2.48209333447946e-8</v>
      </c>
      <c r="E265" s="29">
        <f t="shared" si="42"/>
        <v>0</v>
      </c>
      <c r="F265" s="29">
        <f t="shared" si="42"/>
        <v>0</v>
      </c>
      <c r="G265" s="29">
        <f t="shared" si="42"/>
        <v>0</v>
      </c>
      <c r="H265" s="29">
        <f t="shared" si="42"/>
        <v>0</v>
      </c>
      <c r="I265" s="29">
        <f t="shared" si="42"/>
        <v>0</v>
      </c>
      <c r="J265" s="29">
        <f t="shared" si="42"/>
        <v>0</v>
      </c>
      <c r="K265" s="29">
        <f t="shared" si="42"/>
        <v>0</v>
      </c>
      <c r="L265" s="29">
        <f t="shared" si="42"/>
        <v>0</v>
      </c>
      <c r="M265" s="29">
        <f t="shared" si="42"/>
        <v>0</v>
      </c>
      <c r="N265" s="29">
        <f t="shared" si="42"/>
        <v>0</v>
      </c>
      <c r="O265" s="29">
        <f t="shared" si="32"/>
        <v>0</v>
      </c>
      <c r="P265" s="28"/>
      <c r="Q265" s="28"/>
      <c r="R265" s="28"/>
      <c r="S265" s="28"/>
      <c r="T265" s="28"/>
      <c r="U265" s="28"/>
      <c r="V265" s="28"/>
      <c r="W265" s="29"/>
      <c r="X265" s="15">
        <f t="shared" si="35"/>
        <v>11</v>
      </c>
    </row>
    <row r="266" spans="1:24">
      <c r="A266" s="7"/>
      <c r="B266" s="4">
        <v>1.73205080756888</v>
      </c>
      <c r="C266" s="29">
        <f t="shared" ref="C266:N266" si="43">D265*(1/6-0.5*0.05*jjjjj*0.25)+D266*(2/3-D71*0.25)+D267*(1/6+0.5*0.05*jjjjj*0.25)</f>
        <v>3.21861392538301e-6</v>
      </c>
      <c r="D266" s="29">
        <f t="shared" si="43"/>
        <v>7.83178246938496e-7</v>
      </c>
      <c r="E266" s="29">
        <f t="shared" si="43"/>
        <v>1.0543405314603e-7</v>
      </c>
      <c r="F266" s="29">
        <f t="shared" si="43"/>
        <v>0</v>
      </c>
      <c r="G266" s="29">
        <f t="shared" si="43"/>
        <v>0</v>
      </c>
      <c r="H266" s="29">
        <f t="shared" si="43"/>
        <v>0</v>
      </c>
      <c r="I266" s="29">
        <f t="shared" si="43"/>
        <v>0</v>
      </c>
      <c r="J266" s="29">
        <f t="shared" si="43"/>
        <v>0</v>
      </c>
      <c r="K266" s="29">
        <f t="shared" si="43"/>
        <v>0</v>
      </c>
      <c r="L266" s="29">
        <f t="shared" si="43"/>
        <v>0</v>
      </c>
      <c r="M266" s="29">
        <f t="shared" si="43"/>
        <v>0</v>
      </c>
      <c r="N266" s="29">
        <f t="shared" si="43"/>
        <v>0</v>
      </c>
      <c r="O266" s="29">
        <f t="shared" si="32"/>
        <v>0</v>
      </c>
      <c r="P266" s="28"/>
      <c r="Q266" s="28"/>
      <c r="R266" s="28"/>
      <c r="S266" s="28"/>
      <c r="T266" s="28"/>
      <c r="U266" s="28"/>
      <c r="V266" s="28"/>
      <c r="W266" s="29"/>
      <c r="X266" s="15">
        <f t="shared" si="35"/>
        <v>10</v>
      </c>
    </row>
    <row r="267" spans="1:24">
      <c r="A267" s="7"/>
      <c r="B267" s="4">
        <v>1.55884572681199</v>
      </c>
      <c r="C267" s="29">
        <f t="shared" ref="C267:N267" si="44">D266*(1/6-0.5*0.05*jjjjj*0.25)+D267*(2/3-D72*0.25)+D268*(1/6+0.5*0.05*jjjjj*0.25)</f>
        <v>3.34542936163015e-5</v>
      </c>
      <c r="D267" s="29">
        <f t="shared" si="44"/>
        <v>1.1925082613881e-5</v>
      </c>
      <c r="E267" s="29">
        <f t="shared" si="44"/>
        <v>3.13603319163013e-6</v>
      </c>
      <c r="F267" s="29">
        <f t="shared" si="44"/>
        <v>4.60075868273586e-7</v>
      </c>
      <c r="G267" s="29">
        <f t="shared" si="44"/>
        <v>0</v>
      </c>
      <c r="H267" s="29">
        <f t="shared" si="44"/>
        <v>0</v>
      </c>
      <c r="I267" s="29">
        <f t="shared" si="44"/>
        <v>0</v>
      </c>
      <c r="J267" s="29">
        <f t="shared" si="44"/>
        <v>0</v>
      </c>
      <c r="K267" s="29">
        <f t="shared" si="44"/>
        <v>0</v>
      </c>
      <c r="L267" s="29">
        <f t="shared" si="44"/>
        <v>0</v>
      </c>
      <c r="M267" s="29">
        <f t="shared" si="44"/>
        <v>0</v>
      </c>
      <c r="N267" s="29">
        <f t="shared" si="44"/>
        <v>0</v>
      </c>
      <c r="O267" s="29">
        <f t="shared" si="32"/>
        <v>0</v>
      </c>
      <c r="P267" s="28"/>
      <c r="Q267" s="28"/>
      <c r="R267" s="28"/>
      <c r="S267" s="28"/>
      <c r="T267" s="28"/>
      <c r="U267" s="28"/>
      <c r="V267" s="28"/>
      <c r="W267" s="29"/>
      <c r="X267" s="15">
        <f t="shared" si="35"/>
        <v>9</v>
      </c>
    </row>
    <row r="268" spans="1:24">
      <c r="A268" s="7"/>
      <c r="B268" s="4">
        <v>1.3856406460551</v>
      </c>
      <c r="C268" s="29">
        <f t="shared" ref="C268:N268" si="45">D267*(1/6-0.5*0.05*jjjjj*0.25)+D268*(2/3-D73*0.25)+D269*(1/6+0.5*0.05*jjjjj*0.25)</f>
        <v>0.000250867716179126</v>
      </c>
      <c r="D268" s="29">
        <f t="shared" si="45"/>
        <v>0.000116250721221432</v>
      </c>
      <c r="E268" s="29">
        <f t="shared" si="45"/>
        <v>4.47110928528648e-5</v>
      </c>
      <c r="F268" s="29">
        <f t="shared" si="45"/>
        <v>1.27926977369293e-5</v>
      </c>
      <c r="G268" s="29">
        <f t="shared" si="45"/>
        <v>2.06389174552637e-6</v>
      </c>
      <c r="H268" s="29">
        <f t="shared" si="45"/>
        <v>0</v>
      </c>
      <c r="I268" s="29">
        <f t="shared" si="45"/>
        <v>0</v>
      </c>
      <c r="J268" s="29">
        <f t="shared" si="45"/>
        <v>0</v>
      </c>
      <c r="K268" s="29">
        <f t="shared" si="45"/>
        <v>0</v>
      </c>
      <c r="L268" s="29">
        <f t="shared" si="45"/>
        <v>0</v>
      </c>
      <c r="M268" s="29">
        <f t="shared" si="45"/>
        <v>0</v>
      </c>
      <c r="N268" s="29">
        <f t="shared" si="45"/>
        <v>0</v>
      </c>
      <c r="O268" s="29">
        <f t="shared" si="32"/>
        <v>0</v>
      </c>
      <c r="P268" s="28"/>
      <c r="Q268" s="28"/>
      <c r="R268" s="28"/>
      <c r="S268" s="28"/>
      <c r="T268" s="28"/>
      <c r="U268" s="28"/>
      <c r="V268" s="28"/>
      <c r="W268" s="29"/>
      <c r="X268" s="15">
        <f t="shared" si="35"/>
        <v>8</v>
      </c>
    </row>
    <row r="269" spans="1:24">
      <c r="A269" s="7"/>
      <c r="B269" s="4">
        <v>1.21243556529822</v>
      </c>
      <c r="C269" s="29">
        <f t="shared" ref="C269:N269" si="46">D268*(1/6-0.5*0.05*jjjjj*0.25)+D269*(2/3-D74*0.25)+D270*(1/6+0.5*0.05*jjjjj*0.25)</f>
        <v>0.00144195361316285</v>
      </c>
      <c r="D269" s="29">
        <f t="shared" si="46"/>
        <v>0.000812458796571665</v>
      </c>
      <c r="E269" s="29">
        <f t="shared" si="46"/>
        <v>0.000405225844616804</v>
      </c>
      <c r="F269" s="29">
        <f t="shared" si="46"/>
        <v>0.00016915620790232</v>
      </c>
      <c r="G269" s="29">
        <f t="shared" si="46"/>
        <v>5.30981932793249e-5</v>
      </c>
      <c r="H269" s="29">
        <f t="shared" si="46"/>
        <v>9.52565421012169e-6</v>
      </c>
      <c r="I269" s="29">
        <f t="shared" si="46"/>
        <v>0</v>
      </c>
      <c r="J269" s="29">
        <f t="shared" si="46"/>
        <v>0</v>
      </c>
      <c r="K269" s="29">
        <f t="shared" si="46"/>
        <v>0</v>
      </c>
      <c r="L269" s="29">
        <f t="shared" si="46"/>
        <v>0</v>
      </c>
      <c r="M269" s="29">
        <f t="shared" si="46"/>
        <v>0</v>
      </c>
      <c r="N269" s="29">
        <f t="shared" si="46"/>
        <v>0</v>
      </c>
      <c r="O269" s="29">
        <f t="shared" si="32"/>
        <v>0</v>
      </c>
      <c r="P269" s="28"/>
      <c r="Q269" s="28"/>
      <c r="R269" s="28"/>
      <c r="S269" s="28"/>
      <c r="T269" s="28"/>
      <c r="U269" s="28"/>
      <c r="V269" s="28"/>
      <c r="W269" s="29"/>
      <c r="X269" s="15">
        <f t="shared" si="35"/>
        <v>7</v>
      </c>
    </row>
    <row r="270" spans="1:24">
      <c r="A270" s="7"/>
      <c r="B270" s="4">
        <v>1.03923048454133</v>
      </c>
      <c r="C270" s="29">
        <f t="shared" ref="C270:N270" si="47">D269*(1/6-0.5*0.05*jjjjj*0.25)+D270*(2/3-D75*0.25)+D271*(1/6+0.5*0.05*jjjjj*0.25)</f>
        <v>0.00659425391394939</v>
      </c>
      <c r="D270" s="29">
        <f t="shared" si="47"/>
        <v>0.00432381677685222</v>
      </c>
      <c r="E270" s="29">
        <f t="shared" si="47"/>
        <v>0.00261335637169453</v>
      </c>
      <c r="F270" s="29">
        <f t="shared" si="47"/>
        <v>0.00140988746038195</v>
      </c>
      <c r="G270" s="29">
        <f t="shared" si="47"/>
        <v>0.000643474917990016</v>
      </c>
      <c r="H270" s="29">
        <f t="shared" si="47"/>
        <v>0.000223839729601166</v>
      </c>
      <c r="I270" s="29">
        <f t="shared" si="47"/>
        <v>4.52704358500833e-5</v>
      </c>
      <c r="J270" s="29">
        <f t="shared" si="47"/>
        <v>0</v>
      </c>
      <c r="K270" s="29">
        <f t="shared" si="47"/>
        <v>0</v>
      </c>
      <c r="L270" s="29">
        <f t="shared" si="47"/>
        <v>0</v>
      </c>
      <c r="M270" s="29">
        <f t="shared" si="47"/>
        <v>0</v>
      </c>
      <c r="N270" s="29">
        <f t="shared" si="47"/>
        <v>0</v>
      </c>
      <c r="O270" s="29">
        <f t="shared" si="32"/>
        <v>0</v>
      </c>
      <c r="P270" s="28"/>
      <c r="Q270" s="28"/>
      <c r="R270" s="28"/>
      <c r="S270" s="28"/>
      <c r="T270" s="28"/>
      <c r="U270" s="28"/>
      <c r="V270" s="28"/>
      <c r="W270" s="29"/>
      <c r="X270" s="15">
        <f t="shared" si="35"/>
        <v>6</v>
      </c>
    </row>
    <row r="271" spans="1:24">
      <c r="A271" s="7"/>
      <c r="B271" s="4">
        <v>0.86602540378444</v>
      </c>
      <c r="C271" s="29">
        <f t="shared" ref="C271:N271" si="48">D270*(1/6-0.5*0.05*jjjjj*0.25)+D271*(2/3-D76*0.25)+D272*(1/6+0.5*0.05*jjjjj*0.25)</f>
        <v>0.0246066750579594</v>
      </c>
      <c r="D271" s="29">
        <f t="shared" si="48"/>
        <v>0.0181858297715073</v>
      </c>
      <c r="E271" s="29">
        <f t="shared" si="48"/>
        <v>0.0127347121524874</v>
      </c>
      <c r="F271" s="29">
        <f t="shared" si="48"/>
        <v>0.00828732549370171</v>
      </c>
      <c r="G271" s="29">
        <f t="shared" si="48"/>
        <v>0.00486511946618168</v>
      </c>
      <c r="H271" s="29">
        <f t="shared" si="48"/>
        <v>0.00244873979108144</v>
      </c>
      <c r="I271" s="29">
        <f t="shared" si="48"/>
        <v>0.000955609900093077</v>
      </c>
      <c r="J271" s="29">
        <f t="shared" si="48"/>
        <v>0.000221732747020816</v>
      </c>
      <c r="K271" s="29">
        <f t="shared" si="48"/>
        <v>0</v>
      </c>
      <c r="L271" s="29">
        <f t="shared" si="48"/>
        <v>0</v>
      </c>
      <c r="M271" s="29">
        <f t="shared" si="48"/>
        <v>0</v>
      </c>
      <c r="N271" s="29">
        <f t="shared" si="48"/>
        <v>0</v>
      </c>
      <c r="O271" s="29">
        <f t="shared" si="32"/>
        <v>0</v>
      </c>
      <c r="P271" s="28"/>
      <c r="Q271" s="28"/>
      <c r="R271" s="28"/>
      <c r="S271" s="28"/>
      <c r="T271" s="28"/>
      <c r="U271" s="28"/>
      <c r="V271" s="28"/>
      <c r="W271" s="29"/>
      <c r="X271" s="15">
        <f t="shared" si="35"/>
        <v>5</v>
      </c>
    </row>
    <row r="272" spans="1:24">
      <c r="A272" s="7"/>
      <c r="B272" s="4">
        <v>0.692820323027552</v>
      </c>
      <c r="C272" s="29">
        <f t="shared" ref="C272:N272" si="49">D271*(1/6-0.5*0.05*jjjjj*0.25)+D272*(2/3-D77*0.25)+D273*(1/6+0.5*0.05*jjjjj*0.25)</f>
        <v>0.0763291579077793</v>
      </c>
      <c r="D272" s="29">
        <f t="shared" si="49"/>
        <v>0.0620063410095024</v>
      </c>
      <c r="E272" s="29">
        <f t="shared" si="49"/>
        <v>0.0486644678890467</v>
      </c>
      <c r="F272" s="29">
        <f t="shared" si="49"/>
        <v>0.0364710471579827</v>
      </c>
      <c r="G272" s="29">
        <f t="shared" si="49"/>
        <v>0.0256617175770499</v>
      </c>
      <c r="H272" s="29">
        <f t="shared" si="49"/>
        <v>0.0165016037748796</v>
      </c>
      <c r="I272" s="29">
        <f t="shared" si="49"/>
        <v>0.00925192426735665</v>
      </c>
      <c r="J272" s="29">
        <f t="shared" si="49"/>
        <v>0.00411222212820018</v>
      </c>
      <c r="K272" s="29">
        <f t="shared" si="49"/>
        <v>0.00112033387968412</v>
      </c>
      <c r="L272" s="29">
        <f t="shared" si="49"/>
        <v>0</v>
      </c>
      <c r="M272" s="29">
        <f t="shared" si="49"/>
        <v>0</v>
      </c>
      <c r="N272" s="29">
        <f t="shared" si="49"/>
        <v>0</v>
      </c>
      <c r="O272" s="29">
        <f t="shared" si="32"/>
        <v>0</v>
      </c>
      <c r="P272" s="28"/>
      <c r="Q272" s="28"/>
      <c r="R272" s="28"/>
      <c r="S272" s="28"/>
      <c r="T272" s="28"/>
      <c r="U272" s="28"/>
      <c r="V272" s="28"/>
      <c r="W272" s="29"/>
      <c r="X272" s="15">
        <f t="shared" si="35"/>
        <v>4</v>
      </c>
    </row>
    <row r="273" spans="1:24">
      <c r="A273" s="7"/>
      <c r="B273" s="4">
        <v>0.519615242270664</v>
      </c>
      <c r="C273" s="29">
        <f t="shared" ref="C273:N273" si="50">D272*(1/6-0.5*0.05*jjjjj*0.25)+D273*(2/3-D78*0.25)+D274*(1/6+0.5*0.05*jjjjj*0.25)</f>
        <v>0.199810419443414</v>
      </c>
      <c r="D273" s="29">
        <f t="shared" si="50"/>
        <v>0.174721330427075</v>
      </c>
      <c r="E273" s="29">
        <f t="shared" si="50"/>
        <v>0.149674340855445</v>
      </c>
      <c r="F273" s="29">
        <f t="shared" si="50"/>
        <v>0.124761801650606</v>
      </c>
      <c r="G273" s="29">
        <f t="shared" si="50"/>
        <v>0.100249964646626</v>
      </c>
      <c r="H273" s="29">
        <f t="shared" si="50"/>
        <v>0.0765578681854959</v>
      </c>
      <c r="I273" s="29">
        <f t="shared" si="50"/>
        <v>0.0542924825644353</v>
      </c>
      <c r="J273" s="29">
        <f t="shared" si="50"/>
        <v>0.0342980639732078</v>
      </c>
      <c r="K273" s="29">
        <f t="shared" si="50"/>
        <v>0.017696098005096</v>
      </c>
      <c r="L273" s="29">
        <f t="shared" si="50"/>
        <v>0.00584522024183021</v>
      </c>
      <c r="M273" s="29">
        <f t="shared" si="50"/>
        <v>0</v>
      </c>
      <c r="N273" s="29">
        <f t="shared" si="50"/>
        <v>0</v>
      </c>
      <c r="O273" s="29">
        <f t="shared" si="32"/>
        <v>0</v>
      </c>
      <c r="P273" s="28"/>
      <c r="Q273" s="28"/>
      <c r="R273" s="28"/>
      <c r="S273" s="28"/>
      <c r="T273" s="28"/>
      <c r="U273" s="28"/>
      <c r="V273" s="28"/>
      <c r="W273" s="29"/>
      <c r="X273" s="15">
        <f t="shared" si="35"/>
        <v>3</v>
      </c>
    </row>
    <row r="274" spans="1:24">
      <c r="A274" s="7"/>
      <c r="B274" s="4">
        <v>0.346410161513776</v>
      </c>
      <c r="C274" s="29">
        <f t="shared" ref="C274:N274" si="51">D273*(1/6-0.5*0.05*jjjjj*0.25)+D274*(2/3-D79*0.25)+D275*(1/6+0.5*0.05*jjjjj*0.25)</f>
        <v>0.447453741961883</v>
      </c>
      <c r="D274" s="29">
        <f t="shared" si="51"/>
        <v>0.413646216093553</v>
      </c>
      <c r="E274" s="29">
        <f t="shared" si="51"/>
        <v>0.378270190600192</v>
      </c>
      <c r="F274" s="29">
        <f t="shared" si="51"/>
        <v>0.340961233203791</v>
      </c>
      <c r="G274" s="29">
        <f t="shared" si="51"/>
        <v>0.301513747617518</v>
      </c>
      <c r="H274" s="29">
        <f t="shared" si="51"/>
        <v>0.259804520168848</v>
      </c>
      <c r="I274" s="29">
        <f t="shared" si="51"/>
        <v>0.215827177402867</v>
      </c>
      <c r="J274" s="29">
        <f t="shared" si="51"/>
        <v>0.169792298754118</v>
      </c>
      <c r="K274" s="29">
        <f t="shared" si="51"/>
        <v>0.122347326725387</v>
      </c>
      <c r="L274" s="29">
        <f t="shared" si="51"/>
        <v>0.0750602786876385</v>
      </c>
      <c r="M274" s="29">
        <f t="shared" si="51"/>
        <v>0.0315247833267247</v>
      </c>
      <c r="N274" s="29">
        <f t="shared" si="51"/>
        <v>0</v>
      </c>
      <c r="O274" s="29">
        <f t="shared" si="32"/>
        <v>0</v>
      </c>
      <c r="P274" s="28"/>
      <c r="Q274" s="28"/>
      <c r="R274" s="28"/>
      <c r="S274" s="28"/>
      <c r="T274" s="28"/>
      <c r="U274" s="28"/>
      <c r="V274" s="28"/>
      <c r="W274" s="29"/>
      <c r="X274" s="15">
        <f t="shared" si="35"/>
        <v>2</v>
      </c>
    </row>
    <row r="275" spans="1:24">
      <c r="A275" s="7"/>
      <c r="B275" s="4">
        <v>0.173205080756888</v>
      </c>
      <c r="C275" s="29">
        <f t="shared" ref="C275:N275" si="52">D274*(1/6-0.5*0.05*jjjjj*0.25)+D275*(2/3-D80*0.25)+D276*(1/6+0.5*0.05*jjjjj*0.25)</f>
        <v>0.86903212570083</v>
      </c>
      <c r="D275" s="29">
        <f t="shared" si="52"/>
        <v>0.836109186046768</v>
      </c>
      <c r="E275" s="29">
        <f t="shared" si="52"/>
        <v>0.800820200462997</v>
      </c>
      <c r="F275" s="29">
        <f t="shared" si="52"/>
        <v>0.76232029269085</v>
      </c>
      <c r="G275" s="29">
        <f t="shared" si="52"/>
        <v>0.719860464782847</v>
      </c>
      <c r="H275" s="29">
        <f t="shared" si="52"/>
        <v>0.672570250197972</v>
      </c>
      <c r="I275" s="29">
        <f t="shared" si="52"/>
        <v>0.619347768634014</v>
      </c>
      <c r="J275" s="29">
        <f t="shared" si="52"/>
        <v>0.558712615966204</v>
      </c>
      <c r="K275" s="29">
        <f t="shared" si="52"/>
        <v>0.488554774756346</v>
      </c>
      <c r="L275" s="29">
        <f t="shared" si="52"/>
        <v>0.405654677378644</v>
      </c>
      <c r="M275" s="29">
        <f t="shared" si="52"/>
        <v>0.304683229400809</v>
      </c>
      <c r="N275" s="29">
        <f t="shared" si="52"/>
        <v>0.175952279032882</v>
      </c>
      <c r="O275" s="29">
        <f t="shared" si="32"/>
        <v>0</v>
      </c>
      <c r="P275" s="28"/>
      <c r="Q275" s="28"/>
      <c r="R275" s="28"/>
      <c r="S275" s="28"/>
      <c r="T275" s="28"/>
      <c r="U275" s="28"/>
      <c r="V275" s="28"/>
      <c r="W275" s="29"/>
      <c r="X275" s="15">
        <f t="shared" si="35"/>
        <v>1</v>
      </c>
    </row>
    <row r="276" spans="1:24">
      <c r="A276" s="22"/>
      <c r="B276" s="23">
        <v>0</v>
      </c>
      <c r="C276" s="35">
        <f t="shared" ref="C276:N276" si="53">D275*(1/6-0.5*0.05*jjjjj*0.25)+D276*(2/3-D81*0.25)+D277*(1/6+0.5*0.05*jjjjj*0.25)</f>
        <v>1.48574100741416</v>
      </c>
      <c r="D276" s="29">
        <f t="shared" si="53"/>
        <v>1.46802150752383</v>
      </c>
      <c r="E276" s="29">
        <f t="shared" si="53"/>
        <v>1.44924645953095</v>
      </c>
      <c r="F276" s="29">
        <f t="shared" si="53"/>
        <v>1.42858856978536</v>
      </c>
      <c r="G276" s="29">
        <f t="shared" si="53"/>
        <v>1.40545214721505</v>
      </c>
      <c r="H276" s="29">
        <f t="shared" si="53"/>
        <v>1.37920850369393</v>
      </c>
      <c r="I276" s="29">
        <f t="shared" si="53"/>
        <v>1.34911743501684</v>
      </c>
      <c r="J276" s="29">
        <f t="shared" si="53"/>
        <v>1.31425973247409</v>
      </c>
      <c r="K276" s="29">
        <f t="shared" si="53"/>
        <v>1.27346048465155</v>
      </c>
      <c r="L276" s="29">
        <f t="shared" si="53"/>
        <v>1.22520813074199</v>
      </c>
      <c r="M276" s="29">
        <f t="shared" si="53"/>
        <v>1.16762400708162</v>
      </c>
      <c r="N276" s="29">
        <f t="shared" si="53"/>
        <v>1.09870017120594</v>
      </c>
      <c r="O276" s="29">
        <f t="shared" si="32"/>
        <v>1.0175553486239</v>
      </c>
      <c r="P276" s="28"/>
      <c r="Q276" s="28"/>
      <c r="R276" s="28"/>
      <c r="S276" s="28"/>
      <c r="T276" s="28"/>
      <c r="U276" s="28"/>
      <c r="V276" s="28"/>
      <c r="W276" s="34"/>
      <c r="X276" s="32">
        <v>0</v>
      </c>
    </row>
    <row r="277" spans="1:24">
      <c r="A277" s="7"/>
      <c r="B277" s="4">
        <v>-0.173205080756888</v>
      </c>
      <c r="C277" s="29">
        <f t="shared" ref="C277:N277" si="54">D276*(1/6-0.5*0.05*jjjjj*0.25)+D277*(2/3-D82*0.25)+D278*(1/6+0.5*0.05*jjjjj*0.25)</f>
        <v>2.27317886329458</v>
      </c>
      <c r="D277" s="29">
        <f t="shared" si="54"/>
        <v>2.2821586462345</v>
      </c>
      <c r="E277" s="29">
        <f t="shared" si="54"/>
        <v>2.29289406101988</v>
      </c>
      <c r="F277" s="29">
        <f t="shared" si="54"/>
        <v>2.30492147732979</v>
      </c>
      <c r="G277" s="29">
        <f t="shared" si="54"/>
        <v>2.31824644873171</v>
      </c>
      <c r="H277" s="29">
        <f t="shared" si="54"/>
        <v>2.33308003832695</v>
      </c>
      <c r="I277" s="29">
        <f t="shared" si="54"/>
        <v>2.34985539059797</v>
      </c>
      <c r="J277" s="29">
        <f t="shared" si="54"/>
        <v>2.36932537756373</v>
      </c>
      <c r="K277" s="29">
        <f t="shared" si="54"/>
        <v>2.39275681354168</v>
      </c>
      <c r="L277" s="29">
        <f t="shared" si="54"/>
        <v>2.42228602012822</v>
      </c>
      <c r="M277" s="29">
        <f t="shared" si="54"/>
        <v>2.46156010456543</v>
      </c>
      <c r="N277" s="29">
        <f t="shared" si="54"/>
        <v>2.51687329638706</v>
      </c>
      <c r="O277" s="29">
        <f t="shared" si="32"/>
        <v>2.59908253634258</v>
      </c>
      <c r="P277" s="28"/>
      <c r="Q277" s="28"/>
      <c r="R277" s="28"/>
      <c r="S277" s="28"/>
      <c r="T277" s="28"/>
      <c r="U277" s="28"/>
      <c r="V277" s="28"/>
      <c r="W277" s="29"/>
      <c r="X277" s="15">
        <f t="shared" ref="X277:X296" si="55">X276-1</f>
        <v>-1</v>
      </c>
    </row>
    <row r="278" spans="1:24">
      <c r="A278" s="7"/>
      <c r="B278" s="4">
        <v>-0.346410161513776</v>
      </c>
      <c r="C278" s="29">
        <f t="shared" ref="C278:N278" si="56">D277*(1/6-0.5*0.05*jjjjj*0.25)+D278*(2/3-D83*0.25)+D279*(1/6+0.5*0.05*jjjjj*0.25)</f>
        <v>3.16831522283962</v>
      </c>
      <c r="D278" s="29">
        <f t="shared" si="56"/>
        <v>3.20679114740162</v>
      </c>
      <c r="E278" s="29">
        <f t="shared" si="56"/>
        <v>3.24941485120819</v>
      </c>
      <c r="F278" s="29">
        <f t="shared" si="56"/>
        <v>3.29586676324912</v>
      </c>
      <c r="G278" s="29">
        <f t="shared" si="56"/>
        <v>3.34637521464977</v>
      </c>
      <c r="H278" s="29">
        <f t="shared" si="56"/>
        <v>3.40137904839902</v>
      </c>
      <c r="I278" s="29">
        <f t="shared" si="56"/>
        <v>3.46148511195904</v>
      </c>
      <c r="J278" s="29">
        <f t="shared" si="56"/>
        <v>3.52745299766587</v>
      </c>
      <c r="K278" s="29">
        <f t="shared" si="56"/>
        <v>3.6001555714701</v>
      </c>
      <c r="L278" s="29">
        <f t="shared" si="56"/>
        <v>3.68044944424091</v>
      </c>
      <c r="M278" s="29">
        <f t="shared" si="56"/>
        <v>3.76881669458835</v>
      </c>
      <c r="N278" s="29">
        <f t="shared" si="56"/>
        <v>3.864471510331</v>
      </c>
      <c r="O278" s="29">
        <f t="shared" si="32"/>
        <v>3.96327238975585</v>
      </c>
      <c r="P278" s="28"/>
      <c r="Q278" s="28"/>
      <c r="R278" s="28"/>
      <c r="S278" s="28"/>
      <c r="T278" s="28"/>
      <c r="U278" s="28"/>
      <c r="V278" s="28"/>
      <c r="W278" s="29"/>
      <c r="X278" s="15">
        <f t="shared" si="55"/>
        <v>-2</v>
      </c>
    </row>
    <row r="279" spans="1:24">
      <c r="A279" s="7"/>
      <c r="B279" s="4">
        <v>-0.519615242270664</v>
      </c>
      <c r="C279" s="29">
        <f t="shared" ref="C279:N279" si="57">D278*(1/6-0.5*0.05*jjjjj*0.25)+D279*(2/3-D84*0.25)+D280*(1/6+0.5*0.05*jjjjj*0.25)</f>
        <v>4.09585450029036</v>
      </c>
      <c r="D279" s="29">
        <f t="shared" si="57"/>
        <v>4.15840771690699</v>
      </c>
      <c r="E279" s="29">
        <f t="shared" si="57"/>
        <v>4.22592148627287</v>
      </c>
      <c r="F279" s="29">
        <f t="shared" si="57"/>
        <v>4.29787698620562</v>
      </c>
      <c r="G279" s="29">
        <f t="shared" si="57"/>
        <v>4.37425602413839</v>
      </c>
      <c r="H279" s="29">
        <f t="shared" si="57"/>
        <v>4.45513555931996</v>
      </c>
      <c r="I279" s="29">
        <f t="shared" si="57"/>
        <v>4.54059157098573</v>
      </c>
      <c r="J279" s="29">
        <f t="shared" si="57"/>
        <v>4.6306269082433</v>
      </c>
      <c r="K279" s="29">
        <f t="shared" si="57"/>
        <v>4.72509126575045</v>
      </c>
      <c r="L279" s="29">
        <f t="shared" si="57"/>
        <v>4.82359553890556</v>
      </c>
      <c r="M279" s="29">
        <f t="shared" si="57"/>
        <v>4.92546965092335</v>
      </c>
      <c r="N279" s="29">
        <f t="shared" si="57"/>
        <v>5.02993593880509</v>
      </c>
      <c r="O279" s="29">
        <f t="shared" si="32"/>
        <v>5.13699421565476</v>
      </c>
      <c r="P279" s="28"/>
      <c r="Q279" s="28"/>
      <c r="R279" s="28"/>
      <c r="S279" s="28"/>
      <c r="T279" s="28"/>
      <c r="U279" s="28"/>
      <c r="V279" s="28"/>
      <c r="W279" s="29"/>
      <c r="X279" s="15">
        <f t="shared" si="55"/>
        <v>-3</v>
      </c>
    </row>
    <row r="280" spans="1:24">
      <c r="A280" s="7"/>
      <c r="B280" s="4">
        <v>-0.692820323027552</v>
      </c>
      <c r="C280" s="29">
        <f t="shared" ref="C280:N280" si="58">D279*(1/6-0.5*0.05*jjjjj*0.25)+D280*(2/3-D85*0.25)+D281*(1/6+0.5*0.05*jjjjj*0.25)</f>
        <v>4.99435835796082</v>
      </c>
      <c r="D280" s="29">
        <f t="shared" si="58"/>
        <v>5.07222788440484</v>
      </c>
      <c r="E280" s="29">
        <f t="shared" si="58"/>
        <v>5.15460433691806</v>
      </c>
      <c r="F280" s="29">
        <f t="shared" si="58"/>
        <v>5.24072766582734</v>
      </c>
      <c r="G280" s="29">
        <f t="shared" si="58"/>
        <v>5.33031491067874</v>
      </c>
      <c r="H280" s="29">
        <f t="shared" si="58"/>
        <v>5.42315308038683</v>
      </c>
      <c r="I280" s="29">
        <f t="shared" si="58"/>
        <v>5.51902404420903</v>
      </c>
      <c r="J280" s="29">
        <f t="shared" si="58"/>
        <v>5.61767912597291</v>
      </c>
      <c r="K280" s="29">
        <f t="shared" si="58"/>
        <v>5.71884247352234</v>
      </c>
      <c r="L280" s="29">
        <f t="shared" si="58"/>
        <v>5.82224770512628</v>
      </c>
      <c r="M280" s="29">
        <f t="shared" si="58"/>
        <v>5.92771119988689</v>
      </c>
      <c r="N280" s="29">
        <f t="shared" si="58"/>
        <v>6.03520155108244</v>
      </c>
      <c r="O280" s="29">
        <f t="shared" si="32"/>
        <v>6.14468940541917</v>
      </c>
      <c r="P280" s="28"/>
      <c r="Q280" s="28"/>
      <c r="R280" s="28"/>
      <c r="S280" s="28"/>
      <c r="T280" s="28"/>
      <c r="U280" s="28"/>
      <c r="V280" s="28"/>
      <c r="W280" s="29"/>
      <c r="X280" s="15">
        <f t="shared" si="55"/>
        <v>-4</v>
      </c>
    </row>
    <row r="281" spans="1:24">
      <c r="A281" s="7"/>
      <c r="B281" s="4">
        <v>-0.86602540378444</v>
      </c>
      <c r="C281" s="29">
        <f t="shared" ref="C281:N281" si="59">D280*(1/6-0.5*0.05*jjjjj*0.25)+D281*(2/3-D86*0.25)+D282*(1/6+0.5*0.05*jjjjj*0.25)</f>
        <v>5.82746230476822</v>
      </c>
      <c r="D281" s="29">
        <f t="shared" si="59"/>
        <v>5.91290301506217</v>
      </c>
      <c r="E281" s="29">
        <f t="shared" si="59"/>
        <v>6.00198060480527</v>
      </c>
      <c r="F281" s="29">
        <f t="shared" si="59"/>
        <v>6.09385040475077</v>
      </c>
      <c r="G281" s="29">
        <f t="shared" si="59"/>
        <v>6.18815586305176</v>
      </c>
      <c r="H281" s="29">
        <f t="shared" si="59"/>
        <v>6.28464341503556</v>
      </c>
      <c r="I281" s="29">
        <f t="shared" si="59"/>
        <v>6.38310536444229</v>
      </c>
      <c r="J281" s="29">
        <f t="shared" si="59"/>
        <v>6.48336904123406</v>
      </c>
      <c r="K281" s="29">
        <f t="shared" si="59"/>
        <v>6.58530091883918</v>
      </c>
      <c r="L281" s="29">
        <f t="shared" si="59"/>
        <v>6.68881170909285</v>
      </c>
      <c r="M281" s="29">
        <f t="shared" si="59"/>
        <v>6.79384767370738</v>
      </c>
      <c r="N281" s="29">
        <f t="shared" si="59"/>
        <v>6.90035905742408</v>
      </c>
      <c r="O281" s="29">
        <f t="shared" si="32"/>
        <v>7.00829866702727</v>
      </c>
      <c r="P281" s="28"/>
      <c r="Q281" s="28"/>
      <c r="R281" s="28"/>
      <c r="S281" s="28"/>
      <c r="T281" s="28"/>
      <c r="U281" s="28"/>
      <c r="V281" s="28"/>
      <c r="W281" s="29"/>
      <c r="X281" s="15">
        <f t="shared" si="55"/>
        <v>-5</v>
      </c>
    </row>
    <row r="282" spans="1:24">
      <c r="A282" s="7"/>
      <c r="B282" s="4">
        <v>-1.03923048454133</v>
      </c>
      <c r="C282" s="29">
        <f t="shared" ref="C282:N282" si="60">D281*(1/6-0.5*0.05*jjjjj*0.25)+D282*(2/3-D87*0.25)+D283*(1/6+0.5*0.05*jjjjj*0.25)</f>
        <v>6.58070084741828</v>
      </c>
      <c r="D282" s="29">
        <f t="shared" si="60"/>
        <v>6.66852022108505</v>
      </c>
      <c r="E282" s="29">
        <f t="shared" si="60"/>
        <v>6.75919525791726</v>
      </c>
      <c r="F282" s="29">
        <f t="shared" si="60"/>
        <v>6.85191818822516</v>
      </c>
      <c r="G282" s="29">
        <f t="shared" si="60"/>
        <v>6.94636414478564</v>
      </c>
      <c r="H282" s="29">
        <f t="shared" si="60"/>
        <v>7.04232507734211</v>
      </c>
      <c r="I282" s="29">
        <f t="shared" si="60"/>
        <v>7.13965111902275</v>
      </c>
      <c r="J282" s="29">
        <f t="shared" si="60"/>
        <v>7.23823022636912</v>
      </c>
      <c r="K282" s="29">
        <f t="shared" si="60"/>
        <v>7.3379765799458</v>
      </c>
      <c r="L282" s="29">
        <f t="shared" si="60"/>
        <v>7.43882002110237</v>
      </c>
      <c r="M282" s="29">
        <f t="shared" si="60"/>
        <v>7.54069681023136</v>
      </c>
      <c r="N282" s="29">
        <f t="shared" si="60"/>
        <v>7.64354759207081</v>
      </c>
      <c r="O282" s="29">
        <f t="shared" si="32"/>
        <v>7.74731605032201</v>
      </c>
      <c r="P282" s="28"/>
      <c r="Q282" s="28"/>
      <c r="R282" s="28"/>
      <c r="S282" s="28"/>
      <c r="T282" s="28"/>
      <c r="U282" s="28"/>
      <c r="V282" s="28"/>
      <c r="W282" s="29"/>
      <c r="X282" s="15">
        <f t="shared" si="55"/>
        <v>-6</v>
      </c>
    </row>
    <row r="283" spans="1:24">
      <c r="A283" s="7"/>
      <c r="B283" s="4">
        <v>-1.21243556529822</v>
      </c>
      <c r="C283" s="29">
        <f t="shared" ref="C283:N283" si="61">D282*(1/6-0.5*0.05*jjjjj*0.25)+D283*(2/3-D88*0.25)+D284*(1/6+0.5*0.05*jjjjj*0.25)</f>
        <v>7.25280308313391</v>
      </c>
      <c r="D283" s="29">
        <f t="shared" si="61"/>
        <v>7.3399348618697</v>
      </c>
      <c r="E283" s="29">
        <f t="shared" si="61"/>
        <v>7.42931692911797</v>
      </c>
      <c r="F283" s="29">
        <f t="shared" si="61"/>
        <v>7.52021253758502</v>
      </c>
      <c r="G283" s="29">
        <f t="shared" si="61"/>
        <v>7.6123365716848</v>
      </c>
      <c r="H283" s="29">
        <f t="shared" si="61"/>
        <v>7.70551239748987</v>
      </c>
      <c r="I283" s="29">
        <f t="shared" si="61"/>
        <v>7.79961322279574</v>
      </c>
      <c r="J283" s="29">
        <f t="shared" si="61"/>
        <v>7.89453975034567</v>
      </c>
      <c r="K283" s="29">
        <f t="shared" si="61"/>
        <v>7.99020866507704</v>
      </c>
      <c r="L283" s="29">
        <f t="shared" si="61"/>
        <v>8.08654623255606</v>
      </c>
      <c r="M283" s="29">
        <f t="shared" si="61"/>
        <v>8.18348527884702</v>
      </c>
      <c r="N283" s="29">
        <f t="shared" si="61"/>
        <v>8.28096329247268</v>
      </c>
      <c r="O283" s="29">
        <f t="shared" si="32"/>
        <v>8.37892117236401</v>
      </c>
      <c r="P283" s="28"/>
      <c r="Q283" s="28"/>
      <c r="R283" s="28"/>
      <c r="S283" s="28"/>
      <c r="T283" s="28"/>
      <c r="U283" s="28"/>
      <c r="V283" s="28"/>
      <c r="W283" s="29"/>
      <c r="X283" s="15">
        <f t="shared" si="55"/>
        <v>-7</v>
      </c>
    </row>
    <row r="284" spans="1:24">
      <c r="A284" s="7"/>
      <c r="B284" s="4">
        <v>-1.3856406460551</v>
      </c>
      <c r="C284" s="29">
        <f t="shared" ref="C284:N284" si="62">D283*(1/6-0.5*0.05*jjjjj*0.25)+D284*(2/3-D89*0.25)+D285*(1/6+0.5*0.05*jjjjj*0.25)</f>
        <v>7.84841391478607</v>
      </c>
      <c r="D284" s="29">
        <f t="shared" si="62"/>
        <v>7.93305995952345</v>
      </c>
      <c r="E284" s="29">
        <f t="shared" si="62"/>
        <v>8.01946513729119</v>
      </c>
      <c r="F284" s="29">
        <f t="shared" si="62"/>
        <v>8.10696144884323</v>
      </c>
      <c r="G284" s="29">
        <f t="shared" si="62"/>
        <v>8.19529075421303</v>
      </c>
      <c r="H284" s="29">
        <f t="shared" si="62"/>
        <v>8.28429131794463</v>
      </c>
      <c r="I284" s="29">
        <f t="shared" si="62"/>
        <v>8.37384414089235</v>
      </c>
      <c r="J284" s="29">
        <f t="shared" si="62"/>
        <v>8.46385334621494</v>
      </c>
      <c r="K284" s="29">
        <f t="shared" si="62"/>
        <v>8.55423709417055</v>
      </c>
      <c r="L284" s="29">
        <f t="shared" si="62"/>
        <v>8.64492286538962</v>
      </c>
      <c r="M284" s="29">
        <f t="shared" si="62"/>
        <v>8.73584468594987</v>
      </c>
      <c r="N284" s="29">
        <f t="shared" si="62"/>
        <v>8.8269413828097</v>
      </c>
      <c r="O284" s="29">
        <f t="shared" si="32"/>
        <v>8.9181554328757</v>
      </c>
      <c r="P284" s="28"/>
      <c r="Q284" s="28"/>
      <c r="R284" s="28"/>
      <c r="S284" s="28"/>
      <c r="T284" s="28"/>
      <c r="U284" s="28"/>
      <c r="V284" s="28"/>
      <c r="W284" s="29"/>
      <c r="X284" s="15">
        <f t="shared" si="55"/>
        <v>-8</v>
      </c>
    </row>
    <row r="285" spans="1:24">
      <c r="A285" s="7"/>
      <c r="B285" s="4">
        <v>-1.55884572681199</v>
      </c>
      <c r="C285" s="29">
        <f t="shared" ref="C285:N285" si="63">D284*(1/6-0.5*0.05*jjjjj*0.25)+D285*(2/3-D90*0.25)+D286*(1/6+0.5*0.05*jjjjj*0.25)</f>
        <v>8.37411347443294</v>
      </c>
      <c r="D285" s="29">
        <f t="shared" si="63"/>
        <v>8.45516470596228</v>
      </c>
      <c r="E285" s="29">
        <f t="shared" si="63"/>
        <v>8.53754969343831</v>
      </c>
      <c r="F285" s="29">
        <f t="shared" si="63"/>
        <v>8.62066500992399</v>
      </c>
      <c r="G285" s="29">
        <f t="shared" si="63"/>
        <v>8.70427470414776</v>
      </c>
      <c r="H285" s="29">
        <f t="shared" si="63"/>
        <v>8.78822905616765</v>
      </c>
      <c r="I285" s="29">
        <f t="shared" si="63"/>
        <v>8.87241672880608</v>
      </c>
      <c r="J285" s="29">
        <f t="shared" si="63"/>
        <v>8.9567475374963</v>
      </c>
      <c r="K285" s="29">
        <f t="shared" si="63"/>
        <v>9.04114448142902</v>
      </c>
      <c r="L285" s="29">
        <f t="shared" si="63"/>
        <v>9.12553947055761</v>
      </c>
      <c r="M285" s="29">
        <f t="shared" si="63"/>
        <v>9.20987080763448</v>
      </c>
      <c r="N285" s="29">
        <f t="shared" si="63"/>
        <v>9.29408160249597</v>
      </c>
      <c r="O285" s="29">
        <f t="shared" si="32"/>
        <v>9.37811872384477</v>
      </c>
      <c r="P285" s="28"/>
      <c r="Q285" s="28"/>
      <c r="R285" s="28"/>
      <c r="S285" s="28"/>
      <c r="T285" s="28"/>
      <c r="U285" s="28"/>
      <c r="V285" s="28"/>
      <c r="W285" s="29"/>
      <c r="X285" s="15">
        <f t="shared" si="55"/>
        <v>-9</v>
      </c>
    </row>
    <row r="286" spans="1:24">
      <c r="A286" s="7"/>
      <c r="B286" s="4">
        <v>-1.73205080756888</v>
      </c>
      <c r="C286" s="29">
        <f t="shared" ref="C286:N286" si="64">D285*(1/6-0.5*0.05*jjjjj*0.25)+D286*(2/3-D91*0.25)+D287*(1/6+0.5*0.05*jjjjj*0.25)</f>
        <v>8.83678078605872</v>
      </c>
      <c r="D286" s="29">
        <f t="shared" si="64"/>
        <v>8.91353921611341</v>
      </c>
      <c r="E286" s="29">
        <f t="shared" si="64"/>
        <v>8.99125664300543</v>
      </c>
      <c r="F286" s="29">
        <f t="shared" si="64"/>
        <v>9.06939277398987</v>
      </c>
      <c r="G286" s="29">
        <f t="shared" si="64"/>
        <v>9.14773412732755</v>
      </c>
      <c r="H286" s="29">
        <f t="shared" si="64"/>
        <v>9.22614438425194</v>
      </c>
      <c r="I286" s="29">
        <f t="shared" si="64"/>
        <v>9.30452190534943</v>
      </c>
      <c r="J286" s="29">
        <f t="shared" si="64"/>
        <v>9.38278440305953</v>
      </c>
      <c r="K286" s="29">
        <f t="shared" si="64"/>
        <v>9.46086181273467</v>
      </c>
      <c r="L286" s="29">
        <f t="shared" si="64"/>
        <v>9.53869246183647</v>
      </c>
      <c r="M286" s="29">
        <f t="shared" si="64"/>
        <v>9.61622080724769</v>
      </c>
      <c r="N286" s="29">
        <f t="shared" si="64"/>
        <v>9.69339600640536</v>
      </c>
      <c r="O286" s="29">
        <f t="shared" si="32"/>
        <v>9.77017096953989</v>
      </c>
      <c r="P286" s="28"/>
      <c r="Q286" s="28"/>
      <c r="R286" s="28"/>
      <c r="S286" s="28"/>
      <c r="T286" s="28"/>
      <c r="U286" s="28"/>
      <c r="V286" s="28"/>
      <c r="W286" s="29"/>
      <c r="X286" s="15">
        <f t="shared" si="55"/>
        <v>-10</v>
      </c>
    </row>
    <row r="287" spans="1:24">
      <c r="A287" s="7"/>
      <c r="B287" s="4">
        <v>-1.90525588832577</v>
      </c>
      <c r="C287" s="29">
        <f t="shared" ref="C287:N287" si="65">D286*(1/6-0.5*0.05*jjjjj*0.25)+D287*(2/3-D92*0.25)+D288*(1/6+0.5*0.05*jjjjj*0.25)</f>
        <v>9.24303903714312</v>
      </c>
      <c r="D287" s="29">
        <f t="shared" si="65"/>
        <v>9.31508993984125</v>
      </c>
      <c r="E287" s="29">
        <f t="shared" si="65"/>
        <v>9.38777382183581</v>
      </c>
      <c r="F287" s="29">
        <f t="shared" si="65"/>
        <v>9.46061189924416</v>
      </c>
      <c r="G287" s="29">
        <f t="shared" si="65"/>
        <v>9.5334137666961</v>
      </c>
      <c r="H287" s="29">
        <f t="shared" si="65"/>
        <v>9.60605760785684</v>
      </c>
      <c r="I287" s="29">
        <f t="shared" si="65"/>
        <v>9.67845269908766</v>
      </c>
      <c r="J287" s="29">
        <f t="shared" si="65"/>
        <v>9.75052584675086</v>
      </c>
      <c r="K287" s="29">
        <f t="shared" si="65"/>
        <v>9.82221506469257</v>
      </c>
      <c r="L287" s="29">
        <f t="shared" si="65"/>
        <v>9.89346616825078</v>
      </c>
      <c r="M287" s="29">
        <f t="shared" si="65"/>
        <v>9.96423075660743</v>
      </c>
      <c r="N287" s="29">
        <f t="shared" si="65"/>
        <v>10.0344649341304</v>
      </c>
      <c r="O287" s="29">
        <f t="shared" si="32"/>
        <v>10.1041284584452</v>
      </c>
      <c r="P287" s="28"/>
      <c r="Q287" s="28"/>
      <c r="R287" s="28"/>
      <c r="S287" s="28"/>
      <c r="T287" s="28"/>
      <c r="U287" s="28"/>
      <c r="V287" s="28"/>
      <c r="W287" s="29"/>
      <c r="X287" s="15">
        <f t="shared" si="55"/>
        <v>-11</v>
      </c>
    </row>
    <row r="288" spans="1:24">
      <c r="A288" s="7"/>
      <c r="B288" s="4">
        <v>-2.07846096908266</v>
      </c>
      <c r="C288" s="29">
        <f t="shared" ref="C288:N288" si="66">D287*(1/6-0.5*0.05*jjjjj*0.25)+D288*(2/3-D93*0.25)+D289*(1/6+0.5*0.05*jjjjj*0.25)</f>
        <v>9.59907850614943</v>
      </c>
      <c r="D288" s="29">
        <f t="shared" si="66"/>
        <v>9.66621706244046</v>
      </c>
      <c r="E288" s="29">
        <f t="shared" si="66"/>
        <v>9.73371061048848</v>
      </c>
      <c r="F288" s="29">
        <f t="shared" si="66"/>
        <v>9.80113888904945</v>
      </c>
      <c r="G288" s="29">
        <f t="shared" si="66"/>
        <v>9.86833432039937</v>
      </c>
      <c r="H288" s="29">
        <f t="shared" si="66"/>
        <v>9.93518985626574</v>
      </c>
      <c r="I288" s="29">
        <f t="shared" si="66"/>
        <v>10.0016261106574</v>
      </c>
      <c r="J288" s="29">
        <f t="shared" si="66"/>
        <v>10.0675794445256</v>
      </c>
      <c r="K288" s="29">
        <f t="shared" si="66"/>
        <v>10.1329963975661</v>
      </c>
      <c r="L288" s="29">
        <f t="shared" si="66"/>
        <v>10.1978306801291</v>
      </c>
      <c r="M288" s="29">
        <f t="shared" si="66"/>
        <v>10.2620413852455</v>
      </c>
      <c r="N288" s="29">
        <f t="shared" si="66"/>
        <v>10.3255918507784</v>
      </c>
      <c r="O288" s="29">
        <f t="shared" si="32"/>
        <v>10.3884488973139</v>
      </c>
      <c r="P288" s="28"/>
      <c r="Q288" s="28"/>
      <c r="R288" s="28"/>
      <c r="S288" s="28"/>
      <c r="T288" s="28"/>
      <c r="U288" s="28"/>
      <c r="V288" s="28"/>
      <c r="W288" s="29"/>
      <c r="X288" s="15">
        <f t="shared" si="55"/>
        <v>-12</v>
      </c>
    </row>
    <row r="289" spans="1:24">
      <c r="A289" s="7"/>
      <c r="B289" s="4">
        <v>-2.25166604983954</v>
      </c>
      <c r="C289" s="29">
        <f t="shared" ref="C289:N289" si="67">D288*(1/6-0.5*0.05*jjjjj*0.25)+D289*(2/3-D94*0.25)+D290*(1/6+0.5*0.05*jjjjj*0.25)</f>
        <v>9.91059662711858</v>
      </c>
      <c r="D289" s="29">
        <f t="shared" si="67"/>
        <v>9.97277498235879</v>
      </c>
      <c r="E289" s="29">
        <f t="shared" si="67"/>
        <v>10.035076055502</v>
      </c>
      <c r="F289" s="29">
        <f t="shared" si="67"/>
        <v>10.0971340172404</v>
      </c>
      <c r="G289" s="29">
        <f t="shared" si="67"/>
        <v>10.1588031419954</v>
      </c>
      <c r="H289" s="29">
        <f t="shared" si="67"/>
        <v>10.2199907940263</v>
      </c>
      <c r="I289" s="29">
        <f t="shared" si="67"/>
        <v>10.280628787888</v>
      </c>
      <c r="J289" s="29">
        <f t="shared" si="67"/>
        <v>10.3406629815939</v>
      </c>
      <c r="K289" s="29">
        <f t="shared" si="67"/>
        <v>10.4000484006988</v>
      </c>
      <c r="L289" s="29">
        <f t="shared" si="67"/>
        <v>10.4587465960784</v>
      </c>
      <c r="M289" s="29">
        <f t="shared" si="67"/>
        <v>10.5167240675082</v>
      </c>
      <c r="N289" s="29">
        <f t="shared" si="67"/>
        <v>10.5739512557471</v>
      </c>
      <c r="O289" s="29">
        <f t="shared" si="32"/>
        <v>10.630401863504</v>
      </c>
      <c r="P289" s="28"/>
      <c r="Q289" s="28"/>
      <c r="R289" s="28"/>
      <c r="S289" s="28"/>
      <c r="T289" s="28"/>
      <c r="U289" s="28"/>
      <c r="V289" s="28"/>
      <c r="W289" s="29"/>
      <c r="X289" s="15">
        <f t="shared" si="55"/>
        <v>-13</v>
      </c>
    </row>
    <row r="290" spans="1:24">
      <c r="A290" s="7"/>
      <c r="B290" s="4">
        <v>-2.42487113059643</v>
      </c>
      <c r="C290" s="29">
        <f t="shared" ref="C290:N290" si="68">D289*(1/6-0.5*0.05*jjjjj*0.25)+D290*(2/3-D95*0.25)+D291*(1/6+0.5*0.05*jjjjj*0.25)</f>
        <v>10.1827813569305</v>
      </c>
      <c r="D290" s="29">
        <f t="shared" si="68"/>
        <v>10.2400671259137</v>
      </c>
      <c r="E290" s="29">
        <f t="shared" si="68"/>
        <v>10.2972854163734</v>
      </c>
      <c r="F290" s="29">
        <f t="shared" si="68"/>
        <v>10.3541201298178</v>
      </c>
      <c r="G290" s="29">
        <f t="shared" si="68"/>
        <v>10.4104459535734</v>
      </c>
      <c r="H290" s="29">
        <f t="shared" si="68"/>
        <v>10.4661838997874</v>
      </c>
      <c r="I290" s="29">
        <f t="shared" si="68"/>
        <v>10.5212764715011</v>
      </c>
      <c r="J290" s="29">
        <f t="shared" si="68"/>
        <v>10.5756786172634</v>
      </c>
      <c r="K290" s="29">
        <f t="shared" si="68"/>
        <v>10.6293534814936</v>
      </c>
      <c r="L290" s="29">
        <f t="shared" si="68"/>
        <v>10.682270094017</v>
      </c>
      <c r="M290" s="29">
        <f t="shared" si="68"/>
        <v>10.7344019859438</v>
      </c>
      <c r="N290" s="29">
        <f t="shared" si="68"/>
        <v>10.7857263002144</v>
      </c>
      <c r="O290" s="29">
        <f t="shared" si="32"/>
        <v>10.8362231886069</v>
      </c>
      <c r="P290" s="28"/>
      <c r="Q290" s="28"/>
      <c r="R290" s="28"/>
      <c r="S290" s="28"/>
      <c r="T290" s="28"/>
      <c r="U290" s="28"/>
      <c r="V290" s="28"/>
      <c r="W290" s="29"/>
      <c r="X290" s="15">
        <f t="shared" si="55"/>
        <v>-14</v>
      </c>
    </row>
    <row r="291" spans="1:24">
      <c r="A291" s="7"/>
      <c r="B291" s="4">
        <v>-2.59807621135332</v>
      </c>
      <c r="C291" s="29">
        <f t="shared" ref="C291:N291" si="69">D290*(1/6-0.5*0.05*jjjjj*0.25)+D291*(2/3-D96*0.25)+D292*(1/6+0.5*0.05*jjjjj*0.25)</f>
        <v>10.4203176204542</v>
      </c>
      <c r="D291" s="29">
        <f t="shared" si="69"/>
        <v>10.4728610303098</v>
      </c>
      <c r="E291" s="29">
        <f t="shared" si="69"/>
        <v>10.5251845262776</v>
      </c>
      <c r="F291" s="29">
        <f t="shared" si="69"/>
        <v>10.5770168139845</v>
      </c>
      <c r="G291" s="29">
        <f t="shared" si="69"/>
        <v>10.6282512935591</v>
      </c>
      <c r="H291" s="29">
        <f t="shared" si="69"/>
        <v>10.6788216095029</v>
      </c>
      <c r="I291" s="29">
        <f t="shared" si="69"/>
        <v>10.7286802042895</v>
      </c>
      <c r="J291" s="29">
        <f t="shared" si="69"/>
        <v>10.7777904880256</v>
      </c>
      <c r="K291" s="29">
        <f t="shared" si="69"/>
        <v>10.8261231492294</v>
      </c>
      <c r="L291" s="29">
        <f t="shared" si="69"/>
        <v>10.8736541420798</v>
      </c>
      <c r="M291" s="29">
        <f t="shared" si="69"/>
        <v>10.9203634754136</v>
      </c>
      <c r="N291" s="29">
        <f t="shared" si="69"/>
        <v>10.9662344303085</v>
      </c>
      <c r="O291" s="29">
        <f t="shared" si="32"/>
        <v>11.0112530261558</v>
      </c>
      <c r="P291" s="28"/>
      <c r="Q291" s="28"/>
      <c r="R291" s="28"/>
      <c r="S291" s="28"/>
      <c r="T291" s="28"/>
      <c r="U291" s="28"/>
      <c r="V291" s="28"/>
      <c r="W291" s="29"/>
      <c r="X291" s="15">
        <f t="shared" si="55"/>
        <v>-15</v>
      </c>
    </row>
    <row r="292" spans="1:24">
      <c r="A292" s="7"/>
      <c r="B292" s="4">
        <v>-2.77128129211021</v>
      </c>
      <c r="C292" s="29">
        <f t="shared" ref="C292:N292" si="70">D291*(1/6-0.5*0.05*jjjjj*0.25)+D292*(2/3-D97*0.25)+D293*(1/6+0.5*0.05*jjjjj*0.25)</f>
        <v>10.6274104843455</v>
      </c>
      <c r="D292" s="29">
        <f t="shared" si="70"/>
        <v>10.6754180884344</v>
      </c>
      <c r="E292" s="29">
        <f t="shared" si="70"/>
        <v>10.7230866248426</v>
      </c>
      <c r="F292" s="29">
        <f t="shared" si="70"/>
        <v>10.7701847149484</v>
      </c>
      <c r="G292" s="29">
        <f t="shared" si="70"/>
        <v>10.8166226573923</v>
      </c>
      <c r="H292" s="29">
        <f t="shared" si="70"/>
        <v>10.8623455785532</v>
      </c>
      <c r="I292" s="29">
        <f t="shared" si="70"/>
        <v>10.9073149744485</v>
      </c>
      <c r="J292" s="29">
        <f t="shared" si="70"/>
        <v>10.951501955042</v>
      </c>
      <c r="K292" s="29">
        <f t="shared" si="70"/>
        <v>10.9948840523325</v>
      </c>
      <c r="L292" s="29">
        <f t="shared" si="70"/>
        <v>11.0374434731543</v>
      </c>
      <c r="M292" s="29">
        <f t="shared" si="70"/>
        <v>11.0791660437757</v>
      </c>
      <c r="N292" s="29">
        <f t="shared" si="70"/>
        <v>11.1200405244857</v>
      </c>
      <c r="O292" s="29">
        <f t="shared" si="32"/>
        <v>11.1600581384069</v>
      </c>
      <c r="P292" s="28"/>
      <c r="Q292" s="28"/>
      <c r="R292" s="28"/>
      <c r="S292" s="28"/>
      <c r="T292" s="28"/>
      <c r="U292" s="28"/>
      <c r="V292" s="28"/>
      <c r="W292" s="29"/>
      <c r="X292" s="15">
        <f t="shared" si="55"/>
        <v>-16</v>
      </c>
    </row>
    <row r="293" spans="1:24">
      <c r="A293" s="7"/>
      <c r="B293" s="4">
        <v>-2.9444863728671</v>
      </c>
      <c r="C293" s="29">
        <f t="shared" ref="C293:N293" si="71">D292*(1/6-0.5*0.05*jjjjj*0.25)+D293*(2/3-D98*0.25)+D294*(1/6+0.5*0.05*jjjjj*0.25)</f>
        <v>10.8078373498684</v>
      </c>
      <c r="D293" s="29">
        <f t="shared" si="71"/>
        <v>10.8515481638697</v>
      </c>
      <c r="E293" s="29">
        <f t="shared" si="71"/>
        <v>10.8948298988314</v>
      </c>
      <c r="F293" s="29">
        <f t="shared" si="71"/>
        <v>10.9374864350847</v>
      </c>
      <c r="G293" s="29">
        <f t="shared" si="71"/>
        <v>10.979443167856</v>
      </c>
      <c r="H293" s="29">
        <f t="shared" si="71"/>
        <v>11.0206555271402</v>
      </c>
      <c r="I293" s="29">
        <f t="shared" si="71"/>
        <v>11.0610931336616</v>
      </c>
      <c r="J293" s="29">
        <f t="shared" si="71"/>
        <v>11.1007339829589</v>
      </c>
      <c r="K293" s="29">
        <f t="shared" si="71"/>
        <v>11.1395616875591</v>
      </c>
      <c r="L293" s="29">
        <f t="shared" si="71"/>
        <v>11.1775639618174</v>
      </c>
      <c r="M293" s="29">
        <f t="shared" si="71"/>
        <v>11.21473170523</v>
      </c>
      <c r="N293" s="29">
        <f t="shared" si="71"/>
        <v>11.2510584096951</v>
      </c>
      <c r="O293" s="29">
        <f t="shared" si="32"/>
        <v>11.2865397558394</v>
      </c>
      <c r="P293" s="28"/>
      <c r="Q293" s="28"/>
      <c r="R293" s="28"/>
      <c r="S293" s="28"/>
      <c r="T293" s="28"/>
      <c r="U293" s="28"/>
      <c r="V293" s="28"/>
      <c r="W293" s="29"/>
      <c r="X293" s="15">
        <f t="shared" si="55"/>
        <v>-17</v>
      </c>
    </row>
    <row r="294" spans="1:24">
      <c r="A294" s="7"/>
      <c r="B294" s="4">
        <v>-3.11769145362399</v>
      </c>
      <c r="C294" s="29">
        <f t="shared" ref="C294:N294" si="72">D293*(1/6-0.5*0.05*jjjjj*0.25)+D294*(2/3-D99*0.25)+D295*(1/6+0.5*0.05*jjjjj*0.25)</f>
        <v>10.9651686480293</v>
      </c>
      <c r="D294" s="29">
        <f t="shared" si="72"/>
        <v>11.0048137921432</v>
      </c>
      <c r="E294" s="29">
        <f t="shared" si="72"/>
        <v>11.0439660516424</v>
      </c>
      <c r="F294" s="29">
        <f t="shared" si="72"/>
        <v>11.0824603523109</v>
      </c>
      <c r="G294" s="29">
        <f t="shared" si="72"/>
        <v>11.1202356021915</v>
      </c>
      <c r="H294" s="29">
        <f t="shared" si="72"/>
        <v>11.1572565539634</v>
      </c>
      <c r="I294" s="29">
        <f t="shared" si="72"/>
        <v>11.1935002303675</v>
      </c>
      <c r="J294" s="29">
        <f t="shared" si="72"/>
        <v>11.2289509150813</v>
      </c>
      <c r="K294" s="29">
        <f t="shared" si="72"/>
        <v>11.2635977507205</v>
      </c>
      <c r="L294" s="29">
        <f t="shared" si="72"/>
        <v>11.2974333888953</v>
      </c>
      <c r="M294" s="29">
        <f t="shared" si="72"/>
        <v>11.3304531417166</v>
      </c>
      <c r="N294" s="29">
        <f t="shared" si="72"/>
        <v>11.3626544116857</v>
      </c>
      <c r="O294" s="29">
        <f t="shared" si="32"/>
        <v>11.3940363279987</v>
      </c>
      <c r="P294" s="28"/>
      <c r="Q294" s="28"/>
      <c r="R294" s="28"/>
      <c r="S294" s="28"/>
      <c r="T294" s="28"/>
      <c r="U294" s="28"/>
      <c r="V294" s="28"/>
      <c r="W294" s="29"/>
      <c r="X294" s="15">
        <f t="shared" si="55"/>
        <v>-18</v>
      </c>
    </row>
    <row r="295" spans="1:24">
      <c r="A295" s="7"/>
      <c r="B295" s="4">
        <v>-3.29089653438087</v>
      </c>
      <c r="C295" s="29">
        <f t="shared" ref="C295:N295" si="73">D294*(1/6-0.5*0.05*jjjjj*0.25)+D295*(2/3-D100*0.25)+D296*(1/6+0.5*0.05*jjjjj*0.25)</f>
        <v>11.1043578869462</v>
      </c>
      <c r="D295" s="29">
        <f t="shared" si="73"/>
        <v>11.1399856223232</v>
      </c>
      <c r="E295" s="29">
        <f t="shared" si="73"/>
        <v>11.1750836277498</v>
      </c>
      <c r="F295" s="29">
        <f t="shared" si="73"/>
        <v>11.2095143666797</v>
      </c>
      <c r="G295" s="29">
        <f t="shared" si="73"/>
        <v>11.2432292532791</v>
      </c>
      <c r="H295" s="29">
        <f t="shared" si="73"/>
        <v>11.2762020785099</v>
      </c>
      <c r="I295" s="29">
        <f t="shared" si="73"/>
        <v>11.3084174552625</v>
      </c>
      <c r="J295" s="29">
        <f t="shared" si="73"/>
        <v>11.3398665726312</v>
      </c>
      <c r="K295" s="29">
        <f t="shared" si="73"/>
        <v>11.3705451653866</v>
      </c>
      <c r="L295" s="29">
        <f t="shared" si="73"/>
        <v>11.4004523417184</v>
      </c>
      <c r="M295" s="29">
        <f t="shared" si="73"/>
        <v>11.429589733003</v>
      </c>
      <c r="N295" s="29">
        <f t="shared" si="73"/>
        <v>11.4579606323054</v>
      </c>
      <c r="O295" s="29">
        <f t="shared" si="32"/>
        <v>11.4855687558519</v>
      </c>
      <c r="P295" s="28"/>
      <c r="Q295" s="28"/>
      <c r="R295" s="28"/>
      <c r="S295" s="28"/>
      <c r="T295" s="28"/>
      <c r="U295" s="28"/>
      <c r="V295" s="28"/>
      <c r="W295" s="29"/>
      <c r="X295" s="15">
        <f t="shared" si="55"/>
        <v>-19</v>
      </c>
    </row>
    <row r="296" spans="1:24">
      <c r="A296" s="7"/>
      <c r="B296" s="4">
        <v>-3.46410161513776</v>
      </c>
      <c r="C296" s="29">
        <f t="shared" ref="C296:N296" si="74">D295*(1/6-0.5*0.05*jjjjj*0.25)+D296*(2/3-D101*0.25)+D297*(1/6+0.5*0.05*jjjjj*0.25)</f>
        <v>11.2455545433472</v>
      </c>
      <c r="D296" s="29">
        <f t="shared" si="74"/>
        <v>11.2758697609221</v>
      </c>
      <c r="E296" s="29">
        <f t="shared" si="74"/>
        <v>11.3056627840054</v>
      </c>
      <c r="F296" s="29">
        <f t="shared" si="74"/>
        <v>11.334820514582</v>
      </c>
      <c r="G296" s="29">
        <f t="shared" si="74"/>
        <v>11.3633061103116</v>
      </c>
      <c r="H296" s="29">
        <f t="shared" si="74"/>
        <v>11.3911024213619</v>
      </c>
      <c r="I296" s="29">
        <f t="shared" si="74"/>
        <v>11.418202392222</v>
      </c>
      <c r="J296" s="29">
        <f t="shared" si="74"/>
        <v>11.4446058414245</v>
      </c>
      <c r="K296" s="29">
        <f t="shared" si="74"/>
        <v>11.4703183689496</v>
      </c>
      <c r="L296" s="29">
        <f t="shared" si="74"/>
        <v>11.4953513950894</v>
      </c>
      <c r="M296" s="29">
        <f t="shared" si="74"/>
        <v>11.5197231597702</v>
      </c>
      <c r="N296" s="29">
        <f t="shared" si="74"/>
        <v>11.5434609178936</v>
      </c>
      <c r="O296" s="29">
        <f t="shared" si="32"/>
        <v>11.5666049811952</v>
      </c>
      <c r="P296" s="28"/>
      <c r="Q296" s="28"/>
      <c r="R296" s="28"/>
      <c r="S296" s="28"/>
      <c r="T296" s="28"/>
      <c r="U296" s="28"/>
      <c r="V296" s="28"/>
      <c r="W296" s="29"/>
      <c r="X296" s="15">
        <f t="shared" si="55"/>
        <v>-20</v>
      </c>
    </row>
    <row r="297" ht="12.75" customHeight="1" spans="1:24">
      <c r="A297" s="7"/>
      <c r="B297" s="4">
        <v>-3.63730669589465</v>
      </c>
      <c r="C297" s="29">
        <f t="shared" ref="C297:N297" si="75">D296*(1/6-0.5*0.05*jjjjj*0.25)+D297*(2/3-D102*0.25)+D298*(1/6+0.5*0.05*jjjjj*0.25)</f>
        <v>11.5590817795586</v>
      </c>
      <c r="D297" s="29">
        <f t="shared" si="75"/>
        <v>11.5721906897036</v>
      </c>
      <c r="E297" s="29">
        <f t="shared" si="75"/>
        <v>11.5849651323159</v>
      </c>
      <c r="F297" s="29">
        <f t="shared" si="75"/>
        <v>11.5973139663175</v>
      </c>
      <c r="G297" s="29">
        <f t="shared" si="75"/>
        <v>11.6092097501565</v>
      </c>
      <c r="H297" s="29">
        <f t="shared" si="75"/>
        <v>11.6206401807194</v>
      </c>
      <c r="I297" s="29">
        <f t="shared" si="75"/>
        <v>11.6315997248082</v>
      </c>
      <c r="J297" s="29">
        <f t="shared" si="75"/>
        <v>11.642086520831</v>
      </c>
      <c r="K297" s="29">
        <f t="shared" si="75"/>
        <v>11.6521008557995</v>
      </c>
      <c r="L297" s="29">
        <f t="shared" si="75"/>
        <v>11.6616442483322</v>
      </c>
      <c r="M297" s="29">
        <f t="shared" si="75"/>
        <v>11.670718776746</v>
      </c>
      <c r="N297" s="29">
        <f t="shared" si="75"/>
        <v>11.6793264696578</v>
      </c>
      <c r="O297" s="29">
        <f t="shared" si="32"/>
        <v>11.6874686226308</v>
      </c>
      <c r="P297" s="28"/>
      <c r="Q297" s="28"/>
      <c r="R297" s="28"/>
      <c r="S297" s="28"/>
      <c r="T297" s="28"/>
      <c r="U297" s="28"/>
      <c r="V297" s="28"/>
      <c r="W297" s="29"/>
      <c r="X297" s="15">
        <v>21</v>
      </c>
    </row>
    <row r="298" spans="1:24">
      <c r="A298" s="1"/>
      <c r="B298" s="1"/>
      <c r="C298" s="33">
        <f t="shared" ref="C298:O298" si="76">C297</f>
        <v>11.5590817795586</v>
      </c>
      <c r="D298" s="33">
        <f t="shared" si="76"/>
        <v>11.5721906897036</v>
      </c>
      <c r="E298" s="33">
        <f t="shared" si="76"/>
        <v>11.5849651323159</v>
      </c>
      <c r="F298" s="33">
        <f t="shared" si="76"/>
        <v>11.5973139663175</v>
      </c>
      <c r="G298" s="33">
        <f t="shared" si="76"/>
        <v>11.6092097501565</v>
      </c>
      <c r="H298" s="33">
        <f t="shared" si="76"/>
        <v>11.6206401807194</v>
      </c>
      <c r="I298" s="33">
        <f t="shared" si="76"/>
        <v>11.6315997248082</v>
      </c>
      <c r="J298" s="33">
        <f t="shared" si="76"/>
        <v>11.642086520831</v>
      </c>
      <c r="K298" s="33">
        <f t="shared" si="76"/>
        <v>11.6521008557995</v>
      </c>
      <c r="L298" s="33">
        <f t="shared" si="76"/>
        <v>11.6616442483322</v>
      </c>
      <c r="M298" s="33">
        <f t="shared" si="76"/>
        <v>11.670718776746</v>
      </c>
      <c r="N298" s="33">
        <f t="shared" si="76"/>
        <v>11.6793264696578</v>
      </c>
      <c r="O298" s="33">
        <f t="shared" si="76"/>
        <v>11.6874686226308</v>
      </c>
      <c r="P298" s="33"/>
      <c r="Q298" s="33"/>
      <c r="R298" s="33"/>
      <c r="S298" s="33"/>
      <c r="T298" s="33"/>
      <c r="U298" s="33"/>
      <c r="V298" s="33"/>
      <c r="W298" s="27"/>
      <c r="X298" s="15"/>
    </row>
    <row r="300" spans="2:3">
      <c r="B300" s="36" t="s">
        <v>18</v>
      </c>
      <c r="C300" s="37">
        <f>C276</f>
        <v>1.48574100741416</v>
      </c>
    </row>
  </sheetData>
  <mergeCells count="14">
    <mergeCell ref="C8:O8"/>
    <mergeCell ref="C58:O58"/>
    <mergeCell ref="C106:O106"/>
    <mergeCell ref="C155:O155"/>
    <mergeCell ref="C204:O204"/>
    <mergeCell ref="C253:O253"/>
    <mergeCell ref="A11:A51"/>
    <mergeCell ref="A61:A101"/>
    <mergeCell ref="A109:A149"/>
    <mergeCell ref="A158:A198"/>
    <mergeCell ref="A207:A247"/>
    <mergeCell ref="A256:A296"/>
    <mergeCell ref="Y11:Y51"/>
    <mergeCell ref="Y61:Y10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Mengjing Song</cp:lastModifiedBy>
  <dcterms:created xsi:type="dcterms:W3CDTF">2007-04-14T15:13:00Z</dcterms:created>
  <dcterms:modified xsi:type="dcterms:W3CDTF">2016-04-25T01:32:36Z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