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75" windowWidth="13875" windowHeight="8430" tabRatio="636" activeTab="1"/>
  </bookViews>
  <sheets>
    <sheet name="Normal Deviates" sheetId="12" r:id="rId1"/>
    <sheet name="Rate Paths" sheetId="13" r:id="rId2"/>
    <sheet name="Path 1 - Chart" sheetId="14" r:id="rId3"/>
  </sheets>
  <definedNames>
    <definedName name="_eps1">'Normal Deviates'!$D$48:$AA$67</definedName>
    <definedName name="_eps2">'Normal Deviates'!$D$142:$AA$161</definedName>
    <definedName name="_eps3">'Normal Deviates'!$D$238:$AA$257</definedName>
    <definedName name="delta_t">'Rate Paths'!$D$1</definedName>
    <definedName name="f_0_j">'Rate Paths'!$D$2:$AB$2</definedName>
    <definedName name="homog_sig">'Rate Paths'!$E$6:$AB$6</definedName>
    <definedName name="i">'Rate Paths'!$C$8:$C$32</definedName>
    <definedName name="j">'Rate Paths'!$D$7:$AB$7</definedName>
    <definedName name="mu">'Rate Paths'!$D$34:$AB$58</definedName>
    <definedName name="rho_1">'Rate Paths'!$E$3:$AB$3</definedName>
    <definedName name="rho_2">'Rate Paths'!$E$4:$AB$4</definedName>
    <definedName name="scale1">'Rate Paths'!$AC$3</definedName>
    <definedName name="scale2">'Rate Paths'!$AC$4</definedName>
    <definedName name="scale3">'Rate Paths'!$AC$5</definedName>
    <definedName name="sigma">'Rate Paths'!$D$8:$AB$32</definedName>
  </definedNames>
  <calcPr calcId="145621"/>
</workbook>
</file>

<file path=xl/calcChain.xml><?xml version="1.0" encoding="utf-8"?>
<calcChain xmlns="http://schemas.openxmlformats.org/spreadsheetml/2006/main">
  <c r="D5" i="13" l="1"/>
  <c r="D4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116" i="13"/>
  <c r="C117" i="13" s="1"/>
  <c r="E114" i="13"/>
  <c r="F114" i="13" s="1"/>
  <c r="G114" i="13"/>
  <c r="H114" i="13" s="1"/>
  <c r="I114" i="13" s="1"/>
  <c r="J114" i="13" s="1"/>
  <c r="K114" i="13" s="1"/>
  <c r="L114" i="13" s="1"/>
  <c r="M114" i="13" s="1"/>
  <c r="N114" i="13" s="1"/>
  <c r="O114" i="13" s="1"/>
  <c r="P114" i="13" s="1"/>
  <c r="Q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D2" i="13"/>
  <c r="D115" i="13" s="1"/>
  <c r="D44" i="12"/>
  <c r="E44" i="12" s="1"/>
  <c r="F44" i="12" s="1"/>
  <c r="G44" i="12" s="1"/>
  <c r="H44" i="12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D258" i="12"/>
  <c r="E258" i="12" s="1"/>
  <c r="F258" i="12" s="1"/>
  <c r="G258" i="12" s="1"/>
  <c r="H258" i="12"/>
  <c r="I258" i="12" s="1"/>
  <c r="J258" i="12" s="1"/>
  <c r="K258" i="12" s="1"/>
  <c r="L258" i="12" s="1"/>
  <c r="M258" i="12" s="1"/>
  <c r="N258" i="12" s="1"/>
  <c r="O258" i="12" s="1"/>
  <c r="P258" i="12" s="1"/>
  <c r="Q258" i="12" s="1"/>
  <c r="R258" i="12" s="1"/>
  <c r="S258" i="12" s="1"/>
  <c r="T258" i="12" s="1"/>
  <c r="U258" i="12" s="1"/>
  <c r="V258" i="12" s="1"/>
  <c r="W258" i="12" s="1"/>
  <c r="X258" i="12"/>
  <c r="Y258" i="12" s="1"/>
  <c r="Z258" i="12" s="1"/>
  <c r="AA258" i="12" s="1"/>
  <c r="B239" i="12"/>
  <c r="B240" i="12" s="1"/>
  <c r="B241" i="12" s="1"/>
  <c r="B242" i="12" s="1"/>
  <c r="B243" i="12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D237" i="12"/>
  <c r="E237" i="12"/>
  <c r="F237" i="12" s="1"/>
  <c r="G237" i="12" s="1"/>
  <c r="H237" i="12" s="1"/>
  <c r="I237" i="12"/>
  <c r="J237" i="12" s="1"/>
  <c r="K237" i="12" s="1"/>
  <c r="L237" i="12" s="1"/>
  <c r="M237" i="12" s="1"/>
  <c r="N237" i="12" s="1"/>
  <c r="O237" i="12" s="1"/>
  <c r="P237" i="12" s="1"/>
  <c r="Q237" i="12" s="1"/>
  <c r="R237" i="12" s="1"/>
  <c r="S237" i="12" s="1"/>
  <c r="T237" i="12" s="1"/>
  <c r="U237" i="12" s="1"/>
  <c r="V237" i="12" s="1"/>
  <c r="W237" i="12" s="1"/>
  <c r="X237" i="12" s="1"/>
  <c r="Y237" i="12" s="1"/>
  <c r="Z237" i="12" s="1"/>
  <c r="AA237" i="12" s="1"/>
  <c r="D232" i="12"/>
  <c r="E232" i="12"/>
  <c r="F232" i="12" s="1"/>
  <c r="G232" i="12" s="1"/>
  <c r="H232" i="12" s="1"/>
  <c r="I232" i="12" s="1"/>
  <c r="J232" i="12" s="1"/>
  <c r="K232" i="12" s="1"/>
  <c r="L232" i="12" s="1"/>
  <c r="M232" i="12"/>
  <c r="N232" i="12" s="1"/>
  <c r="O232" i="12" s="1"/>
  <c r="P232" i="12" s="1"/>
  <c r="Q232" i="12" s="1"/>
  <c r="R232" i="12" s="1"/>
  <c r="S232" i="12" s="1"/>
  <c r="T232" i="12" s="1"/>
  <c r="U232" i="12" s="1"/>
  <c r="V232" i="12" s="1"/>
  <c r="W232" i="12" s="1"/>
  <c r="X232" i="12" s="1"/>
  <c r="Y232" i="12" s="1"/>
  <c r="Z232" i="12" s="1"/>
  <c r="AA232" i="12" s="1"/>
  <c r="B215" i="12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/>
  <c r="B213" i="12"/>
  <c r="B214" i="12" s="1"/>
  <c r="E211" i="12"/>
  <c r="F211" i="12" s="1"/>
  <c r="G211" i="12" s="1"/>
  <c r="H211" i="12" s="1"/>
  <c r="I211" i="12" s="1"/>
  <c r="J211" i="12" s="1"/>
  <c r="K211" i="12" s="1"/>
  <c r="L211" i="12" s="1"/>
  <c r="M211" i="12" s="1"/>
  <c r="N211" i="12" s="1"/>
  <c r="O211" i="12" s="1"/>
  <c r="P211" i="12" s="1"/>
  <c r="Q211" i="12" s="1"/>
  <c r="R211" i="12" s="1"/>
  <c r="S211" i="12" s="1"/>
  <c r="T211" i="12" s="1"/>
  <c r="U211" i="12" s="1"/>
  <c r="V211" i="12" s="1"/>
  <c r="W211" i="12" s="1"/>
  <c r="X211" i="12" s="1"/>
  <c r="Y211" i="12" s="1"/>
  <c r="Z211" i="12" s="1"/>
  <c r="AA211" i="12" s="1"/>
  <c r="D211" i="12"/>
  <c r="B192" i="12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D190" i="12"/>
  <c r="E190" i="12"/>
  <c r="F190" i="12" s="1"/>
  <c r="G190" i="12"/>
  <c r="H190" i="12" s="1"/>
  <c r="I190" i="12" s="1"/>
  <c r="J190" i="12" s="1"/>
  <c r="K190" i="12" s="1"/>
  <c r="L190" i="12" s="1"/>
  <c r="M190" i="12" s="1"/>
  <c r="N190" i="12" s="1"/>
  <c r="O190" i="12" s="1"/>
  <c r="P190" i="12" s="1"/>
  <c r="Q190" i="12" s="1"/>
  <c r="R190" i="12" s="1"/>
  <c r="S190" i="12" s="1"/>
  <c r="T190" i="12" s="1"/>
  <c r="U190" i="12" s="1"/>
  <c r="V190" i="12" s="1"/>
  <c r="W190" i="12" s="1"/>
  <c r="X190" i="12" s="1"/>
  <c r="Y190" i="12" s="1"/>
  <c r="Z190" i="12" s="1"/>
  <c r="AA190" i="12" s="1"/>
  <c r="AA179" i="12"/>
  <c r="AA200" i="12" s="1"/>
  <c r="Z179" i="12"/>
  <c r="Z189" i="12" s="1"/>
  <c r="Z210" i="12" s="1"/>
  <c r="Y179" i="12"/>
  <c r="Y200" i="12" s="1"/>
  <c r="X179" i="12"/>
  <c r="W179" i="12"/>
  <c r="W200" i="12" s="1"/>
  <c r="V179" i="12"/>
  <c r="V189" i="12" s="1"/>
  <c r="V210" i="12" s="1"/>
  <c r="U179" i="12"/>
  <c r="U200" i="12" s="1"/>
  <c r="T179" i="12"/>
  <c r="S179" i="12"/>
  <c r="S200" i="12" s="1"/>
  <c r="R179" i="12"/>
  <c r="R189" i="12" s="1"/>
  <c r="R210" i="12" s="1"/>
  <c r="Q179" i="12"/>
  <c r="Q200" i="12" s="1"/>
  <c r="P179" i="12"/>
  <c r="O179" i="12"/>
  <c r="O200" i="12" s="1"/>
  <c r="N179" i="12"/>
  <c r="N189" i="12" s="1"/>
  <c r="N210" i="12" s="1"/>
  <c r="M179" i="12"/>
  <c r="M200" i="12" s="1"/>
  <c r="L179" i="12"/>
  <c r="K179" i="12"/>
  <c r="K200" i="12" s="1"/>
  <c r="J179" i="12"/>
  <c r="J189" i="12" s="1"/>
  <c r="J210" i="12" s="1"/>
  <c r="I179" i="12"/>
  <c r="I200" i="12" s="1"/>
  <c r="H179" i="12"/>
  <c r="G179" i="12"/>
  <c r="G200" i="12" s="1"/>
  <c r="F179" i="12"/>
  <c r="F189" i="12" s="1"/>
  <c r="F210" i="12" s="1"/>
  <c r="E179" i="12"/>
  <c r="E200" i="12" s="1"/>
  <c r="D179" i="12"/>
  <c r="AA178" i="12"/>
  <c r="AA188" i="12" s="1"/>
  <c r="AA209" i="12" s="1"/>
  <c r="Z178" i="12"/>
  <c r="Z199" i="12" s="1"/>
  <c r="Y178" i="12"/>
  <c r="X178" i="12"/>
  <c r="X199" i="12" s="1"/>
  <c r="W178" i="12"/>
  <c r="W188" i="12" s="1"/>
  <c r="W209" i="12" s="1"/>
  <c r="V178" i="12"/>
  <c r="V199" i="12" s="1"/>
  <c r="U178" i="12"/>
  <c r="T178" i="12"/>
  <c r="T199" i="12" s="1"/>
  <c r="S178" i="12"/>
  <c r="S188" i="12" s="1"/>
  <c r="S209" i="12" s="1"/>
  <c r="R178" i="12"/>
  <c r="R199" i="12" s="1"/>
  <c r="Q178" i="12"/>
  <c r="P178" i="12"/>
  <c r="P199" i="12" s="1"/>
  <c r="O178" i="12"/>
  <c r="O188" i="12" s="1"/>
  <c r="O209" i="12" s="1"/>
  <c r="N178" i="12"/>
  <c r="N199" i="12" s="1"/>
  <c r="M178" i="12"/>
  <c r="L178" i="12"/>
  <c r="L199" i="12" s="1"/>
  <c r="K178" i="12"/>
  <c r="K188" i="12" s="1"/>
  <c r="K209" i="12" s="1"/>
  <c r="J178" i="12"/>
  <c r="J199" i="12" s="1"/>
  <c r="I178" i="12"/>
  <c r="H178" i="12"/>
  <c r="H199" i="12" s="1"/>
  <c r="G178" i="12"/>
  <c r="G188" i="12" s="1"/>
  <c r="G209" i="12" s="1"/>
  <c r="F178" i="12"/>
  <c r="F199" i="12" s="1"/>
  <c r="E178" i="12"/>
  <c r="D178" i="12"/>
  <c r="D199" i="12" s="1"/>
  <c r="AA177" i="12"/>
  <c r="AA198" i="12" s="1"/>
  <c r="Z177" i="12"/>
  <c r="Z187" i="12" s="1"/>
  <c r="Z208" i="12" s="1"/>
  <c r="Y177" i="12"/>
  <c r="Y198" i="12" s="1"/>
  <c r="X177" i="12"/>
  <c r="W177" i="12"/>
  <c r="W198" i="12" s="1"/>
  <c r="V177" i="12"/>
  <c r="V187" i="12" s="1"/>
  <c r="V208" i="12" s="1"/>
  <c r="U177" i="12"/>
  <c r="U198" i="12" s="1"/>
  <c r="T177" i="12"/>
  <c r="S177" i="12"/>
  <c r="S198" i="12" s="1"/>
  <c r="R177" i="12"/>
  <c r="R187" i="12" s="1"/>
  <c r="R208" i="12" s="1"/>
  <c r="Q177" i="12"/>
  <c r="Q198" i="12" s="1"/>
  <c r="P177" i="12"/>
  <c r="O177" i="12"/>
  <c r="O198" i="12" s="1"/>
  <c r="N177" i="12"/>
  <c r="N187" i="12" s="1"/>
  <c r="N208" i="12" s="1"/>
  <c r="M177" i="12"/>
  <c r="M198" i="12" s="1"/>
  <c r="L177" i="12"/>
  <c r="K177" i="12"/>
  <c r="K198" i="12" s="1"/>
  <c r="J177" i="12"/>
  <c r="J187" i="12" s="1"/>
  <c r="J208" i="12" s="1"/>
  <c r="I177" i="12"/>
  <c r="I198" i="12" s="1"/>
  <c r="H177" i="12"/>
  <c r="G177" i="12"/>
  <c r="G198" i="12" s="1"/>
  <c r="F177" i="12"/>
  <c r="F187" i="12" s="1"/>
  <c r="F208" i="12" s="1"/>
  <c r="E177" i="12"/>
  <c r="E198" i="12" s="1"/>
  <c r="D177" i="12"/>
  <c r="AA176" i="12"/>
  <c r="AA186" i="12" s="1"/>
  <c r="AA207" i="12" s="1"/>
  <c r="Z176" i="12"/>
  <c r="Y176" i="12"/>
  <c r="X176" i="12"/>
  <c r="X197" i="12" s="1"/>
  <c r="W176" i="12"/>
  <c r="W186" i="12" s="1"/>
  <c r="W207" i="12" s="1"/>
  <c r="V176" i="12"/>
  <c r="V197" i="12" s="1"/>
  <c r="U176" i="12"/>
  <c r="T176" i="12"/>
  <c r="T197" i="12" s="1"/>
  <c r="S176" i="12"/>
  <c r="S186" i="12" s="1"/>
  <c r="S207" i="12" s="1"/>
  <c r="R176" i="12"/>
  <c r="Q176" i="12"/>
  <c r="P176" i="12"/>
  <c r="P197" i="12" s="1"/>
  <c r="O176" i="12"/>
  <c r="O186" i="12" s="1"/>
  <c r="O207" i="12" s="1"/>
  <c r="N176" i="12"/>
  <c r="N197" i="12" s="1"/>
  <c r="M176" i="12"/>
  <c r="L176" i="12"/>
  <c r="L197" i="12" s="1"/>
  <c r="K176" i="12"/>
  <c r="K186" i="12" s="1"/>
  <c r="K207" i="12" s="1"/>
  <c r="J176" i="12"/>
  <c r="I176" i="12"/>
  <c r="H176" i="12"/>
  <c r="H197" i="12" s="1"/>
  <c r="G176" i="12"/>
  <c r="G186" i="12" s="1"/>
  <c r="G207" i="12" s="1"/>
  <c r="F176" i="12"/>
  <c r="F197" i="12" s="1"/>
  <c r="E176" i="12"/>
  <c r="D176" i="12"/>
  <c r="D197" i="12" s="1"/>
  <c r="AA175" i="12"/>
  <c r="Z175" i="12"/>
  <c r="Z185" i="12" s="1"/>
  <c r="Z206" i="12" s="1"/>
  <c r="Y175" i="12"/>
  <c r="Y196" i="12" s="1"/>
  <c r="X175" i="12"/>
  <c r="W175" i="12"/>
  <c r="W196" i="12" s="1"/>
  <c r="V175" i="12"/>
  <c r="V185" i="12" s="1"/>
  <c r="V206" i="12" s="1"/>
  <c r="U175" i="12"/>
  <c r="U196" i="12" s="1"/>
  <c r="T175" i="12"/>
  <c r="S175" i="12"/>
  <c r="R175" i="12"/>
  <c r="R185" i="12" s="1"/>
  <c r="R206" i="12" s="1"/>
  <c r="Q175" i="12"/>
  <c r="Q196" i="12" s="1"/>
  <c r="P175" i="12"/>
  <c r="O175" i="12"/>
  <c r="O196" i="12" s="1"/>
  <c r="N175" i="12"/>
  <c r="N185" i="12" s="1"/>
  <c r="N206" i="12" s="1"/>
  <c r="M175" i="12"/>
  <c r="M196" i="12" s="1"/>
  <c r="L175" i="12"/>
  <c r="K175" i="12"/>
  <c r="J175" i="12"/>
  <c r="J185" i="12" s="1"/>
  <c r="J206" i="12" s="1"/>
  <c r="I175" i="12"/>
  <c r="I196" i="12" s="1"/>
  <c r="H175" i="12"/>
  <c r="G175" i="12"/>
  <c r="G196" i="12" s="1"/>
  <c r="F175" i="12"/>
  <c r="F185" i="12" s="1"/>
  <c r="F206" i="12" s="1"/>
  <c r="E175" i="12"/>
  <c r="E196" i="12" s="1"/>
  <c r="D175" i="12"/>
  <c r="AA174" i="12"/>
  <c r="AA184" i="12" s="1"/>
  <c r="AA205" i="12" s="1"/>
  <c r="Z174" i="12"/>
  <c r="Z195" i="12" s="1"/>
  <c r="Y174" i="12"/>
  <c r="X174" i="12"/>
  <c r="W174" i="12"/>
  <c r="W184" i="12" s="1"/>
  <c r="W205" i="12" s="1"/>
  <c r="V174" i="12"/>
  <c r="V195" i="12" s="1"/>
  <c r="U174" i="12"/>
  <c r="T174" i="12"/>
  <c r="S174" i="12"/>
  <c r="S184" i="12" s="1"/>
  <c r="S205" i="12" s="1"/>
  <c r="R174" i="12"/>
  <c r="R195" i="12" s="1"/>
  <c r="Q174" i="12"/>
  <c r="P174" i="12"/>
  <c r="O174" i="12"/>
  <c r="O184" i="12" s="1"/>
  <c r="O205" i="12" s="1"/>
  <c r="N174" i="12"/>
  <c r="N195" i="12" s="1"/>
  <c r="M174" i="12"/>
  <c r="L174" i="12"/>
  <c r="K174" i="12"/>
  <c r="K184" i="12" s="1"/>
  <c r="K205" i="12" s="1"/>
  <c r="J174" i="12"/>
  <c r="J195" i="12" s="1"/>
  <c r="I174" i="12"/>
  <c r="H174" i="12"/>
  <c r="G174" i="12"/>
  <c r="G184" i="12" s="1"/>
  <c r="G205" i="12" s="1"/>
  <c r="F174" i="12"/>
  <c r="F195" i="12" s="1"/>
  <c r="E174" i="12"/>
  <c r="D174" i="12"/>
  <c r="AA173" i="12"/>
  <c r="AA194" i="12" s="1"/>
  <c r="Z173" i="12"/>
  <c r="Z183" i="12" s="1"/>
  <c r="Z204" i="12" s="1"/>
  <c r="Y173" i="12"/>
  <c r="X173" i="12"/>
  <c r="W173" i="12"/>
  <c r="W194" i="12" s="1"/>
  <c r="V173" i="12"/>
  <c r="V183" i="12" s="1"/>
  <c r="V204" i="12" s="1"/>
  <c r="U173" i="12"/>
  <c r="T173" i="12"/>
  <c r="S173" i="12"/>
  <c r="S194" i="12" s="1"/>
  <c r="R173" i="12"/>
  <c r="R183" i="12" s="1"/>
  <c r="R204" i="12" s="1"/>
  <c r="Q173" i="12"/>
  <c r="P173" i="12"/>
  <c r="O173" i="12"/>
  <c r="O194" i="12" s="1"/>
  <c r="N173" i="12"/>
  <c r="N183" i="12" s="1"/>
  <c r="N204" i="12" s="1"/>
  <c r="M173" i="12"/>
  <c r="L173" i="12"/>
  <c r="K173" i="12"/>
  <c r="K194" i="12" s="1"/>
  <c r="J173" i="12"/>
  <c r="J183" i="12" s="1"/>
  <c r="J204" i="12" s="1"/>
  <c r="I173" i="12"/>
  <c r="H173" i="12"/>
  <c r="G173" i="12"/>
  <c r="G194" i="12" s="1"/>
  <c r="F173" i="12"/>
  <c r="F183" i="12" s="1"/>
  <c r="F204" i="12" s="1"/>
  <c r="E173" i="12"/>
  <c r="D173" i="12"/>
  <c r="AA172" i="12"/>
  <c r="AA182" i="12" s="1"/>
  <c r="AA203" i="12" s="1"/>
  <c r="Z172" i="12"/>
  <c r="Z193" i="12" s="1"/>
  <c r="Y172" i="12"/>
  <c r="X172" i="12"/>
  <c r="W172" i="12"/>
  <c r="W182" i="12" s="1"/>
  <c r="W203" i="12" s="1"/>
  <c r="V172" i="12"/>
  <c r="V193" i="12" s="1"/>
  <c r="U172" i="12"/>
  <c r="T172" i="12"/>
  <c r="S172" i="12"/>
  <c r="S182" i="12" s="1"/>
  <c r="S203" i="12" s="1"/>
  <c r="R172" i="12"/>
  <c r="R193" i="12" s="1"/>
  <c r="Q172" i="12"/>
  <c r="P172" i="12"/>
  <c r="O172" i="12"/>
  <c r="O182" i="12" s="1"/>
  <c r="O203" i="12" s="1"/>
  <c r="N172" i="12"/>
  <c r="N193" i="12" s="1"/>
  <c r="M172" i="12"/>
  <c r="L172" i="12"/>
  <c r="K172" i="12"/>
  <c r="K182" i="12" s="1"/>
  <c r="K203" i="12" s="1"/>
  <c r="J172" i="12"/>
  <c r="J193" i="12" s="1"/>
  <c r="I172" i="12"/>
  <c r="H172" i="12"/>
  <c r="G172" i="12"/>
  <c r="G182" i="12" s="1"/>
  <c r="G203" i="12" s="1"/>
  <c r="F172" i="12"/>
  <c r="F193" i="12" s="1"/>
  <c r="E172" i="12"/>
  <c r="D172" i="12"/>
  <c r="AA171" i="12"/>
  <c r="AA192" i="12" s="1"/>
  <c r="Z171" i="12"/>
  <c r="Z181" i="12" s="1"/>
  <c r="Z202" i="12" s="1"/>
  <c r="Y171" i="12"/>
  <c r="X171" i="12"/>
  <c r="W171" i="12"/>
  <c r="W192" i="12" s="1"/>
  <c r="V171" i="12"/>
  <c r="V181" i="12" s="1"/>
  <c r="V202" i="12" s="1"/>
  <c r="U171" i="12"/>
  <c r="T171" i="12"/>
  <c r="S171" i="12"/>
  <c r="S192" i="12" s="1"/>
  <c r="R171" i="12"/>
  <c r="R181" i="12" s="1"/>
  <c r="R202" i="12" s="1"/>
  <c r="Q171" i="12"/>
  <c r="P171" i="12"/>
  <c r="O171" i="12"/>
  <c r="O192" i="12" s="1"/>
  <c r="N171" i="12"/>
  <c r="N181" i="12" s="1"/>
  <c r="N202" i="12" s="1"/>
  <c r="M171" i="12"/>
  <c r="L171" i="12"/>
  <c r="K171" i="12"/>
  <c r="K192" i="12" s="1"/>
  <c r="J171" i="12"/>
  <c r="J181" i="12" s="1"/>
  <c r="J202" i="12" s="1"/>
  <c r="I171" i="12"/>
  <c r="H171" i="12"/>
  <c r="H192" i="12" s="1"/>
  <c r="G171" i="12"/>
  <c r="G192" i="12" s="1"/>
  <c r="F171" i="12"/>
  <c r="E171" i="12"/>
  <c r="D171" i="12"/>
  <c r="D192" i="12" s="1"/>
  <c r="B171" i="12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AA170" i="12"/>
  <c r="AA191" i="12" s="1"/>
  <c r="Z170" i="12"/>
  <c r="Y170" i="12"/>
  <c r="Y191" i="12" s="1"/>
  <c r="X170" i="12"/>
  <c r="X180" i="12" s="1"/>
  <c r="X201" i="12" s="1"/>
  <c r="W170" i="12"/>
  <c r="W191" i="12" s="1"/>
  <c r="V170" i="12"/>
  <c r="U170" i="12"/>
  <c r="U191" i="12" s="1"/>
  <c r="T170" i="12"/>
  <c r="T180" i="12" s="1"/>
  <c r="T201" i="12" s="1"/>
  <c r="S170" i="12"/>
  <c r="S191" i="12" s="1"/>
  <c r="R170" i="12"/>
  <c r="Q170" i="12"/>
  <c r="Q191" i="12" s="1"/>
  <c r="P170" i="12"/>
  <c r="P180" i="12" s="1"/>
  <c r="P201" i="12" s="1"/>
  <c r="O170" i="12"/>
  <c r="N170" i="12"/>
  <c r="M170" i="12"/>
  <c r="M191" i="12" s="1"/>
  <c r="L170" i="12"/>
  <c r="L180" i="12" s="1"/>
  <c r="L201" i="12" s="1"/>
  <c r="K170" i="12"/>
  <c r="K191" i="12" s="1"/>
  <c r="J170" i="12"/>
  <c r="I170" i="12"/>
  <c r="I191" i="12" s="1"/>
  <c r="H170" i="12"/>
  <c r="H180" i="12" s="1"/>
  <c r="H201" i="12" s="1"/>
  <c r="G170" i="12"/>
  <c r="G191" i="12" s="1"/>
  <c r="F170" i="12"/>
  <c r="E170" i="12"/>
  <c r="E191" i="12" s="1"/>
  <c r="D170" i="12"/>
  <c r="D180" i="12" s="1"/>
  <c r="D201" i="12" s="1"/>
  <c r="R169" i="12"/>
  <c r="S169" i="12" s="1"/>
  <c r="T169" i="12" s="1"/>
  <c r="U169" i="12" s="1"/>
  <c r="V169" i="12" s="1"/>
  <c r="W169" i="12" s="1"/>
  <c r="X169" i="12" s="1"/>
  <c r="Y169" i="12" s="1"/>
  <c r="Z169" i="12" s="1"/>
  <c r="AA169" i="12" s="1"/>
  <c r="D169" i="12"/>
  <c r="E169" i="12" s="1"/>
  <c r="F169" i="12" s="1"/>
  <c r="G169" i="12" s="1"/>
  <c r="H169" i="12" s="1"/>
  <c r="I169" i="12" s="1"/>
  <c r="J169" i="12" s="1"/>
  <c r="K169" i="12" s="1"/>
  <c r="L169" i="12" s="1"/>
  <c r="M169" i="12" s="1"/>
  <c r="N169" i="12" s="1"/>
  <c r="O169" i="12" s="1"/>
  <c r="P169" i="12" s="1"/>
  <c r="Q169" i="12" s="1"/>
  <c r="D6" i="13"/>
  <c r="D34" i="13"/>
  <c r="D3" i="12"/>
  <c r="D24" i="12" s="1"/>
  <c r="D4" i="12"/>
  <c r="D25" i="12" s="1"/>
  <c r="D5" i="12"/>
  <c r="D15" i="12" s="1"/>
  <c r="D36" i="12" s="1"/>
  <c r="D6" i="12"/>
  <c r="D27" i="12" s="1"/>
  <c r="D7" i="12"/>
  <c r="D17" i="12" s="1"/>
  <c r="D38" i="12" s="1"/>
  <c r="D8" i="12"/>
  <c r="D29" i="12" s="1"/>
  <c r="D9" i="12"/>
  <c r="D30" i="12" s="1"/>
  <c r="D10" i="12"/>
  <c r="D31" i="12" s="1"/>
  <c r="D11" i="12"/>
  <c r="D32" i="12" s="1"/>
  <c r="D12" i="12"/>
  <c r="D33" i="12" s="1"/>
  <c r="D75" i="12"/>
  <c r="D85" i="12" s="1"/>
  <c r="D106" i="12" s="1"/>
  <c r="D76" i="12"/>
  <c r="D97" i="12" s="1"/>
  <c r="D77" i="12"/>
  <c r="D98" i="12" s="1"/>
  <c r="D78" i="12"/>
  <c r="D99" i="12" s="1"/>
  <c r="D79" i="12"/>
  <c r="D100" i="12" s="1"/>
  <c r="D80" i="12"/>
  <c r="D101" i="12" s="1"/>
  <c r="D81" i="12"/>
  <c r="D91" i="12" s="1"/>
  <c r="D112" i="12" s="1"/>
  <c r="D82" i="12"/>
  <c r="D103" i="12" s="1"/>
  <c r="D83" i="12"/>
  <c r="D93" i="12" s="1"/>
  <c r="D114" i="12" s="1"/>
  <c r="D84" i="12"/>
  <c r="D105" i="12" s="1"/>
  <c r="D87" i="12"/>
  <c r="D108" i="12" s="1"/>
  <c r="E3" i="12"/>
  <c r="E24" i="12" s="1"/>
  <c r="E4" i="12"/>
  <c r="E25" i="12" s="1"/>
  <c r="E5" i="12"/>
  <c r="E15" i="12" s="1"/>
  <c r="E36" i="12" s="1"/>
  <c r="E6" i="12"/>
  <c r="E27" i="12" s="1"/>
  <c r="E7" i="12"/>
  <c r="E17" i="12" s="1"/>
  <c r="E38" i="12" s="1"/>
  <c r="E8" i="12"/>
  <c r="E29" i="12" s="1"/>
  <c r="E9" i="12"/>
  <c r="E30" i="12" s="1"/>
  <c r="E10" i="12"/>
  <c r="E31" i="12" s="1"/>
  <c r="E11" i="12"/>
  <c r="E32" i="12" s="1"/>
  <c r="E12" i="12"/>
  <c r="E33" i="12" s="1"/>
  <c r="E13" i="12"/>
  <c r="E34" i="12" s="1"/>
  <c r="E75" i="12"/>
  <c r="E85" i="12" s="1"/>
  <c r="E106" i="12" s="1"/>
  <c r="E76" i="12"/>
  <c r="E97" i="12" s="1"/>
  <c r="E77" i="12"/>
  <c r="E98" i="12" s="1"/>
  <c r="E78" i="12"/>
  <c r="E99" i="12" s="1"/>
  <c r="E79" i="12"/>
  <c r="E100" i="12" s="1"/>
  <c r="E80" i="12"/>
  <c r="E101" i="12" s="1"/>
  <c r="E81" i="12"/>
  <c r="E91" i="12" s="1"/>
  <c r="E112" i="12" s="1"/>
  <c r="E82" i="12"/>
  <c r="E103" i="12" s="1"/>
  <c r="E83" i="12"/>
  <c r="E93" i="12" s="1"/>
  <c r="E114" i="12" s="1"/>
  <c r="E84" i="12"/>
  <c r="E105" i="12" s="1"/>
  <c r="E87" i="12"/>
  <c r="E108" i="12" s="1"/>
  <c r="F3" i="12"/>
  <c r="F24" i="12" s="1"/>
  <c r="F4" i="12"/>
  <c r="F25" i="12" s="1"/>
  <c r="F5" i="12"/>
  <c r="F15" i="12" s="1"/>
  <c r="F36" i="12" s="1"/>
  <c r="F6" i="12"/>
  <c r="F27" i="12" s="1"/>
  <c r="F7" i="12"/>
  <c r="F17" i="12" s="1"/>
  <c r="F38" i="12" s="1"/>
  <c r="F8" i="12"/>
  <c r="F29" i="12" s="1"/>
  <c r="F9" i="12"/>
  <c r="F30" i="12" s="1"/>
  <c r="F10" i="12"/>
  <c r="F31" i="12" s="1"/>
  <c r="F11" i="12"/>
  <c r="F32" i="12" s="1"/>
  <c r="F12" i="12"/>
  <c r="F33" i="12" s="1"/>
  <c r="F75" i="12"/>
  <c r="F85" i="12" s="1"/>
  <c r="F106" i="12" s="1"/>
  <c r="F76" i="12"/>
  <c r="F97" i="12" s="1"/>
  <c r="F77" i="12"/>
  <c r="F87" i="12" s="1"/>
  <c r="F108" i="12" s="1"/>
  <c r="F78" i="12"/>
  <c r="F99" i="12" s="1"/>
  <c r="F79" i="12"/>
  <c r="F100" i="12" s="1"/>
  <c r="F80" i="12"/>
  <c r="F101" i="12" s="1"/>
  <c r="F81" i="12"/>
  <c r="F91" i="12" s="1"/>
  <c r="F112" i="12" s="1"/>
  <c r="F82" i="12"/>
  <c r="F103" i="12" s="1"/>
  <c r="F83" i="12"/>
  <c r="F93" i="12" s="1"/>
  <c r="F114" i="12" s="1"/>
  <c r="F84" i="12"/>
  <c r="F105" i="12" s="1"/>
  <c r="G3" i="12"/>
  <c r="G24" i="12" s="1"/>
  <c r="G4" i="12"/>
  <c r="G25" i="12" s="1"/>
  <c r="G5" i="12"/>
  <c r="G26" i="12" s="1"/>
  <c r="G6" i="12"/>
  <c r="G27" i="12" s="1"/>
  <c r="G7" i="12"/>
  <c r="G17" i="12" s="1"/>
  <c r="G38" i="12" s="1"/>
  <c r="G8" i="12"/>
  <c r="G9" i="12"/>
  <c r="G30" i="12" s="1"/>
  <c r="G10" i="12"/>
  <c r="G31" i="12" s="1"/>
  <c r="G11" i="12"/>
  <c r="G32" i="12" s="1"/>
  <c r="G12" i="12"/>
  <c r="G33" i="12" s="1"/>
  <c r="G75" i="12"/>
  <c r="G85" i="12" s="1"/>
  <c r="G106" i="12" s="1"/>
  <c r="G76" i="12"/>
  <c r="G77" i="12"/>
  <c r="G98" i="12" s="1"/>
  <c r="G78" i="12"/>
  <c r="G99" i="12" s="1"/>
  <c r="G79" i="12"/>
  <c r="G100" i="12" s="1"/>
  <c r="G80" i="12"/>
  <c r="G101" i="12" s="1"/>
  <c r="G81" i="12"/>
  <c r="G102" i="12" s="1"/>
  <c r="G82" i="12"/>
  <c r="G103" i="12" s="1"/>
  <c r="G83" i="12"/>
  <c r="G104" i="12" s="1"/>
  <c r="G84" i="12"/>
  <c r="H3" i="12"/>
  <c r="H13" i="12" s="1"/>
  <c r="H34" i="12" s="1"/>
  <c r="H4" i="12"/>
  <c r="H25" i="12" s="1"/>
  <c r="H5" i="12"/>
  <c r="H15" i="12" s="1"/>
  <c r="H36" i="12" s="1"/>
  <c r="H6" i="12"/>
  <c r="H27" i="12" s="1"/>
  <c r="H7" i="12"/>
  <c r="H28" i="12" s="1"/>
  <c r="H8" i="12"/>
  <c r="H29" i="12" s="1"/>
  <c r="H9" i="12"/>
  <c r="H30" i="12" s="1"/>
  <c r="H10" i="12"/>
  <c r="H31" i="12" s="1"/>
  <c r="H11" i="12"/>
  <c r="H21" i="12" s="1"/>
  <c r="H42" i="12" s="1"/>
  <c r="H12" i="12"/>
  <c r="H33" i="12" s="1"/>
  <c r="H75" i="12"/>
  <c r="H85" i="12" s="1"/>
  <c r="H106" i="12" s="1"/>
  <c r="H76" i="12"/>
  <c r="H97" i="12" s="1"/>
  <c r="H77" i="12"/>
  <c r="H98" i="12" s="1"/>
  <c r="H78" i="12"/>
  <c r="H99" i="12" s="1"/>
  <c r="H79" i="12"/>
  <c r="H89" i="12" s="1"/>
  <c r="H110" i="12" s="1"/>
  <c r="H80" i="12"/>
  <c r="H101" i="12" s="1"/>
  <c r="H81" i="12"/>
  <c r="H91" i="12" s="1"/>
  <c r="H112" i="12" s="1"/>
  <c r="H82" i="12"/>
  <c r="H103" i="12" s="1"/>
  <c r="H83" i="12"/>
  <c r="H104" i="12" s="1"/>
  <c r="H84" i="12"/>
  <c r="H105" i="12" s="1"/>
  <c r="H87" i="12"/>
  <c r="H108" i="12" s="1"/>
  <c r="I3" i="12"/>
  <c r="I4" i="12"/>
  <c r="I25" i="12" s="1"/>
  <c r="I5" i="12"/>
  <c r="I26" i="12" s="1"/>
  <c r="I6" i="12"/>
  <c r="I27" i="12" s="1"/>
  <c r="I7" i="12"/>
  <c r="I8" i="12"/>
  <c r="I29" i="12" s="1"/>
  <c r="I9" i="12"/>
  <c r="I30" i="12" s="1"/>
  <c r="I10" i="12"/>
  <c r="I31" i="12" s="1"/>
  <c r="I11" i="12"/>
  <c r="I12" i="12"/>
  <c r="I33" i="12" s="1"/>
  <c r="I75" i="12"/>
  <c r="I76" i="12"/>
  <c r="I97" i="12" s="1"/>
  <c r="I77" i="12"/>
  <c r="I98" i="12" s="1"/>
  <c r="I78" i="12"/>
  <c r="I99" i="12" s="1"/>
  <c r="I79" i="12"/>
  <c r="I80" i="12"/>
  <c r="I101" i="12" s="1"/>
  <c r="I81" i="12"/>
  <c r="I102" i="12" s="1"/>
  <c r="I82" i="12"/>
  <c r="I103" i="12" s="1"/>
  <c r="I83" i="12"/>
  <c r="I84" i="12"/>
  <c r="I105" i="12" s="1"/>
  <c r="J3" i="12"/>
  <c r="J4" i="12"/>
  <c r="J25" i="12" s="1"/>
  <c r="J5" i="12"/>
  <c r="J26" i="12" s="1"/>
  <c r="J6" i="12"/>
  <c r="J27" i="12" s="1"/>
  <c r="J7" i="12"/>
  <c r="J8" i="12"/>
  <c r="J29" i="12" s="1"/>
  <c r="J9" i="12"/>
  <c r="J30" i="12" s="1"/>
  <c r="J10" i="12"/>
  <c r="J31" i="12" s="1"/>
  <c r="J11" i="12"/>
  <c r="J12" i="12"/>
  <c r="J33" i="12" s="1"/>
  <c r="J15" i="12"/>
  <c r="J36" i="12" s="1"/>
  <c r="J16" i="12"/>
  <c r="J37" i="12" s="1"/>
  <c r="J75" i="12"/>
  <c r="J76" i="12"/>
  <c r="J97" i="12" s="1"/>
  <c r="J77" i="12"/>
  <c r="J98" i="12" s="1"/>
  <c r="J78" i="12"/>
  <c r="J99" i="12" s="1"/>
  <c r="J79" i="12"/>
  <c r="J80" i="12"/>
  <c r="J101" i="12" s="1"/>
  <c r="J81" i="12"/>
  <c r="J102" i="12" s="1"/>
  <c r="J82" i="12"/>
  <c r="J103" i="12" s="1"/>
  <c r="J83" i="12"/>
  <c r="J84" i="12"/>
  <c r="J105" i="12" s="1"/>
  <c r="J87" i="12"/>
  <c r="J108" i="12" s="1"/>
  <c r="K3" i="12"/>
  <c r="K4" i="12"/>
  <c r="K25" i="12" s="1"/>
  <c r="K5" i="12"/>
  <c r="K26" i="12" s="1"/>
  <c r="K6" i="12"/>
  <c r="K27" i="12" s="1"/>
  <c r="K7" i="12"/>
  <c r="K8" i="12"/>
  <c r="K29" i="12" s="1"/>
  <c r="K9" i="12"/>
  <c r="K30" i="12" s="1"/>
  <c r="K10" i="12"/>
  <c r="K31" i="12" s="1"/>
  <c r="K11" i="12"/>
  <c r="K12" i="12"/>
  <c r="K33" i="12" s="1"/>
  <c r="K75" i="12"/>
  <c r="K76" i="12"/>
  <c r="K97" i="12" s="1"/>
  <c r="K77" i="12"/>
  <c r="K98" i="12" s="1"/>
  <c r="K78" i="12"/>
  <c r="K99" i="12" s="1"/>
  <c r="K79" i="12"/>
  <c r="K80" i="12"/>
  <c r="K101" i="12" s="1"/>
  <c r="K81" i="12"/>
  <c r="K102" i="12" s="1"/>
  <c r="K82" i="12"/>
  <c r="K103" i="12" s="1"/>
  <c r="K83" i="12"/>
  <c r="K84" i="12"/>
  <c r="K105" i="12" s="1"/>
  <c r="L3" i="12"/>
  <c r="L4" i="12"/>
  <c r="L25" i="12" s="1"/>
  <c r="L5" i="12"/>
  <c r="L26" i="12" s="1"/>
  <c r="L6" i="12"/>
  <c r="L27" i="12" s="1"/>
  <c r="L7" i="12"/>
  <c r="L8" i="12"/>
  <c r="L29" i="12" s="1"/>
  <c r="L9" i="12"/>
  <c r="L30" i="12" s="1"/>
  <c r="L10" i="12"/>
  <c r="L31" i="12" s="1"/>
  <c r="L11" i="12"/>
  <c r="L12" i="12"/>
  <c r="L33" i="12" s="1"/>
  <c r="L15" i="12"/>
  <c r="L36" i="12" s="1"/>
  <c r="L16" i="12"/>
  <c r="L37" i="12" s="1"/>
  <c r="L75" i="12"/>
  <c r="L76" i="12"/>
  <c r="L97" i="12" s="1"/>
  <c r="L77" i="12"/>
  <c r="L98" i="12" s="1"/>
  <c r="L78" i="12"/>
  <c r="L99" i="12" s="1"/>
  <c r="L79" i="12"/>
  <c r="L80" i="12"/>
  <c r="L101" i="12" s="1"/>
  <c r="L81" i="12"/>
  <c r="L102" i="12" s="1"/>
  <c r="L82" i="12"/>
  <c r="L103" i="12" s="1"/>
  <c r="L83" i="12"/>
  <c r="L84" i="12"/>
  <c r="L105" i="12" s="1"/>
  <c r="L87" i="12"/>
  <c r="L108" i="12" s="1"/>
  <c r="L88" i="12"/>
  <c r="L109" i="12" s="1"/>
  <c r="M3" i="12"/>
  <c r="M4" i="12"/>
  <c r="M25" i="12" s="1"/>
  <c r="M5" i="12"/>
  <c r="M26" i="12" s="1"/>
  <c r="M6" i="12"/>
  <c r="M7" i="12"/>
  <c r="M28" i="12" s="1"/>
  <c r="M8" i="12"/>
  <c r="M29" i="12" s="1"/>
  <c r="M9" i="12"/>
  <c r="M10" i="12"/>
  <c r="M31" i="12" s="1"/>
  <c r="M11" i="12"/>
  <c r="M32" i="12" s="1"/>
  <c r="M12" i="12"/>
  <c r="M33" i="12" s="1"/>
  <c r="M75" i="12"/>
  <c r="M96" i="12" s="1"/>
  <c r="M76" i="12"/>
  <c r="M97" i="12" s="1"/>
  <c r="M77" i="12"/>
  <c r="M78" i="12"/>
  <c r="M99" i="12" s="1"/>
  <c r="M79" i="12"/>
  <c r="M89" i="12" s="1"/>
  <c r="M110" i="12" s="1"/>
  <c r="M80" i="12"/>
  <c r="M101" i="12" s="1"/>
  <c r="M81" i="12"/>
  <c r="M102" i="12" s="1"/>
  <c r="M82" i="12"/>
  <c r="M83" i="12"/>
  <c r="M104" i="12" s="1"/>
  <c r="M84" i="12"/>
  <c r="M105" i="12" s="1"/>
  <c r="N3" i="12"/>
  <c r="N24" i="12" s="1"/>
  <c r="N4" i="12"/>
  <c r="N25" i="12" s="1"/>
  <c r="N5" i="12"/>
  <c r="N26" i="12" s="1"/>
  <c r="N6" i="12"/>
  <c r="N7" i="12"/>
  <c r="N28" i="12" s="1"/>
  <c r="N8" i="12"/>
  <c r="N29" i="12" s="1"/>
  <c r="N9" i="12"/>
  <c r="N10" i="12"/>
  <c r="N11" i="12"/>
  <c r="N32" i="12" s="1"/>
  <c r="N12" i="12"/>
  <c r="N33" i="12" s="1"/>
  <c r="N75" i="12"/>
  <c r="N76" i="12"/>
  <c r="N97" i="12" s="1"/>
  <c r="N77" i="12"/>
  <c r="N78" i="12"/>
  <c r="N99" i="12" s="1"/>
  <c r="N79" i="12"/>
  <c r="N80" i="12"/>
  <c r="N101" i="12" s="1"/>
  <c r="N81" i="12"/>
  <c r="N102" i="12" s="1"/>
  <c r="N82" i="12"/>
  <c r="N83" i="12"/>
  <c r="N84" i="12"/>
  <c r="N105" i="12" s="1"/>
  <c r="O3" i="12"/>
  <c r="O24" i="12" s="1"/>
  <c r="O4" i="12"/>
  <c r="O5" i="12"/>
  <c r="O26" i="12" s="1"/>
  <c r="O6" i="12"/>
  <c r="O7" i="12"/>
  <c r="O8" i="12"/>
  <c r="O29" i="12" s="1"/>
  <c r="O9" i="12"/>
  <c r="O19" i="12" s="1"/>
  <c r="O40" i="12" s="1"/>
  <c r="O10" i="12"/>
  <c r="O31" i="12" s="1"/>
  <c r="O11" i="12"/>
  <c r="O32" i="12" s="1"/>
  <c r="O12" i="12"/>
  <c r="O33" i="12" s="1"/>
  <c r="O75" i="12"/>
  <c r="O76" i="12"/>
  <c r="O97" i="12" s="1"/>
  <c r="O77" i="12"/>
  <c r="O78" i="12"/>
  <c r="O79" i="12"/>
  <c r="O100" i="12" s="1"/>
  <c r="O80" i="12"/>
  <c r="O81" i="12"/>
  <c r="O82" i="12"/>
  <c r="O103" i="12" s="1"/>
  <c r="O83" i="12"/>
  <c r="O84" i="12"/>
  <c r="O105" i="12" s="1"/>
  <c r="P3" i="12"/>
  <c r="P4" i="12"/>
  <c r="P25" i="12" s="1"/>
  <c r="P5" i="12"/>
  <c r="P26" i="12" s="1"/>
  <c r="P6" i="12"/>
  <c r="P16" i="12" s="1"/>
  <c r="P7" i="12"/>
  <c r="P8" i="12"/>
  <c r="P29" i="12" s="1"/>
  <c r="P9" i="12"/>
  <c r="P30" i="12" s="1"/>
  <c r="P10" i="12"/>
  <c r="P31" i="12" s="1"/>
  <c r="P11" i="12"/>
  <c r="P12" i="12"/>
  <c r="P33" i="12" s="1"/>
  <c r="P15" i="12"/>
  <c r="P36" i="12" s="1"/>
  <c r="P37" i="12"/>
  <c r="P75" i="12"/>
  <c r="P96" i="12" s="1"/>
  <c r="P76" i="12"/>
  <c r="P97" i="12" s="1"/>
  <c r="P77" i="12"/>
  <c r="P78" i="12"/>
  <c r="P99" i="12" s="1"/>
  <c r="P79" i="12"/>
  <c r="P80" i="12"/>
  <c r="P101" i="12" s="1"/>
  <c r="P81" i="12"/>
  <c r="P82" i="12"/>
  <c r="P83" i="12"/>
  <c r="P104" i="12" s="1"/>
  <c r="P84" i="12"/>
  <c r="P94" i="12" s="1"/>
  <c r="P115" i="12" s="1"/>
  <c r="Q3" i="12"/>
  <c r="Q4" i="12"/>
  <c r="Q5" i="12"/>
  <c r="Q26" i="12" s="1"/>
  <c r="Q6" i="12"/>
  <c r="Q16" i="12" s="1"/>
  <c r="Q37" i="12" s="1"/>
  <c r="Q7" i="12"/>
  <c r="Q28" i="12" s="1"/>
  <c r="Q8" i="12"/>
  <c r="Q29" i="12" s="1"/>
  <c r="Q9" i="12"/>
  <c r="Q30" i="12" s="1"/>
  <c r="Q10" i="12"/>
  <c r="Q31" i="12" s="1"/>
  <c r="Q11" i="12"/>
  <c r="Q12" i="12"/>
  <c r="Q33" i="12" s="1"/>
  <c r="Q75" i="12"/>
  <c r="Q96" i="12" s="1"/>
  <c r="Q76" i="12"/>
  <c r="Q77" i="12"/>
  <c r="Q98" i="12" s="1"/>
  <c r="Q78" i="12"/>
  <c r="Q99" i="12" s="1"/>
  <c r="Q79" i="12"/>
  <c r="Q80" i="12"/>
  <c r="Q81" i="12"/>
  <c r="Q82" i="12"/>
  <c r="Q92" i="12" s="1"/>
  <c r="Q113" i="12" s="1"/>
  <c r="Q83" i="12"/>
  <c r="Q104" i="12" s="1"/>
  <c r="Q84" i="12"/>
  <c r="Q105" i="12" s="1"/>
  <c r="R3" i="12"/>
  <c r="R4" i="12"/>
  <c r="R5" i="12"/>
  <c r="R26" i="12" s="1"/>
  <c r="R6" i="12"/>
  <c r="R7" i="12"/>
  <c r="R28" i="12" s="1"/>
  <c r="R8" i="12"/>
  <c r="R18" i="12" s="1"/>
  <c r="R39" i="12" s="1"/>
  <c r="R9" i="12"/>
  <c r="R10" i="12"/>
  <c r="R31" i="12" s="1"/>
  <c r="R11" i="12"/>
  <c r="R12" i="12"/>
  <c r="R75" i="12"/>
  <c r="R76" i="12"/>
  <c r="R97" i="12" s="1"/>
  <c r="R77" i="12"/>
  <c r="R98" i="12" s="1"/>
  <c r="R78" i="12"/>
  <c r="R79" i="12"/>
  <c r="R100" i="12" s="1"/>
  <c r="R80" i="12"/>
  <c r="R81" i="12"/>
  <c r="R82" i="12"/>
  <c r="R103" i="12" s="1"/>
  <c r="R83" i="12"/>
  <c r="R84" i="12"/>
  <c r="R105" i="12" s="1"/>
  <c r="S3" i="12"/>
  <c r="S4" i="12"/>
  <c r="S14" i="12" s="1"/>
  <c r="S35" i="12" s="1"/>
  <c r="S5" i="12"/>
  <c r="S26" i="12" s="1"/>
  <c r="S6" i="12"/>
  <c r="S27" i="12" s="1"/>
  <c r="S7" i="12"/>
  <c r="S8" i="12"/>
  <c r="S29" i="12" s="1"/>
  <c r="S9" i="12"/>
  <c r="S30" i="12" s="1"/>
  <c r="S10" i="12"/>
  <c r="S11" i="12"/>
  <c r="S12" i="12"/>
  <c r="S22" i="12" s="1"/>
  <c r="S43" i="12" s="1"/>
  <c r="S15" i="12"/>
  <c r="S36" i="12" s="1"/>
  <c r="S75" i="12"/>
  <c r="S76" i="12"/>
  <c r="S97" i="12" s="1"/>
  <c r="S77" i="12"/>
  <c r="S98" i="12" s="1"/>
  <c r="S78" i="12"/>
  <c r="S79" i="12"/>
  <c r="S100" i="12" s="1"/>
  <c r="S80" i="12"/>
  <c r="S90" i="12" s="1"/>
  <c r="S111" i="12" s="1"/>
  <c r="S81" i="12"/>
  <c r="S102" i="12" s="1"/>
  <c r="S82" i="12"/>
  <c r="S92" i="12" s="1"/>
  <c r="S113" i="12" s="1"/>
  <c r="S83" i="12"/>
  <c r="S84" i="12"/>
  <c r="S105" i="12" s="1"/>
  <c r="T3" i="12"/>
  <c r="T24" i="12" s="1"/>
  <c r="T4" i="12"/>
  <c r="T14" i="12" s="1"/>
  <c r="T35" i="12" s="1"/>
  <c r="T5" i="12"/>
  <c r="T26" i="12" s="1"/>
  <c r="T6" i="12"/>
  <c r="T16" i="12" s="1"/>
  <c r="T37" i="12" s="1"/>
  <c r="T7" i="12"/>
  <c r="T8" i="12"/>
  <c r="T29" i="12" s="1"/>
  <c r="T9" i="12"/>
  <c r="T30" i="12" s="1"/>
  <c r="T10" i="12"/>
  <c r="T11" i="12"/>
  <c r="T32" i="12" s="1"/>
  <c r="T12" i="12"/>
  <c r="T22" i="12" s="1"/>
  <c r="T43" i="12" s="1"/>
  <c r="T75" i="12"/>
  <c r="T76" i="12"/>
  <c r="T97" i="12" s="1"/>
  <c r="T77" i="12"/>
  <c r="T98" i="12" s="1"/>
  <c r="T78" i="12"/>
  <c r="T79" i="12"/>
  <c r="T100" i="12" s="1"/>
  <c r="T80" i="12"/>
  <c r="T90" i="12" s="1"/>
  <c r="T111" i="12" s="1"/>
  <c r="T81" i="12"/>
  <c r="T102" i="12" s="1"/>
  <c r="T82" i="12"/>
  <c r="T103" i="12" s="1"/>
  <c r="T83" i="12"/>
  <c r="T104" i="12" s="1"/>
  <c r="T84" i="12"/>
  <c r="T105" i="12" s="1"/>
  <c r="U3" i="12"/>
  <c r="U24" i="12" s="1"/>
  <c r="U4" i="12"/>
  <c r="U14" i="12" s="1"/>
  <c r="U35" i="12" s="1"/>
  <c r="U5" i="12"/>
  <c r="U6" i="12"/>
  <c r="U27" i="12" s="1"/>
  <c r="U7" i="12"/>
  <c r="U28" i="12" s="1"/>
  <c r="U8" i="12"/>
  <c r="U29" i="12" s="1"/>
  <c r="U9" i="12"/>
  <c r="U30" i="12" s="1"/>
  <c r="U10" i="12"/>
  <c r="U20" i="12" s="1"/>
  <c r="U41" i="12" s="1"/>
  <c r="U11" i="12"/>
  <c r="U32" i="12" s="1"/>
  <c r="U12" i="12"/>
  <c r="U33" i="12" s="1"/>
  <c r="U75" i="12"/>
  <c r="U96" i="12" s="1"/>
  <c r="U76" i="12"/>
  <c r="U97" i="12" s="1"/>
  <c r="U77" i="12"/>
  <c r="U98" i="12" s="1"/>
  <c r="U78" i="12"/>
  <c r="U88" i="12" s="1"/>
  <c r="U109" i="12" s="1"/>
  <c r="U79" i="12"/>
  <c r="U100" i="12" s="1"/>
  <c r="U80" i="12"/>
  <c r="U101" i="12" s="1"/>
  <c r="U81" i="12"/>
  <c r="U82" i="12"/>
  <c r="U103" i="12" s="1"/>
  <c r="U83" i="12"/>
  <c r="U104" i="12" s="1"/>
  <c r="U84" i="12"/>
  <c r="U94" i="12" s="1"/>
  <c r="U115" i="12" s="1"/>
  <c r="V3" i="12"/>
  <c r="V24" i="12" s="1"/>
  <c r="V4" i="12"/>
  <c r="V25" i="12" s="1"/>
  <c r="V5" i="12"/>
  <c r="V6" i="12"/>
  <c r="V16" i="12" s="1"/>
  <c r="V37" i="12" s="1"/>
  <c r="V7" i="12"/>
  <c r="V28" i="12" s="1"/>
  <c r="V8" i="12"/>
  <c r="V29" i="12" s="1"/>
  <c r="V9" i="12"/>
  <c r="V30" i="12" s="1"/>
  <c r="V10" i="12"/>
  <c r="V31" i="12" s="1"/>
  <c r="V11" i="12"/>
  <c r="V32" i="12" s="1"/>
  <c r="V12" i="12"/>
  <c r="V33" i="12" s="1"/>
  <c r="V75" i="12"/>
  <c r="V96" i="12" s="1"/>
  <c r="V76" i="12"/>
  <c r="V97" i="12" s="1"/>
  <c r="V77" i="12"/>
  <c r="V98" i="12" s="1"/>
  <c r="V78" i="12"/>
  <c r="V99" i="12" s="1"/>
  <c r="V79" i="12"/>
  <c r="V80" i="12"/>
  <c r="V101" i="12" s="1"/>
  <c r="V81" i="12"/>
  <c r="V82" i="12"/>
  <c r="V83" i="12"/>
  <c r="V104" i="12" s="1"/>
  <c r="V84" i="12"/>
  <c r="V105" i="12" s="1"/>
  <c r="W3" i="12"/>
  <c r="W24" i="12" s="1"/>
  <c r="W4" i="12"/>
  <c r="W5" i="12"/>
  <c r="W6" i="12"/>
  <c r="W27" i="12" s="1"/>
  <c r="W7" i="12"/>
  <c r="W28" i="12" s="1"/>
  <c r="W8" i="12"/>
  <c r="W29" i="12" s="1"/>
  <c r="W9" i="12"/>
  <c r="W10" i="12"/>
  <c r="W20" i="12" s="1"/>
  <c r="W41" i="12" s="1"/>
  <c r="W11" i="12"/>
  <c r="W32" i="12" s="1"/>
  <c r="W12" i="12"/>
  <c r="W75" i="12"/>
  <c r="W76" i="12"/>
  <c r="W97" i="12" s="1"/>
  <c r="W77" i="12"/>
  <c r="W98" i="12" s="1"/>
  <c r="W78" i="12"/>
  <c r="W79" i="12"/>
  <c r="W100" i="12" s="1"/>
  <c r="W80" i="12"/>
  <c r="W101" i="12" s="1"/>
  <c r="W81" i="12"/>
  <c r="W82" i="12"/>
  <c r="W103" i="12" s="1"/>
  <c r="W83" i="12"/>
  <c r="W84" i="12"/>
  <c r="W94" i="12" s="1"/>
  <c r="W115" i="12" s="1"/>
  <c r="X3" i="12"/>
  <c r="X24" i="12" s="1"/>
  <c r="X4" i="12"/>
  <c r="X25" i="12" s="1"/>
  <c r="X5" i="12"/>
  <c r="X6" i="12"/>
  <c r="X16" i="12" s="1"/>
  <c r="X37" i="12" s="1"/>
  <c r="X7" i="12"/>
  <c r="X28" i="12" s="1"/>
  <c r="X8" i="12"/>
  <c r="X9" i="12"/>
  <c r="X30" i="12" s="1"/>
  <c r="X10" i="12"/>
  <c r="X31" i="12" s="1"/>
  <c r="X11" i="12"/>
  <c r="X32" i="12" s="1"/>
  <c r="X12" i="12"/>
  <c r="X33" i="12" s="1"/>
  <c r="X75" i="12"/>
  <c r="X96" i="12" s="1"/>
  <c r="X76" i="12"/>
  <c r="X86" i="12" s="1"/>
  <c r="X107" i="12" s="1"/>
  <c r="X77" i="12"/>
  <c r="X98" i="12" s="1"/>
  <c r="X78" i="12"/>
  <c r="X99" i="12" s="1"/>
  <c r="X79" i="12"/>
  <c r="X80" i="12"/>
  <c r="X101" i="12" s="1"/>
  <c r="X81" i="12"/>
  <c r="X82" i="12"/>
  <c r="X83" i="12"/>
  <c r="X104" i="12" s="1"/>
  <c r="X84" i="12"/>
  <c r="X105" i="12" s="1"/>
  <c r="Y3" i="12"/>
  <c r="Y24" i="12" s="1"/>
  <c r="Y4" i="12"/>
  <c r="Y14" i="12" s="1"/>
  <c r="Y35" i="12" s="1"/>
  <c r="Y5" i="12"/>
  <c r="Y6" i="12"/>
  <c r="Y16" i="12" s="1"/>
  <c r="Y37" i="12" s="1"/>
  <c r="Y7" i="12"/>
  <c r="Y8" i="12"/>
  <c r="Y29" i="12" s="1"/>
  <c r="Y9" i="12"/>
  <c r="Y10" i="12"/>
  <c r="Y11" i="12"/>
  <c r="Y32" i="12" s="1"/>
  <c r="Y12" i="12"/>
  <c r="Y22" i="12" s="1"/>
  <c r="Y43" i="12" s="1"/>
  <c r="Y75" i="12"/>
  <c r="Y76" i="12"/>
  <c r="Y97" i="12" s="1"/>
  <c r="Y77" i="12"/>
  <c r="Y98" i="12" s="1"/>
  <c r="Y78" i="12"/>
  <c r="Y88" i="12" s="1"/>
  <c r="Y109" i="12" s="1"/>
  <c r="Y79" i="12"/>
  <c r="Y100" i="12" s="1"/>
  <c r="Y80" i="12"/>
  <c r="Y90" i="12" s="1"/>
  <c r="Y111" i="12" s="1"/>
  <c r="Y81" i="12"/>
  <c r="Y82" i="12"/>
  <c r="Y103" i="12" s="1"/>
  <c r="Y83" i="12"/>
  <c r="Y84" i="12"/>
  <c r="Z3" i="12"/>
  <c r="Z24" i="12" s="1"/>
  <c r="Z4" i="12"/>
  <c r="Z25" i="12" s="1"/>
  <c r="Z5" i="12"/>
  <c r="Z6" i="12"/>
  <c r="Z7" i="12"/>
  <c r="Z28" i="12" s="1"/>
  <c r="Z8" i="12"/>
  <c r="Z18" i="12" s="1"/>
  <c r="Z39" i="12" s="1"/>
  <c r="Z9" i="12"/>
  <c r="Z30" i="12" s="1"/>
  <c r="Z10" i="12"/>
  <c r="Z31" i="12" s="1"/>
  <c r="Z11" i="12"/>
  <c r="Z12" i="12"/>
  <c r="Z33" i="12" s="1"/>
  <c r="Z75" i="12"/>
  <c r="Z96" i="12" s="1"/>
  <c r="Z76" i="12"/>
  <c r="Z97" i="12" s="1"/>
  <c r="Z77" i="12"/>
  <c r="Z98" i="12" s="1"/>
  <c r="Z78" i="12"/>
  <c r="Z99" i="12" s="1"/>
  <c r="Z79" i="12"/>
  <c r="Z80" i="12"/>
  <c r="Z101" i="12" s="1"/>
  <c r="Z81" i="12"/>
  <c r="Z82" i="12"/>
  <c r="Z92" i="12" s="1"/>
  <c r="Z113" i="12" s="1"/>
  <c r="Z83" i="12"/>
  <c r="Z104" i="12" s="1"/>
  <c r="Z84" i="12"/>
  <c r="Z105" i="12" s="1"/>
  <c r="AA3" i="12"/>
  <c r="AA24" i="12" s="1"/>
  <c r="AA4" i="12"/>
  <c r="AA14" i="12" s="1"/>
  <c r="AA35" i="12" s="1"/>
  <c r="AA5" i="12"/>
  <c r="AA6" i="12"/>
  <c r="AA27" i="12" s="1"/>
  <c r="AA7" i="12"/>
  <c r="AA8" i="12"/>
  <c r="AA29" i="12" s="1"/>
  <c r="AA9" i="12"/>
  <c r="AA10" i="12"/>
  <c r="AA11" i="12"/>
  <c r="AA32" i="12" s="1"/>
  <c r="AA12" i="12"/>
  <c r="AA22" i="12" s="1"/>
  <c r="AA43" i="12" s="1"/>
  <c r="AA75" i="12"/>
  <c r="AA76" i="12"/>
  <c r="AA97" i="12" s="1"/>
  <c r="AA77" i="12"/>
  <c r="AA98" i="12" s="1"/>
  <c r="AA78" i="12"/>
  <c r="AA88" i="12" s="1"/>
  <c r="AA109" i="12" s="1"/>
  <c r="AA79" i="12"/>
  <c r="AA100" i="12" s="1"/>
  <c r="AA80" i="12"/>
  <c r="AA101" i="12" s="1"/>
  <c r="AA81" i="12"/>
  <c r="AA82" i="12"/>
  <c r="AA103" i="12" s="1"/>
  <c r="AA83" i="12"/>
  <c r="AA84" i="12"/>
  <c r="E7" i="13"/>
  <c r="E5" i="13"/>
  <c r="D88" i="13"/>
  <c r="C62" i="13"/>
  <c r="D62" i="13" s="1"/>
  <c r="D61" i="13"/>
  <c r="C89" i="13"/>
  <c r="D89" i="13" s="1"/>
  <c r="C9" i="13"/>
  <c r="C10" i="13" s="1"/>
  <c r="D10" i="13" s="1"/>
  <c r="E87" i="13"/>
  <c r="F87" i="13"/>
  <c r="G87" i="13" s="1"/>
  <c r="H87" i="13" s="1"/>
  <c r="I87" i="13" s="1"/>
  <c r="J87" i="13" s="1"/>
  <c r="K87" i="13" s="1"/>
  <c r="L87" i="13" s="1"/>
  <c r="M87" i="13" s="1"/>
  <c r="N87" i="13" s="1"/>
  <c r="O87" i="13" s="1"/>
  <c r="P87" i="13" s="1"/>
  <c r="Q87" i="13" s="1"/>
  <c r="R87" i="13" s="1"/>
  <c r="S87" i="13" s="1"/>
  <c r="T87" i="13" s="1"/>
  <c r="U87" i="13" s="1"/>
  <c r="V87" i="13" s="1"/>
  <c r="W87" i="13" s="1"/>
  <c r="X87" i="13" s="1"/>
  <c r="Y87" i="13" s="1"/>
  <c r="Z87" i="13" s="1"/>
  <c r="AA87" i="13" s="1"/>
  <c r="AB87" i="13" s="1"/>
  <c r="D8" i="13"/>
  <c r="C35" i="13"/>
  <c r="D1" i="13"/>
  <c r="E33" i="13"/>
  <c r="F33" i="13"/>
  <c r="G33" i="13"/>
  <c r="H33" i="13" s="1"/>
  <c r="I33" i="13" s="1"/>
  <c r="J33" i="13" s="1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AB33" i="13" s="1"/>
  <c r="E60" i="13"/>
  <c r="F60" i="13"/>
  <c r="G60" i="13" s="1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AB60" i="13" s="1"/>
  <c r="D141" i="12"/>
  <c r="E141" i="12"/>
  <c r="F141" i="12"/>
  <c r="G141" i="12" s="1"/>
  <c r="H141" i="12" s="1"/>
  <c r="I141" i="12" s="1"/>
  <c r="J141" i="12" s="1"/>
  <c r="K141" i="12" s="1"/>
  <c r="L141" i="12" s="1"/>
  <c r="M141" i="12" s="1"/>
  <c r="N141" i="12" s="1"/>
  <c r="O141" i="12" s="1"/>
  <c r="P141" i="12" s="1"/>
  <c r="Q141" i="12" s="1"/>
  <c r="R141" i="12" s="1"/>
  <c r="S141" i="12" s="1"/>
  <c r="T141" i="12" s="1"/>
  <c r="U141" i="12" s="1"/>
  <c r="V141" i="12" s="1"/>
  <c r="W141" i="12" s="1"/>
  <c r="X141" i="12" s="1"/>
  <c r="Y141" i="12" s="1"/>
  <c r="Z141" i="12" s="1"/>
  <c r="AA141" i="12" s="1"/>
  <c r="D162" i="12"/>
  <c r="E162" i="12"/>
  <c r="F162" i="12" s="1"/>
  <c r="G162" i="12" s="1"/>
  <c r="H162" i="12" s="1"/>
  <c r="I162" i="12" s="1"/>
  <c r="J162" i="12" s="1"/>
  <c r="K162" i="12" s="1"/>
  <c r="L162" i="12" s="1"/>
  <c r="M162" i="12" s="1"/>
  <c r="N162" i="12" s="1"/>
  <c r="O162" i="12" s="1"/>
  <c r="P162" i="12" s="1"/>
  <c r="Q162" i="12" s="1"/>
  <c r="R162" i="12" s="1"/>
  <c r="S162" i="12" s="1"/>
  <c r="T162" i="12" s="1"/>
  <c r="U162" i="12" s="1"/>
  <c r="V162" i="12" s="1"/>
  <c r="W162" i="12" s="1"/>
  <c r="X162" i="12" s="1"/>
  <c r="Y162" i="12" s="1"/>
  <c r="Z162" i="12" s="1"/>
  <c r="AA162" i="12" s="1"/>
  <c r="B143" i="12"/>
  <c r="B144" i="12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D137" i="12"/>
  <c r="E137" i="12" s="1"/>
  <c r="F137" i="12"/>
  <c r="G137" i="12" s="1"/>
  <c r="H137" i="12" s="1"/>
  <c r="I137" i="12" s="1"/>
  <c r="J137" i="12" s="1"/>
  <c r="K137" i="12" s="1"/>
  <c r="L137" i="12" s="1"/>
  <c r="M137" i="12" s="1"/>
  <c r="N137" i="12" s="1"/>
  <c r="O137" i="12" s="1"/>
  <c r="P137" i="12" s="1"/>
  <c r="Q137" i="12" s="1"/>
  <c r="R137" i="12" s="1"/>
  <c r="S137" i="12" s="1"/>
  <c r="T137" i="12" s="1"/>
  <c r="U137" i="12" s="1"/>
  <c r="V137" i="12" s="1"/>
  <c r="W137" i="12" s="1"/>
  <c r="X137" i="12" s="1"/>
  <c r="Y137" i="12" s="1"/>
  <c r="Z137" i="12" s="1"/>
  <c r="AA137" i="12" s="1"/>
  <c r="B118" i="12"/>
  <c r="B119" i="12" s="1"/>
  <c r="B120" i="12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D116" i="12"/>
  <c r="E116" i="12"/>
  <c r="F116" i="12" s="1"/>
  <c r="G116" i="12"/>
  <c r="H116" i="12" s="1"/>
  <c r="I116" i="12" s="1"/>
  <c r="J116" i="12" s="1"/>
  <c r="K116" i="12" s="1"/>
  <c r="L116" i="12" s="1"/>
  <c r="M116" i="12" s="1"/>
  <c r="N116" i="12" s="1"/>
  <c r="O116" i="12" s="1"/>
  <c r="P116" i="12" s="1"/>
  <c r="Q116" i="12" s="1"/>
  <c r="R116" i="12" s="1"/>
  <c r="S116" i="12" s="1"/>
  <c r="T116" i="12" s="1"/>
  <c r="U116" i="12" s="1"/>
  <c r="V116" i="12" s="1"/>
  <c r="W116" i="12" s="1"/>
  <c r="X116" i="12" s="1"/>
  <c r="Y116" i="12" s="1"/>
  <c r="Z116" i="12" s="1"/>
  <c r="AA116" i="12" s="1"/>
  <c r="B97" i="12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D95" i="12"/>
  <c r="E95" i="12"/>
  <c r="F95" i="12" s="1"/>
  <c r="G95" i="12" s="1"/>
  <c r="H95" i="12" s="1"/>
  <c r="I95" i="12" s="1"/>
  <c r="J95" i="12" s="1"/>
  <c r="K95" i="12" s="1"/>
  <c r="L95" i="12" s="1"/>
  <c r="M95" i="12" s="1"/>
  <c r="N95" i="12" s="1"/>
  <c r="O95" i="12" s="1"/>
  <c r="P95" i="12" s="1"/>
  <c r="Q95" i="12" s="1"/>
  <c r="R95" i="12" s="1"/>
  <c r="S95" i="12" s="1"/>
  <c r="T95" i="12" s="1"/>
  <c r="U95" i="12" s="1"/>
  <c r="V95" i="12" s="1"/>
  <c r="W95" i="12" s="1"/>
  <c r="X95" i="12" s="1"/>
  <c r="Y95" i="12" s="1"/>
  <c r="Z95" i="12" s="1"/>
  <c r="AA95" i="12" s="1"/>
  <c r="B76" i="12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D74" i="12"/>
  <c r="E74" i="12"/>
  <c r="F74" i="12" s="1"/>
  <c r="G74" i="12" s="1"/>
  <c r="H74" i="12" s="1"/>
  <c r="I74" i="12" s="1"/>
  <c r="J74" i="12" s="1"/>
  <c r="K74" i="12" s="1"/>
  <c r="L74" i="12" s="1"/>
  <c r="M74" i="12" s="1"/>
  <c r="N74" i="12" s="1"/>
  <c r="O74" i="12" s="1"/>
  <c r="P74" i="12" s="1"/>
  <c r="Q74" i="12" s="1"/>
  <c r="R74" i="12" s="1"/>
  <c r="S74" i="12" s="1"/>
  <c r="T74" i="12" s="1"/>
  <c r="U74" i="12" s="1"/>
  <c r="V74" i="12" s="1"/>
  <c r="W74" i="12" s="1"/>
  <c r="X74" i="12" s="1"/>
  <c r="Y74" i="12" s="1"/>
  <c r="Z74" i="12" s="1"/>
  <c r="AA74" i="12" s="1"/>
  <c r="D68" i="12"/>
  <c r="E68" i="12"/>
  <c r="F68" i="12" s="1"/>
  <c r="G68" i="12" s="1"/>
  <c r="H68" i="12" s="1"/>
  <c r="I68" i="12" s="1"/>
  <c r="J68" i="12" s="1"/>
  <c r="K68" i="12" s="1"/>
  <c r="L68" i="12" s="1"/>
  <c r="M68" i="12" s="1"/>
  <c r="N68" i="12" s="1"/>
  <c r="O68" i="12" s="1"/>
  <c r="P68" i="12" s="1"/>
  <c r="Q68" i="12" s="1"/>
  <c r="R68" i="12" s="1"/>
  <c r="S68" i="12" s="1"/>
  <c r="T68" i="12" s="1"/>
  <c r="U68" i="12" s="1"/>
  <c r="V68" i="12" s="1"/>
  <c r="W68" i="12" s="1"/>
  <c r="X68" i="12" s="1"/>
  <c r="Y68" i="12" s="1"/>
  <c r="Z68" i="12" s="1"/>
  <c r="AA68" i="12" s="1"/>
  <c r="D47" i="12"/>
  <c r="E47" i="12" s="1"/>
  <c r="F47" i="12" s="1"/>
  <c r="G47" i="12" s="1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B49" i="12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D2" i="12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B25" i="12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D23" i="12"/>
  <c r="E23" i="12" s="1"/>
  <c r="F23" i="12" s="1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C11" i="13"/>
  <c r="C90" i="13"/>
  <c r="D90" i="13" s="1"/>
  <c r="E2" i="13"/>
  <c r="E115" i="13"/>
  <c r="D116" i="13"/>
  <c r="D117" i="13" s="1"/>
  <c r="D118" i="13" s="1"/>
  <c r="E4" i="13"/>
  <c r="C118" i="13"/>
  <c r="L181" i="12"/>
  <c r="L202" i="12" s="1"/>
  <c r="L192" i="12"/>
  <c r="P181" i="12"/>
  <c r="P202" i="12" s="1"/>
  <c r="P192" i="12"/>
  <c r="R192" i="12"/>
  <c r="T181" i="12"/>
  <c r="T202" i="12" s="1"/>
  <c r="T192" i="12"/>
  <c r="X181" i="12"/>
  <c r="X202" i="12" s="1"/>
  <c r="X192" i="12"/>
  <c r="E182" i="12"/>
  <c r="E203" i="12" s="1"/>
  <c r="E193" i="12"/>
  <c r="I182" i="12"/>
  <c r="I203" i="12" s="1"/>
  <c r="I193" i="12"/>
  <c r="K193" i="12"/>
  <c r="M182" i="12"/>
  <c r="M203" i="12" s="1"/>
  <c r="M193" i="12"/>
  <c r="O193" i="12"/>
  <c r="Q182" i="12"/>
  <c r="Q203" i="12" s="1"/>
  <c r="Q193" i="12"/>
  <c r="U182" i="12"/>
  <c r="U203" i="12" s="1"/>
  <c r="U193" i="12"/>
  <c r="Y182" i="12"/>
  <c r="Y203" i="12" s="1"/>
  <c r="Y193" i="12"/>
  <c r="AA193" i="12"/>
  <c r="D183" i="12"/>
  <c r="D204" i="12" s="1"/>
  <c r="D194" i="12"/>
  <c r="H183" i="12"/>
  <c r="H204" i="12" s="1"/>
  <c r="H194" i="12"/>
  <c r="L183" i="12"/>
  <c r="L204" i="12" s="1"/>
  <c r="L194" i="12"/>
  <c r="P183" i="12"/>
  <c r="P204" i="12" s="1"/>
  <c r="P194" i="12"/>
  <c r="R194" i="12"/>
  <c r="T183" i="12"/>
  <c r="T204" i="12" s="1"/>
  <c r="T194" i="12"/>
  <c r="X183" i="12"/>
  <c r="X204" i="12" s="1"/>
  <c r="X194" i="12"/>
  <c r="E184" i="12"/>
  <c r="E205" i="12" s="1"/>
  <c r="E195" i="12"/>
  <c r="I184" i="12"/>
  <c r="I205" i="12" s="1"/>
  <c r="I195" i="12"/>
  <c r="K195" i="12"/>
  <c r="M184" i="12"/>
  <c r="M205" i="12" s="1"/>
  <c r="M195" i="12"/>
  <c r="O195" i="12"/>
  <c r="Q184" i="12"/>
  <c r="Q205" i="12" s="1"/>
  <c r="Q195" i="12"/>
  <c r="U184" i="12"/>
  <c r="U205" i="12" s="1"/>
  <c r="U195" i="12"/>
  <c r="Y184" i="12"/>
  <c r="Y205" i="12" s="1"/>
  <c r="Y195" i="12"/>
  <c r="AA195" i="12"/>
  <c r="D187" i="12"/>
  <c r="D208" i="12" s="1"/>
  <c r="D198" i="12"/>
  <c r="H187" i="12"/>
  <c r="H208" i="12" s="1"/>
  <c r="H198" i="12"/>
  <c r="L187" i="12"/>
  <c r="L208" i="12" s="1"/>
  <c r="L198" i="12"/>
  <c r="P187" i="12"/>
  <c r="P208" i="12" s="1"/>
  <c r="P198" i="12"/>
  <c r="R198" i="12"/>
  <c r="T187" i="12"/>
  <c r="T208" i="12" s="1"/>
  <c r="T198" i="12"/>
  <c r="X187" i="12"/>
  <c r="X208" i="12" s="1"/>
  <c r="X198" i="12"/>
  <c r="E188" i="12"/>
  <c r="E209" i="12" s="1"/>
  <c r="E199" i="12"/>
  <c r="G199" i="12"/>
  <c r="I188" i="12"/>
  <c r="I209" i="12" s="1"/>
  <c r="I199" i="12"/>
  <c r="K199" i="12"/>
  <c r="M188" i="12"/>
  <c r="M209" i="12" s="1"/>
  <c r="M199" i="12"/>
  <c r="O199" i="12"/>
  <c r="Q188" i="12"/>
  <c r="Q209" i="12" s="1"/>
  <c r="Q199" i="12"/>
  <c r="S199" i="12"/>
  <c r="U188" i="12"/>
  <c r="U209" i="12" s="1"/>
  <c r="U199" i="12"/>
  <c r="W199" i="12"/>
  <c r="Y188" i="12"/>
  <c r="Y209" i="12" s="1"/>
  <c r="Y199" i="12"/>
  <c r="AA199" i="12"/>
  <c r="E180" i="12"/>
  <c r="E201" i="12" s="1"/>
  <c r="I180" i="12"/>
  <c r="I201" i="12" s="1"/>
  <c r="M180" i="12"/>
  <c r="M201" i="12" s="1"/>
  <c r="Q180" i="12"/>
  <c r="Q201" i="12" s="1"/>
  <c r="U180" i="12"/>
  <c r="U201" i="12" s="1"/>
  <c r="Y180" i="12"/>
  <c r="Y201" i="12" s="1"/>
  <c r="D181" i="12"/>
  <c r="D202" i="12" s="1"/>
  <c r="H181" i="12"/>
  <c r="H202" i="12" s="1"/>
  <c r="F191" i="12"/>
  <c r="F180" i="12"/>
  <c r="F201" i="12" s="1"/>
  <c r="J191" i="12"/>
  <c r="J180" i="12"/>
  <c r="J201" i="12" s="1"/>
  <c r="N191" i="12"/>
  <c r="N180" i="12"/>
  <c r="N201" i="12" s="1"/>
  <c r="R191" i="12"/>
  <c r="R180" i="12"/>
  <c r="R201" i="12" s="1"/>
  <c r="V191" i="12"/>
  <c r="V180" i="12"/>
  <c r="V201" i="12" s="1"/>
  <c r="Z191" i="12"/>
  <c r="Z180" i="12"/>
  <c r="Z201" i="12" s="1"/>
  <c r="E192" i="12"/>
  <c r="E181" i="12"/>
  <c r="E202" i="12" s="1"/>
  <c r="G181" i="12"/>
  <c r="G202" i="12" s="1"/>
  <c r="I192" i="12"/>
  <c r="I181" i="12"/>
  <c r="I202" i="12" s="1"/>
  <c r="M192" i="12"/>
  <c r="M181" i="12"/>
  <c r="M202" i="12" s="1"/>
  <c r="Q192" i="12"/>
  <c r="Q181" i="12"/>
  <c r="Q202" i="12" s="1"/>
  <c r="S181" i="12"/>
  <c r="S202" i="12" s="1"/>
  <c r="U192" i="12"/>
  <c r="U181" i="12"/>
  <c r="U202" i="12" s="1"/>
  <c r="W181" i="12"/>
  <c r="W202" i="12" s="1"/>
  <c r="Y192" i="12"/>
  <c r="Y181" i="12"/>
  <c r="Y202" i="12" s="1"/>
  <c r="D193" i="12"/>
  <c r="D182" i="12"/>
  <c r="D203" i="12" s="1"/>
  <c r="H193" i="12"/>
  <c r="H182" i="12"/>
  <c r="H203" i="12" s="1"/>
  <c r="J182" i="12"/>
  <c r="J203" i="12" s="1"/>
  <c r="L193" i="12"/>
  <c r="L182" i="12"/>
  <c r="L203" i="12" s="1"/>
  <c r="P193" i="12"/>
  <c r="P182" i="12"/>
  <c r="P203" i="12" s="1"/>
  <c r="T193" i="12"/>
  <c r="T182" i="12"/>
  <c r="T203" i="12" s="1"/>
  <c r="X193" i="12"/>
  <c r="X182" i="12"/>
  <c r="X203" i="12" s="1"/>
  <c r="Z182" i="12"/>
  <c r="Z203" i="12" s="1"/>
  <c r="E194" i="12"/>
  <c r="E183" i="12"/>
  <c r="E204" i="12" s="1"/>
  <c r="G183" i="12"/>
  <c r="G204" i="12" s="1"/>
  <c r="I194" i="12"/>
  <c r="I183" i="12"/>
  <c r="I204" i="12" s="1"/>
  <c r="M194" i="12"/>
  <c r="M183" i="12"/>
  <c r="M204" i="12" s="1"/>
  <c r="Q194" i="12"/>
  <c r="Q183" i="12"/>
  <c r="Q204" i="12" s="1"/>
  <c r="S183" i="12"/>
  <c r="S204" i="12" s="1"/>
  <c r="U194" i="12"/>
  <c r="U183" i="12"/>
  <c r="U204" i="12" s="1"/>
  <c r="W183" i="12"/>
  <c r="W204" i="12" s="1"/>
  <c r="Y194" i="12"/>
  <c r="Y183" i="12"/>
  <c r="Y204" i="12" s="1"/>
  <c r="D195" i="12"/>
  <c r="D184" i="12"/>
  <c r="D205" i="12" s="1"/>
  <c r="H195" i="12"/>
  <c r="H184" i="12"/>
  <c r="H205" i="12" s="1"/>
  <c r="J184" i="12"/>
  <c r="J205" i="12" s="1"/>
  <c r="L195" i="12"/>
  <c r="L184" i="12"/>
  <c r="L205" i="12" s="1"/>
  <c r="P195" i="12"/>
  <c r="P184" i="12"/>
  <c r="P205" i="12" s="1"/>
  <c r="T195" i="12"/>
  <c r="T184" i="12"/>
  <c r="T205" i="12" s="1"/>
  <c r="X195" i="12"/>
  <c r="X184" i="12"/>
  <c r="X205" i="12" s="1"/>
  <c r="Z184" i="12"/>
  <c r="Z205" i="12" s="1"/>
  <c r="D185" i="12"/>
  <c r="D206" i="12" s="1"/>
  <c r="D196" i="12"/>
  <c r="H185" i="12"/>
  <c r="H206" i="12" s="1"/>
  <c r="H196" i="12"/>
  <c r="L185" i="12"/>
  <c r="L206" i="12" s="1"/>
  <c r="L196" i="12"/>
  <c r="P185" i="12"/>
  <c r="P206" i="12" s="1"/>
  <c r="P196" i="12"/>
  <c r="R196" i="12"/>
  <c r="T185" i="12"/>
  <c r="T206" i="12" s="1"/>
  <c r="T196" i="12"/>
  <c r="X185" i="12"/>
  <c r="X206" i="12" s="1"/>
  <c r="X196" i="12"/>
  <c r="E186" i="12"/>
  <c r="E207" i="12" s="1"/>
  <c r="E197" i="12"/>
  <c r="G197" i="12"/>
  <c r="I186" i="12"/>
  <c r="I207" i="12" s="1"/>
  <c r="I197" i="12"/>
  <c r="K197" i="12"/>
  <c r="M186" i="12"/>
  <c r="M207" i="12" s="1"/>
  <c r="M197" i="12"/>
  <c r="O197" i="12"/>
  <c r="Q186" i="12"/>
  <c r="Q207" i="12" s="1"/>
  <c r="Q197" i="12"/>
  <c r="S197" i="12"/>
  <c r="U186" i="12"/>
  <c r="U207" i="12" s="1"/>
  <c r="U197" i="12"/>
  <c r="W197" i="12"/>
  <c r="Y186" i="12"/>
  <c r="Y207" i="12" s="1"/>
  <c r="Y197" i="12"/>
  <c r="AA197" i="12"/>
  <c r="D189" i="12"/>
  <c r="D210" i="12" s="1"/>
  <c r="D200" i="12"/>
  <c r="H189" i="12"/>
  <c r="H210" i="12" s="1"/>
  <c r="H200" i="12"/>
  <c r="L189" i="12"/>
  <c r="L210" i="12" s="1"/>
  <c r="L200" i="12"/>
  <c r="P189" i="12"/>
  <c r="P210" i="12" s="1"/>
  <c r="P200" i="12"/>
  <c r="R200" i="12"/>
  <c r="T189" i="12"/>
  <c r="T210" i="12" s="1"/>
  <c r="T200" i="12"/>
  <c r="X189" i="12"/>
  <c r="X210" i="12" s="1"/>
  <c r="X200" i="12"/>
  <c r="K180" i="12"/>
  <c r="K201" i="12" s="1"/>
  <c r="E185" i="12"/>
  <c r="E206" i="12" s="1"/>
  <c r="G185" i="12"/>
  <c r="G206" i="12" s="1"/>
  <c r="I185" i="12"/>
  <c r="I206" i="12" s="1"/>
  <c r="M185" i="12"/>
  <c r="M206" i="12" s="1"/>
  <c r="O185" i="12"/>
  <c r="O206" i="12" s="1"/>
  <c r="Q185" i="12"/>
  <c r="Q206" i="12" s="1"/>
  <c r="U185" i="12"/>
  <c r="U206" i="12" s="1"/>
  <c r="W185" i="12"/>
  <c r="W206" i="12" s="1"/>
  <c r="Y185" i="12"/>
  <c r="Y206" i="12" s="1"/>
  <c r="D186" i="12"/>
  <c r="D207" i="12" s="1"/>
  <c r="H186" i="12"/>
  <c r="H207" i="12" s="1"/>
  <c r="L186" i="12"/>
  <c r="L207" i="12" s="1"/>
  <c r="P186" i="12"/>
  <c r="P207" i="12" s="1"/>
  <c r="T186" i="12"/>
  <c r="T207" i="12" s="1"/>
  <c r="V186" i="12"/>
  <c r="V207" i="12" s="1"/>
  <c r="X186" i="12"/>
  <c r="X207" i="12" s="1"/>
  <c r="E187" i="12"/>
  <c r="E208" i="12" s="1"/>
  <c r="G187" i="12"/>
  <c r="G208" i="12" s="1"/>
  <c r="I187" i="12"/>
  <c r="I208" i="12" s="1"/>
  <c r="K187" i="12"/>
  <c r="K208" i="12" s="1"/>
  <c r="M187" i="12"/>
  <c r="M208" i="12" s="1"/>
  <c r="O187" i="12"/>
  <c r="O208" i="12" s="1"/>
  <c r="Q187" i="12"/>
  <c r="Q208" i="12" s="1"/>
  <c r="S187" i="12"/>
  <c r="S208" i="12" s="1"/>
  <c r="U187" i="12"/>
  <c r="U208" i="12" s="1"/>
  <c r="W187" i="12"/>
  <c r="W208" i="12" s="1"/>
  <c r="Y187" i="12"/>
  <c r="Y208" i="12" s="1"/>
  <c r="AA187" i="12"/>
  <c r="AA208" i="12" s="1"/>
  <c r="D188" i="12"/>
  <c r="D209" i="12" s="1"/>
  <c r="H188" i="12"/>
  <c r="H209" i="12" s="1"/>
  <c r="L188" i="12"/>
  <c r="L209" i="12" s="1"/>
  <c r="P188" i="12"/>
  <c r="P209" i="12" s="1"/>
  <c r="T188" i="12"/>
  <c r="T209" i="12" s="1"/>
  <c r="X188" i="12"/>
  <c r="X209" i="12" s="1"/>
  <c r="E189" i="12"/>
  <c r="E210" i="12" s="1"/>
  <c r="G189" i="12"/>
  <c r="G210" i="12" s="1"/>
  <c r="I189" i="12"/>
  <c r="I210" i="12" s="1"/>
  <c r="K189" i="12"/>
  <c r="K210" i="12" s="1"/>
  <c r="M189" i="12"/>
  <c r="M210" i="12" s="1"/>
  <c r="O189" i="12"/>
  <c r="O210" i="12" s="1"/>
  <c r="Q189" i="12"/>
  <c r="Q210" i="12" s="1"/>
  <c r="S189" i="12"/>
  <c r="S210" i="12" s="1"/>
  <c r="U189" i="12"/>
  <c r="U210" i="12" s="1"/>
  <c r="W189" i="12"/>
  <c r="W210" i="12" s="1"/>
  <c r="Y189" i="12"/>
  <c r="Y210" i="12" s="1"/>
  <c r="AA189" i="12"/>
  <c r="AA210" i="12" s="1"/>
  <c r="C91" i="13"/>
  <c r="D91" i="13" s="1"/>
  <c r="C63" i="13"/>
  <c r="D63" i="13"/>
  <c r="E88" i="13"/>
  <c r="E61" i="13"/>
  <c r="D35" i="13"/>
  <c r="C36" i="13"/>
  <c r="E6" i="13"/>
  <c r="E35" i="13"/>
  <c r="E36" i="13"/>
  <c r="F7" i="13"/>
  <c r="E11" i="13"/>
  <c r="E10" i="13"/>
  <c r="E8" i="13"/>
  <c r="E34" i="13" s="1"/>
  <c r="D11" i="13"/>
  <c r="C12" i="13"/>
  <c r="F2" i="13"/>
  <c r="F115" i="13"/>
  <c r="F5" i="13"/>
  <c r="F4" i="13"/>
  <c r="C119" i="13"/>
  <c r="D36" i="13"/>
  <c r="C37" i="13"/>
  <c r="F37" i="13" s="1"/>
  <c r="F36" i="13"/>
  <c r="F6" i="13"/>
  <c r="F9" i="13"/>
  <c r="F8" i="13"/>
  <c r="F34" i="13" s="1"/>
  <c r="F10" i="13"/>
  <c r="F11" i="13"/>
  <c r="G7" i="13"/>
  <c r="F12" i="13"/>
  <c r="C64" i="13"/>
  <c r="D64" i="13"/>
  <c r="C92" i="13"/>
  <c r="D92" i="13" s="1"/>
  <c r="G5" i="13"/>
  <c r="G4" i="13"/>
  <c r="G2" i="13"/>
  <c r="G115" i="13"/>
  <c r="D119" i="13"/>
  <c r="D12" i="13"/>
  <c r="E12" i="13"/>
  <c r="C13" i="13"/>
  <c r="C120" i="13"/>
  <c r="G6" i="13"/>
  <c r="G37" i="13"/>
  <c r="H7" i="13"/>
  <c r="G10" i="13"/>
  <c r="G36" i="13"/>
  <c r="G9" i="13"/>
  <c r="G13" i="13"/>
  <c r="G12" i="13"/>
  <c r="G8" i="13"/>
  <c r="H34" i="13" s="1"/>
  <c r="G34" i="13"/>
  <c r="G11" i="13"/>
  <c r="D37" i="13"/>
  <c r="C38" i="13"/>
  <c r="G38" i="13" s="1"/>
  <c r="E37" i="13"/>
  <c r="C93" i="13"/>
  <c r="D93" i="13" s="1"/>
  <c r="C65" i="13"/>
  <c r="D65" i="13"/>
  <c r="F88" i="13"/>
  <c r="F61" i="13"/>
  <c r="H2" i="13"/>
  <c r="H115" i="13"/>
  <c r="H5" i="13"/>
  <c r="H4" i="13"/>
  <c r="E13" i="13"/>
  <c r="C14" i="13"/>
  <c r="E14" i="13" s="1"/>
  <c r="F13" i="13"/>
  <c r="D13" i="13"/>
  <c r="D120" i="13"/>
  <c r="C121" i="13"/>
  <c r="D121" i="13" s="1"/>
  <c r="C66" i="13"/>
  <c r="D66" i="13" s="1"/>
  <c r="H6" i="13"/>
  <c r="H38" i="13"/>
  <c r="H11" i="13"/>
  <c r="H37" i="13" s="1"/>
  <c r="H9" i="13"/>
  <c r="H8" i="13"/>
  <c r="I7" i="13"/>
  <c r="H12" i="13"/>
  <c r="H10" i="13"/>
  <c r="H36" i="13"/>
  <c r="H14" i="13"/>
  <c r="H13" i="13"/>
  <c r="C94" i="13"/>
  <c r="D38" i="13"/>
  <c r="C39" i="13"/>
  <c r="E38" i="13"/>
  <c r="F38" i="13"/>
  <c r="G88" i="13"/>
  <c r="G61" i="13"/>
  <c r="I4" i="13"/>
  <c r="F14" i="13"/>
  <c r="G14" i="13"/>
  <c r="C122" i="13"/>
  <c r="H88" i="13"/>
  <c r="H61" i="13"/>
  <c r="I11" i="13"/>
  <c r="I13" i="13"/>
  <c r="C123" i="13"/>
  <c r="C124" i="13"/>
  <c r="C125" i="13"/>
  <c r="C126" i="13" s="1"/>
  <c r="O191" i="12" l="1"/>
  <c r="O180" i="12"/>
  <c r="O201" i="12" s="1"/>
  <c r="F192" i="12"/>
  <c r="F181" i="12"/>
  <c r="F202" i="12" s="1"/>
  <c r="Z197" i="12"/>
  <c r="Z186" i="12"/>
  <c r="Z207" i="12" s="1"/>
  <c r="N184" i="12"/>
  <c r="N205" i="12" s="1"/>
  <c r="N182" i="12"/>
  <c r="N203" i="12" s="1"/>
  <c r="V198" i="12"/>
  <c r="F198" i="12"/>
  <c r="Z188" i="12"/>
  <c r="Z209" i="12" s="1"/>
  <c r="R188" i="12"/>
  <c r="R209" i="12" s="1"/>
  <c r="J188" i="12"/>
  <c r="J209" i="12" s="1"/>
  <c r="N186" i="12"/>
  <c r="N207" i="12" s="1"/>
  <c r="S180" i="12"/>
  <c r="S201" i="12" s="1"/>
  <c r="N200" i="12"/>
  <c r="N196" i="12"/>
  <c r="V184" i="12"/>
  <c r="V205" i="12" s="1"/>
  <c r="F184" i="12"/>
  <c r="F205" i="12" s="1"/>
  <c r="O183" i="12"/>
  <c r="O204" i="12" s="1"/>
  <c r="V182" i="12"/>
  <c r="V203" i="12" s="1"/>
  <c r="F182" i="12"/>
  <c r="F203" i="12" s="1"/>
  <c r="O181" i="12"/>
  <c r="O202" i="12" s="1"/>
  <c r="X191" i="12"/>
  <c r="X225" i="12" s="1"/>
  <c r="T191" i="12"/>
  <c r="T220" i="12" s="1"/>
  <c r="P191" i="12"/>
  <c r="L191" i="12"/>
  <c r="H191" i="12"/>
  <c r="D191" i="12"/>
  <c r="D227" i="12" s="1"/>
  <c r="N198" i="12"/>
  <c r="W195" i="12"/>
  <c r="G195" i="12"/>
  <c r="N194" i="12"/>
  <c r="W193" i="12"/>
  <c r="G193" i="12"/>
  <c r="N192" i="12"/>
  <c r="N188" i="12"/>
  <c r="N209" i="12" s="1"/>
  <c r="AA180" i="12"/>
  <c r="AA201" i="12" s="1"/>
  <c r="G180" i="12"/>
  <c r="G201" i="12" s="1"/>
  <c r="V200" i="12"/>
  <c r="F200" i="12"/>
  <c r="V196" i="12"/>
  <c r="K196" i="12"/>
  <c r="K185" i="12"/>
  <c r="K206" i="12" s="1"/>
  <c r="S196" i="12"/>
  <c r="S185" i="12"/>
  <c r="S206" i="12" s="1"/>
  <c r="AA196" i="12"/>
  <c r="AA185" i="12"/>
  <c r="AA206" i="12" s="1"/>
  <c r="J197" i="12"/>
  <c r="J186" i="12"/>
  <c r="J207" i="12" s="1"/>
  <c r="R197" i="12"/>
  <c r="R186" i="12"/>
  <c r="R207" i="12" s="1"/>
  <c r="V188" i="12"/>
  <c r="V209" i="12" s="1"/>
  <c r="F188" i="12"/>
  <c r="F209" i="12" s="1"/>
  <c r="F196" i="12"/>
  <c r="V194" i="12"/>
  <c r="F194" i="12"/>
  <c r="V192" i="12"/>
  <c r="F186" i="12"/>
  <c r="F207" i="12" s="1"/>
  <c r="W180" i="12"/>
  <c r="W201" i="12" s="1"/>
  <c r="Z200" i="12"/>
  <c r="J200" i="12"/>
  <c r="Z196" i="12"/>
  <c r="J196" i="12"/>
  <c r="R184" i="12"/>
  <c r="R205" i="12" s="1"/>
  <c r="R222" i="12" s="1"/>
  <c r="AA183" i="12"/>
  <c r="AA204" i="12" s="1"/>
  <c r="K183" i="12"/>
  <c r="K204" i="12" s="1"/>
  <c r="R182" i="12"/>
  <c r="R203" i="12" s="1"/>
  <c r="AA181" i="12"/>
  <c r="AA202" i="12" s="1"/>
  <c r="K181" i="12"/>
  <c r="K202" i="12" s="1"/>
  <c r="Z198" i="12"/>
  <c r="J198" i="12"/>
  <c r="S195" i="12"/>
  <c r="Z194" i="12"/>
  <c r="J194" i="12"/>
  <c r="S193" i="12"/>
  <c r="Z192" i="12"/>
  <c r="Z212" i="12" s="1"/>
  <c r="J192" i="12"/>
  <c r="H17" i="12"/>
  <c r="H38" i="12" s="1"/>
  <c r="X229" i="12"/>
  <c r="H16" i="12"/>
  <c r="H37" i="12" s="1"/>
  <c r="Q216" i="12"/>
  <c r="Q227" i="12"/>
  <c r="T92" i="12"/>
  <c r="T113" i="12" s="1"/>
  <c r="Y215" i="12"/>
  <c r="G28" i="12"/>
  <c r="F92" i="12"/>
  <c r="F113" i="12" s="1"/>
  <c r="M224" i="12"/>
  <c r="E222" i="12"/>
  <c r="T218" i="12"/>
  <c r="Z20" i="12"/>
  <c r="Z41" i="12" s="1"/>
  <c r="V88" i="12"/>
  <c r="V109" i="12" s="1"/>
  <c r="F16" i="12"/>
  <c r="F37" i="12" s="1"/>
  <c r="E213" i="12"/>
  <c r="W21" i="12"/>
  <c r="W42" i="12" s="1"/>
  <c r="N14" i="12"/>
  <c r="N35" i="12" s="1"/>
  <c r="I14" i="12"/>
  <c r="I35" i="12" s="1"/>
  <c r="V93" i="12"/>
  <c r="V114" i="12" s="1"/>
  <c r="O21" i="12"/>
  <c r="O42" i="12" s="1"/>
  <c r="M94" i="12"/>
  <c r="M115" i="12" s="1"/>
  <c r="AA90" i="12"/>
  <c r="AA111" i="12" s="1"/>
  <c r="K92" i="12"/>
  <c r="K113" i="12" s="1"/>
  <c r="F89" i="12"/>
  <c r="F110" i="12" s="1"/>
  <c r="F13" i="12"/>
  <c r="F34" i="12" s="1"/>
  <c r="V86" i="12"/>
  <c r="V107" i="12" s="1"/>
  <c r="M93" i="12"/>
  <c r="M114" i="12" s="1"/>
  <c r="M214" i="12"/>
  <c r="Z88" i="12"/>
  <c r="Z109" i="12" s="1"/>
  <c r="U90" i="12"/>
  <c r="U111" i="12" s="1"/>
  <c r="S18" i="12"/>
  <c r="S39" i="12" s="1"/>
  <c r="Q88" i="12"/>
  <c r="Q109" i="12" s="1"/>
  <c r="M85" i="12"/>
  <c r="M106" i="12" s="1"/>
  <c r="G92" i="12"/>
  <c r="G113" i="12" s="1"/>
  <c r="G13" i="12"/>
  <c r="G34" i="12" s="1"/>
  <c r="F18" i="12"/>
  <c r="F39" i="12" s="1"/>
  <c r="E21" i="12"/>
  <c r="E42" i="12" s="1"/>
  <c r="D94" i="12"/>
  <c r="D115" i="12" s="1"/>
  <c r="X231" i="12"/>
  <c r="L221" i="12"/>
  <c r="H221" i="12"/>
  <c r="D221" i="12"/>
  <c r="M228" i="12"/>
  <c r="M86" i="12"/>
  <c r="M107" i="12" s="1"/>
  <c r="M20" i="12"/>
  <c r="M41" i="12" s="1"/>
  <c r="K88" i="12"/>
  <c r="K109" i="12" s="1"/>
  <c r="G224" i="12"/>
  <c r="E218" i="12"/>
  <c r="H217" i="12"/>
  <c r="Q225" i="12"/>
  <c r="M225" i="12"/>
  <c r="E225" i="12"/>
  <c r="E223" i="12"/>
  <c r="X222" i="12"/>
  <c r="H222" i="12"/>
  <c r="Q220" i="12"/>
  <c r="M220" i="12"/>
  <c r="T219" i="12"/>
  <c r="H219" i="12"/>
  <c r="M216" i="12"/>
  <c r="E216" i="12"/>
  <c r="X215" i="12"/>
  <c r="H223" i="12"/>
  <c r="Y230" i="12"/>
  <c r="Q213" i="12"/>
  <c r="M227" i="12"/>
  <c r="E214" i="12"/>
  <c r="X213" i="12"/>
  <c r="W230" i="12"/>
  <c r="M217" i="12"/>
  <c r="M230" i="12"/>
  <c r="M223" i="12"/>
  <c r="M229" i="12"/>
  <c r="E229" i="12"/>
  <c r="AA86" i="12"/>
  <c r="AA107" i="12" s="1"/>
  <c r="Y86" i="12"/>
  <c r="Y107" i="12" s="1"/>
  <c r="W92" i="12"/>
  <c r="W113" i="12" s="1"/>
  <c r="W13" i="12"/>
  <c r="W34" i="12" s="1"/>
  <c r="V20" i="12"/>
  <c r="V41" i="12" s="1"/>
  <c r="T13" i="12"/>
  <c r="T34" i="12" s="1"/>
  <c r="R29" i="12"/>
  <c r="P90" i="12"/>
  <c r="P111" i="12" s="1"/>
  <c r="O89" i="12"/>
  <c r="O110" i="12" s="1"/>
  <c r="O18" i="12"/>
  <c r="O39" i="12" s="1"/>
  <c r="H93" i="12"/>
  <c r="H114" i="12" s="1"/>
  <c r="E96" i="12"/>
  <c r="X223" i="12"/>
  <c r="T214" i="12"/>
  <c r="H227" i="12"/>
  <c r="X228" i="12"/>
  <c r="V225" i="12"/>
  <c r="W215" i="12"/>
  <c r="G230" i="12"/>
  <c r="V229" i="12"/>
  <c r="X13" i="12"/>
  <c r="X34" i="12" s="1"/>
  <c r="S103" i="12"/>
  <c r="P85" i="12"/>
  <c r="P106" i="12" s="1"/>
  <c r="W213" i="12"/>
  <c r="M219" i="12"/>
  <c r="M226" i="12"/>
  <c r="M221" i="12"/>
  <c r="D229" i="12"/>
  <c r="G215" i="12"/>
  <c r="E220" i="12"/>
  <c r="X94" i="12"/>
  <c r="X115" i="12" s="1"/>
  <c r="I92" i="12"/>
  <c r="I113" i="12" s="1"/>
  <c r="G212" i="12"/>
  <c r="Q217" i="12"/>
  <c r="Q219" i="12"/>
  <c r="Q221" i="12"/>
  <c r="X218" i="12"/>
  <c r="X220" i="12"/>
  <c r="Z223" i="12"/>
  <c r="Q224" i="12"/>
  <c r="H225" i="12"/>
  <c r="Q226" i="12"/>
  <c r="H229" i="12"/>
  <c r="Q230" i="12"/>
  <c r="M222" i="12"/>
  <c r="G213" i="12"/>
  <c r="Y213" i="12"/>
  <c r="V214" i="12"/>
  <c r="M215" i="12"/>
  <c r="X216" i="12"/>
  <c r="T227" i="12"/>
  <c r="Q228" i="12"/>
  <c r="Q214" i="12"/>
  <c r="AA89" i="12"/>
  <c r="AA110" i="12" s="1"/>
  <c r="AA21" i="12"/>
  <c r="AA42" i="12" s="1"/>
  <c r="Z94" i="12"/>
  <c r="Z115" i="12" s="1"/>
  <c r="Z22" i="12"/>
  <c r="Z43" i="12" s="1"/>
  <c r="Y25" i="12"/>
  <c r="X93" i="12"/>
  <c r="X114" i="12" s="1"/>
  <c r="X22" i="12"/>
  <c r="X43" i="12" s="1"/>
  <c r="V13" i="12"/>
  <c r="V34" i="12" s="1"/>
  <c r="U87" i="12"/>
  <c r="U108" i="12" s="1"/>
  <c r="Q93" i="12"/>
  <c r="Q114" i="12" s="1"/>
  <c r="N22" i="12"/>
  <c r="N43" i="12" s="1"/>
  <c r="J94" i="12"/>
  <c r="J115" i="12" s="1"/>
  <c r="J22" i="12"/>
  <c r="J43" i="12" s="1"/>
  <c r="I18" i="12"/>
  <c r="I39" i="12" s="1"/>
  <c r="H96" i="12"/>
  <c r="G16" i="12"/>
  <c r="G37" i="12" s="1"/>
  <c r="E94" i="12"/>
  <c r="E115" i="12" s="1"/>
  <c r="W212" i="12"/>
  <c r="Y221" i="12"/>
  <c r="W224" i="12"/>
  <c r="W226" i="12"/>
  <c r="E230" i="12"/>
  <c r="M213" i="12"/>
  <c r="X214" i="12"/>
  <c r="H216" i="12"/>
  <c r="H228" i="12"/>
  <c r="AA13" i="12"/>
  <c r="AA34" i="12" s="1"/>
  <c r="X85" i="12"/>
  <c r="X106" i="12" s="1"/>
  <c r="X14" i="12"/>
  <c r="X35" i="12" s="1"/>
  <c r="F21" i="12"/>
  <c r="F42" i="12" s="1"/>
  <c r="Y217" i="12"/>
  <c r="Y219" i="12"/>
  <c r="E224" i="12"/>
  <c r="T225" i="12"/>
  <c r="E226" i="12"/>
  <c r="X212" i="12"/>
  <c r="D214" i="12"/>
  <c r="Q215" i="12"/>
  <c r="X227" i="12"/>
  <c r="E227" i="12"/>
  <c r="X217" i="12"/>
  <c r="Q223" i="12"/>
  <c r="E217" i="12"/>
  <c r="E219" i="12"/>
  <c r="E221" i="12"/>
  <c r="H218" i="12"/>
  <c r="H220" i="12"/>
  <c r="Y224" i="12"/>
  <c r="G226" i="12"/>
  <c r="Y226" i="12"/>
  <c r="H212" i="12"/>
  <c r="H214" i="12"/>
  <c r="E215" i="12"/>
  <c r="E228" i="12"/>
  <c r="H231" i="12"/>
  <c r="Q229" i="12"/>
  <c r="H215" i="12"/>
  <c r="M218" i="12"/>
  <c r="E212" i="12"/>
  <c r="Z19" i="12"/>
  <c r="Z40" i="12" s="1"/>
  <c r="Y89" i="12"/>
  <c r="Y110" i="12" s="1"/>
  <c r="Y21" i="12"/>
  <c r="Y42" i="12" s="1"/>
  <c r="W90" i="12"/>
  <c r="W111" i="12" s="1"/>
  <c r="T93" i="12"/>
  <c r="T114" i="12" s="1"/>
  <c r="T21" i="12"/>
  <c r="T42" i="12" s="1"/>
  <c r="S94" i="12"/>
  <c r="S115" i="12" s="1"/>
  <c r="R86" i="12"/>
  <c r="R107" i="12" s="1"/>
  <c r="M21" i="12"/>
  <c r="M42" i="12" s="1"/>
  <c r="G19" i="12"/>
  <c r="G40" i="12" s="1"/>
  <c r="F19" i="12"/>
  <c r="F40" i="12" s="1"/>
  <c r="D86" i="12"/>
  <c r="D107" i="12" s="1"/>
  <c r="D13" i="12"/>
  <c r="D34" i="12" s="1"/>
  <c r="N219" i="12"/>
  <c r="N229" i="12"/>
  <c r="N225" i="12"/>
  <c r="X219" i="12"/>
  <c r="X224" i="12"/>
  <c r="X221" i="12"/>
  <c r="AA92" i="12"/>
  <c r="AA113" i="12" s="1"/>
  <c r="AA18" i="12"/>
  <c r="AA39" i="12" s="1"/>
  <c r="Z87" i="12"/>
  <c r="Z108" i="12" s="1"/>
  <c r="Z14" i="12"/>
  <c r="Z35" i="12" s="1"/>
  <c r="Y92" i="12"/>
  <c r="Y113" i="12" s="1"/>
  <c r="Y101" i="12"/>
  <c r="Y18" i="12"/>
  <c r="Y39" i="12" s="1"/>
  <c r="X88" i="12"/>
  <c r="X109" i="12" s="1"/>
  <c r="X97" i="12"/>
  <c r="X20" i="12"/>
  <c r="X41" i="12" s="1"/>
  <c r="W87" i="12"/>
  <c r="W108" i="12" s="1"/>
  <c r="V87" i="12"/>
  <c r="V108" i="12" s="1"/>
  <c r="V19" i="12"/>
  <c r="V40" i="12" s="1"/>
  <c r="U86" i="12"/>
  <c r="U107" i="12" s="1"/>
  <c r="U21" i="12"/>
  <c r="U42" i="12" s="1"/>
  <c r="Q85" i="12"/>
  <c r="Q106" i="12" s="1"/>
  <c r="Q17" i="12"/>
  <c r="Q38" i="12" s="1"/>
  <c r="P93" i="12"/>
  <c r="P114" i="12" s="1"/>
  <c r="P105" i="12"/>
  <c r="O86" i="12"/>
  <c r="O107" i="12" s="1"/>
  <c r="N86" i="12"/>
  <c r="N107" i="12" s="1"/>
  <c r="N18" i="12"/>
  <c r="N39" i="12" s="1"/>
  <c r="K19" i="12"/>
  <c r="K40" i="12" s="1"/>
  <c r="J86" i="12"/>
  <c r="J107" i="12" s="1"/>
  <c r="J18" i="12"/>
  <c r="J39" i="12" s="1"/>
  <c r="H102" i="12"/>
  <c r="G87" i="12"/>
  <c r="G108" i="12" s="1"/>
  <c r="F104" i="12"/>
  <c r="E19" i="12"/>
  <c r="E40" i="12" s="1"/>
  <c r="D19" i="12"/>
  <c r="D40" i="12" s="1"/>
  <c r="D28" i="12"/>
  <c r="Z86" i="12"/>
  <c r="Z107" i="12" s="1"/>
  <c r="X87" i="12"/>
  <c r="X108" i="12" s="1"/>
  <c r="X19" i="12"/>
  <c r="X40" i="12" s="1"/>
  <c r="W86" i="12"/>
  <c r="W107" i="12" s="1"/>
  <c r="V94" i="12"/>
  <c r="V115" i="12" s="1"/>
  <c r="V14" i="12"/>
  <c r="V35" i="12" s="1"/>
  <c r="U92" i="12"/>
  <c r="U113" i="12" s="1"/>
  <c r="U13" i="12"/>
  <c r="U34" i="12" s="1"/>
  <c r="K18" i="12"/>
  <c r="K39" i="12" s="1"/>
  <c r="I19" i="12"/>
  <c r="I40" i="12" s="1"/>
  <c r="H19" i="12"/>
  <c r="H40" i="12" s="1"/>
  <c r="E18" i="12"/>
  <c r="E39" i="12" s="1"/>
  <c r="D18" i="12"/>
  <c r="D39" i="12" s="1"/>
  <c r="AA33" i="12"/>
  <c r="Z93" i="12"/>
  <c r="Z114" i="12" s="1"/>
  <c r="Y13" i="12"/>
  <c r="Y34" i="12" s="1"/>
  <c r="V85" i="12"/>
  <c r="V106" i="12" s="1"/>
  <c r="V22" i="12"/>
  <c r="V43" i="12" s="1"/>
  <c r="T86" i="12"/>
  <c r="T107" i="12" s="1"/>
  <c r="S91" i="12"/>
  <c r="S112" i="12" s="1"/>
  <c r="R89" i="12"/>
  <c r="R110" i="12" s="1"/>
  <c r="R20" i="12"/>
  <c r="R41" i="12" s="1"/>
  <c r="P86" i="12"/>
  <c r="P107" i="12" s="1"/>
  <c r="O30" i="12"/>
  <c r="N94" i="12"/>
  <c r="N115" i="12" s="1"/>
  <c r="M22" i="12"/>
  <c r="M43" i="12" s="1"/>
  <c r="K14" i="12"/>
  <c r="K35" i="12" s="1"/>
  <c r="J90" i="12"/>
  <c r="J111" i="12" s="1"/>
  <c r="I88" i="12"/>
  <c r="I109" i="12" s="1"/>
  <c r="D96" i="12"/>
  <c r="Q18" i="12"/>
  <c r="Q39" i="12" s="1"/>
  <c r="N90" i="12"/>
  <c r="N111" i="12" s="1"/>
  <c r="P212" i="12"/>
  <c r="P229" i="12"/>
  <c r="P223" i="12"/>
  <c r="P220" i="12"/>
  <c r="P225" i="12"/>
  <c r="P218" i="12"/>
  <c r="P216" i="12"/>
  <c r="K214" i="12"/>
  <c r="K219" i="12"/>
  <c r="K215" i="12"/>
  <c r="K213" i="12"/>
  <c r="K230" i="12"/>
  <c r="K224" i="12"/>
  <c r="K222" i="12"/>
  <c r="K212" i="12"/>
  <c r="K223" i="12"/>
  <c r="K220" i="12"/>
  <c r="K228" i="12"/>
  <c r="K226" i="12"/>
  <c r="K218" i="12"/>
  <c r="K216" i="12"/>
  <c r="K221" i="12"/>
  <c r="I219" i="12"/>
  <c r="I224" i="12"/>
  <c r="I214" i="12"/>
  <c r="I215" i="12"/>
  <c r="I213" i="12"/>
  <c r="I230" i="12"/>
  <c r="I227" i="12"/>
  <c r="I228" i="12"/>
  <c r="I226" i="12"/>
  <c r="I221" i="12"/>
  <c r="I217" i="12"/>
  <c r="S230" i="12"/>
  <c r="J227" i="12"/>
  <c r="J214" i="12"/>
  <c r="J225" i="12"/>
  <c r="J216" i="12"/>
  <c r="J212" i="12"/>
  <c r="J229" i="12"/>
  <c r="J223" i="12"/>
  <c r="S224" i="12"/>
  <c r="S212" i="12"/>
  <c r="S213" i="12"/>
  <c r="S228" i="12"/>
  <c r="S226" i="12"/>
  <c r="N215" i="12"/>
  <c r="Q222" i="12"/>
  <c r="N222" i="12"/>
  <c r="D224" i="12"/>
  <c r="AA87" i="12"/>
  <c r="AA108" i="12" s="1"/>
  <c r="AA16" i="12"/>
  <c r="AA37" i="12" s="1"/>
  <c r="Z90" i="12"/>
  <c r="Z111" i="12" s="1"/>
  <c r="Z85" i="12"/>
  <c r="Z106" i="12" s="1"/>
  <c r="Z103" i="12"/>
  <c r="Y27" i="12"/>
  <c r="X90" i="12"/>
  <c r="X111" i="12" s="1"/>
  <c r="X17" i="12"/>
  <c r="X38" i="12" s="1"/>
  <c r="W89" i="12"/>
  <c r="W110" i="12" s="1"/>
  <c r="W18" i="12"/>
  <c r="W39" i="12" s="1"/>
  <c r="V90" i="12"/>
  <c r="V111" i="12" s="1"/>
  <c r="V17" i="12"/>
  <c r="V38" i="12" s="1"/>
  <c r="U89" i="12"/>
  <c r="U110" i="12" s="1"/>
  <c r="U16" i="12"/>
  <c r="U37" i="12" s="1"/>
  <c r="T15" i="12"/>
  <c r="T36" i="12" s="1"/>
  <c r="T27" i="12"/>
  <c r="R94" i="12"/>
  <c r="R115" i="12" s="1"/>
  <c r="Q87" i="12"/>
  <c r="Q108" i="12" s="1"/>
  <c r="Q20" i="12"/>
  <c r="Q41" i="12" s="1"/>
  <c r="P88" i="12"/>
  <c r="P109" i="12" s="1"/>
  <c r="O94" i="12"/>
  <c r="O115" i="12" s="1"/>
  <c r="N91" i="12"/>
  <c r="N112" i="12" s="1"/>
  <c r="M90" i="12"/>
  <c r="M111" i="12" s="1"/>
  <c r="M17" i="12"/>
  <c r="M38" i="12" s="1"/>
  <c r="L91" i="12"/>
  <c r="L112" i="12" s="1"/>
  <c r="K90" i="12"/>
  <c r="K111" i="12" s="1"/>
  <c r="K20" i="12"/>
  <c r="K41" i="12" s="1"/>
  <c r="J91" i="12"/>
  <c r="J112" i="12" s="1"/>
  <c r="J19" i="12"/>
  <c r="J40" i="12" s="1"/>
  <c r="I90" i="12"/>
  <c r="I111" i="12" s="1"/>
  <c r="I20" i="12"/>
  <c r="I41" i="12" s="1"/>
  <c r="H90" i="12"/>
  <c r="H111" i="12" s="1"/>
  <c r="H22" i="12"/>
  <c r="H43" i="12" s="1"/>
  <c r="H14" i="12"/>
  <c r="H35" i="12" s="1"/>
  <c r="G89" i="12"/>
  <c r="G110" i="12" s="1"/>
  <c r="F94" i="12"/>
  <c r="F115" i="12" s="1"/>
  <c r="F86" i="12"/>
  <c r="F107" i="12" s="1"/>
  <c r="F96" i="12"/>
  <c r="E92" i="12"/>
  <c r="E113" i="12" s="1"/>
  <c r="E16" i="12"/>
  <c r="E37" i="12" s="1"/>
  <c r="E28" i="12"/>
  <c r="D89" i="12"/>
  <c r="D110" i="12" s="1"/>
  <c r="D104" i="12"/>
  <c r="D21" i="12"/>
  <c r="D42" i="12" s="1"/>
  <c r="N224" i="12"/>
  <c r="Q231" i="12"/>
  <c r="P214" i="12"/>
  <c r="Y225" i="12"/>
  <c r="AA99" i="12"/>
  <c r="Z17" i="12"/>
  <c r="Z38" i="12" s="1"/>
  <c r="W16" i="12"/>
  <c r="W37" i="12" s="1"/>
  <c r="S25" i="12"/>
  <c r="Q94" i="12"/>
  <c r="Q115" i="12" s="1"/>
  <c r="O13" i="12"/>
  <c r="O34" i="12" s="1"/>
  <c r="L20" i="12"/>
  <c r="L41" i="12" s="1"/>
  <c r="H26" i="12"/>
  <c r="G88" i="12"/>
  <c r="G109" i="12" s="1"/>
  <c r="F98" i="12"/>
  <c r="F28" i="12"/>
  <c r="E89" i="12"/>
  <c r="E110" i="12" s="1"/>
  <c r="E104" i="12"/>
  <c r="S215" i="12"/>
  <c r="K217" i="12"/>
  <c r="F228" i="12"/>
  <c r="Z214" i="12"/>
  <c r="Q212" i="12"/>
  <c r="Z13" i="12"/>
  <c r="Z34" i="12" s="1"/>
  <c r="Y87" i="12"/>
  <c r="Y108" i="12" s="1"/>
  <c r="U18" i="12"/>
  <c r="U39" i="12" s="1"/>
  <c r="S89" i="12"/>
  <c r="S110" i="12" s="1"/>
  <c r="P19" i="12"/>
  <c r="P40" i="12" s="1"/>
  <c r="K91" i="12"/>
  <c r="K112" i="12" s="1"/>
  <c r="J92" i="12"/>
  <c r="J113" i="12" s="1"/>
  <c r="J20" i="12"/>
  <c r="J41" i="12" s="1"/>
  <c r="I91" i="12"/>
  <c r="I112" i="12" s="1"/>
  <c r="H92" i="12"/>
  <c r="H113" i="12" s="1"/>
  <c r="G91" i="12"/>
  <c r="G112" i="12" s="1"/>
  <c r="E86" i="12"/>
  <c r="E107" i="12" s="1"/>
  <c r="D92" i="12"/>
  <c r="D113" i="12" s="1"/>
  <c r="D16" i="12"/>
  <c r="D37" i="12" s="1"/>
  <c r="J228" i="12"/>
  <c r="J222" i="12"/>
  <c r="J215" i="12"/>
  <c r="J231" i="12"/>
  <c r="J217" i="12"/>
  <c r="J224" i="12"/>
  <c r="J219" i="12"/>
  <c r="J213" i="12"/>
  <c r="J220" i="12"/>
  <c r="J218" i="12"/>
  <c r="J221" i="12"/>
  <c r="J226" i="12"/>
  <c r="V230" i="12"/>
  <c r="V215" i="12"/>
  <c r="V220" i="12"/>
  <c r="V231" i="12"/>
  <c r="V219" i="12"/>
  <c r="V213" i="12"/>
  <c r="V227" i="12"/>
  <c r="S227" i="12"/>
  <c r="S221" i="12"/>
  <c r="S219" i="12"/>
  <c r="S222" i="12"/>
  <c r="S220" i="12"/>
  <c r="S217" i="12"/>
  <c r="S225" i="12"/>
  <c r="S216" i="12"/>
  <c r="S214" i="12"/>
  <c r="P219" i="12"/>
  <c r="P213" i="12"/>
  <c r="P227" i="12"/>
  <c r="P226" i="12"/>
  <c r="P222" i="12"/>
  <c r="P215" i="12"/>
  <c r="P231" i="12"/>
  <c r="P228" i="12"/>
  <c r="AA218" i="12"/>
  <c r="AA231" i="12"/>
  <c r="AA222" i="12"/>
  <c r="Z221" i="12"/>
  <c r="Z226" i="12"/>
  <c r="Z219" i="12"/>
  <c r="Z213" i="12"/>
  <c r="Z227" i="12"/>
  <c r="Z222" i="12"/>
  <c r="Z215" i="12"/>
  <c r="Z231" i="12"/>
  <c r="Z217" i="12"/>
  <c r="Z224" i="12"/>
  <c r="Z220" i="12"/>
  <c r="Y228" i="12"/>
  <c r="W220" i="12"/>
  <c r="W214" i="12"/>
  <c r="W228" i="12"/>
  <c r="W229" i="12"/>
  <c r="W216" i="12"/>
  <c r="W221" i="12"/>
  <c r="W219" i="12"/>
  <c r="G223" i="12"/>
  <c r="G216" i="12"/>
  <c r="G229" i="12"/>
  <c r="G220" i="12"/>
  <c r="G214" i="12"/>
  <c r="G221" i="12"/>
  <c r="G219" i="12"/>
  <c r="G228" i="12"/>
  <c r="G222" i="12"/>
  <c r="Y231" i="12"/>
  <c r="Y223" i="12"/>
  <c r="Y222" i="12"/>
  <c r="Y229" i="12"/>
  <c r="Y212" i="12"/>
  <c r="Y216" i="12"/>
  <c r="Y227" i="12"/>
  <c r="Y220" i="12"/>
  <c r="Y214" i="12"/>
  <c r="I225" i="12"/>
  <c r="I220" i="12"/>
  <c r="I222" i="12"/>
  <c r="I216" i="12"/>
  <c r="I229" i="12"/>
  <c r="Q218" i="12"/>
  <c r="N228" i="12"/>
  <c r="X230" i="12"/>
  <c r="N230" i="12"/>
  <c r="H226" i="12"/>
  <c r="AA104" i="12"/>
  <c r="AA93" i="12"/>
  <c r="AA114" i="12" s="1"/>
  <c r="AA28" i="12"/>
  <c r="AA17" i="12"/>
  <c r="AA38" i="12" s="1"/>
  <c r="AA25" i="12"/>
  <c r="Z16" i="12"/>
  <c r="Z37" i="12" s="1"/>
  <c r="Z27" i="12"/>
  <c r="Y99" i="12"/>
  <c r="Y96" i="12"/>
  <c r="Y85" i="12"/>
  <c r="Y106" i="12" s="1"/>
  <c r="Y33" i="12"/>
  <c r="Y30" i="12"/>
  <c r="Y19" i="12"/>
  <c r="Y40" i="12" s="1"/>
  <c r="X103" i="12"/>
  <c r="X92" i="12"/>
  <c r="X113" i="12" s="1"/>
  <c r="W96" i="12"/>
  <c r="W85" i="12"/>
  <c r="W106" i="12" s="1"/>
  <c r="W14" i="12"/>
  <c r="W35" i="12" s="1"/>
  <c r="W25" i="12"/>
  <c r="V103" i="12"/>
  <c r="V92" i="12"/>
  <c r="V113" i="12" s="1"/>
  <c r="K227" i="12"/>
  <c r="Y218" i="12"/>
  <c r="K229" i="12"/>
  <c r="AA20" i="12"/>
  <c r="AA41" i="12" s="1"/>
  <c r="AA31" i="12"/>
  <c r="Z32" i="12"/>
  <c r="Z21" i="12"/>
  <c r="Z42" i="12" s="1"/>
  <c r="Z29" i="12"/>
  <c r="Y94" i="12"/>
  <c r="Y115" i="12" s="1"/>
  <c r="Y105" i="12"/>
  <c r="X29" i="12"/>
  <c r="X18" i="12"/>
  <c r="X39" i="12" s="1"/>
  <c r="W88" i="12"/>
  <c r="W109" i="12" s="1"/>
  <c r="W99" i="12"/>
  <c r="AA96" i="12"/>
  <c r="AA85" i="12"/>
  <c r="AA106" i="12" s="1"/>
  <c r="AA30" i="12"/>
  <c r="AA19" i="12"/>
  <c r="AA40" i="12" s="1"/>
  <c r="Z100" i="12"/>
  <c r="Z89" i="12"/>
  <c r="Z110" i="12" s="1"/>
  <c r="Y104" i="12"/>
  <c r="Y93" i="12"/>
  <c r="Y114" i="12" s="1"/>
  <c r="Y28" i="12"/>
  <c r="Y17" i="12"/>
  <c r="Y38" i="12" s="1"/>
  <c r="W30" i="12"/>
  <c r="W19" i="12"/>
  <c r="W40" i="12" s="1"/>
  <c r="AA94" i="12"/>
  <c r="AA115" i="12" s="1"/>
  <c r="AA105" i="12"/>
  <c r="Y20" i="12"/>
  <c r="Y41" i="12" s="1"/>
  <c r="Y31" i="12"/>
  <c r="X100" i="12"/>
  <c r="X89" i="12"/>
  <c r="X110" i="12" s="1"/>
  <c r="W104" i="12"/>
  <c r="W93" i="12"/>
  <c r="W114" i="12" s="1"/>
  <c r="W33" i="12"/>
  <c r="W22" i="12"/>
  <c r="W43" i="12" s="1"/>
  <c r="V100" i="12"/>
  <c r="V89" i="12"/>
  <c r="V110" i="12" s="1"/>
  <c r="X27" i="12"/>
  <c r="W105" i="12"/>
  <c r="W31" i="12"/>
  <c r="V18" i="12"/>
  <c r="V39" i="12" s="1"/>
  <c r="V27" i="12"/>
  <c r="U93" i="12"/>
  <c r="U114" i="12" s="1"/>
  <c r="U105" i="12"/>
  <c r="U22" i="12"/>
  <c r="U43" i="12" s="1"/>
  <c r="U19" i="12"/>
  <c r="U40" i="12" s="1"/>
  <c r="U31" i="12"/>
  <c r="T89" i="12"/>
  <c r="T110" i="12" s="1"/>
  <c r="R92" i="12"/>
  <c r="R113" i="12" s="1"/>
  <c r="R90" i="12"/>
  <c r="R111" i="12" s="1"/>
  <c r="R101" i="12"/>
  <c r="Q22" i="12"/>
  <c r="Q43" i="12" s="1"/>
  <c r="Q15" i="12"/>
  <c r="Q36" i="12" s="1"/>
  <c r="Q27" i="12"/>
  <c r="P28" i="12"/>
  <c r="P17" i="12"/>
  <c r="P38" i="12" s="1"/>
  <c r="U99" i="12"/>
  <c r="U25" i="12"/>
  <c r="T25" i="12"/>
  <c r="S101" i="12"/>
  <c r="S16" i="12"/>
  <c r="S37" i="12" s="1"/>
  <c r="S32" i="12"/>
  <c r="S21" i="12"/>
  <c r="S42" i="12" s="1"/>
  <c r="R15" i="12"/>
  <c r="R36" i="12" s="1"/>
  <c r="R16" i="12"/>
  <c r="R37" i="12" s="1"/>
  <c r="R27" i="12"/>
  <c r="Q102" i="12"/>
  <c r="Q91" i="12"/>
  <c r="Q112" i="12" s="1"/>
  <c r="O87" i="12"/>
  <c r="O108" i="12" s="1"/>
  <c r="O98" i="12"/>
  <c r="S24" i="12"/>
  <c r="S13" i="12"/>
  <c r="S34" i="12" s="1"/>
  <c r="R22" i="12"/>
  <c r="R43" i="12" s="1"/>
  <c r="R33" i="12"/>
  <c r="Q97" i="12"/>
  <c r="Q86" i="12"/>
  <c r="Q107" i="12" s="1"/>
  <c r="O104" i="12"/>
  <c r="O93" i="12"/>
  <c r="O114" i="12" s="1"/>
  <c r="N31" i="12"/>
  <c r="N20" i="12"/>
  <c r="N41" i="12" s="1"/>
  <c r="X21" i="12"/>
  <c r="X42" i="12" s="1"/>
  <c r="W17" i="12"/>
  <c r="W38" i="12" s="1"/>
  <c r="V21" i="12"/>
  <c r="V42" i="12" s="1"/>
  <c r="U85" i="12"/>
  <c r="U106" i="12" s="1"/>
  <c r="U17" i="12"/>
  <c r="U38" i="12" s="1"/>
  <c r="T91" i="12"/>
  <c r="T112" i="12" s="1"/>
  <c r="T101" i="12"/>
  <c r="T18" i="12"/>
  <c r="T39" i="12" s="1"/>
  <c r="T33" i="12"/>
  <c r="S86" i="12"/>
  <c r="S107" i="12" s="1"/>
  <c r="S33" i="12"/>
  <c r="R102" i="12"/>
  <c r="R91" i="12"/>
  <c r="R112" i="12" s="1"/>
  <c r="R17" i="12"/>
  <c r="R38" i="12" s="1"/>
  <c r="Q103" i="12"/>
  <c r="P102" i="12"/>
  <c r="P91" i="12"/>
  <c r="P112" i="12" s="1"/>
  <c r="P98" i="12"/>
  <c r="P87" i="12"/>
  <c r="P108" i="12" s="1"/>
  <c r="P20" i="12"/>
  <c r="P41" i="12" s="1"/>
  <c r="O28" i="12"/>
  <c r="O17" i="12"/>
  <c r="O38" i="12" s="1"/>
  <c r="N89" i="12"/>
  <c r="N110" i="12" s="1"/>
  <c r="N100" i="12"/>
  <c r="N96" i="12"/>
  <c r="N85" i="12"/>
  <c r="N106" i="12" s="1"/>
  <c r="N13" i="12"/>
  <c r="N34" i="12" s="1"/>
  <c r="P18" i="12"/>
  <c r="P39" i="12" s="1"/>
  <c r="N88" i="12"/>
  <c r="N109" i="12" s="1"/>
  <c r="N21" i="12"/>
  <c r="N42" i="12" s="1"/>
  <c r="N15" i="12"/>
  <c r="N36" i="12" s="1"/>
  <c r="M88" i="12"/>
  <c r="M109" i="12" s="1"/>
  <c r="M100" i="12"/>
  <c r="M14" i="12"/>
  <c r="M35" i="12" s="1"/>
  <c r="L92" i="12"/>
  <c r="L113" i="12" s="1"/>
  <c r="K87" i="12"/>
  <c r="K108" i="12" s="1"/>
  <c r="K22" i="12"/>
  <c r="K43" i="12" s="1"/>
  <c r="K16" i="12"/>
  <c r="K37" i="12" s="1"/>
  <c r="J14" i="12"/>
  <c r="J35" i="12" s="1"/>
  <c r="I87" i="12"/>
  <c r="I108" i="12" s="1"/>
  <c r="I22" i="12"/>
  <c r="I43" i="12" s="1"/>
  <c r="I16" i="12"/>
  <c r="I37" i="12" s="1"/>
  <c r="H88" i="12"/>
  <c r="H109" i="12" s="1"/>
  <c r="H20" i="12"/>
  <c r="H41" i="12" s="1"/>
  <c r="G93" i="12"/>
  <c r="G114" i="12" s="1"/>
  <c r="G90" i="12"/>
  <c r="G111" i="12" s="1"/>
  <c r="G21" i="12"/>
  <c r="G42" i="12" s="1"/>
  <c r="G15" i="12"/>
  <c r="G36" i="12" s="1"/>
  <c r="F90" i="12"/>
  <c r="F111" i="12" s="1"/>
  <c r="F22" i="12"/>
  <c r="F43" i="12" s="1"/>
  <c r="F14" i="12"/>
  <c r="F35" i="12" s="1"/>
  <c r="E90" i="12"/>
  <c r="E111" i="12" s="1"/>
  <c r="E22" i="12"/>
  <c r="E43" i="12" s="1"/>
  <c r="E14" i="12"/>
  <c r="E35" i="12" s="1"/>
  <c r="D90" i="12"/>
  <c r="D111" i="12" s="1"/>
  <c r="D22" i="12"/>
  <c r="D43" i="12" s="1"/>
  <c r="D14" i="12"/>
  <c r="D35" i="12" s="1"/>
  <c r="M91" i="12"/>
  <c r="M112" i="12" s="1"/>
  <c r="M18" i="12"/>
  <c r="M39" i="12" s="1"/>
  <c r="K86" i="12"/>
  <c r="K107" i="12" s="1"/>
  <c r="K15" i="12"/>
  <c r="K36" i="12" s="1"/>
  <c r="J88" i="12"/>
  <c r="J109" i="12" s="1"/>
  <c r="I86" i="12"/>
  <c r="I107" i="12" s="1"/>
  <c r="I15" i="12"/>
  <c r="I36" i="12" s="1"/>
  <c r="H94" i="12"/>
  <c r="H115" i="12" s="1"/>
  <c r="H100" i="12"/>
  <c r="H32" i="12"/>
  <c r="H24" i="12"/>
  <c r="G96" i="12"/>
  <c r="G20" i="12"/>
  <c r="G41" i="12" s="1"/>
  <c r="F102" i="12"/>
  <c r="F26" i="12"/>
  <c r="E102" i="12"/>
  <c r="E26" i="12"/>
  <c r="D102" i="12"/>
  <c r="D26" i="12"/>
  <c r="N17" i="12"/>
  <c r="N38" i="12" s="1"/>
  <c r="M15" i="12"/>
  <c r="M36" i="12" s="1"/>
  <c r="L19" i="12"/>
  <c r="L40" i="12" s="1"/>
  <c r="I94" i="12"/>
  <c r="I115" i="12" s="1"/>
  <c r="H86" i="12"/>
  <c r="H107" i="12" s="1"/>
  <c r="H18" i="12"/>
  <c r="H39" i="12" s="1"/>
  <c r="F88" i="12"/>
  <c r="F109" i="12" s="1"/>
  <c r="F20" i="12"/>
  <c r="F41" i="12" s="1"/>
  <c r="E88" i="12"/>
  <c r="E109" i="12" s="1"/>
  <c r="E20" i="12"/>
  <c r="E41" i="12" s="1"/>
  <c r="D88" i="12"/>
  <c r="D109" i="12" s="1"/>
  <c r="D20" i="12"/>
  <c r="D41" i="12" s="1"/>
  <c r="R230" i="12"/>
  <c r="R224" i="12"/>
  <c r="R219" i="12"/>
  <c r="R215" i="12"/>
  <c r="R213" i="12"/>
  <c r="R229" i="12"/>
  <c r="R225" i="12"/>
  <c r="R223" i="12"/>
  <c r="R221" i="12"/>
  <c r="R231" i="12"/>
  <c r="R227" i="12"/>
  <c r="R216" i="12"/>
  <c r="R214" i="12"/>
  <c r="R212" i="12"/>
  <c r="R220" i="12"/>
  <c r="L230" i="12"/>
  <c r="L231" i="12"/>
  <c r="L227" i="12"/>
  <c r="L216" i="12"/>
  <c r="L214" i="12"/>
  <c r="L212" i="12"/>
  <c r="L220" i="12"/>
  <c r="L222" i="12"/>
  <c r="L228" i="12"/>
  <c r="L217" i="12"/>
  <c r="L219" i="12"/>
  <c r="L215" i="12"/>
  <c r="L213" i="12"/>
  <c r="L229" i="12"/>
  <c r="L225" i="12"/>
  <c r="L223" i="12"/>
  <c r="AA216" i="12"/>
  <c r="AA214" i="12"/>
  <c r="AA230" i="12"/>
  <c r="AA226" i="12"/>
  <c r="AA224" i="12"/>
  <c r="AA220" i="12"/>
  <c r="AA219" i="12"/>
  <c r="AA228" i="12"/>
  <c r="AA215" i="12"/>
  <c r="AA213" i="12"/>
  <c r="AA221" i="12"/>
  <c r="AA212" i="12"/>
  <c r="O227" i="12"/>
  <c r="O219" i="12"/>
  <c r="O228" i="12"/>
  <c r="O215" i="12"/>
  <c r="O213" i="12"/>
  <c r="F213" i="12"/>
  <c r="F225" i="12"/>
  <c r="F229" i="12"/>
  <c r="F215" i="12"/>
  <c r="F219" i="12"/>
  <c r="R217" i="12"/>
  <c r="R96" i="12"/>
  <c r="R85" i="12"/>
  <c r="R106" i="12" s="1"/>
  <c r="U231" i="12"/>
  <c r="U212" i="12"/>
  <c r="U225" i="12"/>
  <c r="U220" i="12"/>
  <c r="U228" i="12"/>
  <c r="U215" i="12"/>
  <c r="U213" i="12"/>
  <c r="U223" i="12"/>
  <c r="U229" i="12"/>
  <c r="U227" i="12"/>
  <c r="U222" i="12"/>
  <c r="U221" i="12"/>
  <c r="U217" i="12"/>
  <c r="U218" i="12"/>
  <c r="U216" i="12"/>
  <c r="U214" i="12"/>
  <c r="U230" i="12"/>
  <c r="U226" i="12"/>
  <c r="U224" i="12"/>
  <c r="U219" i="12"/>
  <c r="Q233" i="12"/>
  <c r="O212" i="12"/>
  <c r="L218" i="12"/>
  <c r="F220" i="12"/>
  <c r="F222" i="12"/>
  <c r="F230" i="12"/>
  <c r="F223" i="12"/>
  <c r="F231" i="12"/>
  <c r="F227" i="12"/>
  <c r="F216" i="12"/>
  <c r="F214" i="12"/>
  <c r="F212" i="12"/>
  <c r="Q234" i="12"/>
  <c r="O224" i="12"/>
  <c r="O226" i="12"/>
  <c r="O230" i="12"/>
  <c r="O221" i="12"/>
  <c r="O214" i="12"/>
  <c r="O216" i="12"/>
  <c r="K231" i="12"/>
  <c r="AA229" i="12"/>
  <c r="S218" i="12"/>
  <c r="S223" i="12"/>
  <c r="G231" i="12"/>
  <c r="G227" i="12"/>
  <c r="G225" i="12"/>
  <c r="T217" i="12"/>
  <c r="T224" i="12"/>
  <c r="T221" i="12"/>
  <c r="AA217" i="12"/>
  <c r="AA225" i="12"/>
  <c r="AA223" i="12"/>
  <c r="AA26" i="12"/>
  <c r="AA15" i="12"/>
  <c r="AA36" i="12" s="1"/>
  <c r="Y26" i="12"/>
  <c r="Y15" i="12"/>
  <c r="Y36" i="12" s="1"/>
  <c r="W26" i="12"/>
  <c r="W15" i="12"/>
  <c r="W36" i="12" s="1"/>
  <c r="U26" i="12"/>
  <c r="U15" i="12"/>
  <c r="U36" i="12" s="1"/>
  <c r="O229" i="12"/>
  <c r="F221" i="12"/>
  <c r="W217" i="12"/>
  <c r="W227" i="12"/>
  <c r="W231" i="12"/>
  <c r="W222" i="12"/>
  <c r="W223" i="12"/>
  <c r="X226" i="12"/>
  <c r="K225" i="12"/>
  <c r="I231" i="12"/>
  <c r="I218" i="12"/>
  <c r="I223" i="12"/>
  <c r="I212" i="12"/>
  <c r="H224" i="12"/>
  <c r="V218" i="12"/>
  <c r="V228" i="12"/>
  <c r="R226" i="12"/>
  <c r="P221" i="12"/>
  <c r="P230" i="12"/>
  <c r="P217" i="12"/>
  <c r="P224" i="12"/>
  <c r="L226" i="12"/>
  <c r="L224" i="12"/>
  <c r="H230" i="12"/>
  <c r="Z102" i="12"/>
  <c r="Z91" i="12"/>
  <c r="Z112" i="12" s="1"/>
  <c r="X102" i="12"/>
  <c r="X91" i="12"/>
  <c r="X112" i="12" s="1"/>
  <c r="V102" i="12"/>
  <c r="V91" i="12"/>
  <c r="V112" i="12" s="1"/>
  <c r="T20" i="12"/>
  <c r="T41" i="12" s="1"/>
  <c r="T31" i="12"/>
  <c r="O85" i="12"/>
  <c r="O106" i="12" s="1"/>
  <c r="O96" i="12"/>
  <c r="E231" i="12"/>
  <c r="AA102" i="12"/>
  <c r="AA91" i="12"/>
  <c r="AA112" i="12" s="1"/>
  <c r="Y102" i="12"/>
  <c r="Y91" i="12"/>
  <c r="Y112" i="12" s="1"/>
  <c r="W102" i="12"/>
  <c r="W91" i="12"/>
  <c r="W112" i="12" s="1"/>
  <c r="U102" i="12"/>
  <c r="U91" i="12"/>
  <c r="U112" i="12" s="1"/>
  <c r="S28" i="12"/>
  <c r="S17" i="12"/>
  <c r="S38" i="12" s="1"/>
  <c r="AA227" i="12"/>
  <c r="O231" i="12"/>
  <c r="V221" i="12"/>
  <c r="Z26" i="12"/>
  <c r="Z15" i="12"/>
  <c r="Z36" i="12" s="1"/>
  <c r="X26" i="12"/>
  <c r="X15" i="12"/>
  <c r="X36" i="12" s="1"/>
  <c r="V26" i="12"/>
  <c r="V15" i="12"/>
  <c r="V36" i="12" s="1"/>
  <c r="S88" i="12"/>
  <c r="S109" i="12" s="1"/>
  <c r="S99" i="12"/>
  <c r="S104" i="12"/>
  <c r="S93" i="12"/>
  <c r="S114" i="12" s="1"/>
  <c r="S20" i="12"/>
  <c r="S41" i="12" s="1"/>
  <c r="S31" i="12"/>
  <c r="R88" i="12"/>
  <c r="R109" i="12" s="1"/>
  <c r="R99" i="12"/>
  <c r="R25" i="12"/>
  <c r="R14" i="12"/>
  <c r="R35" i="12" s="1"/>
  <c r="P92" i="12"/>
  <c r="P113" i="12" s="1"/>
  <c r="P103" i="12"/>
  <c r="P32" i="12"/>
  <c r="P21" i="12"/>
  <c r="P42" i="12" s="1"/>
  <c r="O101" i="12"/>
  <c r="O90" i="12"/>
  <c r="O111" i="12" s="1"/>
  <c r="N104" i="12"/>
  <c r="N93" i="12"/>
  <c r="N114" i="12" s="1"/>
  <c r="M30" i="12"/>
  <c r="M19" i="12"/>
  <c r="M40" i="12" s="1"/>
  <c r="L104" i="12"/>
  <c r="L93" i="12"/>
  <c r="L114" i="12" s="1"/>
  <c r="L100" i="12"/>
  <c r="L89" i="12"/>
  <c r="L110" i="12" s="1"/>
  <c r="L96" i="12"/>
  <c r="L85" i="12"/>
  <c r="L106" i="12" s="1"/>
  <c r="J104" i="12"/>
  <c r="J93" i="12"/>
  <c r="J114" i="12" s="1"/>
  <c r="J100" i="12"/>
  <c r="J89" i="12"/>
  <c r="J110" i="12" s="1"/>
  <c r="J96" i="12"/>
  <c r="J85" i="12"/>
  <c r="J106" i="12" s="1"/>
  <c r="T96" i="12"/>
  <c r="T85" i="12"/>
  <c r="T106" i="12" s="1"/>
  <c r="R104" i="12"/>
  <c r="R93" i="12"/>
  <c r="R114" i="12" s="1"/>
  <c r="R30" i="12"/>
  <c r="R19" i="12"/>
  <c r="R40" i="12" s="1"/>
  <c r="Q101" i="12"/>
  <c r="Q90" i="12"/>
  <c r="Q111" i="12" s="1"/>
  <c r="W218" i="12"/>
  <c r="N221" i="12"/>
  <c r="G217" i="12"/>
  <c r="Z218" i="12"/>
  <c r="M212" i="12"/>
  <c r="H213" i="12"/>
  <c r="T88" i="12"/>
  <c r="T109" i="12" s="1"/>
  <c r="T99" i="12"/>
  <c r="T28" i="12"/>
  <c r="T17" i="12"/>
  <c r="T38" i="12" s="1"/>
  <c r="S96" i="12"/>
  <c r="S85" i="12"/>
  <c r="S106" i="12" s="1"/>
  <c r="Q25" i="12"/>
  <c r="Q14" i="12"/>
  <c r="Q35" i="12" s="1"/>
  <c r="Q19" i="12"/>
  <c r="Q40" i="12" s="1"/>
  <c r="Q32" i="12"/>
  <c r="Q21" i="12"/>
  <c r="Q42" i="12" s="1"/>
  <c r="P100" i="12"/>
  <c r="P89" i="12"/>
  <c r="P110" i="12" s="1"/>
  <c r="O102" i="12"/>
  <c r="O91" i="12"/>
  <c r="O112" i="12" s="1"/>
  <c r="O99" i="12"/>
  <c r="O88" i="12"/>
  <c r="O109" i="12" s="1"/>
  <c r="O25" i="12"/>
  <c r="O14" i="12"/>
  <c r="O35" i="12" s="1"/>
  <c r="N87" i="12"/>
  <c r="N108" i="12" s="1"/>
  <c r="N98" i="12"/>
  <c r="R24" i="12"/>
  <c r="R13" i="12"/>
  <c r="R34" i="12" s="1"/>
  <c r="Q100" i="12"/>
  <c r="Q89" i="12"/>
  <c r="Q110" i="12" s="1"/>
  <c r="Q24" i="12"/>
  <c r="Q13" i="12"/>
  <c r="Q34" i="12" s="1"/>
  <c r="T94" i="12"/>
  <c r="T115" i="12" s="1"/>
  <c r="T87" i="12"/>
  <c r="T108" i="12" s="1"/>
  <c r="T19" i="12"/>
  <c r="T40" i="12" s="1"/>
  <c r="S87" i="12"/>
  <c r="S108" i="12" s="1"/>
  <c r="S19" i="12"/>
  <c r="S40" i="12" s="1"/>
  <c r="R87" i="12"/>
  <c r="R108" i="12" s="1"/>
  <c r="R32" i="12"/>
  <c r="R21" i="12"/>
  <c r="R42" i="12" s="1"/>
  <c r="P22" i="12"/>
  <c r="P43" i="12" s="1"/>
  <c r="P14" i="12"/>
  <c r="P35" i="12" s="1"/>
  <c r="P27" i="12"/>
  <c r="P24" i="12"/>
  <c r="P13" i="12"/>
  <c r="P34" i="12" s="1"/>
  <c r="O20" i="12"/>
  <c r="O41" i="12" s="1"/>
  <c r="N30" i="12"/>
  <c r="N19" i="12"/>
  <c r="N40" i="12" s="1"/>
  <c r="N27" i="12"/>
  <c r="N16" i="12"/>
  <c r="N37" i="12" s="1"/>
  <c r="M103" i="12"/>
  <c r="M92" i="12"/>
  <c r="M113" i="12" s="1"/>
  <c r="M27" i="12"/>
  <c r="M16" i="12"/>
  <c r="M37" i="12" s="1"/>
  <c r="K32" i="12"/>
  <c r="K21" i="12"/>
  <c r="K42" i="12" s="1"/>
  <c r="K28" i="12"/>
  <c r="K17" i="12"/>
  <c r="K38" i="12" s="1"/>
  <c r="K24" i="12"/>
  <c r="K13" i="12"/>
  <c r="K34" i="12" s="1"/>
  <c r="I32" i="12"/>
  <c r="I21" i="12"/>
  <c r="I42" i="12" s="1"/>
  <c r="I28" i="12"/>
  <c r="I17" i="12"/>
  <c r="I38" i="12" s="1"/>
  <c r="I24" i="12"/>
  <c r="I13" i="12"/>
  <c r="I34" i="12" s="1"/>
  <c r="G105" i="12"/>
  <c r="G94" i="12"/>
  <c r="G115" i="12" s="1"/>
  <c r="G97" i="12"/>
  <c r="G86" i="12"/>
  <c r="G107" i="12" s="1"/>
  <c r="N103" i="12"/>
  <c r="N92" i="12"/>
  <c r="N113" i="12" s="1"/>
  <c r="M98" i="12"/>
  <c r="M87" i="12"/>
  <c r="M108" i="12" s="1"/>
  <c r="J32" i="12"/>
  <c r="J21" i="12"/>
  <c r="J42" i="12" s="1"/>
  <c r="J28" i="12"/>
  <c r="J17" i="12"/>
  <c r="J38" i="12" s="1"/>
  <c r="J24" i="12"/>
  <c r="J13" i="12"/>
  <c r="J34" i="12" s="1"/>
  <c r="O92" i="12"/>
  <c r="O113" i="12" s="1"/>
  <c r="O22" i="12"/>
  <c r="O43" i="12" s="1"/>
  <c r="O15" i="12"/>
  <c r="O36" i="12" s="1"/>
  <c r="O27" i="12"/>
  <c r="O16" i="12"/>
  <c r="O37" i="12" s="1"/>
  <c r="M24" i="12"/>
  <c r="M13" i="12"/>
  <c r="M34" i="12" s="1"/>
  <c r="L32" i="12"/>
  <c r="L21" i="12"/>
  <c r="L42" i="12" s="1"/>
  <c r="L28" i="12"/>
  <c r="L17" i="12"/>
  <c r="L38" i="12" s="1"/>
  <c r="L24" i="12"/>
  <c r="L13" i="12"/>
  <c r="L34" i="12" s="1"/>
  <c r="K104" i="12"/>
  <c r="K93" i="12"/>
  <c r="K114" i="12" s="1"/>
  <c r="K100" i="12"/>
  <c r="K89" i="12"/>
  <c r="K110" i="12" s="1"/>
  <c r="K96" i="12"/>
  <c r="K85" i="12"/>
  <c r="K106" i="12" s="1"/>
  <c r="I104" i="12"/>
  <c r="I93" i="12"/>
  <c r="I114" i="12" s="1"/>
  <c r="I100" i="12"/>
  <c r="I89" i="12"/>
  <c r="I110" i="12" s="1"/>
  <c r="I96" i="12"/>
  <c r="I85" i="12"/>
  <c r="I106" i="12" s="1"/>
  <c r="L94" i="12"/>
  <c r="L115" i="12" s="1"/>
  <c r="L90" i="12"/>
  <c r="L111" i="12" s="1"/>
  <c r="L86" i="12"/>
  <c r="L107" i="12" s="1"/>
  <c r="L22" i="12"/>
  <c r="L43" i="12" s="1"/>
  <c r="L18" i="12"/>
  <c r="L39" i="12" s="1"/>
  <c r="L14" i="12"/>
  <c r="L35" i="12" s="1"/>
  <c r="K94" i="12"/>
  <c r="K115" i="12" s="1"/>
  <c r="G29" i="12"/>
  <c r="G18" i="12"/>
  <c r="G39" i="12" s="1"/>
  <c r="G22" i="12"/>
  <c r="G43" i="12" s="1"/>
  <c r="G14" i="12"/>
  <c r="G35" i="12" s="1"/>
  <c r="C127" i="13"/>
  <c r="D39" i="13"/>
  <c r="G39" i="13"/>
  <c r="C40" i="13"/>
  <c r="F39" i="13"/>
  <c r="H39" i="13"/>
  <c r="I37" i="13"/>
  <c r="E39" i="13"/>
  <c r="I9" i="13"/>
  <c r="I39" i="13"/>
  <c r="C67" i="13"/>
  <c r="I5" i="13"/>
  <c r="D122" i="13"/>
  <c r="D123" i="13" s="1"/>
  <c r="D124" i="13" s="1"/>
  <c r="D125" i="13" s="1"/>
  <c r="D126" i="13" s="1"/>
  <c r="D94" i="13"/>
  <c r="C95" i="13"/>
  <c r="I2" i="13"/>
  <c r="J7" i="13"/>
  <c r="I10" i="13"/>
  <c r="I6" i="13"/>
  <c r="I12" i="13"/>
  <c r="I38" i="13" s="1"/>
  <c r="I14" i="13"/>
  <c r="I8" i="13"/>
  <c r="I34" i="13" s="1"/>
  <c r="I36" i="13"/>
  <c r="D14" i="13"/>
  <c r="C15" i="13"/>
  <c r="I15" i="13" s="1"/>
  <c r="E233" i="12"/>
  <c r="M231" i="12"/>
  <c r="T230" i="12"/>
  <c r="D230" i="12"/>
  <c r="O217" i="12"/>
  <c r="F218" i="12"/>
  <c r="O220" i="12"/>
  <c r="V222" i="12"/>
  <c r="O223" i="12"/>
  <c r="F224" i="12"/>
  <c r="V224" i="12"/>
  <c r="O225" i="12"/>
  <c r="W225" i="12"/>
  <c r="F226" i="12"/>
  <c r="N226" i="12"/>
  <c r="V226" i="12"/>
  <c r="F217" i="12"/>
  <c r="N217" i="12"/>
  <c r="V217" i="12"/>
  <c r="G218" i="12"/>
  <c r="O218" i="12"/>
  <c r="O222" i="12"/>
  <c r="R228" i="12"/>
  <c r="S231" i="12"/>
  <c r="Z230" i="12"/>
  <c r="J230" i="12"/>
  <c r="S229" i="12"/>
  <c r="Z228" i="12"/>
  <c r="R218" i="12"/>
  <c r="X129" i="12"/>
  <c r="E9" i="13"/>
  <c r="D9" i="13"/>
  <c r="I35" i="13" s="1"/>
  <c r="Z49" i="12" l="1"/>
  <c r="AA54" i="12"/>
  <c r="Z216" i="12"/>
  <c r="N213" i="12"/>
  <c r="V216" i="12"/>
  <c r="X49" i="12"/>
  <c r="N227" i="12"/>
  <c r="N216" i="12"/>
  <c r="T229" i="12"/>
  <c r="D220" i="12"/>
  <c r="D223" i="12"/>
  <c r="T223" i="12"/>
  <c r="D217" i="12"/>
  <c r="D228" i="12"/>
  <c r="D216" i="12"/>
  <c r="Z229" i="12"/>
  <c r="D213" i="12"/>
  <c r="T228" i="12"/>
  <c r="D219" i="12"/>
  <c r="D222" i="12"/>
  <c r="D225" i="12"/>
  <c r="U58" i="12"/>
  <c r="N223" i="12"/>
  <c r="N231" i="12"/>
  <c r="N220" i="12"/>
  <c r="E234" i="12"/>
  <c r="V223" i="12"/>
  <c r="D218" i="12"/>
  <c r="Y233" i="12"/>
  <c r="V212" i="12"/>
  <c r="T215" i="12"/>
  <c r="T216" i="12"/>
  <c r="T212" i="12"/>
  <c r="D212" i="12"/>
  <c r="T231" i="12"/>
  <c r="N218" i="12"/>
  <c r="T222" i="12"/>
  <c r="N212" i="12"/>
  <c r="N214" i="12"/>
  <c r="D231" i="12"/>
  <c r="D215" i="12"/>
  <c r="T213" i="12"/>
  <c r="Z225" i="12"/>
  <c r="Z233" i="12" s="1"/>
  <c r="D226" i="12"/>
  <c r="T226" i="12"/>
  <c r="U52" i="12"/>
  <c r="U54" i="12"/>
  <c r="AA234" i="12"/>
  <c r="D130" i="12"/>
  <c r="U60" i="12"/>
  <c r="Y60" i="12"/>
  <c r="E130" i="12"/>
  <c r="U45" i="12"/>
  <c r="U67" i="12"/>
  <c r="M233" i="12"/>
  <c r="Y62" i="12"/>
  <c r="AA45" i="12"/>
  <c r="U46" i="12"/>
  <c r="AA46" i="12"/>
  <c r="N63" i="12"/>
  <c r="W120" i="12"/>
  <c r="AA136" i="12"/>
  <c r="M58" i="12"/>
  <c r="X65" i="12"/>
  <c r="V53" i="12"/>
  <c r="Z67" i="12"/>
  <c r="V121" i="12"/>
  <c r="Z117" i="12"/>
  <c r="W66" i="12"/>
  <c r="H234" i="12"/>
  <c r="Z45" i="12"/>
  <c r="U66" i="12"/>
  <c r="Z134" i="12"/>
  <c r="AA66" i="12"/>
  <c r="F130" i="12"/>
  <c r="X120" i="12"/>
  <c r="L132" i="12"/>
  <c r="N124" i="12"/>
  <c r="Z125" i="12"/>
  <c r="W132" i="12"/>
  <c r="Y54" i="12"/>
  <c r="Y120" i="12"/>
  <c r="D65" i="12"/>
  <c r="L59" i="12"/>
  <c r="I131" i="12"/>
  <c r="I52" i="12"/>
  <c r="M124" i="12"/>
  <c r="N54" i="12"/>
  <c r="G63" i="12"/>
  <c r="Q126" i="12"/>
  <c r="Z46" i="12"/>
  <c r="Z63" i="12"/>
  <c r="U133" i="12"/>
  <c r="X136" i="12"/>
  <c r="Z136" i="12"/>
  <c r="W63" i="12"/>
  <c r="E65" i="12"/>
  <c r="S58" i="12"/>
  <c r="AA120" i="12"/>
  <c r="Z121" i="12"/>
  <c r="Y58" i="12"/>
  <c r="K127" i="12"/>
  <c r="O60" i="12"/>
  <c r="G126" i="12"/>
  <c r="P51" i="12"/>
  <c r="W122" i="12"/>
  <c r="H56" i="12"/>
  <c r="F59" i="12"/>
  <c r="R66" i="12"/>
  <c r="S129" i="12"/>
  <c r="Q58" i="12"/>
  <c r="T125" i="12"/>
  <c r="J127" i="12"/>
  <c r="P124" i="12"/>
  <c r="R120" i="12"/>
  <c r="W129" i="12"/>
  <c r="AA133" i="12"/>
  <c r="Z129" i="12"/>
  <c r="P234" i="12"/>
  <c r="T135" i="12"/>
  <c r="AA60" i="12"/>
  <c r="F65" i="12"/>
  <c r="D46" i="12"/>
  <c r="D57" i="12"/>
  <c r="D66" i="12"/>
  <c r="D58" i="12"/>
  <c r="D50" i="12"/>
  <c r="D63" i="12"/>
  <c r="D53" i="12"/>
  <c r="D64" i="12"/>
  <c r="D56" i="12"/>
  <c r="D48" i="12"/>
  <c r="D45" i="12"/>
  <c r="D55" i="12"/>
  <c r="D51" i="12"/>
  <c r="D49" i="12"/>
  <c r="D62" i="12"/>
  <c r="D54" i="12"/>
  <c r="D61" i="12"/>
  <c r="D60" i="12"/>
  <c r="D52" i="12"/>
  <c r="F46" i="12"/>
  <c r="F48" i="12"/>
  <c r="F55" i="12"/>
  <c r="F57" i="12"/>
  <c r="F60" i="12"/>
  <c r="F52" i="12"/>
  <c r="F53" i="12"/>
  <c r="F58" i="12"/>
  <c r="F50" i="12"/>
  <c r="F64" i="12"/>
  <c r="F56" i="12"/>
  <c r="F45" i="12"/>
  <c r="F63" i="12"/>
  <c r="F66" i="12"/>
  <c r="F49" i="12"/>
  <c r="F51" i="12"/>
  <c r="F61" i="12"/>
  <c r="F62" i="12"/>
  <c r="F54" i="12"/>
  <c r="H46" i="12"/>
  <c r="H57" i="12"/>
  <c r="H45" i="12"/>
  <c r="H49" i="12"/>
  <c r="H53" i="12"/>
  <c r="H48" i="12"/>
  <c r="H60" i="12"/>
  <c r="H52" i="12"/>
  <c r="H59" i="12"/>
  <c r="H66" i="12"/>
  <c r="H58" i="12"/>
  <c r="H50" i="12"/>
  <c r="H61" i="12"/>
  <c r="H55" i="12"/>
  <c r="H64" i="12"/>
  <c r="H67" i="12"/>
  <c r="H51" i="12"/>
  <c r="H62" i="12"/>
  <c r="H54" i="12"/>
  <c r="D67" i="12"/>
  <c r="E132" i="12"/>
  <c r="H65" i="12"/>
  <c r="K135" i="12"/>
  <c r="J56" i="12"/>
  <c r="D123" i="12"/>
  <c r="D129" i="12"/>
  <c r="D124" i="12"/>
  <c r="D117" i="12"/>
  <c r="D136" i="12"/>
  <c r="D133" i="12"/>
  <c r="D125" i="12"/>
  <c r="D131" i="12"/>
  <c r="D119" i="12"/>
  <c r="D121" i="12"/>
  <c r="D122" i="12"/>
  <c r="D135" i="12"/>
  <c r="D128" i="12"/>
  <c r="D120" i="12"/>
  <c r="D134" i="12"/>
  <c r="D127" i="12"/>
  <c r="D126" i="12"/>
  <c r="D118" i="12"/>
  <c r="F129" i="12"/>
  <c r="F125" i="12"/>
  <c r="F127" i="12"/>
  <c r="F134" i="12"/>
  <c r="F126" i="12"/>
  <c r="F118" i="12"/>
  <c r="F121" i="12"/>
  <c r="F123" i="12"/>
  <c r="F124" i="12"/>
  <c r="F117" i="12"/>
  <c r="F136" i="12"/>
  <c r="F135" i="12"/>
  <c r="F119" i="12"/>
  <c r="F122" i="12"/>
  <c r="F133" i="12"/>
  <c r="F131" i="12"/>
  <c r="F128" i="12"/>
  <c r="F120" i="12"/>
  <c r="D132" i="12"/>
  <c r="H130" i="12"/>
  <c r="Y234" i="12"/>
  <c r="X46" i="12"/>
  <c r="V55" i="12"/>
  <c r="S62" i="12"/>
  <c r="W124" i="12"/>
  <c r="W128" i="12"/>
  <c r="H63" i="12"/>
  <c r="E45" i="12"/>
  <c r="E54" i="12"/>
  <c r="E66" i="12"/>
  <c r="E63" i="12"/>
  <c r="E57" i="12"/>
  <c r="E52" i="12"/>
  <c r="E46" i="12"/>
  <c r="E58" i="12"/>
  <c r="E61" i="12"/>
  <c r="E56" i="12"/>
  <c r="E51" i="12"/>
  <c r="E50" i="12"/>
  <c r="E60" i="12"/>
  <c r="E55" i="12"/>
  <c r="E49" i="12"/>
  <c r="E62" i="12"/>
  <c r="E64" i="12"/>
  <c r="E53" i="12"/>
  <c r="E48" i="12"/>
  <c r="H129" i="12"/>
  <c r="H121" i="12"/>
  <c r="H132" i="12"/>
  <c r="H124" i="12"/>
  <c r="H117" i="12"/>
  <c r="H127" i="12"/>
  <c r="H119" i="12"/>
  <c r="H122" i="12"/>
  <c r="H133" i="12"/>
  <c r="H125" i="12"/>
  <c r="H120" i="12"/>
  <c r="H135" i="12"/>
  <c r="H131" i="12"/>
  <c r="H123" i="12"/>
  <c r="H134" i="12"/>
  <c r="H126" i="12"/>
  <c r="H118" i="12"/>
  <c r="E59" i="12"/>
  <c r="F67" i="12"/>
  <c r="T136" i="12"/>
  <c r="O133" i="12"/>
  <c r="Q63" i="12"/>
  <c r="T61" i="12"/>
  <c r="W136" i="12"/>
  <c r="Z60" i="12"/>
  <c r="S46" i="12"/>
  <c r="Y132" i="12"/>
  <c r="AA121" i="12"/>
  <c r="X131" i="12"/>
  <c r="AA233" i="12"/>
  <c r="H128" i="12"/>
  <c r="E122" i="12"/>
  <c r="E121" i="12"/>
  <c r="E129" i="12"/>
  <c r="E136" i="12"/>
  <c r="E134" i="12"/>
  <c r="E128" i="12"/>
  <c r="E123" i="12"/>
  <c r="E131" i="12"/>
  <c r="E126" i="12"/>
  <c r="E124" i="12"/>
  <c r="E117" i="12"/>
  <c r="E125" i="12"/>
  <c r="E133" i="12"/>
  <c r="E118" i="12"/>
  <c r="E120" i="12"/>
  <c r="E119" i="12"/>
  <c r="E127" i="12"/>
  <c r="E135" i="12"/>
  <c r="H136" i="12"/>
  <c r="D59" i="12"/>
  <c r="E67" i="12"/>
  <c r="F132" i="12"/>
  <c r="L62" i="12"/>
  <c r="R64" i="12"/>
  <c r="J135" i="12"/>
  <c r="T65" i="12"/>
  <c r="V132" i="12"/>
  <c r="V122" i="12"/>
  <c r="V123" i="12"/>
  <c r="V131" i="12"/>
  <c r="V130" i="12"/>
  <c r="V118" i="12"/>
  <c r="V134" i="12"/>
  <c r="V124" i="12"/>
  <c r="V127" i="12"/>
  <c r="V136" i="12"/>
  <c r="V117" i="12"/>
  <c r="V126" i="12"/>
  <c r="P233" i="12"/>
  <c r="X133" i="12"/>
  <c r="V133" i="12"/>
  <c r="H233" i="12"/>
  <c r="G67" i="12"/>
  <c r="K136" i="12"/>
  <c r="L128" i="12"/>
  <c r="I117" i="12"/>
  <c r="I134" i="12"/>
  <c r="I118" i="12"/>
  <c r="I123" i="12"/>
  <c r="I130" i="12"/>
  <c r="I128" i="12"/>
  <c r="I129" i="12"/>
  <c r="I122" i="12"/>
  <c r="I124" i="12"/>
  <c r="I133" i="12"/>
  <c r="I132" i="12"/>
  <c r="I119" i="12"/>
  <c r="I136" i="12"/>
  <c r="I126" i="12"/>
  <c r="I120" i="12"/>
  <c r="I125" i="12"/>
  <c r="K121" i="12"/>
  <c r="L45" i="12"/>
  <c r="L48" i="12"/>
  <c r="L53" i="12"/>
  <c r="L65" i="12"/>
  <c r="L55" i="12"/>
  <c r="L49" i="12"/>
  <c r="L46" i="12"/>
  <c r="L51" i="12"/>
  <c r="L50" i="12"/>
  <c r="L57" i="12"/>
  <c r="L64" i="12"/>
  <c r="L60" i="12"/>
  <c r="L61" i="12"/>
  <c r="L54" i="12"/>
  <c r="L56" i="12"/>
  <c r="O51" i="12"/>
  <c r="J58" i="12"/>
  <c r="J66" i="12"/>
  <c r="N134" i="12"/>
  <c r="G136" i="12"/>
  <c r="I62" i="12"/>
  <c r="K58" i="12"/>
  <c r="K66" i="12"/>
  <c r="M134" i="12"/>
  <c r="N64" i="12"/>
  <c r="P46" i="12"/>
  <c r="P57" i="12"/>
  <c r="P45" i="12"/>
  <c r="P65" i="12"/>
  <c r="P49" i="12"/>
  <c r="P53" i="12"/>
  <c r="P63" i="12"/>
  <c r="P48" i="12"/>
  <c r="P55" i="12"/>
  <c r="P60" i="12"/>
  <c r="P52" i="12"/>
  <c r="P50" i="12"/>
  <c r="P62" i="12"/>
  <c r="P54" i="12"/>
  <c r="P64" i="12"/>
  <c r="P61" i="12"/>
  <c r="P133" i="12"/>
  <c r="S64" i="12"/>
  <c r="Q118" i="12"/>
  <c r="Q117" i="12"/>
  <c r="Q130" i="12"/>
  <c r="Q134" i="12"/>
  <c r="Q135" i="12"/>
  <c r="Q120" i="12"/>
  <c r="Q124" i="12"/>
  <c r="Q129" i="12"/>
  <c r="Q121" i="12"/>
  <c r="Q136" i="12"/>
  <c r="Q127" i="12"/>
  <c r="Q119" i="12"/>
  <c r="Q128" i="12"/>
  <c r="Q123" i="12"/>
  <c r="Q133" i="12"/>
  <c r="Q125" i="12"/>
  <c r="N129" i="12"/>
  <c r="O120" i="12"/>
  <c r="P121" i="12"/>
  <c r="P127" i="12"/>
  <c r="P125" i="12"/>
  <c r="P123" i="12"/>
  <c r="P135" i="12"/>
  <c r="P119" i="12"/>
  <c r="P132" i="12"/>
  <c r="P117" i="12"/>
  <c r="P129" i="12"/>
  <c r="P136" i="12"/>
  <c r="P130" i="12"/>
  <c r="P122" i="12"/>
  <c r="P126" i="12"/>
  <c r="P118" i="12"/>
  <c r="P120" i="12"/>
  <c r="P128" i="12"/>
  <c r="Q59" i="12"/>
  <c r="S127" i="12"/>
  <c r="T62" i="12"/>
  <c r="X135" i="12"/>
  <c r="AA134" i="12"/>
  <c r="Q122" i="12"/>
  <c r="R125" i="12"/>
  <c r="J121" i="12"/>
  <c r="L119" i="12"/>
  <c r="L133" i="12"/>
  <c r="L129" i="12"/>
  <c r="L130" i="12"/>
  <c r="L122" i="12"/>
  <c r="L123" i="12"/>
  <c r="L120" i="12"/>
  <c r="L124" i="12"/>
  <c r="L117" i="12"/>
  <c r="L118" i="12"/>
  <c r="L126" i="12"/>
  <c r="L134" i="12"/>
  <c r="L125" i="12"/>
  <c r="N125" i="12"/>
  <c r="P56" i="12"/>
  <c r="R49" i="12"/>
  <c r="S65" i="12"/>
  <c r="W64" i="12"/>
  <c r="Y66" i="12"/>
  <c r="S130" i="12"/>
  <c r="V45" i="12"/>
  <c r="V67" i="12"/>
  <c r="V51" i="12"/>
  <c r="V65" i="12"/>
  <c r="V59" i="12"/>
  <c r="V61" i="12"/>
  <c r="V64" i="12"/>
  <c r="V56" i="12"/>
  <c r="V62" i="12"/>
  <c r="V52" i="12"/>
  <c r="V57" i="12"/>
  <c r="V49" i="12"/>
  <c r="V50" i="12"/>
  <c r="V46" i="12"/>
  <c r="V66" i="12"/>
  <c r="V54" i="12"/>
  <c r="V58" i="12"/>
  <c r="V63" i="12"/>
  <c r="V48" i="12"/>
  <c r="X61" i="12"/>
  <c r="X45" i="12"/>
  <c r="X57" i="12"/>
  <c r="X48" i="12"/>
  <c r="X64" i="12"/>
  <c r="X56" i="12"/>
  <c r="X55" i="12"/>
  <c r="X66" i="12"/>
  <c r="X54" i="12"/>
  <c r="X53" i="12"/>
  <c r="X51" i="12"/>
  <c r="X62" i="12"/>
  <c r="X52" i="12"/>
  <c r="X59" i="12"/>
  <c r="X58" i="12"/>
  <c r="X67" i="12"/>
  <c r="X50" i="12"/>
  <c r="Z55" i="12"/>
  <c r="W126" i="12"/>
  <c r="W123" i="12"/>
  <c r="W117" i="12"/>
  <c r="W131" i="12"/>
  <c r="W121" i="12"/>
  <c r="W130" i="12"/>
  <c r="W135" i="12"/>
  <c r="W125" i="12"/>
  <c r="W134" i="12"/>
  <c r="W127" i="12"/>
  <c r="W119" i="12"/>
  <c r="Y133" i="12"/>
  <c r="T55" i="12"/>
  <c r="V125" i="12"/>
  <c r="X63" i="12"/>
  <c r="X127" i="12"/>
  <c r="Y46" i="12"/>
  <c r="Z123" i="12"/>
  <c r="Z127" i="12"/>
  <c r="Z122" i="12"/>
  <c r="Z119" i="12"/>
  <c r="Z135" i="12"/>
  <c r="Z130" i="12"/>
  <c r="Z120" i="12"/>
  <c r="Z131" i="12"/>
  <c r="Z126" i="12"/>
  <c r="Z132" i="12"/>
  <c r="Z118" i="12"/>
  <c r="Z128" i="12"/>
  <c r="I234" i="12"/>
  <c r="I233" i="12"/>
  <c r="W60" i="12"/>
  <c r="AA58" i="12"/>
  <c r="R128" i="12"/>
  <c r="K46" i="12"/>
  <c r="K64" i="12"/>
  <c r="K45" i="12"/>
  <c r="K54" i="12"/>
  <c r="K67" i="12"/>
  <c r="K60" i="12"/>
  <c r="K50" i="12"/>
  <c r="K61" i="12"/>
  <c r="K53" i="12"/>
  <c r="K48" i="12"/>
  <c r="K59" i="12"/>
  <c r="K63" i="12"/>
  <c r="K55" i="12"/>
  <c r="K49" i="12"/>
  <c r="K57" i="12"/>
  <c r="K51" i="12"/>
  <c r="K65" i="12"/>
  <c r="K56" i="12"/>
  <c r="O59" i="12"/>
  <c r="Q52" i="12"/>
  <c r="Q49" i="12"/>
  <c r="T57" i="12"/>
  <c r="T67" i="12"/>
  <c r="T49" i="12"/>
  <c r="T53" i="12"/>
  <c r="T63" i="12"/>
  <c r="T54" i="12"/>
  <c r="T60" i="12"/>
  <c r="T52" i="12"/>
  <c r="T48" i="12"/>
  <c r="T56" i="12"/>
  <c r="T66" i="12"/>
  <c r="T50" i="12"/>
  <c r="T58" i="12"/>
  <c r="T51" i="12"/>
  <c r="L131" i="12"/>
  <c r="Y123" i="12"/>
  <c r="Y122" i="12"/>
  <c r="Y127" i="12"/>
  <c r="Y118" i="12"/>
  <c r="Y135" i="12"/>
  <c r="Y125" i="12"/>
  <c r="Y130" i="12"/>
  <c r="Y129" i="12"/>
  <c r="Y119" i="12"/>
  <c r="Y134" i="12"/>
  <c r="Y121" i="12"/>
  <c r="W56" i="12"/>
  <c r="W50" i="12"/>
  <c r="W52" i="12"/>
  <c r="W67" i="12"/>
  <c r="W62" i="12"/>
  <c r="W48" i="12"/>
  <c r="W65" i="12"/>
  <c r="W53" i="12"/>
  <c r="W61" i="12"/>
  <c r="W51" i="12"/>
  <c r="W57" i="12"/>
  <c r="W59" i="12"/>
  <c r="W49" i="12"/>
  <c r="L63" i="12"/>
  <c r="L136" i="12"/>
  <c r="I121" i="12"/>
  <c r="K120" i="12"/>
  <c r="K124" i="12"/>
  <c r="K128" i="12"/>
  <c r="K126" i="12"/>
  <c r="K134" i="12"/>
  <c r="K119" i="12"/>
  <c r="K130" i="12"/>
  <c r="K129" i="12"/>
  <c r="K132" i="12"/>
  <c r="K118" i="12"/>
  <c r="K117" i="12"/>
  <c r="K133" i="12"/>
  <c r="K123" i="12"/>
  <c r="K122" i="12"/>
  <c r="K125" i="12"/>
  <c r="L52" i="12"/>
  <c r="M67" i="12"/>
  <c r="M66" i="12"/>
  <c r="M50" i="12"/>
  <c r="M56" i="12"/>
  <c r="M46" i="12"/>
  <c r="M45" i="12"/>
  <c r="M62" i="12"/>
  <c r="M65" i="12"/>
  <c r="M57" i="12"/>
  <c r="M49" i="12"/>
  <c r="M60" i="12"/>
  <c r="M63" i="12"/>
  <c r="M55" i="12"/>
  <c r="M48" i="12"/>
  <c r="M59" i="12"/>
  <c r="M52" i="12"/>
  <c r="M53" i="12"/>
  <c r="O67" i="12"/>
  <c r="J62" i="12"/>
  <c r="M129" i="12"/>
  <c r="G128" i="12"/>
  <c r="I58" i="12"/>
  <c r="I66" i="12"/>
  <c r="K62" i="12"/>
  <c r="M61" i="12"/>
  <c r="N61" i="12"/>
  <c r="O65" i="12"/>
  <c r="P59" i="12"/>
  <c r="R56" i="12"/>
  <c r="T64" i="12"/>
  <c r="Q45" i="12"/>
  <c r="Q60" i="12"/>
  <c r="Q46" i="12"/>
  <c r="Q67" i="12"/>
  <c r="Q54" i="12"/>
  <c r="Q50" i="12"/>
  <c r="Q62" i="12"/>
  <c r="Q51" i="12"/>
  <c r="Q65" i="12"/>
  <c r="Q57" i="12"/>
  <c r="Q61" i="12"/>
  <c r="Q53" i="12"/>
  <c r="Q55" i="12"/>
  <c r="Q48" i="12"/>
  <c r="R58" i="12"/>
  <c r="U117" i="12"/>
  <c r="O46" i="12"/>
  <c r="O66" i="12"/>
  <c r="O56" i="12"/>
  <c r="O64" i="12"/>
  <c r="O54" i="12"/>
  <c r="O58" i="12"/>
  <c r="O62" i="12"/>
  <c r="O52" i="12"/>
  <c r="O53" i="12"/>
  <c r="O45" i="12"/>
  <c r="O63" i="12"/>
  <c r="O55" i="12"/>
  <c r="O48" i="12"/>
  <c r="O49" i="12"/>
  <c r="O57" i="12"/>
  <c r="O50" i="12"/>
  <c r="O123" i="12"/>
  <c r="Q56" i="12"/>
  <c r="R67" i="12"/>
  <c r="T46" i="12"/>
  <c r="T120" i="12"/>
  <c r="V129" i="12"/>
  <c r="R54" i="12"/>
  <c r="T127" i="12"/>
  <c r="Y67" i="12"/>
  <c r="J129" i="12"/>
  <c r="J133" i="12"/>
  <c r="J126" i="12"/>
  <c r="J120" i="12"/>
  <c r="J136" i="12"/>
  <c r="J130" i="12"/>
  <c r="J124" i="12"/>
  <c r="J119" i="12"/>
  <c r="J132" i="12"/>
  <c r="J122" i="12"/>
  <c r="J117" i="12"/>
  <c r="J123" i="12"/>
  <c r="J118" i="12"/>
  <c r="J128" i="12"/>
  <c r="J134" i="12"/>
  <c r="J125" i="12"/>
  <c r="L121" i="12"/>
  <c r="M54" i="12"/>
  <c r="O122" i="12"/>
  <c r="P134" i="12"/>
  <c r="R130" i="12"/>
  <c r="S125" i="12"/>
  <c r="U136" i="12"/>
  <c r="S50" i="12"/>
  <c r="S52" i="12"/>
  <c r="S66" i="12"/>
  <c r="S61" i="12"/>
  <c r="S53" i="12"/>
  <c r="S56" i="12"/>
  <c r="S59" i="12"/>
  <c r="S51" i="12"/>
  <c r="S63" i="12"/>
  <c r="S48" i="12"/>
  <c r="S67" i="12"/>
  <c r="S49" i="12"/>
  <c r="S57" i="12"/>
  <c r="S54" i="12"/>
  <c r="U118" i="12"/>
  <c r="U132" i="12"/>
  <c r="U122" i="12"/>
  <c r="U134" i="12"/>
  <c r="U127" i="12"/>
  <c r="U119" i="12"/>
  <c r="U125" i="12"/>
  <c r="U120" i="12"/>
  <c r="U124" i="12"/>
  <c r="U135" i="12"/>
  <c r="U126" i="12"/>
  <c r="U129" i="12"/>
  <c r="U121" i="12"/>
  <c r="U130" i="12"/>
  <c r="U123" i="12"/>
  <c r="U131" i="12"/>
  <c r="Y63" i="12"/>
  <c r="Y117" i="12"/>
  <c r="Y128" i="12"/>
  <c r="AA129" i="12"/>
  <c r="AA126" i="12"/>
  <c r="AA127" i="12"/>
  <c r="AA124" i="12"/>
  <c r="AA117" i="12"/>
  <c r="AA122" i="12"/>
  <c r="AA135" i="12"/>
  <c r="AA125" i="12"/>
  <c r="AA132" i="12"/>
  <c r="AA131" i="12"/>
  <c r="AA119" i="12"/>
  <c r="AA118" i="12"/>
  <c r="AA123" i="12"/>
  <c r="O127" i="12"/>
  <c r="V119" i="12"/>
  <c r="V128" i="12"/>
  <c r="X119" i="12"/>
  <c r="X123" i="12"/>
  <c r="X134" i="12"/>
  <c r="X124" i="12"/>
  <c r="X132" i="12"/>
  <c r="X122" i="12"/>
  <c r="X126" i="12"/>
  <c r="X117" i="12"/>
  <c r="X130" i="12"/>
  <c r="X118" i="12"/>
  <c r="W55" i="12"/>
  <c r="Y64" i="12"/>
  <c r="Y48" i="12"/>
  <c r="Y45" i="12"/>
  <c r="Y52" i="12"/>
  <c r="Y57" i="12"/>
  <c r="Y65" i="12"/>
  <c r="Y53" i="12"/>
  <c r="Y50" i="12"/>
  <c r="Y59" i="12"/>
  <c r="Y49" i="12"/>
  <c r="Y51" i="12"/>
  <c r="Y61" i="12"/>
  <c r="Y136" i="12"/>
  <c r="R127" i="12"/>
  <c r="K233" i="12"/>
  <c r="J46" i="12"/>
  <c r="J63" i="12"/>
  <c r="J48" i="12"/>
  <c r="J51" i="12"/>
  <c r="J45" i="12"/>
  <c r="J61" i="12"/>
  <c r="J64" i="12"/>
  <c r="J67" i="12"/>
  <c r="J49" i="12"/>
  <c r="J65" i="12"/>
  <c r="J54" i="12"/>
  <c r="J57" i="12"/>
  <c r="J50" i="12"/>
  <c r="J53" i="12"/>
  <c r="J55" i="12"/>
  <c r="J59" i="12"/>
  <c r="J60" i="12"/>
  <c r="Q66" i="12"/>
  <c r="S124" i="12"/>
  <c r="S134" i="12"/>
  <c r="S122" i="12"/>
  <c r="S128" i="12"/>
  <c r="S132" i="12"/>
  <c r="S117" i="12"/>
  <c r="S136" i="12"/>
  <c r="S119" i="12"/>
  <c r="S133" i="12"/>
  <c r="S118" i="12"/>
  <c r="S121" i="12"/>
  <c r="S131" i="12"/>
  <c r="S123" i="12"/>
  <c r="M64" i="12"/>
  <c r="O132" i="12"/>
  <c r="S135" i="12"/>
  <c r="S126" i="12"/>
  <c r="O124" i="12"/>
  <c r="O128" i="12"/>
  <c r="O136" i="12"/>
  <c r="O126" i="12"/>
  <c r="O125" i="12"/>
  <c r="O117" i="12"/>
  <c r="O131" i="12"/>
  <c r="O135" i="12"/>
  <c r="O119" i="12"/>
  <c r="O129" i="12"/>
  <c r="O121" i="12"/>
  <c r="O118" i="12"/>
  <c r="X234" i="12"/>
  <c r="X233" i="12"/>
  <c r="L233" i="12"/>
  <c r="L234" i="12"/>
  <c r="Y56" i="12"/>
  <c r="W54" i="12"/>
  <c r="G59" i="12"/>
  <c r="G64" i="12"/>
  <c r="G56" i="12"/>
  <c r="G62" i="12"/>
  <c r="G54" i="12"/>
  <c r="G46" i="12"/>
  <c r="G60" i="12"/>
  <c r="G52" i="12"/>
  <c r="G65" i="12"/>
  <c r="G57" i="12"/>
  <c r="G49" i="12"/>
  <c r="G66" i="12"/>
  <c r="G55" i="12"/>
  <c r="G48" i="12"/>
  <c r="G50" i="12"/>
  <c r="G51" i="12"/>
  <c r="G53" i="12"/>
  <c r="G45" i="12"/>
  <c r="G61" i="12"/>
  <c r="G58" i="12"/>
  <c r="L67" i="12"/>
  <c r="I127" i="12"/>
  <c r="I135" i="12"/>
  <c r="K131" i="12"/>
  <c r="L58" i="12"/>
  <c r="L66" i="12"/>
  <c r="O61" i="12"/>
  <c r="O134" i="12"/>
  <c r="J52" i="12"/>
  <c r="M122" i="12"/>
  <c r="M117" i="12"/>
  <c r="M118" i="12"/>
  <c r="M136" i="12"/>
  <c r="M121" i="12"/>
  <c r="M135" i="12"/>
  <c r="M132" i="12"/>
  <c r="M127" i="12"/>
  <c r="M119" i="12"/>
  <c r="M130" i="12"/>
  <c r="M126" i="12"/>
  <c r="M131" i="12"/>
  <c r="M123" i="12"/>
  <c r="M120" i="12"/>
  <c r="M133" i="12"/>
  <c r="M128" i="12"/>
  <c r="M125" i="12"/>
  <c r="G124" i="12"/>
  <c r="G132" i="12"/>
  <c r="G117" i="12"/>
  <c r="G135" i="12"/>
  <c r="G127" i="12"/>
  <c r="G119" i="12"/>
  <c r="G134" i="12"/>
  <c r="G133" i="12"/>
  <c r="G125" i="12"/>
  <c r="G120" i="12"/>
  <c r="G122" i="12"/>
  <c r="G118" i="12"/>
  <c r="G129" i="12"/>
  <c r="G121" i="12"/>
  <c r="G123" i="12"/>
  <c r="G131" i="12"/>
  <c r="G130" i="12"/>
  <c r="I46" i="12"/>
  <c r="I45" i="12"/>
  <c r="I67" i="12"/>
  <c r="I50" i="12"/>
  <c r="I64" i="12"/>
  <c r="I54" i="12"/>
  <c r="I61" i="12"/>
  <c r="I53" i="12"/>
  <c r="I59" i="12"/>
  <c r="I51" i="12"/>
  <c r="I63" i="12"/>
  <c r="I55" i="12"/>
  <c r="I48" i="12"/>
  <c r="I60" i="12"/>
  <c r="I65" i="12"/>
  <c r="I49" i="12"/>
  <c r="I57" i="12"/>
  <c r="I56" i="12"/>
  <c r="K52" i="12"/>
  <c r="M51" i="12"/>
  <c r="N46" i="12"/>
  <c r="N66" i="12"/>
  <c r="N45" i="12"/>
  <c r="N55" i="12"/>
  <c r="N49" i="12"/>
  <c r="N51" i="12"/>
  <c r="N65" i="12"/>
  <c r="N60" i="12"/>
  <c r="N52" i="12"/>
  <c r="N48" i="12"/>
  <c r="N58" i="12"/>
  <c r="N50" i="12"/>
  <c r="N59" i="12"/>
  <c r="N53" i="12"/>
  <c r="N62" i="12"/>
  <c r="N67" i="12"/>
  <c r="N56" i="12"/>
  <c r="N57" i="12"/>
  <c r="P58" i="12"/>
  <c r="P67" i="12"/>
  <c r="R129" i="12"/>
  <c r="T129" i="12"/>
  <c r="Q131" i="12"/>
  <c r="R46" i="12"/>
  <c r="R51" i="12"/>
  <c r="R63" i="12"/>
  <c r="R55" i="12"/>
  <c r="R48" i="12"/>
  <c r="R53" i="12"/>
  <c r="R60" i="12"/>
  <c r="R52" i="12"/>
  <c r="R45" i="12"/>
  <c r="R65" i="12"/>
  <c r="R50" i="12"/>
  <c r="R57" i="12"/>
  <c r="R62" i="12"/>
  <c r="R61" i="12"/>
  <c r="N133" i="12"/>
  <c r="N123" i="12"/>
  <c r="N131" i="12"/>
  <c r="N119" i="12"/>
  <c r="N121" i="12"/>
  <c r="N127" i="12"/>
  <c r="N136" i="12"/>
  <c r="N126" i="12"/>
  <c r="N118" i="12"/>
  <c r="N132" i="12"/>
  <c r="N117" i="12"/>
  <c r="N128" i="12"/>
  <c r="N120" i="12"/>
  <c r="N130" i="12"/>
  <c r="N122" i="12"/>
  <c r="O130" i="12"/>
  <c r="P131" i="12"/>
  <c r="Q64" i="12"/>
  <c r="R133" i="12"/>
  <c r="T45" i="12"/>
  <c r="T130" i="12"/>
  <c r="W46" i="12"/>
  <c r="Q132" i="12"/>
  <c r="R135" i="12"/>
  <c r="T119" i="12"/>
  <c r="T133" i="12"/>
  <c r="T131" i="12"/>
  <c r="T134" i="12"/>
  <c r="T126" i="12"/>
  <c r="T118" i="12"/>
  <c r="T132" i="12"/>
  <c r="T124" i="12"/>
  <c r="T117" i="12"/>
  <c r="T121" i="12"/>
  <c r="T128" i="12"/>
  <c r="T122" i="12"/>
  <c r="Z51" i="12"/>
  <c r="J131" i="12"/>
  <c r="L127" i="12"/>
  <c r="L135" i="12"/>
  <c r="N135" i="12"/>
  <c r="P66" i="12"/>
  <c r="R59" i="12"/>
  <c r="S55" i="12"/>
  <c r="T123" i="12"/>
  <c r="X125" i="12"/>
  <c r="S120" i="12"/>
  <c r="V60" i="12"/>
  <c r="X60" i="12"/>
  <c r="Z57" i="12"/>
  <c r="Z53" i="12"/>
  <c r="Z59" i="12"/>
  <c r="Z61" i="12"/>
  <c r="Z48" i="12"/>
  <c r="Z52" i="12"/>
  <c r="Z64" i="12"/>
  <c r="Z54" i="12"/>
  <c r="Z62" i="12"/>
  <c r="Z50" i="12"/>
  <c r="Z65" i="12"/>
  <c r="Z66" i="12"/>
  <c r="Z56" i="12"/>
  <c r="Z58" i="12"/>
  <c r="S45" i="12"/>
  <c r="S60" i="12"/>
  <c r="U128" i="12"/>
  <c r="W118" i="12"/>
  <c r="W133" i="12"/>
  <c r="Y126" i="12"/>
  <c r="Y124" i="12"/>
  <c r="Y131" i="12"/>
  <c r="AA130" i="12"/>
  <c r="AA128" i="12"/>
  <c r="T59" i="12"/>
  <c r="V120" i="12"/>
  <c r="V135" i="12"/>
  <c r="W45" i="12"/>
  <c r="X121" i="12"/>
  <c r="X128" i="12"/>
  <c r="Z124" i="12"/>
  <c r="Z133" i="12"/>
  <c r="U56" i="12"/>
  <c r="U50" i="12"/>
  <c r="U62" i="12"/>
  <c r="U64" i="12"/>
  <c r="U61" i="12"/>
  <c r="U53" i="12"/>
  <c r="U59" i="12"/>
  <c r="U51" i="12"/>
  <c r="U63" i="12"/>
  <c r="U55" i="12"/>
  <c r="U48" i="12"/>
  <c r="U65" i="12"/>
  <c r="U57" i="12"/>
  <c r="U49" i="12"/>
  <c r="W58" i="12"/>
  <c r="Y55" i="12"/>
  <c r="AA67" i="12"/>
  <c r="AA62" i="12"/>
  <c r="AA61" i="12"/>
  <c r="AA57" i="12"/>
  <c r="AA52" i="12"/>
  <c r="AA59" i="12"/>
  <c r="AA51" i="12"/>
  <c r="AA50" i="12"/>
  <c r="AA56" i="12"/>
  <c r="AA49" i="12"/>
  <c r="AA63" i="12"/>
  <c r="AA53" i="12"/>
  <c r="AA64" i="12"/>
  <c r="AA65" i="12"/>
  <c r="AA48" i="12"/>
  <c r="AA55" i="12"/>
  <c r="U233" i="12"/>
  <c r="U234" i="12"/>
  <c r="R136" i="12"/>
  <c r="R119" i="12"/>
  <c r="R123" i="12"/>
  <c r="R134" i="12"/>
  <c r="R126" i="12"/>
  <c r="R118" i="12"/>
  <c r="R132" i="12"/>
  <c r="R124" i="12"/>
  <c r="R117" i="12"/>
  <c r="R121" i="12"/>
  <c r="R122" i="12"/>
  <c r="R131" i="12"/>
  <c r="K234" i="12"/>
  <c r="F233" i="12"/>
  <c r="F234" i="12"/>
  <c r="D233" i="12"/>
  <c r="D234" i="12"/>
  <c r="V234" i="12"/>
  <c r="V233" i="12"/>
  <c r="J233" i="12"/>
  <c r="J234" i="12"/>
  <c r="N234" i="12"/>
  <c r="N233" i="12"/>
  <c r="M234" i="12"/>
  <c r="D40" i="13"/>
  <c r="F40" i="13"/>
  <c r="C41" i="13"/>
  <c r="G40" i="13"/>
  <c r="E40" i="13"/>
  <c r="H40" i="13"/>
  <c r="I40" i="13"/>
  <c r="O233" i="12"/>
  <c r="O234" i="12"/>
  <c r="C16" i="13"/>
  <c r="H15" i="13"/>
  <c r="E15" i="13"/>
  <c r="D15" i="13"/>
  <c r="G15" i="13"/>
  <c r="F15" i="13"/>
  <c r="J40" i="13"/>
  <c r="J13" i="13"/>
  <c r="J12" i="13"/>
  <c r="J38" i="13" s="1"/>
  <c r="J5" i="13"/>
  <c r="J6" i="13"/>
  <c r="J11" i="13"/>
  <c r="J37" i="13" s="1"/>
  <c r="J14" i="13"/>
  <c r="J16" i="13"/>
  <c r="J39" i="13"/>
  <c r="J36" i="13"/>
  <c r="K7" i="13"/>
  <c r="J10" i="13"/>
  <c r="J9" i="13"/>
  <c r="J35" i="13" s="1"/>
  <c r="J2" i="13"/>
  <c r="J15" i="13"/>
  <c r="J4" i="13"/>
  <c r="J8" i="13"/>
  <c r="J34" i="13" s="1"/>
  <c r="J41" i="13"/>
  <c r="C68" i="13"/>
  <c r="D67" i="13"/>
  <c r="D127" i="13"/>
  <c r="C128" i="13"/>
  <c r="R233" i="12"/>
  <c r="R234" i="12"/>
  <c r="W233" i="12"/>
  <c r="I61" i="13"/>
  <c r="I115" i="13"/>
  <c r="I88" i="13"/>
  <c r="C96" i="13"/>
  <c r="D95" i="13"/>
  <c r="G234" i="12"/>
  <c r="G233" i="12"/>
  <c r="F35" i="13"/>
  <c r="G35" i="13"/>
  <c r="H35" i="13"/>
  <c r="S233" i="12"/>
  <c r="S234" i="12"/>
  <c r="T234" i="12"/>
  <c r="T233" i="12"/>
  <c r="Z234" i="12"/>
  <c r="W234" i="12"/>
  <c r="X69" i="12" l="1"/>
  <c r="Y149" i="12"/>
  <c r="Y144" i="12"/>
  <c r="U69" i="12"/>
  <c r="X152" i="12"/>
  <c r="V148" i="12"/>
  <c r="AA157" i="12"/>
  <c r="Y157" i="12"/>
  <c r="AA154" i="12"/>
  <c r="Y153" i="12"/>
  <c r="X159" i="12"/>
  <c r="Y142" i="12"/>
  <c r="W156" i="12"/>
  <c r="X147" i="12"/>
  <c r="V235" i="12"/>
  <c r="V150" i="12"/>
  <c r="V157" i="12"/>
  <c r="H235" i="12"/>
  <c r="F235" i="12"/>
  <c r="D235" i="12"/>
  <c r="W147" i="12"/>
  <c r="Z235" i="12"/>
  <c r="G235" i="12"/>
  <c r="V154" i="12"/>
  <c r="Y69" i="12"/>
  <c r="Z159" i="12"/>
  <c r="Z69" i="12"/>
  <c r="AA161" i="12"/>
  <c r="AA155" i="12"/>
  <c r="W159" i="12"/>
  <c r="O155" i="12"/>
  <c r="X148" i="12"/>
  <c r="F157" i="12"/>
  <c r="U147" i="12"/>
  <c r="Z149" i="12"/>
  <c r="V160" i="12"/>
  <c r="L160" i="12"/>
  <c r="U148" i="12"/>
  <c r="AA151" i="12"/>
  <c r="U150" i="12"/>
  <c r="H161" i="12"/>
  <c r="E155" i="12"/>
  <c r="Z155" i="12"/>
  <c r="Z140" i="12"/>
  <c r="E160" i="12"/>
  <c r="U159" i="12"/>
  <c r="W158" i="12"/>
  <c r="V146" i="12"/>
  <c r="T147" i="12"/>
  <c r="AA143" i="12"/>
  <c r="V149" i="12"/>
  <c r="W145" i="12"/>
  <c r="U140" i="12"/>
  <c r="N149" i="12"/>
  <c r="J152" i="12"/>
  <c r="O158" i="12"/>
  <c r="T235" i="12"/>
  <c r="AA152" i="12"/>
  <c r="P149" i="12"/>
  <c r="K160" i="12"/>
  <c r="E145" i="12"/>
  <c r="E139" i="12"/>
  <c r="E142" i="12"/>
  <c r="E138" i="12"/>
  <c r="E148" i="12"/>
  <c r="E154" i="12"/>
  <c r="H151" i="12"/>
  <c r="H160" i="12"/>
  <c r="H147" i="12"/>
  <c r="H149" i="12"/>
  <c r="E70" i="12"/>
  <c r="E69" i="12"/>
  <c r="E140" i="12"/>
  <c r="E235" i="12"/>
  <c r="F145" i="12"/>
  <c r="F139" i="12"/>
  <c r="F138" i="12"/>
  <c r="F142" i="12"/>
  <c r="F143" i="12"/>
  <c r="F150" i="12"/>
  <c r="D140" i="12"/>
  <c r="D152" i="12"/>
  <c r="D160" i="12"/>
  <c r="D156" i="12"/>
  <c r="D139" i="12"/>
  <c r="D138" i="12"/>
  <c r="D142" i="12"/>
  <c r="D70" i="12"/>
  <c r="D69" i="12"/>
  <c r="U157" i="12"/>
  <c r="G151" i="12"/>
  <c r="Y159" i="12"/>
  <c r="Y147" i="12"/>
  <c r="X139" i="12"/>
  <c r="AA156" i="12"/>
  <c r="AA147" i="12"/>
  <c r="U146" i="12"/>
  <c r="U149" i="12"/>
  <c r="U152" i="12"/>
  <c r="U143" i="12"/>
  <c r="M149" i="12"/>
  <c r="Y140" i="12"/>
  <c r="Y160" i="12"/>
  <c r="Y148" i="12"/>
  <c r="Z138" i="12"/>
  <c r="Z145" i="12"/>
  <c r="Z147" i="12"/>
  <c r="Y158" i="12"/>
  <c r="W150" i="12"/>
  <c r="Z156" i="12"/>
  <c r="X153" i="12"/>
  <c r="X157" i="12"/>
  <c r="X150" i="12"/>
  <c r="V152" i="12"/>
  <c r="V144" i="12"/>
  <c r="V156" i="12"/>
  <c r="V153" i="12"/>
  <c r="AA159" i="12"/>
  <c r="P151" i="12"/>
  <c r="P154" i="12"/>
  <c r="E143" i="12"/>
  <c r="E149" i="12"/>
  <c r="E153" i="12"/>
  <c r="E146" i="12"/>
  <c r="H159" i="12"/>
  <c r="H145" i="12"/>
  <c r="H144" i="12"/>
  <c r="H157" i="12"/>
  <c r="F153" i="12"/>
  <c r="F144" i="12"/>
  <c r="F149" i="12"/>
  <c r="F151" i="12"/>
  <c r="F154" i="12"/>
  <c r="D159" i="12"/>
  <c r="D147" i="12"/>
  <c r="D150" i="12"/>
  <c r="D149" i="12"/>
  <c r="F140" i="12"/>
  <c r="F70" i="12"/>
  <c r="F69" i="12"/>
  <c r="D155" i="12"/>
  <c r="W149" i="12"/>
  <c r="W154" i="12"/>
  <c r="R156" i="12"/>
  <c r="R149" i="12"/>
  <c r="AA144" i="12"/>
  <c r="AA145" i="12"/>
  <c r="W152" i="12"/>
  <c r="U155" i="12"/>
  <c r="U153" i="12"/>
  <c r="U156" i="12"/>
  <c r="S154" i="12"/>
  <c r="W153" i="12"/>
  <c r="W155" i="12"/>
  <c r="W161" i="12"/>
  <c r="T160" i="12"/>
  <c r="V138" i="12"/>
  <c r="V159" i="12"/>
  <c r="E152" i="12"/>
  <c r="E151" i="12"/>
  <c r="E159" i="12"/>
  <c r="E147" i="12"/>
  <c r="H148" i="12"/>
  <c r="H150" i="12"/>
  <c r="H152" i="12"/>
  <c r="H146" i="12"/>
  <c r="H155" i="12"/>
  <c r="F156" i="12"/>
  <c r="F160" i="12"/>
  <c r="F148" i="12"/>
  <c r="F159" i="12"/>
  <c r="D143" i="12"/>
  <c r="D145" i="12"/>
  <c r="D146" i="12"/>
  <c r="D158" i="12"/>
  <c r="D154" i="12"/>
  <c r="H140" i="12"/>
  <c r="H70" i="12"/>
  <c r="H69" i="12"/>
  <c r="F147" i="12"/>
  <c r="F155" i="12"/>
  <c r="Z158" i="12"/>
  <c r="Z153" i="12"/>
  <c r="T149" i="12"/>
  <c r="N153" i="12"/>
  <c r="N151" i="12"/>
  <c r="N144" i="12"/>
  <c r="R235" i="12"/>
  <c r="N235" i="12"/>
  <c r="G146" i="12"/>
  <c r="M158" i="12"/>
  <c r="K156" i="12"/>
  <c r="T150" i="12"/>
  <c r="T161" i="12"/>
  <c r="E158" i="12"/>
  <c r="E144" i="12"/>
  <c r="E150" i="12"/>
  <c r="E156" i="12"/>
  <c r="E161" i="12"/>
  <c r="H153" i="12"/>
  <c r="H143" i="12"/>
  <c r="H156" i="12"/>
  <c r="H158" i="12"/>
  <c r="H138" i="12"/>
  <c r="H142" i="12"/>
  <c r="H139" i="12"/>
  <c r="H154" i="12"/>
  <c r="D157" i="12"/>
  <c r="F158" i="12"/>
  <c r="F161" i="12"/>
  <c r="F146" i="12"/>
  <c r="F152" i="12"/>
  <c r="D151" i="12"/>
  <c r="D153" i="12"/>
  <c r="D144" i="12"/>
  <c r="D161" i="12"/>
  <c r="D148" i="12"/>
  <c r="E157" i="12"/>
  <c r="R160" i="12"/>
  <c r="I69" i="12"/>
  <c r="I70" i="12"/>
  <c r="I235" i="12"/>
  <c r="I140" i="12"/>
  <c r="G145" i="12"/>
  <c r="G157" i="12"/>
  <c r="M157" i="12"/>
  <c r="O149" i="12"/>
  <c r="S159" i="12"/>
  <c r="J155" i="12"/>
  <c r="G153" i="12"/>
  <c r="I156" i="12"/>
  <c r="L147" i="12"/>
  <c r="P160" i="12"/>
  <c r="Q152" i="12"/>
  <c r="Q155" i="12"/>
  <c r="N159" i="12"/>
  <c r="I147" i="12"/>
  <c r="Y155" i="12"/>
  <c r="Y146" i="12"/>
  <c r="Y156" i="12"/>
  <c r="AA149" i="12"/>
  <c r="AA153" i="12"/>
  <c r="S235" i="12"/>
  <c r="Y150" i="12"/>
  <c r="Y145" i="12"/>
  <c r="Y154" i="12"/>
  <c r="Y152" i="12"/>
  <c r="AA148" i="12"/>
  <c r="AA146" i="12"/>
  <c r="AA150" i="12"/>
  <c r="AA235" i="12"/>
  <c r="AA140" i="12"/>
  <c r="AA158" i="12"/>
  <c r="X154" i="12"/>
  <c r="V158" i="12"/>
  <c r="V143" i="12"/>
  <c r="V155" i="12"/>
  <c r="V161" i="12"/>
  <c r="V151" i="12"/>
  <c r="W151" i="12"/>
  <c r="W143" i="12"/>
  <c r="W142" i="12"/>
  <c r="W70" i="12"/>
  <c r="W144" i="12"/>
  <c r="X156" i="12"/>
  <c r="X149" i="12"/>
  <c r="X161" i="12"/>
  <c r="X144" i="12"/>
  <c r="X142" i="12"/>
  <c r="X140" i="12"/>
  <c r="Z148" i="12"/>
  <c r="Z157" i="12"/>
  <c r="Z144" i="12"/>
  <c r="Z143" i="12"/>
  <c r="U151" i="12"/>
  <c r="U161" i="12"/>
  <c r="U160" i="12"/>
  <c r="U235" i="12"/>
  <c r="R138" i="12"/>
  <c r="R139" i="12"/>
  <c r="R142" i="12"/>
  <c r="R151" i="12"/>
  <c r="R161" i="12"/>
  <c r="T148" i="12"/>
  <c r="N160" i="12"/>
  <c r="T138" i="12"/>
  <c r="T139" i="12"/>
  <c r="T142" i="12"/>
  <c r="T151" i="12"/>
  <c r="T144" i="12"/>
  <c r="T155" i="12"/>
  <c r="P156" i="12"/>
  <c r="N145" i="12"/>
  <c r="N143" i="12"/>
  <c r="N146" i="12"/>
  <c r="N158" i="12"/>
  <c r="T154" i="12"/>
  <c r="N70" i="12"/>
  <c r="N69" i="12"/>
  <c r="N140" i="12"/>
  <c r="G148" i="12"/>
  <c r="G147" i="12"/>
  <c r="G159" i="12"/>
  <c r="G139" i="12"/>
  <c r="G142" i="12"/>
  <c r="G138" i="12"/>
  <c r="M153" i="12"/>
  <c r="M156" i="12"/>
  <c r="M152" i="12"/>
  <c r="M161" i="12"/>
  <c r="O154" i="12"/>
  <c r="O139" i="12"/>
  <c r="O138" i="12"/>
  <c r="O142" i="12"/>
  <c r="O153" i="12"/>
  <c r="O157" i="12"/>
  <c r="S146" i="12"/>
  <c r="S161" i="12"/>
  <c r="S147" i="12"/>
  <c r="R152" i="12"/>
  <c r="Z139" i="12"/>
  <c r="Y138" i="12"/>
  <c r="Y139" i="12"/>
  <c r="O147" i="12"/>
  <c r="J159" i="12"/>
  <c r="J142" i="12"/>
  <c r="J139" i="12"/>
  <c r="J138" i="12"/>
  <c r="J149" i="12"/>
  <c r="J151" i="12"/>
  <c r="T152" i="12"/>
  <c r="U139" i="12"/>
  <c r="U138" i="12"/>
  <c r="M69" i="12"/>
  <c r="M70" i="12"/>
  <c r="M140" i="12"/>
  <c r="M235" i="12"/>
  <c r="K147" i="12"/>
  <c r="K143" i="12"/>
  <c r="K144" i="12"/>
  <c r="K149" i="12"/>
  <c r="R153" i="12"/>
  <c r="N150" i="12"/>
  <c r="L143" i="12"/>
  <c r="L148" i="12"/>
  <c r="L158" i="12"/>
  <c r="Q147" i="12"/>
  <c r="S152" i="12"/>
  <c r="P143" i="12"/>
  <c r="P161" i="12"/>
  <c r="P144" i="12"/>
  <c r="P152" i="12"/>
  <c r="Q150" i="12"/>
  <c r="Q144" i="12"/>
  <c r="Q154" i="12"/>
  <c r="Q159" i="12"/>
  <c r="M159" i="12"/>
  <c r="G161" i="12"/>
  <c r="K146" i="12"/>
  <c r="I161" i="12"/>
  <c r="I149" i="12"/>
  <c r="I155" i="12"/>
  <c r="I138" i="12"/>
  <c r="I139" i="12"/>
  <c r="I142" i="12"/>
  <c r="M143" i="12"/>
  <c r="O159" i="12"/>
  <c r="O144" i="12"/>
  <c r="S143" i="12"/>
  <c r="L157" i="12"/>
  <c r="O152" i="12"/>
  <c r="S150" i="12"/>
  <c r="J147" i="12"/>
  <c r="K148" i="12"/>
  <c r="K159" i="12"/>
  <c r="T140" i="12"/>
  <c r="T69" i="12"/>
  <c r="T70" i="12"/>
  <c r="L144" i="12"/>
  <c r="Q158" i="12"/>
  <c r="I144" i="12"/>
  <c r="L153" i="12"/>
  <c r="K152" i="12"/>
  <c r="Y161" i="12"/>
  <c r="AA160" i="12"/>
  <c r="AA142" i="12"/>
  <c r="AA70" i="12"/>
  <c r="X138" i="12"/>
  <c r="V142" i="12"/>
  <c r="V140" i="12"/>
  <c r="V145" i="12"/>
  <c r="V139" i="12"/>
  <c r="J235" i="12"/>
  <c r="W146" i="12"/>
  <c r="W148" i="12"/>
  <c r="W157" i="12"/>
  <c r="X235" i="12"/>
  <c r="X160" i="12"/>
  <c r="X145" i="12"/>
  <c r="X143" i="12"/>
  <c r="X155" i="12"/>
  <c r="Z70" i="12"/>
  <c r="Z161" i="12"/>
  <c r="Z142" i="12"/>
  <c r="Z150" i="12"/>
  <c r="Z146" i="12"/>
  <c r="U142" i="12"/>
  <c r="U158" i="12"/>
  <c r="U70" i="12"/>
  <c r="U154" i="12"/>
  <c r="R147" i="12"/>
  <c r="R157" i="12"/>
  <c r="R148" i="12"/>
  <c r="S145" i="12"/>
  <c r="L152" i="12"/>
  <c r="T153" i="12"/>
  <c r="T157" i="12"/>
  <c r="T156" i="12"/>
  <c r="Q157" i="12"/>
  <c r="R158" i="12"/>
  <c r="N147" i="12"/>
  <c r="N142" i="12"/>
  <c r="N139" i="12"/>
  <c r="N138" i="12"/>
  <c r="N161" i="12"/>
  <c r="N156" i="12"/>
  <c r="R70" i="12"/>
  <c r="R69" i="12"/>
  <c r="R140" i="12"/>
  <c r="G155" i="12"/>
  <c r="G154" i="12"/>
  <c r="G150" i="12"/>
  <c r="G152" i="12"/>
  <c r="G149" i="12"/>
  <c r="M145" i="12"/>
  <c r="M155" i="12"/>
  <c r="M160" i="12"/>
  <c r="M139" i="12"/>
  <c r="M142" i="12"/>
  <c r="M138" i="12"/>
  <c r="I160" i="12"/>
  <c r="O143" i="12"/>
  <c r="O160" i="12"/>
  <c r="O151" i="12"/>
  <c r="S151" i="12"/>
  <c r="S148" i="12"/>
  <c r="S158" i="12"/>
  <c r="S157" i="12"/>
  <c r="S149" i="12"/>
  <c r="AA138" i="12"/>
  <c r="AA139" i="12"/>
  <c r="S70" i="12"/>
  <c r="S140" i="12"/>
  <c r="S69" i="12"/>
  <c r="R155" i="12"/>
  <c r="L146" i="12"/>
  <c r="J143" i="12"/>
  <c r="J157" i="12"/>
  <c r="J161" i="12"/>
  <c r="J154" i="12"/>
  <c r="Q70" i="12"/>
  <c r="Q140" i="12"/>
  <c r="Q69" i="12"/>
  <c r="Q235" i="12"/>
  <c r="M154" i="12"/>
  <c r="K158" i="12"/>
  <c r="K154" i="12"/>
  <c r="K151" i="12"/>
  <c r="I146" i="12"/>
  <c r="R145" i="12"/>
  <c r="K69" i="12"/>
  <c r="K70" i="12"/>
  <c r="K235" i="12"/>
  <c r="K140" i="12"/>
  <c r="W138" i="12"/>
  <c r="W139" i="12"/>
  <c r="S155" i="12"/>
  <c r="L159" i="12"/>
  <c r="L149" i="12"/>
  <c r="L155" i="12"/>
  <c r="J146" i="12"/>
  <c r="P153" i="12"/>
  <c r="P147" i="12"/>
  <c r="P138" i="12"/>
  <c r="P139" i="12"/>
  <c r="P142" i="12"/>
  <c r="P148" i="12"/>
  <c r="O145" i="12"/>
  <c r="Q148" i="12"/>
  <c r="Q161" i="12"/>
  <c r="Q145" i="12"/>
  <c r="Q139" i="12"/>
  <c r="Q142" i="12"/>
  <c r="Q138" i="12"/>
  <c r="P158" i="12"/>
  <c r="L70" i="12"/>
  <c r="L235" i="12"/>
  <c r="L140" i="12"/>
  <c r="L69" i="12"/>
  <c r="I145" i="12"/>
  <c r="I157" i="12"/>
  <c r="I154" i="12"/>
  <c r="I143" i="12"/>
  <c r="K161" i="12"/>
  <c r="J160" i="12"/>
  <c r="R159" i="12"/>
  <c r="T159" i="12"/>
  <c r="R154" i="12"/>
  <c r="G144" i="12"/>
  <c r="M151" i="12"/>
  <c r="O150" i="12"/>
  <c r="S142" i="12"/>
  <c r="S139" i="12"/>
  <c r="S138" i="12"/>
  <c r="J140" i="12"/>
  <c r="J69" i="12"/>
  <c r="J70" i="12"/>
  <c r="J153" i="12"/>
  <c r="J158" i="12"/>
  <c r="K157" i="12"/>
  <c r="K145" i="12"/>
  <c r="Q151" i="12"/>
  <c r="L150" i="12"/>
  <c r="L139" i="12"/>
  <c r="L138" i="12"/>
  <c r="L142" i="12"/>
  <c r="P146" i="12"/>
  <c r="Q149" i="12"/>
  <c r="I150" i="12"/>
  <c r="I148" i="12"/>
  <c r="Y70" i="12"/>
  <c r="Y143" i="12"/>
  <c r="AA69" i="12"/>
  <c r="Y151" i="12"/>
  <c r="Y235" i="12"/>
  <c r="V147" i="12"/>
  <c r="O235" i="12"/>
  <c r="W69" i="12"/>
  <c r="W140" i="12"/>
  <c r="W235" i="12"/>
  <c r="W160" i="12"/>
  <c r="X151" i="12"/>
  <c r="X146" i="12"/>
  <c r="X70" i="12"/>
  <c r="Z154" i="12"/>
  <c r="Z160" i="12"/>
  <c r="Z151" i="12"/>
  <c r="Z152" i="12"/>
  <c r="U144" i="12"/>
  <c r="U145" i="12"/>
  <c r="R146" i="12"/>
  <c r="R143" i="12"/>
  <c r="R144" i="12"/>
  <c r="J156" i="12"/>
  <c r="T146" i="12"/>
  <c r="T143" i="12"/>
  <c r="T158" i="12"/>
  <c r="N155" i="12"/>
  <c r="N157" i="12"/>
  <c r="N152" i="12"/>
  <c r="N148" i="12"/>
  <c r="Q156" i="12"/>
  <c r="G156" i="12"/>
  <c r="G143" i="12"/>
  <c r="G158" i="12"/>
  <c r="G160" i="12"/>
  <c r="M150" i="12"/>
  <c r="M148" i="12"/>
  <c r="M144" i="12"/>
  <c r="M146" i="12"/>
  <c r="M147" i="12"/>
  <c r="I152" i="12"/>
  <c r="G70" i="12"/>
  <c r="G140" i="12"/>
  <c r="G69" i="12"/>
  <c r="O146" i="12"/>
  <c r="O156" i="12"/>
  <c r="O161" i="12"/>
  <c r="S160" i="12"/>
  <c r="S156" i="12"/>
  <c r="S144" i="12"/>
  <c r="S153" i="12"/>
  <c r="P159" i="12"/>
  <c r="J150" i="12"/>
  <c r="J148" i="12"/>
  <c r="J144" i="12"/>
  <c r="J145" i="12"/>
  <c r="T145" i="12"/>
  <c r="O148" i="12"/>
  <c r="O69" i="12"/>
  <c r="O140" i="12"/>
  <c r="O70" i="12"/>
  <c r="K150" i="12"/>
  <c r="K142" i="12"/>
  <c r="K139" i="12"/>
  <c r="K138" i="12"/>
  <c r="K155" i="12"/>
  <c r="K153" i="12"/>
  <c r="L161" i="12"/>
  <c r="L156" i="12"/>
  <c r="V70" i="12"/>
  <c r="V69" i="12"/>
  <c r="L151" i="12"/>
  <c r="L145" i="12"/>
  <c r="L154" i="12"/>
  <c r="R150" i="12"/>
  <c r="P145" i="12"/>
  <c r="P155" i="12"/>
  <c r="P157" i="12"/>
  <c r="P150" i="12"/>
  <c r="N154" i="12"/>
  <c r="Q153" i="12"/>
  <c r="Q146" i="12"/>
  <c r="Q160" i="12"/>
  <c r="Q143" i="12"/>
  <c r="P70" i="12"/>
  <c r="P140" i="12"/>
  <c r="P235" i="12"/>
  <c r="P69" i="12"/>
  <c r="I151" i="12"/>
  <c r="I158" i="12"/>
  <c r="I153" i="12"/>
  <c r="I159" i="12"/>
  <c r="X158" i="12"/>
  <c r="Y251" i="12"/>
  <c r="Y255" i="12"/>
  <c r="AA163" i="12"/>
  <c r="V165" i="12"/>
  <c r="C129" i="13"/>
  <c r="D128" i="13"/>
  <c r="J115" i="13"/>
  <c r="J88" i="13"/>
  <c r="J61" i="13"/>
  <c r="F41" i="13"/>
  <c r="D41" i="13"/>
  <c r="G41" i="13"/>
  <c r="E41" i="13"/>
  <c r="H41" i="13"/>
  <c r="I41" i="13"/>
  <c r="C42" i="13"/>
  <c r="W256" i="12"/>
  <c r="U241" i="12"/>
  <c r="Y241" i="12"/>
  <c r="AA241" i="12"/>
  <c r="AA248" i="12"/>
  <c r="D96" i="13"/>
  <c r="C97" i="13"/>
  <c r="V255" i="12"/>
  <c r="W239" i="12"/>
  <c r="W163" i="12"/>
  <c r="U236" i="12"/>
  <c r="Y245" i="12"/>
  <c r="Y163" i="12"/>
  <c r="AA242" i="12"/>
  <c r="V254" i="12"/>
  <c r="V257" i="12"/>
  <c r="W243" i="12"/>
  <c r="Z257" i="12"/>
  <c r="U253" i="12"/>
  <c r="Y257" i="12"/>
  <c r="AA239" i="12"/>
  <c r="AA257" i="12"/>
  <c r="V245" i="12"/>
  <c r="C69" i="13"/>
  <c r="D68" i="13"/>
  <c r="K4" i="13"/>
  <c r="L7" i="13"/>
  <c r="K16" i="13"/>
  <c r="K9" i="13"/>
  <c r="K35" i="13" s="1"/>
  <c r="K15" i="13"/>
  <c r="K2" i="13"/>
  <c r="K14" i="13"/>
  <c r="K12" i="13"/>
  <c r="K38" i="13" s="1"/>
  <c r="K6" i="13"/>
  <c r="K8" i="13" s="1"/>
  <c r="K34" i="13" s="1"/>
  <c r="K36" i="13"/>
  <c r="K5" i="13"/>
  <c r="K10" i="13"/>
  <c r="K11" i="13"/>
  <c r="K37" i="13" s="1"/>
  <c r="K41" i="13"/>
  <c r="K40" i="13"/>
  <c r="K42" i="13"/>
  <c r="K13" i="13"/>
  <c r="K39" i="13" s="1"/>
  <c r="H16" i="13"/>
  <c r="C17" i="13"/>
  <c r="F16" i="13"/>
  <c r="E16" i="13"/>
  <c r="D16" i="13"/>
  <c r="G16" i="13"/>
  <c r="I16" i="13"/>
  <c r="W248" i="12"/>
  <c r="X243" i="12"/>
  <c r="Z247" i="12"/>
  <c r="U245" i="12"/>
  <c r="U165" i="12"/>
  <c r="Z240" i="12" l="1"/>
  <c r="X163" i="12"/>
  <c r="X246" i="12"/>
  <c r="Z163" i="12"/>
  <c r="X247" i="12"/>
  <c r="X245" i="12"/>
  <c r="V243" i="12"/>
  <c r="Z241" i="12"/>
  <c r="X239" i="12"/>
  <c r="R246" i="12"/>
  <c r="J240" i="12"/>
  <c r="S249" i="12"/>
  <c r="E253" i="12"/>
  <c r="O165" i="12"/>
  <c r="M256" i="12"/>
  <c r="G256" i="12"/>
  <c r="H250" i="12"/>
  <c r="P238" i="12"/>
  <c r="K251" i="12"/>
  <c r="T241" i="12"/>
  <c r="P255" i="12"/>
  <c r="E247" i="12"/>
  <c r="I251" i="12"/>
  <c r="D249" i="12"/>
  <c r="F257" i="12"/>
  <c r="H252" i="12"/>
  <c r="I254" i="12"/>
  <c r="P251" i="12"/>
  <c r="Q249" i="12"/>
  <c r="L241" i="12"/>
  <c r="L252" i="12"/>
  <c r="O244" i="12"/>
  <c r="J244" i="12"/>
  <c r="S239" i="12"/>
  <c r="O246" i="12"/>
  <c r="G254" i="12"/>
  <c r="T254" i="12"/>
  <c r="U244" i="12"/>
  <c r="Z250" i="12"/>
  <c r="L251" i="12"/>
  <c r="P250" i="12"/>
  <c r="L255" i="12"/>
  <c r="K254" i="12"/>
  <c r="N249" i="12"/>
  <c r="S241" i="12"/>
  <c r="X256" i="12"/>
  <c r="W242" i="12"/>
  <c r="AA256" i="12"/>
  <c r="I238" i="12"/>
  <c r="P245" i="12"/>
  <c r="G253" i="12"/>
  <c r="T247" i="12"/>
  <c r="U256" i="12"/>
  <c r="Z249" i="12"/>
  <c r="X241" i="12"/>
  <c r="X252" i="12"/>
  <c r="W238" i="12"/>
  <c r="O247" i="12"/>
  <c r="D240" i="12"/>
  <c r="F242" i="12"/>
  <c r="E240" i="12"/>
  <c r="H249" i="12"/>
  <c r="F243" i="12"/>
  <c r="D241" i="12"/>
  <c r="F256" i="12"/>
  <c r="H242" i="12"/>
  <c r="E243" i="12"/>
  <c r="D246" i="12"/>
  <c r="F247" i="12"/>
  <c r="H253" i="12"/>
  <c r="E242" i="12"/>
  <c r="D252" i="12"/>
  <c r="F246" i="12"/>
  <c r="H256" i="12"/>
  <c r="I247" i="12"/>
  <c r="Q239" i="12"/>
  <c r="L257" i="12"/>
  <c r="J246" i="12"/>
  <c r="O242" i="12"/>
  <c r="I248" i="12"/>
  <c r="M244" i="12"/>
  <c r="G239" i="12"/>
  <c r="N248" i="12"/>
  <c r="R236" i="12"/>
  <c r="I165" i="12"/>
  <c r="G240" i="12"/>
  <c r="J256" i="12"/>
  <c r="Q240" i="12"/>
  <c r="S251" i="12"/>
  <c r="I242" i="12"/>
  <c r="M250" i="12"/>
  <c r="J238" i="12"/>
  <c r="S247" i="12"/>
  <c r="T253" i="12"/>
  <c r="Z246" i="12"/>
  <c r="K240" i="12"/>
  <c r="R248" i="12"/>
  <c r="O253" i="12"/>
  <c r="T244" i="12"/>
  <c r="H254" i="12"/>
  <c r="E257" i="12"/>
  <c r="E254" i="12"/>
  <c r="D250" i="12"/>
  <c r="D236" i="12"/>
  <c r="D239" i="12"/>
  <c r="J89" i="13" s="1"/>
  <c r="F252" i="12"/>
  <c r="H248" i="12"/>
  <c r="E255" i="12"/>
  <c r="D243" i="12"/>
  <c r="F245" i="12"/>
  <c r="H240" i="12"/>
  <c r="E249" i="12"/>
  <c r="D163" i="12"/>
  <c r="D238" i="12"/>
  <c r="D165" i="12"/>
  <c r="D164" i="12"/>
  <c r="D256" i="12"/>
  <c r="F164" i="12"/>
  <c r="F239" i="12"/>
  <c r="F236" i="12"/>
  <c r="F241" i="12"/>
  <c r="H247" i="12"/>
  <c r="E164" i="12"/>
  <c r="E238" i="12"/>
  <c r="E165" i="12"/>
  <c r="E256" i="12"/>
  <c r="E163" i="12"/>
  <c r="J116" i="13"/>
  <c r="J117" i="13" s="1"/>
  <c r="I255" i="12"/>
  <c r="Q256" i="12"/>
  <c r="P246" i="12"/>
  <c r="S256" i="12"/>
  <c r="M246" i="12"/>
  <c r="G252" i="12"/>
  <c r="N253" i="12"/>
  <c r="K253" i="12"/>
  <c r="K257" i="12"/>
  <c r="I241" i="12"/>
  <c r="O241" i="12"/>
  <c r="J250" i="12"/>
  <c r="M251" i="12"/>
  <c r="G246" i="12"/>
  <c r="R254" i="12"/>
  <c r="R253" i="12"/>
  <c r="Z254" i="12"/>
  <c r="K248" i="12"/>
  <c r="L240" i="12"/>
  <c r="O248" i="12"/>
  <c r="O255" i="12"/>
  <c r="K255" i="12"/>
  <c r="N246" i="12"/>
  <c r="T248" i="12"/>
  <c r="S243" i="12"/>
  <c r="O249" i="12"/>
  <c r="O250" i="12"/>
  <c r="N245" i="12"/>
  <c r="P256" i="12"/>
  <c r="D244" i="12"/>
  <c r="D247" i="12"/>
  <c r="F254" i="12"/>
  <c r="E252" i="12"/>
  <c r="D254" i="12"/>
  <c r="F255" i="12"/>
  <c r="H251" i="12"/>
  <c r="H246" i="12"/>
  <c r="D255" i="12"/>
  <c r="F163" i="12"/>
  <c r="F240" i="12"/>
  <c r="H241" i="12"/>
  <c r="E245" i="12"/>
  <c r="D248" i="12"/>
  <c r="F165" i="12"/>
  <c r="F238" i="12"/>
  <c r="F253" i="12"/>
  <c r="H245" i="12"/>
  <c r="E250" i="12"/>
  <c r="K246" i="12"/>
  <c r="Q252" i="12"/>
  <c r="N251" i="12"/>
  <c r="P242" i="12"/>
  <c r="L246" i="12"/>
  <c r="J254" i="12"/>
  <c r="O238" i="12"/>
  <c r="T255" i="12"/>
  <c r="P254" i="12"/>
  <c r="Q257" i="12"/>
  <c r="P244" i="12"/>
  <c r="S254" i="12"/>
  <c r="O256" i="12"/>
  <c r="M254" i="12"/>
  <c r="M241" i="12"/>
  <c r="G250" i="12"/>
  <c r="L248" i="12"/>
  <c r="R243" i="12"/>
  <c r="W244" i="12"/>
  <c r="V250" i="12"/>
  <c r="K244" i="12"/>
  <c r="R249" i="12"/>
  <c r="K243" i="12"/>
  <c r="S257" i="12"/>
  <c r="O251" i="12"/>
  <c r="G243" i="12"/>
  <c r="T240" i="12"/>
  <c r="W251" i="12"/>
  <c r="V236" i="12"/>
  <c r="Y246" i="12"/>
  <c r="Y252" i="12"/>
  <c r="N255" i="12"/>
  <c r="S255" i="12"/>
  <c r="D257" i="12"/>
  <c r="F248" i="12"/>
  <c r="D253" i="12"/>
  <c r="H165" i="12"/>
  <c r="H257" i="12"/>
  <c r="H163" i="12"/>
  <c r="H238" i="12"/>
  <c r="H164" i="12"/>
  <c r="H236" i="12"/>
  <c r="H239" i="12"/>
  <c r="E246" i="12"/>
  <c r="F251" i="12"/>
  <c r="D242" i="12"/>
  <c r="F244" i="12"/>
  <c r="H244" i="12"/>
  <c r="E248" i="12"/>
  <c r="D251" i="12"/>
  <c r="D245" i="12"/>
  <c r="F250" i="12"/>
  <c r="F249" i="12"/>
  <c r="H255" i="12"/>
  <c r="E236" i="12"/>
  <c r="E239" i="12"/>
  <c r="H243" i="12"/>
  <c r="E244" i="12"/>
  <c r="E241" i="12"/>
  <c r="E251" i="12"/>
  <c r="N244" i="12"/>
  <c r="G245" i="12"/>
  <c r="M243" i="12"/>
  <c r="I239" i="12"/>
  <c r="L245" i="12"/>
  <c r="K252" i="12"/>
  <c r="Q246" i="12"/>
  <c r="N241" i="12"/>
  <c r="J253" i="12"/>
  <c r="L256" i="12"/>
  <c r="L244" i="12"/>
  <c r="M165" i="12"/>
  <c r="G255" i="12"/>
  <c r="O245" i="12"/>
  <c r="AA244" i="12"/>
  <c r="T252" i="12"/>
  <c r="S252" i="12"/>
  <c r="L253" i="12"/>
  <c r="G242" i="12"/>
  <c r="M247" i="12"/>
  <c r="M257" i="12"/>
  <c r="U254" i="12"/>
  <c r="U238" i="12"/>
  <c r="Z243" i="12"/>
  <c r="X255" i="12"/>
  <c r="V246" i="12"/>
  <c r="AA247" i="12"/>
  <c r="AA236" i="12"/>
  <c r="Y236" i="12"/>
  <c r="U249" i="12"/>
  <c r="Z255" i="12"/>
  <c r="Z165" i="12"/>
  <c r="X165" i="12"/>
  <c r="X257" i="12"/>
  <c r="W241" i="12"/>
  <c r="V247" i="12"/>
  <c r="V239" i="12"/>
  <c r="AA246" i="12"/>
  <c r="Y253" i="12"/>
  <c r="Y238" i="12"/>
  <c r="U239" i="12"/>
  <c r="Z236" i="12"/>
  <c r="Z251" i="12"/>
  <c r="X242" i="12"/>
  <c r="W165" i="12"/>
  <c r="W236" i="12"/>
  <c r="V240" i="12"/>
  <c r="AA240" i="12"/>
  <c r="Y254" i="12"/>
  <c r="U251" i="12"/>
  <c r="Z248" i="12"/>
  <c r="X244" i="12"/>
  <c r="V241" i="12"/>
  <c r="V238" i="12"/>
  <c r="AA165" i="12"/>
  <c r="Y247" i="12"/>
  <c r="I252" i="12"/>
  <c r="P165" i="12"/>
  <c r="P240" i="12"/>
  <c r="P253" i="12"/>
  <c r="K164" i="12"/>
  <c r="K163" i="12"/>
  <c r="I256" i="12"/>
  <c r="O257" i="12"/>
  <c r="P248" i="12"/>
  <c r="T236" i="12"/>
  <c r="T239" i="12"/>
  <c r="Z256" i="12"/>
  <c r="N256" i="12"/>
  <c r="M248" i="12"/>
  <c r="M242" i="12"/>
  <c r="R250" i="12"/>
  <c r="S244" i="12"/>
  <c r="S164" i="12"/>
  <c r="S163" i="12"/>
  <c r="S238" i="12"/>
  <c r="W252" i="12"/>
  <c r="I236" i="12"/>
  <c r="L250" i="12"/>
  <c r="K165" i="12"/>
  <c r="S165" i="12"/>
  <c r="S253" i="12"/>
  <c r="I243" i="12"/>
  <c r="N257" i="12"/>
  <c r="N243" i="12"/>
  <c r="R244" i="12"/>
  <c r="N240" i="12"/>
  <c r="T238" i="12"/>
  <c r="T165" i="12"/>
  <c r="O240" i="12"/>
  <c r="K236" i="12"/>
  <c r="T163" i="12"/>
  <c r="T164" i="12"/>
  <c r="R164" i="12"/>
  <c r="R163" i="12"/>
  <c r="R245" i="12"/>
  <c r="R256" i="12"/>
  <c r="T257" i="12"/>
  <c r="AA245" i="12"/>
  <c r="S240" i="12"/>
  <c r="O254" i="12"/>
  <c r="I249" i="12"/>
  <c r="O252" i="12"/>
  <c r="G247" i="12"/>
  <c r="W249" i="12"/>
  <c r="Q242" i="12"/>
  <c r="Q244" i="12"/>
  <c r="J249" i="12"/>
  <c r="R240" i="12"/>
  <c r="K249" i="12"/>
  <c r="Q253" i="12"/>
  <c r="L247" i="12"/>
  <c r="P243" i="12"/>
  <c r="J236" i="12"/>
  <c r="M164" i="12"/>
  <c r="M163" i="12"/>
  <c r="I245" i="12"/>
  <c r="G257" i="12"/>
  <c r="K242" i="12"/>
  <c r="P236" i="12"/>
  <c r="K241" i="12"/>
  <c r="M249" i="12"/>
  <c r="I250" i="12"/>
  <c r="I257" i="12"/>
  <c r="X250" i="12"/>
  <c r="G241" i="12"/>
  <c r="S246" i="12"/>
  <c r="S242" i="12"/>
  <c r="K247" i="12"/>
  <c r="L254" i="12"/>
  <c r="M245" i="12"/>
  <c r="R255" i="12"/>
  <c r="W257" i="12"/>
  <c r="W246" i="12"/>
  <c r="V242" i="12"/>
  <c r="V244" i="12"/>
  <c r="AA253" i="12"/>
  <c r="AA250" i="12"/>
  <c r="Y256" i="12"/>
  <c r="U243" i="12"/>
  <c r="Z238" i="12"/>
  <c r="X249" i="12"/>
  <c r="X238" i="12"/>
  <c r="W250" i="12"/>
  <c r="W245" i="12"/>
  <c r="V251" i="12"/>
  <c r="V249" i="12"/>
  <c r="Y240" i="12"/>
  <c r="Y164" i="12"/>
  <c r="U252" i="12"/>
  <c r="U257" i="12"/>
  <c r="Z239" i="12"/>
  <c r="X251" i="12"/>
  <c r="W164" i="12"/>
  <c r="W247" i="12"/>
  <c r="AA249" i="12"/>
  <c r="Y248" i="12"/>
  <c r="Y244" i="12"/>
  <c r="U240" i="12"/>
  <c r="Z253" i="12"/>
  <c r="X236" i="12"/>
  <c r="W254" i="12"/>
  <c r="V163" i="12"/>
  <c r="AA243" i="12"/>
  <c r="AA164" i="12"/>
  <c r="Q236" i="12"/>
  <c r="N250" i="12"/>
  <c r="P241" i="12"/>
  <c r="M240" i="12"/>
  <c r="Q255" i="12"/>
  <c r="J241" i="12"/>
  <c r="I253" i="12"/>
  <c r="Q254" i="12"/>
  <c r="J252" i="12"/>
  <c r="R242" i="12"/>
  <c r="J257" i="12"/>
  <c r="T250" i="12"/>
  <c r="K256" i="12"/>
  <c r="Q251" i="12"/>
  <c r="J165" i="12"/>
  <c r="P163" i="12"/>
  <c r="P164" i="12"/>
  <c r="P252" i="12"/>
  <c r="M255" i="12"/>
  <c r="P249" i="12"/>
  <c r="O236" i="12"/>
  <c r="G251" i="12"/>
  <c r="P257" i="12"/>
  <c r="Q243" i="12"/>
  <c r="O243" i="12"/>
  <c r="R252" i="12"/>
  <c r="V248" i="12"/>
  <c r="M236" i="12"/>
  <c r="S248" i="12"/>
  <c r="L236" i="12"/>
  <c r="L239" i="12"/>
  <c r="M239" i="12"/>
  <c r="Q241" i="12"/>
  <c r="J247" i="12"/>
  <c r="J163" i="12"/>
  <c r="J164" i="12"/>
  <c r="O163" i="12"/>
  <c r="O164" i="12"/>
  <c r="I246" i="12"/>
  <c r="N236" i="12"/>
  <c r="O239" i="12"/>
  <c r="V252" i="12"/>
  <c r="T243" i="12"/>
  <c r="T246" i="12"/>
  <c r="T245" i="12"/>
  <c r="L243" i="12"/>
  <c r="T256" i="12"/>
  <c r="M238" i="12"/>
  <c r="T242" i="12"/>
  <c r="L163" i="12"/>
  <c r="L164" i="12"/>
  <c r="L238" i="12"/>
  <c r="I244" i="12"/>
  <c r="L165" i="12"/>
  <c r="R241" i="12"/>
  <c r="Q247" i="12"/>
  <c r="Q165" i="12"/>
  <c r="T249" i="12"/>
  <c r="J239" i="12"/>
  <c r="T251" i="12"/>
  <c r="N254" i="12"/>
  <c r="N252" i="12"/>
  <c r="N242" i="12"/>
  <c r="R257" i="12"/>
  <c r="U163" i="12"/>
  <c r="Z242" i="12"/>
  <c r="U255" i="12"/>
  <c r="U164" i="12"/>
  <c r="X248" i="12"/>
  <c r="W253" i="12"/>
  <c r="V253" i="12"/>
  <c r="AA251" i="12"/>
  <c r="Y239" i="12"/>
  <c r="Y243" i="12"/>
  <c r="U246" i="12"/>
  <c r="Z164" i="12"/>
  <c r="X164" i="12"/>
  <c r="X240" i="12"/>
  <c r="W255" i="12"/>
  <c r="AA254" i="12"/>
  <c r="Y249" i="12"/>
  <c r="Y165" i="12"/>
  <c r="U247" i="12"/>
  <c r="Z245" i="12"/>
  <c r="X253" i="12"/>
  <c r="W240" i="12"/>
  <c r="X254" i="12"/>
  <c r="AA255" i="12"/>
  <c r="Y250" i="12"/>
  <c r="U250" i="12"/>
  <c r="Z252" i="12"/>
  <c r="V256" i="12"/>
  <c r="V164" i="12"/>
  <c r="AA252" i="12"/>
  <c r="AA238" i="12"/>
  <c r="Y242" i="12"/>
  <c r="K245" i="12"/>
  <c r="M252" i="12"/>
  <c r="Q245" i="12"/>
  <c r="G165" i="12"/>
  <c r="G236" i="12"/>
  <c r="L242" i="12"/>
  <c r="J242" i="12"/>
  <c r="R239" i="12"/>
  <c r="Q248" i="12"/>
  <c r="P239" i="12"/>
  <c r="Q163" i="12"/>
  <c r="Q164" i="12"/>
  <c r="K250" i="12"/>
  <c r="K238" i="12"/>
  <c r="K239" i="12"/>
  <c r="M253" i="12"/>
  <c r="Q250" i="12"/>
  <c r="Q238" i="12"/>
  <c r="R251" i="12"/>
  <c r="S245" i="12"/>
  <c r="G248" i="12"/>
  <c r="I240" i="12"/>
  <c r="R165" i="12"/>
  <c r="N164" i="12"/>
  <c r="N163" i="12"/>
  <c r="N247" i="12"/>
  <c r="N238" i="12"/>
  <c r="L249" i="12"/>
  <c r="U248" i="12"/>
  <c r="J248" i="12"/>
  <c r="N239" i="12"/>
  <c r="R247" i="12"/>
  <c r="G249" i="12"/>
  <c r="J243" i="12"/>
  <c r="S236" i="12"/>
  <c r="I164" i="12"/>
  <c r="I163" i="12"/>
  <c r="J245" i="12"/>
  <c r="J255" i="12"/>
  <c r="G163" i="12"/>
  <c r="G164" i="12"/>
  <c r="G244" i="12"/>
  <c r="N165" i="12"/>
  <c r="Z244" i="12"/>
  <c r="R238" i="12"/>
  <c r="G238" i="12"/>
  <c r="J251" i="12"/>
  <c r="P247" i="12"/>
  <c r="U242" i="12"/>
  <c r="S250" i="12"/>
  <c r="W261" i="12"/>
  <c r="D97" i="13"/>
  <c r="C98" i="13"/>
  <c r="D129" i="13"/>
  <c r="C130" i="13"/>
  <c r="G17" i="13"/>
  <c r="H17" i="13"/>
  <c r="D17" i="13"/>
  <c r="C18" i="13"/>
  <c r="E17" i="13"/>
  <c r="F17" i="13"/>
  <c r="I17" i="13"/>
  <c r="J17" i="13"/>
  <c r="K17" i="13"/>
  <c r="K88" i="13"/>
  <c r="K61" i="13"/>
  <c r="K62" i="13" s="1"/>
  <c r="K115" i="13"/>
  <c r="K116" i="13" s="1"/>
  <c r="K117" i="13" s="1"/>
  <c r="K118" i="13" s="1"/>
  <c r="K119" i="13" s="1"/>
  <c r="K120" i="13" s="1"/>
  <c r="D69" i="13"/>
  <c r="C70" i="13"/>
  <c r="E42" i="13"/>
  <c r="D42" i="13"/>
  <c r="F42" i="13"/>
  <c r="C43" i="13"/>
  <c r="G42" i="13"/>
  <c r="H42" i="13"/>
  <c r="I42" i="13"/>
  <c r="J42" i="13"/>
  <c r="L4" i="13"/>
  <c r="L38" i="13" s="1"/>
  <c r="L13" i="13"/>
  <c r="L39" i="13" s="1"/>
  <c r="M7" i="13"/>
  <c r="L17" i="13"/>
  <c r="L41" i="13"/>
  <c r="L2" i="13"/>
  <c r="L10" i="13"/>
  <c r="L16" i="13"/>
  <c r="L36" i="13"/>
  <c r="L12" i="13"/>
  <c r="L14" i="13"/>
  <c r="L5" i="13"/>
  <c r="L11" i="13"/>
  <c r="L37" i="13" s="1"/>
  <c r="L6" i="13"/>
  <c r="L8" i="13" s="1"/>
  <c r="L34" i="13" s="1"/>
  <c r="L9" i="13"/>
  <c r="L35" i="13" s="1"/>
  <c r="L40" i="13"/>
  <c r="L42" i="13"/>
  <c r="L43" i="13"/>
  <c r="L15" i="13"/>
  <c r="L18" i="13"/>
  <c r="U262" i="12" l="1"/>
  <c r="AA261" i="12"/>
  <c r="I89" i="13"/>
  <c r="K63" i="13"/>
  <c r="K64" i="13" s="1"/>
  <c r="K89" i="13"/>
  <c r="K90" i="13" s="1"/>
  <c r="K91" i="13" s="1"/>
  <c r="K92" i="13" s="1"/>
  <c r="K93" i="13" s="1"/>
  <c r="K94" i="13" s="1"/>
  <c r="K95" i="13" s="1"/>
  <c r="K96" i="13" s="1"/>
  <c r="K97" i="13" s="1"/>
  <c r="O262" i="12"/>
  <c r="U259" i="12"/>
  <c r="P260" i="12"/>
  <c r="Z261" i="12"/>
  <c r="V260" i="12"/>
  <c r="AA260" i="12"/>
  <c r="J90" i="13"/>
  <c r="J91" i="13" s="1"/>
  <c r="J92" i="13" s="1"/>
  <c r="J93" i="13" s="1"/>
  <c r="J94" i="13" s="1"/>
  <c r="J95" i="13" s="1"/>
  <c r="J96" i="13" s="1"/>
  <c r="J97" i="13" s="1"/>
  <c r="J98" i="13" s="1"/>
  <c r="Q262" i="12"/>
  <c r="P259" i="12"/>
  <c r="J262" i="12"/>
  <c r="F62" i="13"/>
  <c r="F63" i="13" s="1"/>
  <c r="F64" i="13" s="1"/>
  <c r="F65" i="13" s="1"/>
  <c r="F66" i="13" s="1"/>
  <c r="F67" i="13" s="1"/>
  <c r="F68" i="13" s="1"/>
  <c r="F69" i="13" s="1"/>
  <c r="I62" i="13"/>
  <c r="I63" i="13" s="1"/>
  <c r="I64" i="13" s="1"/>
  <c r="I65" i="13" s="1"/>
  <c r="I66" i="13" s="1"/>
  <c r="I67" i="13" s="1"/>
  <c r="I68" i="13" s="1"/>
  <c r="I69" i="13" s="1"/>
  <c r="I70" i="13" s="1"/>
  <c r="D261" i="12"/>
  <c r="G62" i="13"/>
  <c r="G63" i="13" s="1"/>
  <c r="G64" i="13" s="1"/>
  <c r="G65" i="13" s="1"/>
  <c r="G66" i="13" s="1"/>
  <c r="G67" i="13" s="1"/>
  <c r="G68" i="13" s="1"/>
  <c r="G69" i="13" s="1"/>
  <c r="H62" i="13"/>
  <c r="H63" i="13" s="1"/>
  <c r="H64" i="13" s="1"/>
  <c r="H65" i="13" s="1"/>
  <c r="H66" i="13" s="1"/>
  <c r="H67" i="13" s="1"/>
  <c r="H68" i="13" s="1"/>
  <c r="H69" i="13" s="1"/>
  <c r="H70" i="13" s="1"/>
  <c r="D260" i="12"/>
  <c r="D259" i="12"/>
  <c r="E62" i="13"/>
  <c r="E63" i="13" s="1"/>
  <c r="E64" i="13" s="1"/>
  <c r="E65" i="13" s="1"/>
  <c r="E66" i="13" s="1"/>
  <c r="E67" i="13" s="1"/>
  <c r="E68" i="13" s="1"/>
  <c r="E69" i="13" s="1"/>
  <c r="D262" i="12"/>
  <c r="J261" i="12"/>
  <c r="X259" i="12"/>
  <c r="X260" i="12"/>
  <c r="K65" i="13"/>
  <c r="K66" i="13" s="1"/>
  <c r="K67" i="13" s="1"/>
  <c r="K68" i="13" s="1"/>
  <c r="K69" i="13" s="1"/>
  <c r="K70" i="13" s="1"/>
  <c r="W262" i="12"/>
  <c r="V261" i="12"/>
  <c r="Y261" i="12"/>
  <c r="W259" i="12"/>
  <c r="Z260" i="12"/>
  <c r="I260" i="12"/>
  <c r="H261" i="12"/>
  <c r="E262" i="12"/>
  <c r="F260" i="12"/>
  <c r="F261" i="12"/>
  <c r="F259" i="12"/>
  <c r="F262" i="12"/>
  <c r="E116" i="13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I116" i="13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F116" i="13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G116" i="13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H116" i="13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262" i="12"/>
  <c r="H260" i="12"/>
  <c r="H259" i="12"/>
  <c r="J118" i="13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E261" i="12"/>
  <c r="E260" i="12"/>
  <c r="E259" i="12"/>
  <c r="I90" i="13"/>
  <c r="I91" i="13" s="1"/>
  <c r="I92" i="13" s="1"/>
  <c r="I93" i="13" s="1"/>
  <c r="I94" i="13" s="1"/>
  <c r="I95" i="13" s="1"/>
  <c r="I96" i="13" s="1"/>
  <c r="I97" i="13" s="1"/>
  <c r="I98" i="13" s="1"/>
  <c r="E89" i="13"/>
  <c r="E90" i="13" s="1"/>
  <c r="E91" i="13" s="1"/>
  <c r="E92" i="13" s="1"/>
  <c r="E93" i="13" s="1"/>
  <c r="E94" i="13" s="1"/>
  <c r="E95" i="13" s="1"/>
  <c r="E96" i="13" s="1"/>
  <c r="E97" i="13" s="1"/>
  <c r="E98" i="13" s="1"/>
  <c r="G89" i="13"/>
  <c r="G90" i="13" s="1"/>
  <c r="G91" i="13" s="1"/>
  <c r="G92" i="13" s="1"/>
  <c r="G93" i="13" s="1"/>
  <c r="G94" i="13" s="1"/>
  <c r="G95" i="13" s="1"/>
  <c r="G96" i="13" s="1"/>
  <c r="G97" i="13" s="1"/>
  <c r="G98" i="13" s="1"/>
  <c r="F89" i="13"/>
  <c r="F90" i="13" s="1"/>
  <c r="F91" i="13" s="1"/>
  <c r="F92" i="13" s="1"/>
  <c r="F93" i="13" s="1"/>
  <c r="F94" i="13" s="1"/>
  <c r="F95" i="13" s="1"/>
  <c r="F96" i="13" s="1"/>
  <c r="F97" i="13" s="1"/>
  <c r="F98" i="13" s="1"/>
  <c r="H89" i="13"/>
  <c r="H90" i="13" s="1"/>
  <c r="H91" i="13" s="1"/>
  <c r="H92" i="13" s="1"/>
  <c r="H93" i="13" s="1"/>
  <c r="H94" i="13" s="1"/>
  <c r="H95" i="13" s="1"/>
  <c r="H96" i="13" s="1"/>
  <c r="H97" i="13" s="1"/>
  <c r="H98" i="13" s="1"/>
  <c r="J62" i="13"/>
  <c r="J63" i="13" s="1"/>
  <c r="J64" i="13" s="1"/>
  <c r="J65" i="13" s="1"/>
  <c r="J66" i="13" s="1"/>
  <c r="J67" i="13" s="1"/>
  <c r="J68" i="13" s="1"/>
  <c r="J69" i="13" s="1"/>
  <c r="J70" i="13" s="1"/>
  <c r="L259" i="12"/>
  <c r="L260" i="12"/>
  <c r="AA262" i="12"/>
  <c r="U260" i="12"/>
  <c r="V259" i="12"/>
  <c r="X261" i="12"/>
  <c r="W260" i="12"/>
  <c r="Y260" i="12"/>
  <c r="G259" i="12"/>
  <c r="G261" i="12"/>
  <c r="G260" i="12"/>
  <c r="G262" i="12"/>
  <c r="N259" i="12"/>
  <c r="N261" i="12"/>
  <c r="N262" i="12"/>
  <c r="N260" i="12"/>
  <c r="Y262" i="12"/>
  <c r="P262" i="12"/>
  <c r="X262" i="12"/>
  <c r="O259" i="12"/>
  <c r="J259" i="12"/>
  <c r="R261" i="12"/>
  <c r="R262" i="12"/>
  <c r="R259" i="12"/>
  <c r="R260" i="12"/>
  <c r="K260" i="12"/>
  <c r="K259" i="12"/>
  <c r="K261" i="12"/>
  <c r="K262" i="12"/>
  <c r="AA259" i="12"/>
  <c r="I262" i="12"/>
  <c r="L261" i="12"/>
  <c r="L262" i="12"/>
  <c r="P261" i="12"/>
  <c r="M259" i="12"/>
  <c r="M262" i="12"/>
  <c r="M260" i="12"/>
  <c r="M261" i="12"/>
  <c r="T259" i="12"/>
  <c r="T262" i="12"/>
  <c r="T261" i="12"/>
  <c r="T260" i="12"/>
  <c r="S261" i="12"/>
  <c r="S262" i="12"/>
  <c r="S260" i="12"/>
  <c r="S259" i="12"/>
  <c r="I261" i="12"/>
  <c r="O261" i="12"/>
  <c r="J260" i="12"/>
  <c r="Q259" i="12"/>
  <c r="Q260" i="12"/>
  <c r="Q261" i="12"/>
  <c r="O260" i="12"/>
  <c r="U261" i="12"/>
  <c r="Z262" i="12"/>
  <c r="Y259" i="12"/>
  <c r="Z259" i="12"/>
  <c r="K121" i="13"/>
  <c r="K122" i="13" s="1"/>
  <c r="K123" i="13" s="1"/>
  <c r="K124" i="13" s="1"/>
  <c r="K125" i="13" s="1"/>
  <c r="K126" i="13" s="1"/>
  <c r="K127" i="13" s="1"/>
  <c r="K128" i="13" s="1"/>
  <c r="K129" i="13" s="1"/>
  <c r="K130" i="13" s="1"/>
  <c r="I259" i="12"/>
  <c r="V262" i="12"/>
  <c r="C44" i="13"/>
  <c r="H43" i="13"/>
  <c r="E43" i="13"/>
  <c r="F43" i="13"/>
  <c r="G43" i="13"/>
  <c r="D43" i="13"/>
  <c r="I43" i="13"/>
  <c r="J43" i="13"/>
  <c r="K43" i="13"/>
  <c r="F70" i="13"/>
  <c r="E70" i="13"/>
  <c r="C71" i="13"/>
  <c r="D70" i="13"/>
  <c r="G70" i="13"/>
  <c r="C131" i="13"/>
  <c r="D130" i="13"/>
  <c r="E130" i="13"/>
  <c r="M5" i="13"/>
  <c r="M43" i="13"/>
  <c r="M9" i="13"/>
  <c r="M10" i="13"/>
  <c r="M4" i="13"/>
  <c r="N7" i="13"/>
  <c r="M18" i="13"/>
  <c r="M17" i="13"/>
  <c r="M36" i="13"/>
  <c r="M40" i="13"/>
  <c r="M35" i="13"/>
  <c r="M13" i="13"/>
  <c r="M39" i="13" s="1"/>
  <c r="M44" i="13"/>
  <c r="M2" i="13"/>
  <c r="M16" i="13"/>
  <c r="M42" i="13" s="1"/>
  <c r="M14" i="13"/>
  <c r="M15" i="13"/>
  <c r="M41" i="13" s="1"/>
  <c r="M11" i="13"/>
  <c r="M37" i="13" s="1"/>
  <c r="M6" i="13"/>
  <c r="M8" i="13" s="1"/>
  <c r="M34" i="13" s="1"/>
  <c r="M12" i="13"/>
  <c r="M38" i="13" s="1"/>
  <c r="L115" i="13"/>
  <c r="L116" i="13" s="1"/>
  <c r="L117" i="13" s="1"/>
  <c r="L118" i="13" s="1"/>
  <c r="L119" i="13" s="1"/>
  <c r="L120" i="13" s="1"/>
  <c r="L121" i="13" s="1"/>
  <c r="L122" i="13" s="1"/>
  <c r="L123" i="13" s="1"/>
  <c r="L124" i="13" s="1"/>
  <c r="L125" i="13" s="1"/>
  <c r="L126" i="13" s="1"/>
  <c r="L127" i="13" s="1"/>
  <c r="L128" i="13" s="1"/>
  <c r="L129" i="13" s="1"/>
  <c r="L130" i="13" s="1"/>
  <c r="L61" i="13"/>
  <c r="L62" i="13" s="1"/>
  <c r="L63" i="13" s="1"/>
  <c r="L64" i="13" s="1"/>
  <c r="L65" i="13" s="1"/>
  <c r="L66" i="13" s="1"/>
  <c r="L67" i="13" s="1"/>
  <c r="L68" i="13" s="1"/>
  <c r="L69" i="13" s="1"/>
  <c r="L70" i="13" s="1"/>
  <c r="L88" i="13"/>
  <c r="L89" i="13" s="1"/>
  <c r="L90" i="13" s="1"/>
  <c r="L91" i="13" s="1"/>
  <c r="L92" i="13" s="1"/>
  <c r="L93" i="13" s="1"/>
  <c r="L94" i="13" s="1"/>
  <c r="L95" i="13" s="1"/>
  <c r="L96" i="13" s="1"/>
  <c r="L97" i="13" s="1"/>
  <c r="L98" i="13" s="1"/>
  <c r="F18" i="13"/>
  <c r="G18" i="13"/>
  <c r="H18" i="13"/>
  <c r="C19" i="13"/>
  <c r="D18" i="13"/>
  <c r="E18" i="13"/>
  <c r="I18" i="13"/>
  <c r="J18" i="13"/>
  <c r="K18" i="13"/>
  <c r="D98" i="13"/>
  <c r="C99" i="13"/>
  <c r="K98" i="13"/>
  <c r="H131" i="13" l="1"/>
  <c r="E131" i="13"/>
  <c r="I131" i="13"/>
  <c r="C132" i="13"/>
  <c r="G131" i="13"/>
  <c r="D131" i="13"/>
  <c r="F131" i="13"/>
  <c r="J131" i="13"/>
  <c r="K131" i="13"/>
  <c r="L131" i="13"/>
  <c r="G71" i="13"/>
  <c r="C72" i="13"/>
  <c r="F71" i="13"/>
  <c r="E71" i="13"/>
  <c r="D71" i="13"/>
  <c r="H71" i="13"/>
  <c r="I71" i="13"/>
  <c r="J71" i="13"/>
  <c r="K71" i="13"/>
  <c r="L71" i="13"/>
  <c r="H19" i="13"/>
  <c r="E19" i="13"/>
  <c r="C20" i="13"/>
  <c r="D19" i="13"/>
  <c r="F19" i="13"/>
  <c r="I19" i="13"/>
  <c r="G19" i="13"/>
  <c r="J19" i="13"/>
  <c r="K19" i="13"/>
  <c r="L19" i="13"/>
  <c r="G99" i="13"/>
  <c r="E99" i="13"/>
  <c r="H99" i="13"/>
  <c r="D99" i="13"/>
  <c r="C100" i="13"/>
  <c r="F99" i="13"/>
  <c r="I99" i="13"/>
  <c r="J99" i="13"/>
  <c r="K99" i="13"/>
  <c r="L99" i="13"/>
  <c r="M115" i="13"/>
  <c r="M116" i="13" s="1"/>
  <c r="M117" i="13" s="1"/>
  <c r="M118" i="13" s="1"/>
  <c r="M119" i="13" s="1"/>
  <c r="M120" i="13" s="1"/>
  <c r="M121" i="13" s="1"/>
  <c r="M122" i="13" s="1"/>
  <c r="M123" i="13" s="1"/>
  <c r="M124" i="13" s="1"/>
  <c r="M125" i="13" s="1"/>
  <c r="M126" i="13" s="1"/>
  <c r="M127" i="13" s="1"/>
  <c r="M128" i="13" s="1"/>
  <c r="M129" i="13" s="1"/>
  <c r="M130" i="13" s="1"/>
  <c r="M131" i="13" s="1"/>
  <c r="M61" i="13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88" i="13"/>
  <c r="M89" i="13" s="1"/>
  <c r="M90" i="13" s="1"/>
  <c r="M91" i="13" s="1"/>
  <c r="M92" i="13" s="1"/>
  <c r="M93" i="13" s="1"/>
  <c r="M94" i="13" s="1"/>
  <c r="M95" i="13" s="1"/>
  <c r="M96" i="13" s="1"/>
  <c r="M97" i="13" s="1"/>
  <c r="M98" i="13" s="1"/>
  <c r="M99" i="13" s="1"/>
  <c r="M19" i="13"/>
  <c r="N8" i="13"/>
  <c r="N34" i="13" s="1"/>
  <c r="N14" i="13"/>
  <c r="N11" i="13"/>
  <c r="N18" i="13"/>
  <c r="N20" i="13"/>
  <c r="N5" i="13"/>
  <c r="N13" i="13"/>
  <c r="N39" i="13" s="1"/>
  <c r="N10" i="13"/>
  <c r="N19" i="13"/>
  <c r="N4" i="13"/>
  <c r="N38" i="13" s="1"/>
  <c r="N44" i="13"/>
  <c r="O7" i="13"/>
  <c r="N2" i="13"/>
  <c r="N12" i="13"/>
  <c r="N40" i="13"/>
  <c r="N6" i="13"/>
  <c r="N9" i="13"/>
  <c r="N17" i="13"/>
  <c r="N43" i="13" s="1"/>
  <c r="N15" i="13"/>
  <c r="N41" i="13" s="1"/>
  <c r="N16" i="13"/>
  <c r="F44" i="13"/>
  <c r="D44" i="13"/>
  <c r="G44" i="13"/>
  <c r="C45" i="13"/>
  <c r="E44" i="13"/>
  <c r="H44" i="13"/>
  <c r="I44" i="13"/>
  <c r="J44" i="13"/>
  <c r="K44" i="13"/>
  <c r="L44" i="13"/>
  <c r="N42" i="13" l="1"/>
  <c r="O2" i="13"/>
  <c r="O18" i="13"/>
  <c r="O16" i="13"/>
  <c r="O10" i="13"/>
  <c r="O36" i="13" s="1"/>
  <c r="O9" i="13"/>
  <c r="O6" i="13"/>
  <c r="O8" i="13" s="1"/>
  <c r="O34" i="13" s="1"/>
  <c r="O17" i="13"/>
  <c r="O43" i="13" s="1"/>
  <c r="O5" i="13"/>
  <c r="O13" i="13"/>
  <c r="O11" i="13"/>
  <c r="O46" i="13"/>
  <c r="P7" i="13"/>
  <c r="O19" i="13"/>
  <c r="O20" i="13"/>
  <c r="O15" i="13"/>
  <c r="O14" i="13"/>
  <c r="O40" i="13"/>
  <c r="O4" i="13"/>
  <c r="O41" i="13" s="1"/>
  <c r="O45" i="13"/>
  <c r="O12" i="13"/>
  <c r="O38" i="13" s="1"/>
  <c r="F45" i="13"/>
  <c r="D45" i="13"/>
  <c r="G45" i="13"/>
  <c r="C46" i="13"/>
  <c r="E45" i="13"/>
  <c r="H45" i="13"/>
  <c r="I45" i="13"/>
  <c r="J45" i="13"/>
  <c r="K45" i="13"/>
  <c r="L45" i="13"/>
  <c r="M45" i="13"/>
  <c r="N35" i="13"/>
  <c r="N115" i="13"/>
  <c r="N116" i="13" s="1"/>
  <c r="N117" i="13" s="1"/>
  <c r="N61" i="13"/>
  <c r="N62" i="13" s="1"/>
  <c r="N63" i="13" s="1"/>
  <c r="N88" i="13"/>
  <c r="N89" i="13" s="1"/>
  <c r="N90" i="13" s="1"/>
  <c r="N45" i="13"/>
  <c r="H72" i="13"/>
  <c r="C73" i="13"/>
  <c r="G72" i="13"/>
  <c r="D72" i="13"/>
  <c r="E72" i="13"/>
  <c r="F72" i="13"/>
  <c r="I72" i="13"/>
  <c r="J72" i="13"/>
  <c r="K72" i="13"/>
  <c r="L72" i="13"/>
  <c r="M72" i="13"/>
  <c r="E132" i="13"/>
  <c r="D132" i="13"/>
  <c r="G132" i="13"/>
  <c r="F132" i="13"/>
  <c r="C133" i="13"/>
  <c r="I132" i="13"/>
  <c r="H132" i="13"/>
  <c r="J132" i="13"/>
  <c r="K132" i="13"/>
  <c r="L132" i="13"/>
  <c r="M132" i="13"/>
  <c r="D100" i="13"/>
  <c r="H100" i="13"/>
  <c r="G100" i="13"/>
  <c r="F100" i="13"/>
  <c r="E100" i="13"/>
  <c r="C101" i="13"/>
  <c r="I100" i="13"/>
  <c r="J100" i="13"/>
  <c r="K100" i="13"/>
  <c r="L100" i="13"/>
  <c r="M100" i="13"/>
  <c r="F20" i="13"/>
  <c r="C21" i="13"/>
  <c r="H20" i="13"/>
  <c r="E20" i="13"/>
  <c r="I20" i="13"/>
  <c r="D20" i="13"/>
  <c r="G20" i="13"/>
  <c r="J20" i="13"/>
  <c r="K20" i="13"/>
  <c r="L20" i="13"/>
  <c r="M20" i="13"/>
  <c r="N37" i="13"/>
  <c r="N36" i="13"/>
  <c r="E73" i="13" l="1"/>
  <c r="H73" i="13"/>
  <c r="G73" i="13"/>
  <c r="C74" i="13"/>
  <c r="F73" i="13"/>
  <c r="D73" i="13"/>
  <c r="I73" i="13"/>
  <c r="J73" i="13"/>
  <c r="K73" i="13"/>
  <c r="L73" i="13"/>
  <c r="M73" i="13"/>
  <c r="N118" i="13"/>
  <c r="N119" i="13" s="1"/>
  <c r="N120" i="13" s="1"/>
  <c r="N121" i="13" s="1"/>
  <c r="N122" i="13" s="1"/>
  <c r="N123" i="13" s="1"/>
  <c r="N124" i="13" s="1"/>
  <c r="N125" i="13" s="1"/>
  <c r="N126" i="13" s="1"/>
  <c r="N127" i="13" s="1"/>
  <c r="N128" i="13" s="1"/>
  <c r="N129" i="13" s="1"/>
  <c r="N130" i="13" s="1"/>
  <c r="N131" i="13" s="1"/>
  <c r="N132" i="13" s="1"/>
  <c r="N133" i="13" s="1"/>
  <c r="D101" i="13"/>
  <c r="C102" i="13"/>
  <c r="H101" i="13"/>
  <c r="E101" i="13"/>
  <c r="F101" i="13"/>
  <c r="G101" i="13"/>
  <c r="I101" i="13"/>
  <c r="J101" i="13"/>
  <c r="K101" i="13"/>
  <c r="L101" i="13"/>
  <c r="M101" i="13"/>
  <c r="I133" i="13"/>
  <c r="G133" i="13"/>
  <c r="H133" i="13"/>
  <c r="D133" i="13"/>
  <c r="C134" i="13"/>
  <c r="E133" i="13"/>
  <c r="F133" i="13"/>
  <c r="J133" i="13"/>
  <c r="K133" i="13"/>
  <c r="L133" i="13"/>
  <c r="M133" i="13"/>
  <c r="E46" i="13"/>
  <c r="D46" i="13"/>
  <c r="F46" i="13"/>
  <c r="G46" i="13"/>
  <c r="H46" i="13"/>
  <c r="C47" i="13"/>
  <c r="I46" i="13"/>
  <c r="J46" i="13"/>
  <c r="K46" i="13"/>
  <c r="L46" i="13"/>
  <c r="M46" i="13"/>
  <c r="N46" i="13"/>
  <c r="P46" i="13"/>
  <c r="P15" i="13"/>
  <c r="P11" i="13"/>
  <c r="Q7" i="13"/>
  <c r="P5" i="13"/>
  <c r="P19" i="13"/>
  <c r="P14" i="13"/>
  <c r="P10" i="13"/>
  <c r="P36" i="13" s="1"/>
  <c r="P20" i="13"/>
  <c r="P4" i="13"/>
  <c r="P38" i="13" s="1"/>
  <c r="P6" i="13"/>
  <c r="P13" i="13"/>
  <c r="P39" i="13" s="1"/>
  <c r="P18" i="13"/>
  <c r="P8" i="13"/>
  <c r="P9" i="13"/>
  <c r="P21" i="13"/>
  <c r="P2" i="13"/>
  <c r="P47" i="13"/>
  <c r="P16" i="13"/>
  <c r="P42" i="13" s="1"/>
  <c r="P37" i="13"/>
  <c r="P12" i="13"/>
  <c r="P40" i="13"/>
  <c r="P17" i="13"/>
  <c r="P43" i="13" s="1"/>
  <c r="N91" i="13"/>
  <c r="N92" i="13" s="1"/>
  <c r="N93" i="13" s="1"/>
  <c r="N94" i="13" s="1"/>
  <c r="N95" i="13" s="1"/>
  <c r="N96" i="13" s="1"/>
  <c r="N97" i="13" s="1"/>
  <c r="N98" i="13" s="1"/>
  <c r="N99" i="13" s="1"/>
  <c r="N100" i="13" s="1"/>
  <c r="N101" i="13" s="1"/>
  <c r="O39" i="13"/>
  <c r="O35" i="13"/>
  <c r="O42" i="13"/>
  <c r="H21" i="13"/>
  <c r="E21" i="13"/>
  <c r="G21" i="13"/>
  <c r="D21" i="13"/>
  <c r="F21" i="13"/>
  <c r="C22" i="13"/>
  <c r="P22" i="13" s="1"/>
  <c r="I21" i="13"/>
  <c r="J21" i="13"/>
  <c r="K21" i="13"/>
  <c r="L21" i="13"/>
  <c r="M21" i="13"/>
  <c r="N21" i="13"/>
  <c r="N64" i="13"/>
  <c r="N65" i="13" s="1"/>
  <c r="N66" i="13" s="1"/>
  <c r="N67" i="13" s="1"/>
  <c r="N68" i="13" s="1"/>
  <c r="N69" i="13" s="1"/>
  <c r="N70" i="13" s="1"/>
  <c r="N71" i="13" s="1"/>
  <c r="N72" i="13" s="1"/>
  <c r="N73" i="13" s="1"/>
  <c r="O37" i="13"/>
  <c r="O21" i="13"/>
  <c r="O44" i="13"/>
  <c r="O115" i="13"/>
  <c r="O116" i="13" s="1"/>
  <c r="O117" i="13" s="1"/>
  <c r="O118" i="13" s="1"/>
  <c r="O119" i="13" s="1"/>
  <c r="O120" i="13" s="1"/>
  <c r="O121" i="13" s="1"/>
  <c r="O122" i="13" s="1"/>
  <c r="O123" i="13" s="1"/>
  <c r="O124" i="13" s="1"/>
  <c r="O125" i="13" s="1"/>
  <c r="O126" i="13" s="1"/>
  <c r="O127" i="13" s="1"/>
  <c r="O128" i="13" s="1"/>
  <c r="O129" i="13" s="1"/>
  <c r="O130" i="13" s="1"/>
  <c r="O131" i="13" s="1"/>
  <c r="O132" i="13" s="1"/>
  <c r="O133" i="13" s="1"/>
  <c r="O61" i="13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88" i="13"/>
  <c r="O89" i="13" s="1"/>
  <c r="O90" i="13" s="1"/>
  <c r="O91" i="13" s="1"/>
  <c r="O92" i="13" l="1"/>
  <c r="O93" i="13" s="1"/>
  <c r="O94" i="13" s="1"/>
  <c r="O95" i="13" s="1"/>
  <c r="O96" i="13" s="1"/>
  <c r="O97" i="13" s="1"/>
  <c r="O98" i="13" s="1"/>
  <c r="O99" i="13" s="1"/>
  <c r="O100" i="13" s="1"/>
  <c r="O101" i="13" s="1"/>
  <c r="O102" i="13" s="1"/>
  <c r="P44" i="13"/>
  <c r="P41" i="13"/>
  <c r="D74" i="13"/>
  <c r="G74" i="13"/>
  <c r="E74" i="13"/>
  <c r="H74" i="13"/>
  <c r="C75" i="13"/>
  <c r="F74" i="13"/>
  <c r="I74" i="13"/>
  <c r="J74" i="13"/>
  <c r="K74" i="13"/>
  <c r="L74" i="13"/>
  <c r="M74" i="13"/>
  <c r="N74" i="13"/>
  <c r="O74" i="13"/>
  <c r="G22" i="13"/>
  <c r="D22" i="13"/>
  <c r="F22" i="13"/>
  <c r="E22" i="13"/>
  <c r="H22" i="13"/>
  <c r="C23" i="13"/>
  <c r="Q23" i="13" s="1"/>
  <c r="I22" i="13"/>
  <c r="J22" i="13"/>
  <c r="K22" i="13"/>
  <c r="L22" i="13"/>
  <c r="M22" i="13"/>
  <c r="N22" i="13"/>
  <c r="O22" i="13"/>
  <c r="F47" i="13"/>
  <c r="G47" i="13"/>
  <c r="D47" i="13"/>
  <c r="I47" i="13"/>
  <c r="E47" i="13"/>
  <c r="H47" i="13"/>
  <c r="C48" i="13"/>
  <c r="J47" i="13"/>
  <c r="K47" i="13"/>
  <c r="L47" i="13"/>
  <c r="M47" i="13"/>
  <c r="N47" i="13"/>
  <c r="O47" i="13"/>
  <c r="F102" i="13"/>
  <c r="G102" i="13"/>
  <c r="H102" i="13"/>
  <c r="D102" i="13"/>
  <c r="I102" i="13"/>
  <c r="C103" i="13"/>
  <c r="E102" i="13"/>
  <c r="J102" i="13"/>
  <c r="K102" i="13"/>
  <c r="L102" i="13"/>
  <c r="M102" i="13"/>
  <c r="N102" i="13"/>
  <c r="P45" i="13"/>
  <c r="P35" i="13"/>
  <c r="P34" i="13"/>
  <c r="Q2" i="13"/>
  <c r="Q5" i="13"/>
  <c r="Q20" i="13"/>
  <c r="Q46" i="13" s="1"/>
  <c r="Q17" i="13"/>
  <c r="Q21" i="13"/>
  <c r="Q4" i="13"/>
  <c r="Q39" i="13" s="1"/>
  <c r="Q47" i="13"/>
  <c r="Q22" i="13"/>
  <c r="Q11" i="13"/>
  <c r="Q14" i="13"/>
  <c r="Q40" i="13" s="1"/>
  <c r="Q12" i="13"/>
  <c r="R7" i="13"/>
  <c r="Q15" i="13"/>
  <c r="Q41" i="13" s="1"/>
  <c r="Q18" i="13"/>
  <c r="Q9" i="13"/>
  <c r="Q35" i="13" s="1"/>
  <c r="Q8" i="13"/>
  <c r="Q34" i="13" s="1"/>
  <c r="Q6" i="13"/>
  <c r="Q43" i="13"/>
  <c r="Q16" i="13"/>
  <c r="Q42" i="13" s="1"/>
  <c r="Q19" i="13"/>
  <c r="Q45" i="13" s="1"/>
  <c r="Q48" i="13"/>
  <c r="Q13" i="13"/>
  <c r="Q44" i="13"/>
  <c r="Q10" i="13"/>
  <c r="Q36" i="13" s="1"/>
  <c r="C135" i="13"/>
  <c r="D134" i="13"/>
  <c r="F134" i="13"/>
  <c r="I134" i="13"/>
  <c r="G134" i="13"/>
  <c r="H134" i="13"/>
  <c r="E134" i="13"/>
  <c r="J134" i="13"/>
  <c r="K134" i="13"/>
  <c r="L134" i="13"/>
  <c r="M134" i="13"/>
  <c r="N134" i="13"/>
  <c r="O134" i="13"/>
  <c r="P115" i="13"/>
  <c r="P116" i="13" s="1"/>
  <c r="P117" i="13" s="1"/>
  <c r="P118" i="13" s="1"/>
  <c r="P119" i="13" s="1"/>
  <c r="P120" i="13" s="1"/>
  <c r="P121" i="13" s="1"/>
  <c r="P122" i="13" s="1"/>
  <c r="P123" i="13" s="1"/>
  <c r="P124" i="13" s="1"/>
  <c r="P125" i="13" s="1"/>
  <c r="P126" i="13" s="1"/>
  <c r="P127" i="13" s="1"/>
  <c r="P128" i="13" s="1"/>
  <c r="P129" i="13" s="1"/>
  <c r="P130" i="13" s="1"/>
  <c r="P131" i="13" s="1"/>
  <c r="P132" i="13" s="1"/>
  <c r="P133" i="13" s="1"/>
  <c r="P134" i="13" s="1"/>
  <c r="P88" i="13"/>
  <c r="P89" i="13" s="1"/>
  <c r="P61" i="13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90" i="13" l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R4" i="13"/>
  <c r="R2" i="13"/>
  <c r="R17" i="13"/>
  <c r="R14" i="13"/>
  <c r="R11" i="13"/>
  <c r="R22" i="13"/>
  <c r="R43" i="13"/>
  <c r="R46" i="13"/>
  <c r="R21" i="13"/>
  <c r="R47" i="13" s="1"/>
  <c r="R15" i="13"/>
  <c r="R41" i="13" s="1"/>
  <c r="R9" i="13"/>
  <c r="R35" i="13" s="1"/>
  <c r="R37" i="13"/>
  <c r="R19" i="13"/>
  <c r="R13" i="13"/>
  <c r="R39" i="13" s="1"/>
  <c r="R23" i="13"/>
  <c r="R40" i="13"/>
  <c r="R48" i="13"/>
  <c r="R18" i="13"/>
  <c r="R44" i="13" s="1"/>
  <c r="R12" i="13"/>
  <c r="R38" i="13" s="1"/>
  <c r="S7" i="13"/>
  <c r="R5" i="13"/>
  <c r="R6" i="13"/>
  <c r="R8" i="13" s="1"/>
  <c r="R34" i="13" s="1"/>
  <c r="R16" i="13"/>
  <c r="R42" i="13" s="1"/>
  <c r="R10" i="13"/>
  <c r="R36" i="13" s="1"/>
  <c r="R20" i="13"/>
  <c r="R45" i="13"/>
  <c r="D103" i="13"/>
  <c r="G103" i="13"/>
  <c r="H103" i="13"/>
  <c r="I103" i="13"/>
  <c r="E103" i="13"/>
  <c r="F103" i="13"/>
  <c r="C104" i="13"/>
  <c r="J103" i="13"/>
  <c r="K103" i="13"/>
  <c r="L103" i="13"/>
  <c r="M103" i="13"/>
  <c r="N103" i="13"/>
  <c r="O103" i="13"/>
  <c r="H48" i="13"/>
  <c r="C49" i="13"/>
  <c r="I48" i="13"/>
  <c r="D48" i="13"/>
  <c r="G48" i="13"/>
  <c r="E48" i="13"/>
  <c r="F48" i="13"/>
  <c r="J48" i="13"/>
  <c r="K48" i="13"/>
  <c r="L48" i="13"/>
  <c r="M48" i="13"/>
  <c r="N48" i="13"/>
  <c r="O48" i="13"/>
  <c r="P48" i="13"/>
  <c r="F75" i="13"/>
  <c r="G75" i="13"/>
  <c r="D75" i="13"/>
  <c r="H75" i="13"/>
  <c r="E75" i="13"/>
  <c r="C76" i="13"/>
  <c r="I75" i="13"/>
  <c r="J75" i="13"/>
  <c r="K75" i="13"/>
  <c r="L75" i="13"/>
  <c r="M75" i="13"/>
  <c r="N75" i="13"/>
  <c r="O75" i="13"/>
  <c r="P75" i="13"/>
  <c r="Q38" i="13"/>
  <c r="Q37" i="13"/>
  <c r="Q115" i="13"/>
  <c r="Q116" i="13" s="1"/>
  <c r="Q117" i="13" s="1"/>
  <c r="Q118" i="13" s="1"/>
  <c r="Q119" i="13" s="1"/>
  <c r="Q120" i="13" s="1"/>
  <c r="Q121" i="13" s="1"/>
  <c r="Q122" i="13" s="1"/>
  <c r="Q123" i="13" s="1"/>
  <c r="Q124" i="13" s="1"/>
  <c r="Q125" i="13" s="1"/>
  <c r="Q126" i="13" s="1"/>
  <c r="Q127" i="13" s="1"/>
  <c r="Q128" i="13" s="1"/>
  <c r="Q129" i="13" s="1"/>
  <c r="Q130" i="13" s="1"/>
  <c r="Q131" i="13" s="1"/>
  <c r="Q132" i="13" s="1"/>
  <c r="Q133" i="13" s="1"/>
  <c r="Q134" i="13" s="1"/>
  <c r="Q135" i="13" s="1"/>
  <c r="Q61" i="13"/>
  <c r="Q62" i="13" s="1"/>
  <c r="Q63" i="13" s="1"/>
  <c r="Q64" i="13" s="1"/>
  <c r="Q88" i="13"/>
  <c r="Q89" i="13" s="1"/>
  <c r="Q90" i="13" s="1"/>
  <c r="Q91" i="13" s="1"/>
  <c r="H135" i="13"/>
  <c r="F135" i="13"/>
  <c r="C136" i="13"/>
  <c r="I135" i="13"/>
  <c r="E135" i="13"/>
  <c r="G135" i="13"/>
  <c r="D135" i="13"/>
  <c r="J135" i="13"/>
  <c r="K135" i="13"/>
  <c r="L135" i="13"/>
  <c r="M135" i="13"/>
  <c r="N135" i="13"/>
  <c r="O135" i="13"/>
  <c r="P135" i="13"/>
  <c r="F23" i="13"/>
  <c r="G23" i="13"/>
  <c r="C24" i="13"/>
  <c r="D23" i="13"/>
  <c r="I23" i="13"/>
  <c r="H23" i="13"/>
  <c r="E23" i="13"/>
  <c r="J23" i="13"/>
  <c r="K23" i="13"/>
  <c r="L23" i="13"/>
  <c r="M23" i="13"/>
  <c r="N23" i="13"/>
  <c r="O23" i="13"/>
  <c r="P23" i="13"/>
  <c r="I24" i="13" l="1"/>
  <c r="D24" i="13"/>
  <c r="E24" i="13"/>
  <c r="G24" i="13"/>
  <c r="F24" i="13"/>
  <c r="H24" i="13"/>
  <c r="C25" i="13"/>
  <c r="J24" i="13"/>
  <c r="K24" i="13"/>
  <c r="L24" i="13"/>
  <c r="M24" i="13"/>
  <c r="N24" i="13"/>
  <c r="O24" i="13"/>
  <c r="P24" i="13"/>
  <c r="Q24" i="13"/>
  <c r="Q92" i="13"/>
  <c r="Q93" i="13" s="1"/>
  <c r="Q94" i="13" s="1"/>
  <c r="Q95" i="13" s="1"/>
  <c r="Q96" i="13" s="1"/>
  <c r="Q97" i="13" s="1"/>
  <c r="Q98" i="13" s="1"/>
  <c r="Q99" i="13" s="1"/>
  <c r="Q100" i="13" s="1"/>
  <c r="Q101" i="13" s="1"/>
  <c r="Q102" i="13" s="1"/>
  <c r="Q103" i="13" s="1"/>
  <c r="Q104" i="13" s="1"/>
  <c r="F104" i="13"/>
  <c r="C105" i="13"/>
  <c r="D104" i="13"/>
  <c r="I104" i="13"/>
  <c r="G104" i="13"/>
  <c r="E104" i="13"/>
  <c r="H104" i="13"/>
  <c r="J104" i="13"/>
  <c r="K104" i="13"/>
  <c r="L104" i="13"/>
  <c r="M104" i="13"/>
  <c r="N104" i="13"/>
  <c r="O104" i="13"/>
  <c r="P104" i="13"/>
  <c r="R115" i="13"/>
  <c r="R116" i="13" s="1"/>
  <c r="R117" i="13" s="1"/>
  <c r="R118" i="13" s="1"/>
  <c r="R119" i="13" s="1"/>
  <c r="R120" i="13" s="1"/>
  <c r="R121" i="13" s="1"/>
  <c r="R122" i="13" s="1"/>
  <c r="R123" i="13" s="1"/>
  <c r="R124" i="13" s="1"/>
  <c r="R125" i="13" s="1"/>
  <c r="R126" i="13" s="1"/>
  <c r="R127" i="13" s="1"/>
  <c r="R128" i="13" s="1"/>
  <c r="R129" i="13" s="1"/>
  <c r="R130" i="13" s="1"/>
  <c r="R131" i="13" s="1"/>
  <c r="R132" i="13" s="1"/>
  <c r="R133" i="13" s="1"/>
  <c r="R134" i="13" s="1"/>
  <c r="R135" i="13" s="1"/>
  <c r="R136" i="13" s="1"/>
  <c r="R88" i="13"/>
  <c r="R89" i="13" s="1"/>
  <c r="R90" i="13" s="1"/>
  <c r="R91" i="13" s="1"/>
  <c r="R92" i="13" s="1"/>
  <c r="R93" i="13" s="1"/>
  <c r="R94" i="13" s="1"/>
  <c r="R95" i="13" s="1"/>
  <c r="R96" i="13" s="1"/>
  <c r="R97" i="13" s="1"/>
  <c r="R98" i="13" s="1"/>
  <c r="R99" i="13" s="1"/>
  <c r="R100" i="13" s="1"/>
  <c r="R101" i="13" s="1"/>
  <c r="R102" i="13" s="1"/>
  <c r="R103" i="13" s="1"/>
  <c r="R104" i="13" s="1"/>
  <c r="R61" i="13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G136" i="13"/>
  <c r="E136" i="13"/>
  <c r="F136" i="13"/>
  <c r="I136" i="13"/>
  <c r="C137" i="13"/>
  <c r="D136" i="13"/>
  <c r="H136" i="13"/>
  <c r="J136" i="13"/>
  <c r="K136" i="13"/>
  <c r="L136" i="13"/>
  <c r="M136" i="13"/>
  <c r="N136" i="13"/>
  <c r="O136" i="13"/>
  <c r="P136" i="13"/>
  <c r="Q136" i="13"/>
  <c r="Q65" i="13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H76" i="13"/>
  <c r="C77" i="13"/>
  <c r="I76" i="13"/>
  <c r="E76" i="13"/>
  <c r="G76" i="13"/>
  <c r="F76" i="13"/>
  <c r="D76" i="13"/>
  <c r="J76" i="13"/>
  <c r="K76" i="13"/>
  <c r="L76" i="13"/>
  <c r="M76" i="13"/>
  <c r="N76" i="13"/>
  <c r="O76" i="13"/>
  <c r="P76" i="13"/>
  <c r="S4" i="13"/>
  <c r="S22" i="13"/>
  <c r="S20" i="13"/>
  <c r="S12" i="13"/>
  <c r="S38" i="13" s="1"/>
  <c r="S15" i="13"/>
  <c r="S23" i="13"/>
  <c r="S43" i="13"/>
  <c r="S41" i="13"/>
  <c r="S5" i="13"/>
  <c r="T7" i="13"/>
  <c r="S18" i="13"/>
  <c r="S35" i="13"/>
  <c r="S13" i="13"/>
  <c r="S36" i="13"/>
  <c r="S21" i="13"/>
  <c r="S47" i="13" s="1"/>
  <c r="S16" i="13"/>
  <c r="S19" i="13"/>
  <c r="S42" i="13"/>
  <c r="S39" i="13"/>
  <c r="S2" i="13"/>
  <c r="S6" i="13"/>
  <c r="S8" i="13" s="1"/>
  <c r="S34" i="13" s="1"/>
  <c r="S25" i="13"/>
  <c r="S14" i="13"/>
  <c r="S11" i="13"/>
  <c r="S37" i="13" s="1"/>
  <c r="S45" i="13"/>
  <c r="S17" i="13"/>
  <c r="S44" i="13"/>
  <c r="S49" i="13"/>
  <c r="S24" i="13"/>
  <c r="S10" i="13"/>
  <c r="S9" i="13"/>
  <c r="S48" i="13"/>
  <c r="S40" i="13"/>
  <c r="S46" i="13"/>
  <c r="R24" i="13"/>
  <c r="F49" i="13"/>
  <c r="G49" i="13"/>
  <c r="D49" i="13"/>
  <c r="H49" i="13"/>
  <c r="C50" i="13"/>
  <c r="I49" i="13"/>
  <c r="E49" i="13"/>
  <c r="J49" i="13"/>
  <c r="K49" i="13"/>
  <c r="L49" i="13"/>
  <c r="M49" i="13"/>
  <c r="N49" i="13"/>
  <c r="O49" i="13"/>
  <c r="P49" i="13"/>
  <c r="Q49" i="13"/>
  <c r="R49" i="13"/>
  <c r="F77" i="13" l="1"/>
  <c r="E77" i="13"/>
  <c r="D77" i="13"/>
  <c r="H77" i="13"/>
  <c r="I77" i="13"/>
  <c r="C78" i="13"/>
  <c r="G77" i="13"/>
  <c r="J77" i="13"/>
  <c r="K77" i="13"/>
  <c r="L77" i="13"/>
  <c r="M77" i="13"/>
  <c r="N77" i="13"/>
  <c r="O77" i="13"/>
  <c r="P77" i="13"/>
  <c r="Q77" i="13"/>
  <c r="R77" i="13"/>
  <c r="E50" i="13"/>
  <c r="I50" i="13"/>
  <c r="D50" i="13"/>
  <c r="H50" i="13"/>
  <c r="C51" i="13"/>
  <c r="F50" i="13"/>
  <c r="G50" i="13"/>
  <c r="J50" i="13"/>
  <c r="K50" i="13"/>
  <c r="L50" i="13"/>
  <c r="M50" i="13"/>
  <c r="N50" i="13"/>
  <c r="O50" i="13"/>
  <c r="P50" i="13"/>
  <c r="Q50" i="13"/>
  <c r="R50" i="13"/>
  <c r="S50" i="13"/>
  <c r="T5" i="13"/>
  <c r="T6" i="13"/>
  <c r="T21" i="13"/>
  <c r="T17" i="13"/>
  <c r="T13" i="13"/>
  <c r="T9" i="13"/>
  <c r="T35" i="13" s="1"/>
  <c r="T22" i="13"/>
  <c r="T48" i="13" s="1"/>
  <c r="T23" i="13"/>
  <c r="T16" i="13"/>
  <c r="T11" i="13"/>
  <c r="T37" i="13" s="1"/>
  <c r="T24" i="13"/>
  <c r="T2" i="13"/>
  <c r="T20" i="13"/>
  <c r="T46" i="13" s="1"/>
  <c r="T15" i="13"/>
  <c r="T10" i="13"/>
  <c r="T36" i="13" s="1"/>
  <c r="T51" i="13"/>
  <c r="T19" i="13"/>
  <c r="T14" i="13"/>
  <c r="T40" i="13" s="1"/>
  <c r="T8" i="13"/>
  <c r="T25" i="13"/>
  <c r="T4" i="13"/>
  <c r="T49" i="13" s="1"/>
  <c r="T50" i="13"/>
  <c r="T18" i="13"/>
  <c r="T44" i="13" s="1"/>
  <c r="T12" i="13"/>
  <c r="T38" i="13" s="1"/>
  <c r="U7" i="13"/>
  <c r="T42" i="13"/>
  <c r="F137" i="13"/>
  <c r="D137" i="13"/>
  <c r="H137" i="13"/>
  <c r="I137" i="13"/>
  <c r="E137" i="13"/>
  <c r="C138" i="13"/>
  <c r="G137" i="13"/>
  <c r="J137" i="13"/>
  <c r="K137" i="13"/>
  <c r="L137" i="13"/>
  <c r="M137" i="13"/>
  <c r="N137" i="13"/>
  <c r="O137" i="13"/>
  <c r="P137" i="13"/>
  <c r="Q137" i="13"/>
  <c r="R137" i="13"/>
  <c r="C26" i="13"/>
  <c r="T26" i="13" s="1"/>
  <c r="F25" i="13"/>
  <c r="E25" i="13"/>
  <c r="H25" i="13"/>
  <c r="G25" i="13"/>
  <c r="I25" i="13"/>
  <c r="D25" i="13"/>
  <c r="J25" i="13"/>
  <c r="K25" i="13"/>
  <c r="L25" i="13"/>
  <c r="M25" i="13"/>
  <c r="N25" i="13"/>
  <c r="O25" i="13"/>
  <c r="P25" i="13"/>
  <c r="Q25" i="13"/>
  <c r="R25" i="13"/>
  <c r="F105" i="13"/>
  <c r="C106" i="13"/>
  <c r="H105" i="13"/>
  <c r="G105" i="13"/>
  <c r="I105" i="13"/>
  <c r="D105" i="13"/>
  <c r="E105" i="13"/>
  <c r="J105" i="13"/>
  <c r="K105" i="13"/>
  <c r="L105" i="13"/>
  <c r="M105" i="13"/>
  <c r="N105" i="13"/>
  <c r="O105" i="13"/>
  <c r="P105" i="13"/>
  <c r="Q105" i="13"/>
  <c r="R105" i="13"/>
  <c r="S88" i="13"/>
  <c r="S89" i="13" s="1"/>
  <c r="S90" i="13" s="1"/>
  <c r="S91" i="13" s="1"/>
  <c r="S92" i="13" s="1"/>
  <c r="S93" i="13" s="1"/>
  <c r="S94" i="13" s="1"/>
  <c r="S95" i="13" s="1"/>
  <c r="S96" i="13" s="1"/>
  <c r="S97" i="13" s="1"/>
  <c r="S98" i="13" s="1"/>
  <c r="S99" i="13" s="1"/>
  <c r="S100" i="13" s="1"/>
  <c r="S101" i="13" s="1"/>
  <c r="S102" i="13" s="1"/>
  <c r="S103" i="13" s="1"/>
  <c r="S104" i="13" s="1"/>
  <c r="S105" i="13" s="1"/>
  <c r="S115" i="13"/>
  <c r="S116" i="13" s="1"/>
  <c r="S117" i="13" s="1"/>
  <c r="S118" i="13" s="1"/>
  <c r="S119" i="13" s="1"/>
  <c r="S120" i="13" s="1"/>
  <c r="S121" i="13" s="1"/>
  <c r="S122" i="13" s="1"/>
  <c r="S123" i="13" s="1"/>
  <c r="S124" i="13" s="1"/>
  <c r="S125" i="13" s="1"/>
  <c r="S126" i="13" s="1"/>
  <c r="S127" i="13" s="1"/>
  <c r="S128" i="13" s="1"/>
  <c r="S129" i="13" s="1"/>
  <c r="S130" i="13" s="1"/>
  <c r="S131" i="13" s="1"/>
  <c r="S132" i="13" s="1"/>
  <c r="S133" i="13" s="1"/>
  <c r="S134" i="13" s="1"/>
  <c r="S135" i="13" s="1"/>
  <c r="S136" i="13" s="1"/>
  <c r="S137" i="13" s="1"/>
  <c r="S61" i="13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T41" i="13" l="1"/>
  <c r="T34" i="13"/>
  <c r="U51" i="13"/>
  <c r="U17" i="13"/>
  <c r="U9" i="13"/>
  <c r="U12" i="13"/>
  <c r="U22" i="13"/>
  <c r="U48" i="13" s="1"/>
  <c r="U2" i="13"/>
  <c r="V7" i="13"/>
  <c r="U26" i="13"/>
  <c r="U15" i="13"/>
  <c r="U41" i="13" s="1"/>
  <c r="U25" i="13"/>
  <c r="U18" i="13"/>
  <c r="U14" i="13"/>
  <c r="U44" i="13"/>
  <c r="U5" i="13"/>
  <c r="U24" i="13"/>
  <c r="U21" i="13"/>
  <c r="U47" i="13" s="1"/>
  <c r="U13" i="13"/>
  <c r="U20" i="13"/>
  <c r="U46" i="13" s="1"/>
  <c r="U10" i="13"/>
  <c r="U43" i="13"/>
  <c r="U4" i="13"/>
  <c r="U36" i="13" s="1"/>
  <c r="U6" i="13"/>
  <c r="U23" i="13"/>
  <c r="U49" i="13" s="1"/>
  <c r="U19" i="13"/>
  <c r="U45" i="13" s="1"/>
  <c r="U11" i="13"/>
  <c r="U37" i="13" s="1"/>
  <c r="U16" i="13"/>
  <c r="U42" i="13" s="1"/>
  <c r="U8" i="13"/>
  <c r="U40" i="13"/>
  <c r="U35" i="13"/>
  <c r="U34" i="13"/>
  <c r="T45" i="13"/>
  <c r="T43" i="13"/>
  <c r="T39" i="13"/>
  <c r="F106" i="13"/>
  <c r="D106" i="13"/>
  <c r="I106" i="13"/>
  <c r="E106" i="13"/>
  <c r="H106" i="13"/>
  <c r="C107" i="13"/>
  <c r="G106" i="13"/>
  <c r="J106" i="13"/>
  <c r="K106" i="13"/>
  <c r="L106" i="13"/>
  <c r="M106" i="13"/>
  <c r="N106" i="13"/>
  <c r="O106" i="13"/>
  <c r="P106" i="13"/>
  <c r="Q106" i="13"/>
  <c r="R106" i="13"/>
  <c r="S106" i="13"/>
  <c r="G138" i="13"/>
  <c r="D138" i="13"/>
  <c r="I138" i="13"/>
  <c r="E138" i="13"/>
  <c r="H138" i="13"/>
  <c r="F138" i="13"/>
  <c r="C139" i="13"/>
  <c r="J138" i="13"/>
  <c r="K138" i="13"/>
  <c r="L138" i="13"/>
  <c r="M138" i="13"/>
  <c r="N138" i="13"/>
  <c r="O138" i="13"/>
  <c r="P138" i="13"/>
  <c r="Q138" i="13"/>
  <c r="R138" i="13"/>
  <c r="S138" i="13"/>
  <c r="T88" i="13"/>
  <c r="T89" i="13" s="1"/>
  <c r="T90" i="13" s="1"/>
  <c r="T91" i="13" s="1"/>
  <c r="T92" i="13" s="1"/>
  <c r="T93" i="13" s="1"/>
  <c r="T94" i="13" s="1"/>
  <c r="T95" i="13" s="1"/>
  <c r="T96" i="13" s="1"/>
  <c r="T97" i="13" s="1"/>
  <c r="T61" i="13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115" i="13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47" i="13"/>
  <c r="D78" i="13"/>
  <c r="G78" i="13"/>
  <c r="E78" i="13"/>
  <c r="F78" i="13"/>
  <c r="C79" i="13"/>
  <c r="I78" i="13"/>
  <c r="H78" i="13"/>
  <c r="J78" i="13"/>
  <c r="K78" i="13"/>
  <c r="L78" i="13"/>
  <c r="M78" i="13"/>
  <c r="N78" i="13"/>
  <c r="O78" i="13"/>
  <c r="P78" i="13"/>
  <c r="Q78" i="13"/>
  <c r="R78" i="13"/>
  <c r="S78" i="13"/>
  <c r="C27" i="13"/>
  <c r="E26" i="13"/>
  <c r="D26" i="13"/>
  <c r="G26" i="13"/>
  <c r="F26" i="13"/>
  <c r="I26" i="13"/>
  <c r="H26" i="13"/>
  <c r="J26" i="13"/>
  <c r="K26" i="13"/>
  <c r="L26" i="13"/>
  <c r="M26" i="13"/>
  <c r="N26" i="13"/>
  <c r="O26" i="13"/>
  <c r="P26" i="13"/>
  <c r="Q26" i="13"/>
  <c r="R26" i="13"/>
  <c r="S26" i="13"/>
  <c r="F51" i="13"/>
  <c r="D51" i="13"/>
  <c r="G51" i="13"/>
  <c r="C52" i="13"/>
  <c r="H51" i="13"/>
  <c r="E51" i="13"/>
  <c r="I51" i="13"/>
  <c r="J51" i="13"/>
  <c r="K51" i="13"/>
  <c r="L51" i="13"/>
  <c r="M51" i="13"/>
  <c r="N51" i="13"/>
  <c r="O51" i="13"/>
  <c r="P51" i="13"/>
  <c r="Q51" i="13"/>
  <c r="R51" i="13"/>
  <c r="S51" i="13"/>
  <c r="F52" i="13" l="1"/>
  <c r="D52" i="13"/>
  <c r="G52" i="13"/>
  <c r="C53" i="13"/>
  <c r="E52" i="13"/>
  <c r="I52" i="13"/>
  <c r="H52" i="13"/>
  <c r="J52" i="13"/>
  <c r="K52" i="13"/>
  <c r="L52" i="13"/>
  <c r="M52" i="13"/>
  <c r="N52" i="13"/>
  <c r="O52" i="13"/>
  <c r="P52" i="13"/>
  <c r="Q52" i="13"/>
  <c r="R52" i="13"/>
  <c r="S52" i="13"/>
  <c r="T52" i="13"/>
  <c r="I27" i="13"/>
  <c r="H27" i="13"/>
  <c r="C28" i="13"/>
  <c r="E27" i="13"/>
  <c r="D27" i="13"/>
  <c r="G27" i="13"/>
  <c r="F27" i="13"/>
  <c r="J27" i="13"/>
  <c r="K27" i="13"/>
  <c r="L27" i="13"/>
  <c r="M27" i="13"/>
  <c r="N27" i="13"/>
  <c r="O27" i="13"/>
  <c r="P27" i="13"/>
  <c r="Q27" i="13"/>
  <c r="R27" i="13"/>
  <c r="S27" i="13"/>
  <c r="T27" i="13"/>
  <c r="G79" i="13"/>
  <c r="F79" i="13"/>
  <c r="E79" i="13"/>
  <c r="H79" i="13"/>
  <c r="C80" i="13"/>
  <c r="I79" i="13"/>
  <c r="D79" i="13"/>
  <c r="J79" i="13"/>
  <c r="K79" i="13"/>
  <c r="L79" i="13"/>
  <c r="M79" i="13"/>
  <c r="N79" i="13"/>
  <c r="O79" i="13"/>
  <c r="P79" i="13"/>
  <c r="Q79" i="13"/>
  <c r="R79" i="13"/>
  <c r="S79" i="13"/>
  <c r="T79" i="13"/>
  <c r="T98" i="13"/>
  <c r="T99" i="13" s="1"/>
  <c r="T100" i="13" s="1"/>
  <c r="T101" i="13" s="1"/>
  <c r="T102" i="13" s="1"/>
  <c r="T103" i="13" s="1"/>
  <c r="T104" i="13" s="1"/>
  <c r="T105" i="13" s="1"/>
  <c r="T106" i="13" s="1"/>
  <c r="T107" i="13" s="1"/>
  <c r="I139" i="13"/>
  <c r="D139" i="13"/>
  <c r="F139" i="13"/>
  <c r="G139" i="13"/>
  <c r="H139" i="13"/>
  <c r="E139" i="13"/>
  <c r="J139" i="13"/>
  <c r="K139" i="13"/>
  <c r="L139" i="13"/>
  <c r="M139" i="13"/>
  <c r="N139" i="13"/>
  <c r="O139" i="13"/>
  <c r="P139" i="13"/>
  <c r="Q139" i="13"/>
  <c r="R139" i="13"/>
  <c r="S139" i="13"/>
  <c r="T139" i="13"/>
  <c r="U38" i="13"/>
  <c r="V6" i="13"/>
  <c r="V23" i="13"/>
  <c r="V49" i="13" s="1"/>
  <c r="V20" i="13"/>
  <c r="V13" i="13"/>
  <c r="V10" i="13"/>
  <c r="V27" i="13"/>
  <c r="V46" i="13"/>
  <c r="V5" i="13"/>
  <c r="V8" i="13"/>
  <c r="V22" i="13"/>
  <c r="V48" i="13" s="1"/>
  <c r="V19" i="13"/>
  <c r="V45" i="13" s="1"/>
  <c r="V16" i="13"/>
  <c r="V39" i="13"/>
  <c r="V9" i="13"/>
  <c r="W7" i="13"/>
  <c r="V4" i="13"/>
  <c r="V34" i="13"/>
  <c r="V21" i="13"/>
  <c r="V47" i="13" s="1"/>
  <c r="V18" i="13"/>
  <c r="V15" i="13"/>
  <c r="V12" i="13"/>
  <c r="V38" i="13" s="1"/>
  <c r="V35" i="13"/>
  <c r="V24" i="13"/>
  <c r="V50" i="13" s="1"/>
  <c r="V2" i="13"/>
  <c r="V42" i="13"/>
  <c r="V52" i="13"/>
  <c r="V25" i="13"/>
  <c r="V51" i="13" s="1"/>
  <c r="V17" i="13"/>
  <c r="V43" i="13" s="1"/>
  <c r="V14" i="13"/>
  <c r="V11" i="13"/>
  <c r="V37" i="13" s="1"/>
  <c r="V26" i="13"/>
  <c r="V28" i="13"/>
  <c r="V40" i="13"/>
  <c r="V44" i="13"/>
  <c r="V53" i="13"/>
  <c r="V36" i="13"/>
  <c r="V41" i="13"/>
  <c r="U115" i="13"/>
  <c r="U116" i="13" s="1"/>
  <c r="U117" i="13" s="1"/>
  <c r="U118" i="13" s="1"/>
  <c r="U119" i="13" s="1"/>
  <c r="U120" i="13" s="1"/>
  <c r="U88" i="13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61" i="13"/>
  <c r="U62" i="13" s="1"/>
  <c r="U63" i="13" s="1"/>
  <c r="U64" i="13" s="1"/>
  <c r="U65" i="13" s="1"/>
  <c r="U66" i="13" s="1"/>
  <c r="U39" i="13"/>
  <c r="D107" i="13"/>
  <c r="C108" i="13"/>
  <c r="H107" i="13"/>
  <c r="G107" i="13"/>
  <c r="I107" i="13"/>
  <c r="E107" i="13"/>
  <c r="F107" i="13"/>
  <c r="J107" i="13"/>
  <c r="K107" i="13"/>
  <c r="L107" i="13"/>
  <c r="M107" i="13"/>
  <c r="N107" i="13"/>
  <c r="O107" i="13"/>
  <c r="P107" i="13"/>
  <c r="Q107" i="13"/>
  <c r="R107" i="13"/>
  <c r="S107" i="13"/>
  <c r="U52" i="13"/>
  <c r="U50" i="13"/>
  <c r="U27" i="13"/>
  <c r="U67" i="13" l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C54" i="13"/>
  <c r="H53" i="13"/>
  <c r="E53" i="13"/>
  <c r="F53" i="13"/>
  <c r="G53" i="13"/>
  <c r="D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I108" i="13"/>
  <c r="G108" i="13"/>
  <c r="E108" i="13"/>
  <c r="D108" i="13"/>
  <c r="F108" i="13"/>
  <c r="C109" i="13"/>
  <c r="H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W4" i="13"/>
  <c r="X7" i="13"/>
  <c r="W22" i="13"/>
  <c r="W8" i="13"/>
  <c r="W34" i="13" s="1"/>
  <c r="W49" i="13"/>
  <c r="W19" i="13"/>
  <c r="W9" i="13"/>
  <c r="W54" i="13"/>
  <c r="W25" i="13"/>
  <c r="W51" i="13" s="1"/>
  <c r="W20" i="13"/>
  <c r="W12" i="13"/>
  <c r="W13" i="13"/>
  <c r="W43" i="13"/>
  <c r="W27" i="13"/>
  <c r="W35" i="13"/>
  <c r="W5" i="13"/>
  <c r="W53" i="13"/>
  <c r="W28" i="13"/>
  <c r="W18" i="13"/>
  <c r="W44" i="13" s="1"/>
  <c r="W10" i="13"/>
  <c r="W36" i="13" s="1"/>
  <c r="W23" i="13"/>
  <c r="W45" i="13"/>
  <c r="W2" i="13"/>
  <c r="W26" i="13"/>
  <c r="W24" i="13"/>
  <c r="W50" i="13" s="1"/>
  <c r="W16" i="13"/>
  <c r="W42" i="13" s="1"/>
  <c r="W21" i="13"/>
  <c r="W47" i="13" s="1"/>
  <c r="W38" i="13"/>
  <c r="W46" i="13"/>
  <c r="W15" i="13"/>
  <c r="W11" i="13"/>
  <c r="W6" i="13"/>
  <c r="W52" i="13"/>
  <c r="W14" i="13"/>
  <c r="W40" i="13" s="1"/>
  <c r="W17" i="13"/>
  <c r="W39" i="13"/>
  <c r="W48" i="13"/>
  <c r="W41" i="13"/>
  <c r="W37" i="13"/>
  <c r="U121" i="13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V115" i="13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88" i="13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61" i="13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E80" i="13"/>
  <c r="G80" i="13"/>
  <c r="H80" i="13"/>
  <c r="I80" i="13"/>
  <c r="F80" i="13"/>
  <c r="D80" i="13"/>
  <c r="C81" i="13"/>
  <c r="J80" i="13"/>
  <c r="K80" i="13"/>
  <c r="L80" i="13"/>
  <c r="M80" i="13"/>
  <c r="N80" i="13"/>
  <c r="O80" i="13"/>
  <c r="P80" i="13"/>
  <c r="Q80" i="13"/>
  <c r="R80" i="13"/>
  <c r="S80" i="13"/>
  <c r="T80" i="13"/>
  <c r="H28" i="13"/>
  <c r="G28" i="13"/>
  <c r="D28" i="13"/>
  <c r="I28" i="13"/>
  <c r="F28" i="13"/>
  <c r="C29" i="13"/>
  <c r="E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D81" i="13" l="1"/>
  <c r="G81" i="13"/>
  <c r="H81" i="13"/>
  <c r="C82" i="13"/>
  <c r="I81" i="13"/>
  <c r="F81" i="13"/>
  <c r="E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D29" i="13"/>
  <c r="G29" i="13"/>
  <c r="H29" i="13"/>
  <c r="I29" i="13"/>
  <c r="C30" i="13"/>
  <c r="F29" i="13"/>
  <c r="E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88" i="13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61" i="13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115" i="13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29" i="13"/>
  <c r="D109" i="13"/>
  <c r="E109" i="13"/>
  <c r="H109" i="13"/>
  <c r="F109" i="13"/>
  <c r="G109" i="13"/>
  <c r="I109" i="13"/>
  <c r="C110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V109" i="13"/>
  <c r="E54" i="13"/>
  <c r="I54" i="13"/>
  <c r="F54" i="13"/>
  <c r="D54" i="13"/>
  <c r="G54" i="13"/>
  <c r="C55" i="13"/>
  <c r="H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X25" i="13"/>
  <c r="X49" i="13"/>
  <c r="X20" i="13"/>
  <c r="X17" i="13"/>
  <c r="X43" i="13" s="1"/>
  <c r="X12" i="13"/>
  <c r="X38" i="13" s="1"/>
  <c r="X9" i="13"/>
  <c r="Y7" i="13"/>
  <c r="X44" i="13"/>
  <c r="X5" i="13"/>
  <c r="X27" i="13"/>
  <c r="X53" i="13" s="1"/>
  <c r="X22" i="13"/>
  <c r="X48" i="13" s="1"/>
  <c r="X15" i="13"/>
  <c r="X11" i="13"/>
  <c r="X8" i="13"/>
  <c r="X34" i="13" s="1"/>
  <c r="X30" i="13"/>
  <c r="X29" i="13"/>
  <c r="X4" i="13"/>
  <c r="X41" i="13" s="1"/>
  <c r="X51" i="13"/>
  <c r="X21" i="13"/>
  <c r="X18" i="13"/>
  <c r="X14" i="13"/>
  <c r="X40" i="13" s="1"/>
  <c r="X37" i="13"/>
  <c r="X55" i="13"/>
  <c r="X6" i="13"/>
  <c r="X24" i="13"/>
  <c r="X50" i="13" s="1"/>
  <c r="X47" i="13"/>
  <c r="X13" i="13"/>
  <c r="X10" i="13"/>
  <c r="X36" i="13" s="1"/>
  <c r="X28" i="13"/>
  <c r="X2" i="13"/>
  <c r="X54" i="13"/>
  <c r="X23" i="13"/>
  <c r="X19" i="13"/>
  <c r="X45" i="13" s="1"/>
  <c r="X16" i="13"/>
  <c r="X35" i="13"/>
  <c r="X26" i="13"/>
  <c r="X52" i="13" s="1"/>
  <c r="X39" i="13" l="1"/>
  <c r="X46" i="13"/>
  <c r="Y2" i="13"/>
  <c r="Y6" i="13"/>
  <c r="Y28" i="13"/>
  <c r="Y54" i="13" s="1"/>
  <c r="Y25" i="13"/>
  <c r="Y17" i="13"/>
  <c r="Y9" i="13"/>
  <c r="Y8" i="13"/>
  <c r="Y16" i="13"/>
  <c r="Y55" i="13"/>
  <c r="Y27" i="13"/>
  <c r="Y23" i="13"/>
  <c r="Y49" i="13" s="1"/>
  <c r="Y15" i="13"/>
  <c r="Y41" i="13" s="1"/>
  <c r="Y29" i="13"/>
  <c r="Y18" i="13"/>
  <c r="Y5" i="13"/>
  <c r="Y21" i="13"/>
  <c r="Y13" i="13"/>
  <c r="Y26" i="13"/>
  <c r="Y14" i="13"/>
  <c r="Y40" i="13" s="1"/>
  <c r="Y20" i="13"/>
  <c r="Y24" i="13"/>
  <c r="Y50" i="13" s="1"/>
  <c r="Y37" i="13"/>
  <c r="Y46" i="13"/>
  <c r="Y4" i="13"/>
  <c r="Y43" i="13" s="1"/>
  <c r="Z7" i="13"/>
  <c r="Y30" i="13"/>
  <c r="Y19" i="13"/>
  <c r="Y45" i="13" s="1"/>
  <c r="Y11" i="13"/>
  <c r="Y22" i="13"/>
  <c r="Y48" i="13" s="1"/>
  <c r="Y10" i="13"/>
  <c r="Y36" i="13" s="1"/>
  <c r="Y12" i="13"/>
  <c r="Y38" i="13" s="1"/>
  <c r="Y39" i="13"/>
  <c r="Y47" i="13"/>
  <c r="Y52" i="13"/>
  <c r="X42" i="13"/>
  <c r="X115" i="13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88" i="13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61" i="13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F82" i="13"/>
  <c r="G82" i="13"/>
  <c r="E82" i="13"/>
  <c r="D82" i="13"/>
  <c r="H82" i="13"/>
  <c r="I82" i="13"/>
  <c r="C83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D110" i="13"/>
  <c r="E110" i="13"/>
  <c r="I110" i="13"/>
  <c r="G110" i="13"/>
  <c r="C111" i="13"/>
  <c r="H110" i="13"/>
  <c r="F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D55" i="13"/>
  <c r="G55" i="13"/>
  <c r="C56" i="13"/>
  <c r="H55" i="13"/>
  <c r="E55" i="13"/>
  <c r="I55" i="13"/>
  <c r="F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H30" i="13"/>
  <c r="C31" i="13"/>
  <c r="Y31" i="13" s="1"/>
  <c r="E30" i="13"/>
  <c r="D30" i="13"/>
  <c r="G30" i="13"/>
  <c r="F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Y35" i="13" l="1"/>
  <c r="Y42" i="13"/>
  <c r="Y61" i="13"/>
  <c r="Y115" i="13"/>
  <c r="Y88" i="13"/>
  <c r="E83" i="13"/>
  <c r="I83" i="13"/>
  <c r="G83" i="13"/>
  <c r="H83" i="13"/>
  <c r="D83" i="13"/>
  <c r="C84" i="13"/>
  <c r="F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I111" i="13"/>
  <c r="E111" i="13"/>
  <c r="C112" i="13"/>
  <c r="H111" i="13"/>
  <c r="D111" i="13"/>
  <c r="G111" i="13"/>
  <c r="F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H31" i="13"/>
  <c r="C32" i="13"/>
  <c r="D31" i="13"/>
  <c r="G31" i="13"/>
  <c r="E31" i="13"/>
  <c r="F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F56" i="13"/>
  <c r="C57" i="13"/>
  <c r="G56" i="13"/>
  <c r="H56" i="13"/>
  <c r="E56" i="13"/>
  <c r="I56" i="13"/>
  <c r="D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Y44" i="13"/>
  <c r="Z56" i="13"/>
  <c r="Z27" i="13"/>
  <c r="Z53" i="13" s="1"/>
  <c r="Z24" i="13"/>
  <c r="Z21" i="13"/>
  <c r="Z47" i="13" s="1"/>
  <c r="Z14" i="13"/>
  <c r="Z11" i="13"/>
  <c r="Z28" i="13"/>
  <c r="Z5" i="13"/>
  <c r="Z6" i="13"/>
  <c r="Z8" i="13" s="1"/>
  <c r="Z34" i="13" s="1"/>
  <c r="Z26" i="13"/>
  <c r="Z52" i="13" s="1"/>
  <c r="Z23" i="13"/>
  <c r="Z49" i="13" s="1"/>
  <c r="Z20" i="13"/>
  <c r="Z17" i="13"/>
  <c r="Z10" i="13"/>
  <c r="Z30" i="13"/>
  <c r="Z46" i="13"/>
  <c r="Z4" i="13"/>
  <c r="Z40" i="13" s="1"/>
  <c r="Z29" i="13"/>
  <c r="Z55" i="13" s="1"/>
  <c r="Z22" i="13"/>
  <c r="Z19" i="13"/>
  <c r="Z16" i="13"/>
  <c r="Z42" i="13" s="1"/>
  <c r="Z13" i="13"/>
  <c r="Z36" i="13"/>
  <c r="Z31" i="13"/>
  <c r="Z39" i="13"/>
  <c r="Z50" i="13"/>
  <c r="Z45" i="13"/>
  <c r="Z57" i="13"/>
  <c r="Z2" i="13"/>
  <c r="Z32" i="13"/>
  <c r="Z25" i="13"/>
  <c r="Z51" i="13" s="1"/>
  <c r="Z48" i="13"/>
  <c r="Z18" i="13"/>
  <c r="Z44" i="13" s="1"/>
  <c r="Z15" i="13"/>
  <c r="Z41" i="13" s="1"/>
  <c r="Z12" i="13"/>
  <c r="Z9" i="13"/>
  <c r="Z35" i="13" s="1"/>
  <c r="AA7" i="13"/>
  <c r="Z43" i="13"/>
  <c r="Z38" i="13"/>
  <c r="Z54" i="13"/>
  <c r="Y51" i="13"/>
  <c r="Y34" i="13"/>
  <c r="Y53" i="13"/>
  <c r="Z37" i="13" l="1"/>
  <c r="G32" i="13"/>
  <c r="I32" i="13"/>
  <c r="D32" i="13"/>
  <c r="E32" i="13"/>
  <c r="F32" i="13"/>
  <c r="H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F84" i="13"/>
  <c r="D84" i="13"/>
  <c r="H84" i="13"/>
  <c r="I84" i="13"/>
  <c r="E84" i="13"/>
  <c r="G84" i="13"/>
  <c r="C85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62" i="13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Y84" i="13" s="1"/>
  <c r="E112" i="13"/>
  <c r="F112" i="13"/>
  <c r="H112" i="13"/>
  <c r="I112" i="13"/>
  <c r="G112" i="13"/>
  <c r="D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C58" i="13"/>
  <c r="H57" i="13"/>
  <c r="E57" i="13"/>
  <c r="F57" i="13"/>
  <c r="G57" i="13"/>
  <c r="D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Y89" i="13"/>
  <c r="Y90" i="13" s="1"/>
  <c r="Y91" i="13" s="1"/>
  <c r="Y92" i="13" s="1"/>
  <c r="Y93" i="13" s="1"/>
  <c r="Y94" i="13" s="1"/>
  <c r="Y95" i="13" s="1"/>
  <c r="Y96" i="13" s="1"/>
  <c r="Y97" i="13" s="1"/>
  <c r="Y98" i="13" s="1"/>
  <c r="Y99" i="13" s="1"/>
  <c r="Y100" i="13" s="1"/>
  <c r="Y101" i="13" s="1"/>
  <c r="Y102" i="13" s="1"/>
  <c r="Y103" i="13" s="1"/>
  <c r="Y104" i="13" s="1"/>
  <c r="Y105" i="13" s="1"/>
  <c r="Y106" i="13" s="1"/>
  <c r="Y107" i="13" s="1"/>
  <c r="Y108" i="13" s="1"/>
  <c r="Y109" i="13" s="1"/>
  <c r="Y110" i="13" s="1"/>
  <c r="Y111" i="13" s="1"/>
  <c r="Y112" i="13" s="1"/>
  <c r="AA29" i="13"/>
  <c r="AA26" i="13"/>
  <c r="AA12" i="13"/>
  <c r="AA9" i="13"/>
  <c r="AA35" i="13" s="1"/>
  <c r="AA25" i="13"/>
  <c r="AA5" i="13"/>
  <c r="AA30" i="13"/>
  <c r="AA56" i="13" s="1"/>
  <c r="AA20" i="13"/>
  <c r="AA14" i="13"/>
  <c r="AA8" i="13"/>
  <c r="AA34" i="13" s="1"/>
  <c r="AA11" i="13"/>
  <c r="AA31" i="13"/>
  <c r="AA21" i="13"/>
  <c r="AA47" i="13"/>
  <c r="AA2" i="13"/>
  <c r="AA6" i="13"/>
  <c r="AA46" i="13"/>
  <c r="AA19" i="13"/>
  <c r="AA23" i="13"/>
  <c r="AA49" i="13" s="1"/>
  <c r="AA57" i="13"/>
  <c r="AA24" i="13"/>
  <c r="AA50" i="13" s="1"/>
  <c r="AA38" i="13"/>
  <c r="AA15" i="13"/>
  <c r="AA52" i="13"/>
  <c r="AA13" i="13"/>
  <c r="AA45" i="13"/>
  <c r="AB7" i="13"/>
  <c r="AA22" i="13"/>
  <c r="AA48" i="13" s="1"/>
  <c r="AA10" i="13"/>
  <c r="AA36" i="13" s="1"/>
  <c r="AA55" i="13"/>
  <c r="AA51" i="13"/>
  <c r="AA58" i="13"/>
  <c r="AA4" i="13"/>
  <c r="AA39" i="13" s="1"/>
  <c r="AA32" i="13"/>
  <c r="AA18" i="13"/>
  <c r="AA44" i="13" s="1"/>
  <c r="AA27" i="13"/>
  <c r="AA17" i="13"/>
  <c r="AA43" i="13" s="1"/>
  <c r="AA37" i="13"/>
  <c r="AA28" i="13"/>
  <c r="AA54" i="13" s="1"/>
  <c r="AA16" i="13"/>
  <c r="AA42" i="13" s="1"/>
  <c r="AA40" i="13"/>
  <c r="AA53" i="13"/>
  <c r="Z115" i="13"/>
  <c r="Z116" i="13" s="1"/>
  <c r="Z117" i="13" s="1"/>
  <c r="Z118" i="13" s="1"/>
  <c r="Z119" i="13" s="1"/>
  <c r="Z120" i="13" s="1"/>
  <c r="Z121" i="13" s="1"/>
  <c r="Z122" i="13" s="1"/>
  <c r="Z123" i="13" s="1"/>
  <c r="Z124" i="13" s="1"/>
  <c r="Z125" i="13" s="1"/>
  <c r="Z126" i="13" s="1"/>
  <c r="Z127" i="13" s="1"/>
  <c r="Z128" i="13" s="1"/>
  <c r="Z129" i="13" s="1"/>
  <c r="Z130" i="13" s="1"/>
  <c r="Z131" i="13" s="1"/>
  <c r="Z132" i="13" s="1"/>
  <c r="Z133" i="13" s="1"/>
  <c r="Z134" i="13" s="1"/>
  <c r="Z135" i="13" s="1"/>
  <c r="Z136" i="13" s="1"/>
  <c r="Z137" i="13" s="1"/>
  <c r="Z138" i="13" s="1"/>
  <c r="Z139" i="13" s="1"/>
  <c r="Z88" i="13"/>
  <c r="Z89" i="13" s="1"/>
  <c r="Z90" i="13" s="1"/>
  <c r="Z91" i="13" s="1"/>
  <c r="Z92" i="13" s="1"/>
  <c r="Z93" i="13" s="1"/>
  <c r="Z94" i="13" s="1"/>
  <c r="Z95" i="13" s="1"/>
  <c r="Z96" i="13" s="1"/>
  <c r="Z97" i="13" s="1"/>
  <c r="Z98" i="13" s="1"/>
  <c r="Z99" i="13" s="1"/>
  <c r="Z100" i="13" s="1"/>
  <c r="Z101" i="13" s="1"/>
  <c r="Z102" i="13" s="1"/>
  <c r="Z103" i="13" s="1"/>
  <c r="Z104" i="13" s="1"/>
  <c r="Z105" i="13" s="1"/>
  <c r="Z106" i="13" s="1"/>
  <c r="Z107" i="13" s="1"/>
  <c r="Z108" i="13" s="1"/>
  <c r="Z109" i="13" s="1"/>
  <c r="Z110" i="13" s="1"/>
  <c r="Z111" i="13" s="1"/>
  <c r="Z112" i="13" s="1"/>
  <c r="Z61" i="13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Z84" i="13" s="1"/>
  <c r="Y116" i="13"/>
  <c r="Y117" i="13" s="1"/>
  <c r="Y118" i="13" s="1"/>
  <c r="Y119" i="13" s="1"/>
  <c r="Y120" i="13" s="1"/>
  <c r="Y121" i="13" s="1"/>
  <c r="Y122" i="13" s="1"/>
  <c r="Y123" i="13" s="1"/>
  <c r="Y124" i="13" s="1"/>
  <c r="Y125" i="13" s="1"/>
  <c r="Y126" i="13" s="1"/>
  <c r="Y127" i="13" s="1"/>
  <c r="Y128" i="13" s="1"/>
  <c r="Y129" i="13" s="1"/>
  <c r="Y130" i="13" s="1"/>
  <c r="Y131" i="13" s="1"/>
  <c r="Y132" i="13" s="1"/>
  <c r="Y133" i="13" s="1"/>
  <c r="Y134" i="13" s="1"/>
  <c r="Y135" i="13" s="1"/>
  <c r="Y136" i="13" s="1"/>
  <c r="Y137" i="13" s="1"/>
  <c r="Y138" i="13" s="1"/>
  <c r="Y139" i="13" s="1"/>
  <c r="AB29" i="13" l="1"/>
  <c r="AB25" i="13"/>
  <c r="AB51" i="13" s="1"/>
  <c r="AB21" i="13"/>
  <c r="AB17" i="13"/>
  <c r="AB13" i="13"/>
  <c r="AB10" i="13"/>
  <c r="AB36" i="13" s="1"/>
  <c r="AB54" i="13"/>
  <c r="AB2" i="13"/>
  <c r="AB6" i="13"/>
  <c r="AB24" i="13"/>
  <c r="AB14" i="13"/>
  <c r="AB41" i="13"/>
  <c r="AB5" i="13"/>
  <c r="AB8" i="13"/>
  <c r="AB34" i="13" s="1"/>
  <c r="AB28" i="13"/>
  <c r="AB23" i="13"/>
  <c r="AB18" i="13"/>
  <c r="AB12" i="13"/>
  <c r="AB38" i="13" s="1"/>
  <c r="AB55" i="13"/>
  <c r="AB40" i="13"/>
  <c r="AB4" i="13"/>
  <c r="AB43" i="13" s="1"/>
  <c r="AB58" i="13"/>
  <c r="AB27" i="13"/>
  <c r="AB53" i="13" s="1"/>
  <c r="AB22" i="13"/>
  <c r="AB16" i="13"/>
  <c r="AB42" i="13" s="1"/>
  <c r="AB11" i="13"/>
  <c r="AB30" i="13"/>
  <c r="AB56" i="13" s="1"/>
  <c r="AB47" i="13"/>
  <c r="AB48" i="13"/>
  <c r="AB31" i="13"/>
  <c r="AB26" i="13"/>
  <c r="AB52" i="13" s="1"/>
  <c r="AB20" i="13"/>
  <c r="AB46" i="13" s="1"/>
  <c r="AB15" i="13"/>
  <c r="AB37" i="13"/>
  <c r="AB39" i="13"/>
  <c r="AB49" i="13"/>
  <c r="AB57" i="13"/>
  <c r="AB44" i="13"/>
  <c r="AB32" i="13"/>
  <c r="AB19" i="13"/>
  <c r="AB45" i="13" s="1"/>
  <c r="AB9" i="13"/>
  <c r="AB35" i="13" s="1"/>
  <c r="AB50" i="13"/>
  <c r="AA41" i="13"/>
  <c r="AA115" i="13"/>
  <c r="AA116" i="13" s="1"/>
  <c r="AA117" i="13" s="1"/>
  <c r="AA118" i="13" s="1"/>
  <c r="AA119" i="13" s="1"/>
  <c r="AA120" i="13" s="1"/>
  <c r="AA121" i="13" s="1"/>
  <c r="AA122" i="13" s="1"/>
  <c r="AA88" i="13"/>
  <c r="AA89" i="13" s="1"/>
  <c r="AA90" i="13" s="1"/>
  <c r="AA91" i="13" s="1"/>
  <c r="AA92" i="13" s="1"/>
  <c r="AA93" i="13" s="1"/>
  <c r="AA94" i="13" s="1"/>
  <c r="AA95" i="13" s="1"/>
  <c r="AA96" i="13" s="1"/>
  <c r="AA97" i="13" s="1"/>
  <c r="AA98" i="13" s="1"/>
  <c r="AA99" i="13" s="1"/>
  <c r="AA100" i="13" s="1"/>
  <c r="AA101" i="13" s="1"/>
  <c r="AA102" i="13" s="1"/>
  <c r="AA103" i="13" s="1"/>
  <c r="AA104" i="13" s="1"/>
  <c r="AA105" i="13" s="1"/>
  <c r="AA106" i="13" s="1"/>
  <c r="AA107" i="13" s="1"/>
  <c r="AA108" i="13" s="1"/>
  <c r="AA109" i="13" s="1"/>
  <c r="AA110" i="13" s="1"/>
  <c r="AA111" i="13" s="1"/>
  <c r="AA112" i="13" s="1"/>
  <c r="AA61" i="13"/>
  <c r="AA62" i="13" s="1"/>
  <c r="AA63" i="13" s="1"/>
  <c r="AA64" i="13" s="1"/>
  <c r="AA65" i="13" s="1"/>
  <c r="AA66" i="13" s="1"/>
  <c r="AA67" i="13" s="1"/>
  <c r="AA68" i="13" s="1"/>
  <c r="G58" i="13"/>
  <c r="F58" i="13"/>
  <c r="H58" i="13"/>
  <c r="D58" i="13"/>
  <c r="I58" i="13"/>
  <c r="E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H85" i="13"/>
  <c r="G85" i="13"/>
  <c r="I85" i="13"/>
  <c r="E85" i="13"/>
  <c r="F85" i="13"/>
  <c r="D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B115" i="13" l="1"/>
  <c r="AB116" i="13" s="1"/>
  <c r="AB117" i="13" s="1"/>
  <c r="AB118" i="13" s="1"/>
  <c r="AB119" i="13" s="1"/>
  <c r="AB120" i="13" s="1"/>
  <c r="AB121" i="13" s="1"/>
  <c r="AB122" i="13" s="1"/>
  <c r="AB123" i="13" s="1"/>
  <c r="AB124" i="13" s="1"/>
  <c r="AB125" i="13" s="1"/>
  <c r="AB126" i="13" s="1"/>
  <c r="AB127" i="13" s="1"/>
  <c r="AB128" i="13" s="1"/>
  <c r="AB129" i="13" s="1"/>
  <c r="AB130" i="13" s="1"/>
  <c r="AB131" i="13" s="1"/>
  <c r="AB132" i="13" s="1"/>
  <c r="AB133" i="13" s="1"/>
  <c r="AB134" i="13" s="1"/>
  <c r="AB135" i="13" s="1"/>
  <c r="AB136" i="13" s="1"/>
  <c r="AB137" i="13" s="1"/>
  <c r="AB138" i="13" s="1"/>
  <c r="AB139" i="13" s="1"/>
  <c r="AB88" i="13"/>
  <c r="AB89" i="13" s="1"/>
  <c r="AB90" i="13" s="1"/>
  <c r="AB91" i="13" s="1"/>
  <c r="AB92" i="13" s="1"/>
  <c r="AB93" i="13" s="1"/>
  <c r="AB94" i="13" s="1"/>
  <c r="AB95" i="13" s="1"/>
  <c r="AB96" i="13" s="1"/>
  <c r="AB97" i="13" s="1"/>
  <c r="AB98" i="13" s="1"/>
  <c r="AB99" i="13" s="1"/>
  <c r="AB100" i="13" s="1"/>
  <c r="AB101" i="13" s="1"/>
  <c r="AB102" i="13" s="1"/>
  <c r="AB103" i="13" s="1"/>
  <c r="AB104" i="13" s="1"/>
  <c r="AB105" i="13" s="1"/>
  <c r="AB106" i="13" s="1"/>
  <c r="AB107" i="13" s="1"/>
  <c r="AB108" i="13" s="1"/>
  <c r="AB109" i="13" s="1"/>
  <c r="AB110" i="13" s="1"/>
  <c r="AB111" i="13" s="1"/>
  <c r="AB112" i="13" s="1"/>
  <c r="AB61" i="13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B84" i="13" s="1"/>
  <c r="AB85" i="13" s="1"/>
  <c r="AA123" i="13"/>
  <c r="AA124" i="13" s="1"/>
  <c r="AA125" i="13" s="1"/>
  <c r="AA126" i="13" s="1"/>
  <c r="AA127" i="13" s="1"/>
  <c r="AA128" i="13" s="1"/>
  <c r="AA129" i="13" s="1"/>
  <c r="AA130" i="13" s="1"/>
  <c r="AA131" i="13" s="1"/>
  <c r="AA132" i="13" s="1"/>
  <c r="AA133" i="13" s="1"/>
  <c r="AA134" i="13" s="1"/>
  <c r="AA135" i="13" s="1"/>
  <c r="AA136" i="13" s="1"/>
  <c r="AA137" i="13" s="1"/>
  <c r="AA138" i="13" s="1"/>
  <c r="AA139" i="13" s="1"/>
  <c r="AA69" i="13"/>
  <c r="AA70" i="13" s="1"/>
  <c r="AA71" i="13" s="1"/>
  <c r="AA72" i="13" s="1"/>
  <c r="AA73" i="13" s="1"/>
  <c r="AA74" i="13" s="1"/>
  <c r="AA75" i="13" s="1"/>
  <c r="AA76" i="13" s="1"/>
  <c r="AA77" i="13" s="1"/>
  <c r="AA78" i="13" s="1"/>
  <c r="AA79" i="13" s="1"/>
  <c r="AA80" i="13" s="1"/>
  <c r="AA81" i="13" s="1"/>
  <c r="AA82" i="13" s="1"/>
  <c r="AA83" i="13" s="1"/>
  <c r="AA84" i="13" s="1"/>
  <c r="AA85" i="13" s="1"/>
</calcChain>
</file>

<file path=xl/sharedStrings.xml><?xml version="1.0" encoding="utf-8"?>
<sst xmlns="http://schemas.openxmlformats.org/spreadsheetml/2006/main" count="54" uniqueCount="39">
  <si>
    <t>First factor uniform
antithetic 
deviates
u1(sim,i)</t>
  </si>
  <si>
    <t>Moment matched first factor normal
antithetic 
deviates
ε1(sim,i)</t>
  </si>
  <si>
    <t>First factor normal
antithetic 
deviates
ε1(sim,i)</t>
  </si>
  <si>
    <t>Second factor uniform
antithetic 
deviates
u2(sim,i)</t>
  </si>
  <si>
    <t>Second factor normal
antithetic 
deviates
ε2(sim,i)</t>
  </si>
  <si>
    <t>Moment matched second factor normal
antithetic 
deviates
ε2(sim,i)</t>
  </si>
  <si>
    <t>Independent second factor normal
deviates
ε2(sim,i)</t>
  </si>
  <si>
    <t>Mean</t>
  </si>
  <si>
    <t>Standard deviation</t>
  </si>
  <si>
    <t>Covariance[ε1(i),ε2(i)]</t>
  </si>
  <si>
    <t>Time Step</t>
  </si>
  <si>
    <t>Initial Forward Curve</t>
  </si>
  <si>
    <t>delta_t</t>
  </si>
  <si>
    <t>Factor Loadings</t>
  </si>
  <si>
    <t>rho_1</t>
  </si>
  <si>
    <t>rho_2</t>
  </si>
  <si>
    <t>Homogeneous Sigma</t>
  </si>
  <si>
    <t>f(0,j)</t>
  </si>
  <si>
    <t>sigma(j-i)</t>
  </si>
  <si>
    <t>Current Time Index
i</t>
  </si>
  <si>
    <t>Forward Rate Path 1:    f_1(i,j)</t>
  </si>
  <si>
    <t>Rirk-Neutral Drift
mu(i,j)</t>
  </si>
  <si>
    <t>Sigma Parameters
sigma(i,j)</t>
  </si>
  <si>
    <t>Forward Rate Path 2:    f_2(i,j)</t>
  </si>
  <si>
    <t xml:space="preserve">     Factor #3</t>
  </si>
  <si>
    <t xml:space="preserve">     Factor #2</t>
  </si>
  <si>
    <t xml:space="preserve">      Factor #1</t>
  </si>
  <si>
    <t>Covariance[ε1(i),ε3(i)]</t>
  </si>
  <si>
    <t>Covariance[ε2(i),ε3(i)]</t>
  </si>
  <si>
    <t>Third factor uniform
antithetic 
deviates
u3(sim,i)</t>
  </si>
  <si>
    <t>Third factor normal
antithetic 
deviates
ε3(sim,i)</t>
  </si>
  <si>
    <t>Moment matched third factor normal
antithetic 
deviates
ε3(sim,i)</t>
  </si>
  <si>
    <t>Independent third factor normal
deviates
ε3(sim,i)</t>
  </si>
  <si>
    <t>rho_3</t>
  </si>
  <si>
    <t>Forward Rate Path 3:    f_3(i,j)</t>
  </si>
  <si>
    <t>Scalers</t>
  </si>
  <si>
    <t>rho1_scaler</t>
  </si>
  <si>
    <t>rho2_scaler</t>
  </si>
  <si>
    <t>rho3_scaler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</si>
</sst>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%"/>
    <numFmt numFmtId="165" formatCode="0.000000"/>
    <numFmt numFmtId="166" formatCode="0.000%"/>
    <numFmt numFmtId="167" formatCode="_(* #,##0.0000000_);_(* \(#,##0.0000000\);_(* &quot;-&quot;??_);_(@_)"/>
    <numFmt numFmtId="168" formatCode="_(* #,##0.0000000000_);_(* \(#,##0.000000000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10"/>
      <color indexed="10"/>
      <name val="Arial"/>
      <family val="2"/>
    </font>
    <font>
      <sz val="8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indexed="10"/>
      <name val="Arial"/>
      <family val="2"/>
    </font>
    <font>
      <b/>
      <sz val="18"/>
      <name val="Arial"/>
      <family val="2"/>
    </font>
    <font>
      <sz val="16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0" fillId="0" borderId="0" xfId="0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2" applyNumberFormat="1" applyFont="1"/>
    <xf numFmtId="167" fontId="0" fillId="0" borderId="7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1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4" fontId="0" fillId="0" borderId="8" xfId="2" applyNumberFormat="1" applyFont="1" applyBorder="1"/>
    <xf numFmtId="164" fontId="0" fillId="0" borderId="9" xfId="2" applyNumberFormat="1" applyFont="1" applyBorder="1"/>
    <xf numFmtId="164" fontId="0" fillId="0" borderId="0" xfId="2" applyNumberFormat="1" applyFont="1" applyBorder="1"/>
    <xf numFmtId="164" fontId="0" fillId="0" borderId="11" xfId="2" applyNumberFormat="1" applyFont="1" applyBorder="1"/>
    <xf numFmtId="164" fontId="0" fillId="5" borderId="7" xfId="2" applyNumberFormat="1" applyFont="1" applyFill="1" applyBorder="1"/>
    <xf numFmtId="164" fontId="0" fillId="5" borderId="10" xfId="2" applyNumberFormat="1" applyFont="1" applyFill="1" applyBorder="1"/>
    <xf numFmtId="164" fontId="0" fillId="5" borderId="1" xfId="2" applyNumberFormat="1" applyFont="1" applyFill="1" applyBorder="1"/>
    <xf numFmtId="164" fontId="0" fillId="5" borderId="0" xfId="2" applyNumberFormat="1" applyFont="1" applyFill="1" applyBorder="1"/>
    <xf numFmtId="164" fontId="0" fillId="5" borderId="2" xfId="2" applyNumberFormat="1" applyFont="1" applyFill="1" applyBorder="1"/>
    <xf numFmtId="164" fontId="0" fillId="5" borderId="3" xfId="2" applyNumberFormat="1" applyFont="1" applyFill="1" applyBorder="1"/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6" fontId="12" fillId="0" borderId="0" xfId="2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12" fillId="0" borderId="0" xfId="0" applyFont="1"/>
    <xf numFmtId="9" fontId="0" fillId="0" borderId="12" xfId="2" applyFont="1" applyBorder="1"/>
    <xf numFmtId="0" fontId="8" fillId="3" borderId="4" xfId="0" applyFont="1" applyFill="1" applyBorder="1" applyAlignment="1">
      <alignment horizontal="right"/>
    </xf>
    <xf numFmtId="0" fontId="8" fillId="3" borderId="6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0" fillId="0" borderId="0" xfId="0" applyFont="1" applyAlignment="1">
      <alignment horizontal="right" vertical="center" textRotation="90" wrapText="1"/>
    </xf>
    <xf numFmtId="0" fontId="10" fillId="0" borderId="0" xfId="0" applyFont="1" applyAlignment="1">
      <alignment horizontal="right" vertical="center" textRotation="90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ndense val="0"/>
        <extend val="0"/>
        <color indexed="42"/>
      </font>
    </dxf>
    <dxf>
      <font>
        <condense val="0"/>
        <extend val="0"/>
        <color indexed="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'Rate Paths'!$D$88:$AB$88</c:f>
              <c:numCache>
                <c:formatCode>0.0000%</c:formatCode>
                <c:ptCount val="25"/>
                <c:pt idx="0">
                  <c:v>0.05</c:v>
                </c:pt>
                <c:pt idx="1">
                  <c:v>5.6123724356957949E-2</c:v>
                </c:pt>
                <c:pt idx="2">
                  <c:v>5.8660254037844389E-2</c:v>
                </c:pt>
                <c:pt idx="3">
                  <c:v>6.060660171779822E-2</c:v>
                </c:pt>
                <c:pt idx="4">
                  <c:v>6.2247448713915896E-2</c:v>
                </c:pt>
                <c:pt idx="5">
                  <c:v>6.3693063937629163E-2</c:v>
                </c:pt>
                <c:pt idx="6">
                  <c:v>6.5000000000000002E-2</c:v>
                </c:pt>
                <c:pt idx="7">
                  <c:v>6.6201851746019655E-2</c:v>
                </c:pt>
                <c:pt idx="8">
                  <c:v>6.7320508075688776E-2</c:v>
                </c:pt>
                <c:pt idx="9">
                  <c:v>6.8371173070873842E-2</c:v>
                </c:pt>
                <c:pt idx="10">
                  <c:v>6.9364916731037091E-2</c:v>
                </c:pt>
                <c:pt idx="11">
                  <c:v>7.0310096011589898E-2</c:v>
                </c:pt>
                <c:pt idx="12">
                  <c:v>7.1213203435596423E-2</c:v>
                </c:pt>
                <c:pt idx="13">
                  <c:v>7.2079402165819623E-2</c:v>
                </c:pt>
                <c:pt idx="14">
                  <c:v>7.2912878474779202E-2</c:v>
                </c:pt>
                <c:pt idx="15">
                  <c:v>7.371708245126285E-2</c:v>
                </c:pt>
                <c:pt idx="16">
                  <c:v>7.4494897427831774E-2</c:v>
                </c:pt>
                <c:pt idx="17">
                  <c:v>7.524876234590519E-2</c:v>
                </c:pt>
                <c:pt idx="18">
                  <c:v>7.5980762113533162E-2</c:v>
                </c:pt>
                <c:pt idx="19">
                  <c:v>7.6692695630078273E-2</c:v>
                </c:pt>
                <c:pt idx="20">
                  <c:v>7.7386127875258309E-2</c:v>
                </c:pt>
                <c:pt idx="21">
                  <c:v>7.8062430400804558E-2</c:v>
                </c:pt>
                <c:pt idx="22">
                  <c:v>7.8722813232690148E-2</c:v>
                </c:pt>
                <c:pt idx="23">
                  <c:v>7.9368350311176825E-2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'Rate Paths'!$D$89:$AB$89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5.9152355370771709E-2</c:v>
                </c:pt>
                <c:pt idx="3">
                  <c:v>6.1166472501050555E-2</c:v>
                </c:pt>
                <c:pt idx="4">
                  <c:v>6.2869920126527409E-2</c:v>
                </c:pt>
                <c:pt idx="5">
                  <c:v>6.4372645416200927E-2</c:v>
                </c:pt>
                <c:pt idx="6">
                  <c:v>6.5731005591908365E-2</c:v>
                </c:pt>
                <c:pt idx="7">
                  <c:v>6.6978504450659421E-2</c:v>
                </c:pt>
                <c:pt idx="8">
                  <c:v>6.8137025106667443E-2</c:v>
                </c:pt>
                <c:pt idx="9">
                  <c:v>6.922183463840148E-2</c:v>
                </c:pt>
                <c:pt idx="10">
                  <c:v>7.0244120643290719E-2</c:v>
                </c:pt>
                <c:pt idx="11">
                  <c:v>7.1212400123814426E-2</c:v>
                </c:pt>
                <c:pt idx="12">
                  <c:v>7.2133357733521419E-2</c:v>
                </c:pt>
                <c:pt idx="13">
                  <c:v>7.301237205315754E-2</c:v>
                </c:pt>
                <c:pt idx="14">
                  <c:v>7.3853860640821056E-2</c:v>
                </c:pt>
                <c:pt idx="15">
                  <c:v>7.4661514521752889E-2</c:v>
                </c:pt>
                <c:pt idx="16">
                  <c:v>7.5438462448398885E-2</c:v>
                </c:pt>
                <c:pt idx="17">
                  <c:v>7.6187389010519108E-2</c:v>
                </c:pt>
                <c:pt idx="18">
                  <c:v>7.6910621529055201E-2</c:v>
                </c:pt>
                <c:pt idx="19">
                  <c:v>7.7610195300444454E-2</c:v>
                </c:pt>
                <c:pt idx="20">
                  <c:v>7.8287903493758235E-2</c:v>
                </c:pt>
                <c:pt idx="21">
                  <c:v>7.8945335955016877E-2</c:v>
                </c:pt>
                <c:pt idx="22">
                  <c:v>7.9583909852737764E-2</c:v>
                </c:pt>
                <c:pt idx="23">
                  <c:v>8.0204894227011672E-2</c:v>
                </c:pt>
                <c:pt idx="24">
                  <c:v>8.0809429916460521E-2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'Rate Paths'!$D$90:$AB$90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5.6665191011258109E-2</c:v>
                </c:pt>
                <c:pt idx="4">
                  <c:v>5.8279539189402908E-2</c:v>
                </c:pt>
                <c:pt idx="5">
                  <c:v>5.9693613221423115E-2</c:v>
                </c:pt>
                <c:pt idx="6">
                  <c:v>6.096256903309475E-2</c:v>
                </c:pt>
                <c:pt idx="7">
                  <c:v>6.2118968108805385E-2</c:v>
                </c:pt>
                <c:pt idx="8">
                  <c:v>6.3183966092763499E-2</c:v>
                </c:pt>
                <c:pt idx="9">
                  <c:v>6.4172279454447964E-2</c:v>
                </c:pt>
                <c:pt idx="10">
                  <c:v>6.5094689475953371E-2</c:v>
                </c:pt>
                <c:pt idx="11">
                  <c:v>6.5959423320551297E-2</c:v>
                </c:pt>
                <c:pt idx="12">
                  <c:v>6.6772968619349629E-2</c:v>
                </c:pt>
                <c:pt idx="13">
                  <c:v>6.7540579720151941E-2</c:v>
                </c:pt>
                <c:pt idx="14">
                  <c:v>6.8266605875398664E-2</c:v>
                </c:pt>
                <c:pt idx="15">
                  <c:v>6.8954711620818454E-2</c:v>
                </c:pt>
                <c:pt idx="16">
                  <c:v>6.9608029309071284E-2</c:v>
                </c:pt>
                <c:pt idx="17">
                  <c:v>7.0229267554481653E-2</c:v>
                </c:pt>
                <c:pt idx="18">
                  <c:v>7.0820790237094616E-2</c:v>
                </c:pt>
                <c:pt idx="19">
                  <c:v>7.1384675381404999E-2</c:v>
                </c:pt>
                <c:pt idx="20">
                  <c:v>7.1922759991271554E-2</c:v>
                </c:pt>
                <c:pt idx="21">
                  <c:v>7.2436674901663861E-2</c:v>
                </c:pt>
                <c:pt idx="22">
                  <c:v>7.292787241177244E-2</c:v>
                </c:pt>
                <c:pt idx="23">
                  <c:v>7.3397648613741567E-2</c:v>
                </c:pt>
                <c:pt idx="24">
                  <c:v>7.3847161762420552E-2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'Rate Paths'!$D$91:$AB$91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6.1665452511485142E-2</c:v>
                </c:pt>
                <c:pt idx="5">
                  <c:v>6.3318549284341302E-2</c:v>
                </c:pt>
                <c:pt idx="6">
                  <c:v>6.4810732953068911E-2</c:v>
                </c:pt>
                <c:pt idx="7">
                  <c:v>6.6174130995255334E-2</c:v>
                </c:pt>
                <c:pt idx="8">
                  <c:v>6.7429731166461684E-2</c:v>
                </c:pt>
                <c:pt idx="9">
                  <c:v>6.8592301068283471E-2</c:v>
                </c:pt>
                <c:pt idx="10">
                  <c:v>6.9672851258223492E-2</c:v>
                </c:pt>
                <c:pt idx="11">
                  <c:v>7.0679980955414501E-2</c:v>
                </c:pt>
                <c:pt idx="12">
                  <c:v>7.162066214548779E-2</c:v>
                </c:pt>
                <c:pt idx="13">
                  <c:v>7.2500719660279433E-2</c:v>
                </c:pt>
                <c:pt idx="14">
                  <c:v>7.3325136999990964E-2</c:v>
                </c:pt>
                <c:pt idx="15">
                  <c:v>7.4098257693761993E-2</c:v>
                </c:pt>
                <c:pt idx="16">
                  <c:v>7.4823921755755252E-2</c:v>
                </c:pt>
                <c:pt idx="17">
                  <c:v>7.5505560629484714E-2</c:v>
                </c:pt>
                <c:pt idx="18">
                  <c:v>7.6146264944788988E-2</c:v>
                </c:pt>
                <c:pt idx="19">
                  <c:v>7.6748834114600678E-2</c:v>
                </c:pt>
                <c:pt idx="20">
                  <c:v>7.731581359689875E-2</c:v>
                </c:pt>
                <c:pt idx="21">
                  <c:v>7.7849523655205186E-2</c:v>
                </c:pt>
                <c:pt idx="22">
                  <c:v>7.8352082180768612E-2</c:v>
                </c:pt>
                <c:pt idx="23">
                  <c:v>7.882542331253839E-2</c:v>
                </c:pt>
                <c:pt idx="24">
                  <c:v>7.9271313042986999E-2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'Rate Paths'!$D$92:$AB$92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5.2294777885358128E-2</c:v>
                </c:pt>
                <c:pt idx="6">
                  <c:v>5.3842956908887615E-2</c:v>
                </c:pt>
                <c:pt idx="7">
                  <c:v>5.5294585015074518E-2</c:v>
                </c:pt>
                <c:pt idx="8">
                  <c:v>5.6665501879060415E-2</c:v>
                </c:pt>
                <c:pt idx="9">
                  <c:v>5.7965929489588924E-2</c:v>
                </c:pt>
                <c:pt idx="10">
                  <c:v>5.9202872727345028E-2</c:v>
                </c:pt>
                <c:pt idx="11">
                  <c:v>6.0381408581564031E-2</c:v>
                </c:pt>
                <c:pt idx="12">
                  <c:v>6.1505419256810898E-2</c:v>
                </c:pt>
                <c:pt idx="13">
                  <c:v>6.2578026241252471E-2</c:v>
                </c:pt>
                <c:pt idx="14">
                  <c:v>6.3601854643162689E-2</c:v>
                </c:pt>
                <c:pt idx="15">
                  <c:v>6.4579197170877053E-2</c:v>
                </c:pt>
                <c:pt idx="16">
                  <c:v>6.5512116929520706E-2</c:v>
                </c:pt>
                <c:pt idx="17">
                  <c:v>6.6402512077456149E-2</c:v>
                </c:pt>
                <c:pt idx="18">
                  <c:v>6.7252156348275499E-2</c:v>
                </c:pt>
                <c:pt idx="19">
                  <c:v>6.8062724175526418E-2</c:v>
                </c:pt>
                <c:pt idx="20">
                  <c:v>6.8835805981805068E-2</c:v>
                </c:pt>
                <c:pt idx="21">
                  <c:v>6.9572917225801278E-2</c:v>
                </c:pt>
                <c:pt idx="22">
                  <c:v>7.0275503552579374E-2</c:v>
                </c:pt>
                <c:pt idx="23">
                  <c:v>7.0944943585354803E-2</c:v>
                </c:pt>
                <c:pt idx="24">
                  <c:v>7.1582550367247422E-2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'Rate Paths'!$D$93:$AB$93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5.0328762449162505E-2</c:v>
                </c:pt>
                <c:pt idx="7">
                  <c:v>5.1943394982015806E-2</c:v>
                </c:pt>
                <c:pt idx="8">
                  <c:v>5.3486889926425293E-2</c:v>
                </c:pt>
                <c:pt idx="9">
                  <c:v>5.4966682625486797E-2</c:v>
                </c:pt>
                <c:pt idx="10">
                  <c:v>5.6387402816915205E-2</c:v>
                </c:pt>
                <c:pt idx="11">
                  <c:v>5.7752114552390765E-2</c:v>
                </c:pt>
                <c:pt idx="12">
                  <c:v>5.9063005260700241E-2</c:v>
                </c:pt>
                <c:pt idx="13">
                  <c:v>6.032178051156098E-2</c:v>
                </c:pt>
                <c:pt idx="14">
                  <c:v>6.1529893318755337E-2</c:v>
                </c:pt>
                <c:pt idx="15">
                  <c:v>6.2688676932335818E-2</c:v>
                </c:pt>
                <c:pt idx="16">
                  <c:v>6.3799419906965665E-2</c:v>
                </c:pt>
                <c:pt idx="17">
                  <c:v>6.4863406139027968E-2</c:v>
                </c:pt>
                <c:pt idx="18">
                  <c:v>6.5881933560924991E-2</c:v>
                </c:pt>
                <c:pt idx="19">
                  <c:v>6.6856319942435821E-2</c:v>
                </c:pt>
                <c:pt idx="20">
                  <c:v>6.7787901100904338E-2</c:v>
                </c:pt>
                <c:pt idx="21">
                  <c:v>6.8678024879015032E-2</c:v>
                </c:pt>
                <c:pt idx="22">
                  <c:v>6.9528043023408245E-2</c:v>
                </c:pt>
                <c:pt idx="23">
                  <c:v>7.0339302311098778E-2</c:v>
                </c:pt>
                <c:pt idx="24">
                  <c:v>7.1113135759726068E-2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'Rate Paths'!$D$94:$AB$94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5.6202213703990256E-2</c:v>
                </c:pt>
                <c:pt idx="8">
                  <c:v>5.7746571398758967E-2</c:v>
                </c:pt>
                <c:pt idx="9">
                  <c:v>5.9208210645208821E-2</c:v>
                </c:pt>
                <c:pt idx="10">
                  <c:v>6.0593578773747096E-2</c:v>
                </c:pt>
                <c:pt idx="11">
                  <c:v>6.1907447971630974E-2</c:v>
                </c:pt>
                <c:pt idx="12">
                  <c:v>6.315360382049752E-2</c:v>
                </c:pt>
                <c:pt idx="13">
                  <c:v>6.4335240750109532E-2</c:v>
                </c:pt>
                <c:pt idx="14">
                  <c:v>6.5455193034624562E-2</c:v>
                </c:pt>
                <c:pt idx="15">
                  <c:v>6.6516070094815652E-2</c:v>
                </c:pt>
                <c:pt idx="16">
                  <c:v>6.7520334730480774E-2</c:v>
                </c:pt>
                <c:pt idx="17">
                  <c:v>6.8470346834021104E-2</c:v>
                </c:pt>
                <c:pt idx="18">
                  <c:v>6.9368386150961969E-2</c:v>
                </c:pt>
                <c:pt idx="19">
                  <c:v>7.0216662431637503E-2</c:v>
                </c:pt>
                <c:pt idx="20">
                  <c:v>7.1017318185316911E-2</c:v>
                </c:pt>
                <c:pt idx="21">
                  <c:v>7.1772427318501114E-2</c:v>
                </c:pt>
                <c:pt idx="22">
                  <c:v>7.2483991725536059E-2</c:v>
                </c:pt>
                <c:pt idx="23">
                  <c:v>7.315393712392719E-2</c:v>
                </c:pt>
                <c:pt idx="24">
                  <c:v>7.3784108925063416E-2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'Rate Paths'!$D$95:$AB$95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5.7110272454443688E-2</c:v>
                </c:pt>
                <c:pt idx="9">
                  <c:v>5.8714309134354582E-2</c:v>
                </c:pt>
                <c:pt idx="10">
                  <c:v>6.0252309618362275E-2</c:v>
                </c:pt>
                <c:pt idx="11">
                  <c:v>6.1727635825129197E-2</c:v>
                </c:pt>
                <c:pt idx="12">
                  <c:v>6.3142784671078367E-2</c:v>
                </c:pt>
                <c:pt idx="13">
                  <c:v>6.4499779852301292E-2</c:v>
                </c:pt>
                <c:pt idx="14">
                  <c:v>6.58003984169927E-2</c:v>
                </c:pt>
                <c:pt idx="15">
                  <c:v>6.704630107959697E-2</c:v>
                </c:pt>
                <c:pt idx="16">
                  <c:v>6.8239105059501412E-2</c:v>
                </c:pt>
                <c:pt idx="17">
                  <c:v>6.9380422128645106E-2</c:v>
                </c:pt>
                <c:pt idx="18">
                  <c:v>7.0471875545422669E-2</c:v>
                </c:pt>
                <c:pt idx="19">
                  <c:v>7.1515104311896296E-2</c:v>
                </c:pt>
                <c:pt idx="20">
                  <c:v>7.2511760042158604E-2</c:v>
                </c:pt>
                <c:pt idx="21">
                  <c:v>7.3463499786155698E-2</c:v>
                </c:pt>
                <c:pt idx="22">
                  <c:v>7.4371976927670447E-2</c:v>
                </c:pt>
                <c:pt idx="23">
                  <c:v>7.5238831489079436E-2</c:v>
                </c:pt>
                <c:pt idx="24">
                  <c:v>7.6065680664977972E-2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'Rate Paths'!$D$96:$AB$96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5.191669620563439E-2</c:v>
                </c:pt>
                <c:pt idx="10">
                  <c:v>5.3445261266637754E-2</c:v>
                </c:pt>
                <c:pt idx="11">
                  <c:v>5.4931942613978213E-2</c:v>
                </c:pt>
                <c:pt idx="12">
                  <c:v>5.6376406911977511E-2</c:v>
                </c:pt>
                <c:pt idx="13">
                  <c:v>5.777814345382596E-2</c:v>
                </c:pt>
                <c:pt idx="14">
                  <c:v>5.9136663215729274E-2</c:v>
                </c:pt>
                <c:pt idx="15">
                  <c:v>6.0451604028738351E-2</c:v>
                </c:pt>
                <c:pt idx="16">
                  <c:v>6.1722780461114832E-2</c:v>
                </c:pt>
                <c:pt idx="17">
                  <c:v>6.2950200918689081E-2</c:v>
                </c:pt>
                <c:pt idx="18">
                  <c:v>6.4134065476263796E-2</c:v>
                </c:pt>
                <c:pt idx="19">
                  <c:v>6.5274752724771359E-2</c:v>
                </c:pt>
                <c:pt idx="20">
                  <c:v>6.637280078112473E-2</c:v>
                </c:pt>
                <c:pt idx="21">
                  <c:v>6.7428885674927164E-2</c:v>
                </c:pt>
                <c:pt idx="22">
                  <c:v>6.8443799110699366E-2</c:v>
                </c:pt>
                <c:pt idx="23">
                  <c:v>6.9418426827648996E-2</c:v>
                </c:pt>
                <c:pt idx="24">
                  <c:v>7.0353728277303074E-2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'Rate Paths'!$D$97:$AB$97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5.356011582642168E-2</c:v>
                </c:pt>
                <c:pt idx="11">
                  <c:v>5.5125646436347292E-2</c:v>
                </c:pt>
                <c:pt idx="12">
                  <c:v>5.6646859729203379E-2</c:v>
                </c:pt>
                <c:pt idx="13">
                  <c:v>5.8122672111111495E-2</c:v>
                </c:pt>
                <c:pt idx="14">
                  <c:v>5.9552154800544231E-2</c:v>
                </c:pt>
                <c:pt idx="15">
                  <c:v>6.0934619263202032E-2</c:v>
                </c:pt>
                <c:pt idx="16">
                  <c:v>6.2269649757966263E-2</c:v>
                </c:pt>
                <c:pt idx="17">
                  <c:v>6.3557105245225315E-2</c:v>
                </c:pt>
                <c:pt idx="18">
                  <c:v>6.4797103938564943E-2</c:v>
                </c:pt>
                <c:pt idx="19">
                  <c:v>6.598999857471799E-2</c:v>
                </c:pt>
                <c:pt idx="20">
                  <c:v>6.7136347359367299E-2</c:v>
                </c:pt>
                <c:pt idx="21">
                  <c:v>6.8236883632388057E-2</c:v>
                </c:pt>
                <c:pt idx="22">
                  <c:v>6.9292486097768807E-2</c:v>
                </c:pt>
                <c:pt idx="23">
                  <c:v>7.0304150702466039E-2</c:v>
                </c:pt>
                <c:pt idx="24">
                  <c:v>7.127296476098352E-2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'Rate Paths'!$D$98:$AB$98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5.0079084138983793E-2</c:v>
                </c:pt>
                <c:pt idx="12">
                  <c:v>5.16274926355582E-2</c:v>
                </c:pt>
                <c:pt idx="13">
                  <c:v>5.3147081350741449E-2</c:v>
                </c:pt>
                <c:pt idx="14">
                  <c:v>5.4634548134043295E-2</c:v>
                </c:pt>
                <c:pt idx="15">
                  <c:v>5.6087084518329534E-2</c:v>
                </c:pt>
                <c:pt idx="16">
                  <c:v>5.7502384992608582E-2</c:v>
                </c:pt>
                <c:pt idx="17">
                  <c:v>5.8878627562185488E-2</c:v>
                </c:pt>
                <c:pt idx="18">
                  <c:v>6.0214438735399625E-2</c:v>
                </c:pt>
                <c:pt idx="19">
                  <c:v>6.150885087815388E-2</c:v>
                </c:pt>
                <c:pt idx="20">
                  <c:v>6.2761256768229953E-2</c:v>
                </c:pt>
                <c:pt idx="21">
                  <c:v>6.3971364275341558E-2</c:v>
                </c:pt>
                <c:pt idx="22">
                  <c:v>6.5139152902278646E-2</c:v>
                </c:pt>
                <c:pt idx="23">
                  <c:v>6.6264833168981047E-2</c:v>
                </c:pt>
                <c:pt idx="24">
                  <c:v>6.7348809341062715E-2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'Rate Paths'!$D$99:$AB$99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4.8864169760880011E-2</c:v>
                </c:pt>
                <c:pt idx="13">
                  <c:v>5.0629006628017476E-2</c:v>
                </c:pt>
                <c:pt idx="14">
                  <c:v>5.2363399660049867E-2</c:v>
                </c:pt>
                <c:pt idx="15">
                  <c:v>5.4061434530494189E-2</c:v>
                </c:pt>
                <c:pt idx="16">
                  <c:v>5.5718272358328096E-2</c:v>
                </c:pt>
                <c:pt idx="17">
                  <c:v>5.7330051446809027E-2</c:v>
                </c:pt>
                <c:pt idx="18">
                  <c:v>5.8893782773028015E-2</c:v>
                </c:pt>
                <c:pt idx="19">
                  <c:v>6.0407246170896579E-2</c:v>
                </c:pt>
                <c:pt idx="20">
                  <c:v>6.1868891139926163E-2</c:v>
                </c:pt>
                <c:pt idx="21">
                  <c:v>6.3277744395945398E-2</c:v>
                </c:pt>
                <c:pt idx="22">
                  <c:v>6.4633325170822903E-2</c:v>
                </c:pt>
                <c:pt idx="23">
                  <c:v>6.5935568588651863E-2</c:v>
                </c:pt>
                <c:pt idx="24">
                  <c:v>6.7184757032468123E-2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'Rate Paths'!$D$100:$AB$100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5.4492080814505302E-2</c:v>
                </c:pt>
                <c:pt idx="14">
                  <c:v>5.6298565126362228E-2</c:v>
                </c:pt>
                <c:pt idx="15">
                  <c:v>5.8066066997176743E-2</c:v>
                </c:pt>
                <c:pt idx="16">
                  <c:v>5.9790811025287029E-2</c:v>
                </c:pt>
                <c:pt idx="17">
                  <c:v>6.146980246010459E-2</c:v>
                </c:pt>
                <c:pt idx="18">
                  <c:v>6.3100754322118202E-2</c:v>
                </c:pt>
                <c:pt idx="19">
                  <c:v>6.4682010866862677E-2</c:v>
                </c:pt>
                <c:pt idx="20">
                  <c:v>6.6212471858721741E-2</c:v>
                </c:pt>
                <c:pt idx="21">
                  <c:v>6.7691520243347222E-2</c:v>
                </c:pt>
                <c:pt idx="22">
                  <c:v>6.9118954644254882E-2</c:v>
                </c:pt>
                <c:pt idx="23">
                  <c:v>7.0494927381377484E-2</c:v>
                </c:pt>
                <c:pt idx="24">
                  <c:v>7.1819888253110864E-2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'Rate Paths'!$D$101:$AB$101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4.55628272393978E-2</c:v>
                </c:pt>
                <c:pt idx="15">
                  <c:v>4.7253811430667425E-2</c:v>
                </c:pt>
                <c:pt idx="16">
                  <c:v>4.8935484001166117E-2</c:v>
                </c:pt>
                <c:pt idx="17">
                  <c:v>5.0600866887032109E-2</c:v>
                </c:pt>
                <c:pt idx="18">
                  <c:v>5.2244059338535154E-2</c:v>
                </c:pt>
                <c:pt idx="19">
                  <c:v>5.3860131387835429E-2</c:v>
                </c:pt>
                <c:pt idx="20">
                  <c:v>5.5445020323477409E-2</c:v>
                </c:pt>
                <c:pt idx="21">
                  <c:v>5.6995432619297827E-2</c:v>
                </c:pt>
                <c:pt idx="22">
                  <c:v>5.8508752608605968E-2</c:v>
                </c:pt>
                <c:pt idx="23">
                  <c:v>5.9982958473344727E-2</c:v>
                </c:pt>
                <c:pt idx="24">
                  <c:v>6.1416545668410261E-2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'Rate Paths'!$D$102:$AB$102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5.7091817582628844E-2</c:v>
                </c:pt>
                <c:pt idx="16">
                  <c:v>5.8980494578542084E-2</c:v>
                </c:pt>
                <c:pt idx="17">
                  <c:v>6.0831515792310609E-2</c:v>
                </c:pt>
                <c:pt idx="18">
                  <c:v>6.2641531393693217E-2</c:v>
                </c:pt>
                <c:pt idx="19">
                  <c:v>6.440789535725247E-2</c:v>
                </c:pt>
                <c:pt idx="20">
                  <c:v>6.6128592584479659E-2</c:v>
                </c:pt>
                <c:pt idx="21">
                  <c:v>6.7802167871179819E-2</c:v>
                </c:pt>
                <c:pt idx="22">
                  <c:v>6.9427658427048747E-2</c:v>
                </c:pt>
                <c:pt idx="23">
                  <c:v>7.1004530886536049E-2</c:v>
                </c:pt>
                <c:pt idx="24">
                  <c:v>7.253262325908047E-2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'Rate Paths'!$D$103:$AB$103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6.4770903426970478E-2</c:v>
                </c:pt>
                <c:pt idx="17">
                  <c:v>6.6637333485784878E-2</c:v>
                </c:pt>
                <c:pt idx="18">
                  <c:v>6.8441495154241846E-2</c:v>
                </c:pt>
                <c:pt idx="19">
                  <c:v>7.0183095359563269E-2</c:v>
                </c:pt>
                <c:pt idx="20">
                  <c:v>7.1862280441494536E-2</c:v>
                </c:pt>
                <c:pt idx="21">
                  <c:v>7.3479576055340126E-2</c:v>
                </c:pt>
                <c:pt idx="22">
                  <c:v>7.5035830405846007E-2</c:v>
                </c:pt>
                <c:pt idx="23">
                  <c:v>7.6532161702298498E-2</c:v>
                </c:pt>
                <c:pt idx="24">
                  <c:v>7.7969910243107829E-2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'Rate Paths'!$D$104:$AB$104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6.5475064271997618E-2</c:v>
                </c:pt>
                <c:pt idx="17">
                  <c:v>6.7471595357682934E-2</c:v>
                </c:pt>
                <c:pt idx="18">
                  <c:v>6.9424897561760415E-2</c:v>
                </c:pt>
                <c:pt idx="19">
                  <c:v>7.1333979358949681E-2</c:v>
                </c:pt>
                <c:pt idx="20">
                  <c:v>7.3198131834070992E-2</c:v>
                </c:pt>
                <c:pt idx="21">
                  <c:v>7.5016917397891583E-2</c:v>
                </c:pt>
                <c:pt idx="22">
                  <c:v>7.6790153585521131E-2</c:v>
                </c:pt>
                <c:pt idx="23">
                  <c:v>7.8517893932726082E-2</c:v>
                </c:pt>
                <c:pt idx="24">
                  <c:v>8.0200407312742861E-2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'Rate Paths'!$D$105:$AB$105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6.5475064271997618E-2</c:v>
                </c:pt>
                <c:pt idx="17">
                  <c:v>6.7454640315053965E-2</c:v>
                </c:pt>
                <c:pt idx="18">
                  <c:v>6.9474504244280186E-2</c:v>
                </c:pt>
                <c:pt idx="19">
                  <c:v>7.1444474158680826E-2</c:v>
                </c:pt>
                <c:pt idx="20">
                  <c:v>7.3363183058873543E-2</c:v>
                </c:pt>
                <c:pt idx="21">
                  <c:v>7.5229741071816944E-2</c:v>
                </c:pt>
                <c:pt idx="22">
                  <c:v>7.7043684152665423E-2</c:v>
                </c:pt>
                <c:pt idx="23">
                  <c:v>7.8804924559289682E-2</c:v>
                </c:pt>
                <c:pt idx="24">
                  <c:v>8.051370393889043E-2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'Rate Paths'!$D$106:$AB$106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6.5475064271997618E-2</c:v>
                </c:pt>
                <c:pt idx="17">
                  <c:v>6.7454640315053965E-2</c:v>
                </c:pt>
                <c:pt idx="18">
                  <c:v>6.9342561774787911E-2</c:v>
                </c:pt>
                <c:pt idx="19">
                  <c:v>7.1351077762462717E-2</c:v>
                </c:pt>
                <c:pt idx="20">
                  <c:v>7.3309118235057646E-2</c:v>
                </c:pt>
                <c:pt idx="21">
                  <c:v>7.5215371310807508E-2</c:v>
                </c:pt>
                <c:pt idx="22">
                  <c:v>7.706901985721748E-2</c:v>
                </c:pt>
                <c:pt idx="23">
                  <c:v>7.8869683548597136E-2</c:v>
                </c:pt>
                <c:pt idx="24">
                  <c:v>8.0617364407390993E-2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'Rate Paths'!$D$107:$AB$107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6.5475064271997618E-2</c:v>
                </c:pt>
                <c:pt idx="17">
                  <c:v>6.7454640315053965E-2</c:v>
                </c:pt>
                <c:pt idx="18">
                  <c:v>6.9342561774787911E-2</c:v>
                </c:pt>
                <c:pt idx="19">
                  <c:v>7.2611347278657326E-2</c:v>
                </c:pt>
                <c:pt idx="20">
                  <c:v>7.4450514980644686E-2</c:v>
                </c:pt>
                <c:pt idx="21">
                  <c:v>7.6224702658571078E-2</c:v>
                </c:pt>
                <c:pt idx="22">
                  <c:v>7.7934767003720082E-2</c:v>
                </c:pt>
                <c:pt idx="23">
                  <c:v>7.9581865823014158E-2</c:v>
                </c:pt>
                <c:pt idx="24">
                  <c:v>8.1167407414161161E-2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'Rate Paths'!$D$108:$AB$108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6.5475064271997618E-2</c:v>
                </c:pt>
                <c:pt idx="17">
                  <c:v>6.7454640315053965E-2</c:v>
                </c:pt>
                <c:pt idx="18">
                  <c:v>6.9342561774787911E-2</c:v>
                </c:pt>
                <c:pt idx="19">
                  <c:v>7.2611347278657326E-2</c:v>
                </c:pt>
                <c:pt idx="20">
                  <c:v>7.5132435983864057E-2</c:v>
                </c:pt>
                <c:pt idx="21">
                  <c:v>7.6962875306750445E-2</c:v>
                </c:pt>
                <c:pt idx="22">
                  <c:v>7.8726155842091194E-2</c:v>
                </c:pt>
                <c:pt idx="23">
                  <c:v>8.0423261345380526E-2</c:v>
                </c:pt>
                <c:pt idx="24">
                  <c:v>8.2055494050188735E-2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'Rate Paths'!$D$109:$AB$109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6.5475064271997618E-2</c:v>
                </c:pt>
                <c:pt idx="17">
                  <c:v>6.7454640315053965E-2</c:v>
                </c:pt>
                <c:pt idx="18">
                  <c:v>6.9342561774787911E-2</c:v>
                </c:pt>
                <c:pt idx="19">
                  <c:v>7.2611347278657326E-2</c:v>
                </c:pt>
                <c:pt idx="20">
                  <c:v>7.5132435983864057E-2</c:v>
                </c:pt>
                <c:pt idx="21">
                  <c:v>8.3103698932727441E-2</c:v>
                </c:pt>
                <c:pt idx="22">
                  <c:v>8.4772149614761858E-2</c:v>
                </c:pt>
                <c:pt idx="23">
                  <c:v>8.6351179821008053E-2</c:v>
                </c:pt>
                <c:pt idx="24">
                  <c:v>8.7846086331431969E-2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'Rate Paths'!$D$110:$AB$110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6.5475064271997618E-2</c:v>
                </c:pt>
                <c:pt idx="17">
                  <c:v>6.7454640315053965E-2</c:v>
                </c:pt>
                <c:pt idx="18">
                  <c:v>6.9342561774787911E-2</c:v>
                </c:pt>
                <c:pt idx="19">
                  <c:v>7.2611347278657326E-2</c:v>
                </c:pt>
                <c:pt idx="20">
                  <c:v>7.5132435983864057E-2</c:v>
                </c:pt>
                <c:pt idx="21">
                  <c:v>8.3103698932727441E-2</c:v>
                </c:pt>
                <c:pt idx="22">
                  <c:v>8.6315430005706545E-2</c:v>
                </c:pt>
                <c:pt idx="23">
                  <c:v>8.7961102458905163E-2</c:v>
                </c:pt>
                <c:pt idx="24">
                  <c:v>8.9517675105989708E-2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'Rate Paths'!$D$111:$AB$111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6.5475064271997618E-2</c:v>
                </c:pt>
                <c:pt idx="17">
                  <c:v>6.7454640315053965E-2</c:v>
                </c:pt>
                <c:pt idx="18">
                  <c:v>6.9342561774787911E-2</c:v>
                </c:pt>
                <c:pt idx="19">
                  <c:v>7.2611347278657326E-2</c:v>
                </c:pt>
                <c:pt idx="20">
                  <c:v>7.5132435983864057E-2</c:v>
                </c:pt>
                <c:pt idx="21">
                  <c:v>8.3103698932727441E-2</c:v>
                </c:pt>
                <c:pt idx="22">
                  <c:v>8.6315430005706545E-2</c:v>
                </c:pt>
                <c:pt idx="23">
                  <c:v>9.8266853146129138E-2</c:v>
                </c:pt>
                <c:pt idx="24">
                  <c:v>0.10003484082025114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'Rate Paths'!$D$112:$AB$112</c:f>
              <c:numCache>
                <c:formatCode>0.0000%</c:formatCode>
                <c:ptCount val="25"/>
                <c:pt idx="0">
                  <c:v>0.05</c:v>
                </c:pt>
                <c:pt idx="1">
                  <c:v>5.6543360828864839E-2</c:v>
                </c:pt>
                <c:pt idx="2">
                  <c:v>5.4742132931568349E-2</c:v>
                </c:pt>
                <c:pt idx="3">
                  <c:v>5.9797040934997069E-2</c:v>
                </c:pt>
                <c:pt idx="4">
                  <c:v>5.0623740190958583E-2</c:v>
                </c:pt>
                <c:pt idx="5">
                  <c:v>4.8630405916547166E-2</c:v>
                </c:pt>
                <c:pt idx="6">
                  <c:v>5.4565777150076766E-2</c:v>
                </c:pt>
                <c:pt idx="7">
                  <c:v>5.5435286818561594E-2</c:v>
                </c:pt>
                <c:pt idx="8">
                  <c:v>5.0346041711280293E-2</c:v>
                </c:pt>
                <c:pt idx="9">
                  <c:v>5.1951329671153429E-2</c:v>
                </c:pt>
                <c:pt idx="10">
                  <c:v>4.8505591607842936E-2</c:v>
                </c:pt>
                <c:pt idx="11">
                  <c:v>4.7075958810489933E-2</c:v>
                </c:pt>
                <c:pt idx="12">
                  <c:v>5.2651231793629953E-2</c:v>
                </c:pt>
                <c:pt idx="13">
                  <c:v>4.3870692025544861E-2</c:v>
                </c:pt>
                <c:pt idx="14">
                  <c:v>5.5169610246408866E-2</c:v>
                </c:pt>
                <c:pt idx="15">
                  <c:v>6.2842999242466974E-2</c:v>
                </c:pt>
                <c:pt idx="16">
                  <c:v>6.5475064271997618E-2</c:v>
                </c:pt>
                <c:pt idx="17">
                  <c:v>6.7454640315053965E-2</c:v>
                </c:pt>
                <c:pt idx="18">
                  <c:v>6.9342561774787911E-2</c:v>
                </c:pt>
                <c:pt idx="19">
                  <c:v>7.2611347278657326E-2</c:v>
                </c:pt>
                <c:pt idx="20">
                  <c:v>7.5132435983864057E-2</c:v>
                </c:pt>
                <c:pt idx="21">
                  <c:v>8.3103698932727441E-2</c:v>
                </c:pt>
                <c:pt idx="22">
                  <c:v>8.6315430005706545E-2</c:v>
                </c:pt>
                <c:pt idx="23">
                  <c:v>9.8266853146129138E-2</c:v>
                </c:pt>
                <c:pt idx="24">
                  <c:v>9.7129391156098172E-2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30816"/>
        <c:axId val="140575104"/>
      </c:lineChart>
      <c:catAx>
        <c:axId val="1389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57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575104"/>
        <c:scaling>
          <c:orientation val="minMax"/>
          <c:max val="0.1500000000000000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893081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'Rate Paths'!$D$61:$AB$61</c:f>
              <c:numCache>
                <c:formatCode>0.0000%</c:formatCode>
                <c:ptCount val="25"/>
                <c:pt idx="0">
                  <c:v>0.05</c:v>
                </c:pt>
                <c:pt idx="1">
                  <c:v>5.6123724356957949E-2</c:v>
                </c:pt>
                <c:pt idx="2">
                  <c:v>5.8660254037844389E-2</c:v>
                </c:pt>
                <c:pt idx="3">
                  <c:v>6.060660171779822E-2</c:v>
                </c:pt>
                <c:pt idx="4">
                  <c:v>6.2247448713915896E-2</c:v>
                </c:pt>
                <c:pt idx="5">
                  <c:v>6.3693063937629163E-2</c:v>
                </c:pt>
                <c:pt idx="6">
                  <c:v>6.5000000000000002E-2</c:v>
                </c:pt>
                <c:pt idx="7">
                  <c:v>6.6201851746019655E-2</c:v>
                </c:pt>
                <c:pt idx="8">
                  <c:v>6.7320508075688776E-2</c:v>
                </c:pt>
                <c:pt idx="9">
                  <c:v>6.8371173070873842E-2</c:v>
                </c:pt>
                <c:pt idx="10">
                  <c:v>6.9364916731037091E-2</c:v>
                </c:pt>
                <c:pt idx="11">
                  <c:v>7.0310096011589898E-2</c:v>
                </c:pt>
                <c:pt idx="12">
                  <c:v>7.1213203435596423E-2</c:v>
                </c:pt>
                <c:pt idx="13">
                  <c:v>7.2079402165819623E-2</c:v>
                </c:pt>
                <c:pt idx="14">
                  <c:v>7.2912878474779202E-2</c:v>
                </c:pt>
                <c:pt idx="15">
                  <c:v>7.371708245126285E-2</c:v>
                </c:pt>
                <c:pt idx="16">
                  <c:v>7.4494897427831774E-2</c:v>
                </c:pt>
                <c:pt idx="17">
                  <c:v>7.524876234590519E-2</c:v>
                </c:pt>
                <c:pt idx="18">
                  <c:v>7.5980762113533162E-2</c:v>
                </c:pt>
                <c:pt idx="19">
                  <c:v>7.6692695630078273E-2</c:v>
                </c:pt>
                <c:pt idx="20">
                  <c:v>7.7386127875258309E-2</c:v>
                </c:pt>
                <c:pt idx="21">
                  <c:v>7.8062430400804558E-2</c:v>
                </c:pt>
                <c:pt idx="22">
                  <c:v>7.8722813232690148E-2</c:v>
                </c:pt>
                <c:pt idx="23">
                  <c:v>7.9368350311176825E-2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'Rate Paths'!$D$62:$AB$62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6.2209279090006217E-2</c:v>
                </c:pt>
                <c:pt idx="3">
                  <c:v>6.4318778697085424E-2</c:v>
                </c:pt>
                <c:pt idx="4">
                  <c:v>6.6107917963081589E-2</c:v>
                </c:pt>
                <c:pt idx="5">
                  <c:v>6.7687197390486509E-2</c:v>
                </c:pt>
                <c:pt idx="6">
                  <c:v>6.9113530909762341E-2</c:v>
                </c:pt>
                <c:pt idx="7">
                  <c:v>7.0420976651439399E-2</c:v>
                </c:pt>
                <c:pt idx="8">
                  <c:v>7.1631964911134424E-2</c:v>
                </c:pt>
                <c:pt idx="9">
                  <c:v>7.276229887159083E-2</c:v>
                </c:pt>
                <c:pt idx="10">
                  <c:v>7.3823687976278224E-2</c:v>
                </c:pt>
                <c:pt idx="11">
                  <c:v>7.4825154282011683E-2</c:v>
                </c:pt>
                <c:pt idx="12">
                  <c:v>7.5773868733495869E-2</c:v>
                </c:pt>
                <c:pt idx="13">
                  <c:v>7.6675675953896225E-2</c:v>
                </c:pt>
                <c:pt idx="14">
                  <c:v>7.7535438227869846E-2</c:v>
                </c:pt>
                <c:pt idx="15">
                  <c:v>7.8357269282889219E-2</c:v>
                </c:pt>
                <c:pt idx="16">
                  <c:v>7.9144698146638479E-2</c:v>
                </c:pt>
                <c:pt idx="17">
                  <c:v>7.9900787113600935E-2</c:v>
                </c:pt>
                <c:pt idx="18">
                  <c:v>8.0628218713443819E-2</c:v>
                </c:pt>
                <c:pt idx="19">
                  <c:v>8.1329361211751106E-2</c:v>
                </c:pt>
                <c:pt idx="20">
                  <c:v>8.2006318913783252E-2</c:v>
                </c:pt>
                <c:pt idx="21">
                  <c:v>8.2660971497880154E-2</c:v>
                </c:pt>
                <c:pt idx="22">
                  <c:v>8.3295005288362742E-2</c:v>
                </c:pt>
                <c:pt idx="23">
                  <c:v>8.3909938509175414E-2</c:v>
                </c:pt>
                <c:pt idx="24">
                  <c:v>8.4507141974369329E-2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'Rate Paths'!$D$63:$AB$63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6.1808088724501435E-2</c:v>
                </c:pt>
                <c:pt idx="4">
                  <c:v>6.3466412058091809E-2</c:v>
                </c:pt>
                <c:pt idx="5">
                  <c:v>6.4931445158540463E-2</c:v>
                </c:pt>
                <c:pt idx="6">
                  <c:v>6.6260044883123065E-2</c:v>
                </c:pt>
                <c:pt idx="7">
                  <c:v>6.7486016908497717E-2</c:v>
                </c:pt>
                <c:pt idx="8">
                  <c:v>6.863138490065937E-2</c:v>
                </c:pt>
                <c:pt idx="9">
                  <c:v>6.9711426457873912E-2</c:v>
                </c:pt>
                <c:pt idx="10">
                  <c:v>7.0737236457197483E-2</c:v>
                </c:pt>
                <c:pt idx="11">
                  <c:v>7.171715878517787E-2</c:v>
                </c:pt>
                <c:pt idx="12">
                  <c:v>7.2657643974858702E-2</c:v>
                </c:pt>
                <c:pt idx="13">
                  <c:v>7.3563791856500332E-2</c:v>
                </c:pt>
                <c:pt idx="14">
                  <c:v>7.4439710353000538E-2</c:v>
                </c:pt>
                <c:pt idx="15">
                  <c:v>7.5288761428004655E-2</c:v>
                </c:pt>
                <c:pt idx="16">
                  <c:v>7.6113734819930473E-2</c:v>
                </c:pt>
                <c:pt idx="17">
                  <c:v>7.6916973908835062E-2</c:v>
                </c:pt>
                <c:pt idx="18">
                  <c:v>7.7700468885434637E-2</c:v>
                </c:pt>
                <c:pt idx="19">
                  <c:v>7.8465926996483276E-2</c:v>
                </c:pt>
                <c:pt idx="20">
                  <c:v>7.9214826351417161E-2</c:v>
                </c:pt>
                <c:pt idx="21">
                  <c:v>7.9948457704923939E-2</c:v>
                </c:pt>
                <c:pt idx="22">
                  <c:v>8.0667957290050066E-2</c:v>
                </c:pt>
                <c:pt idx="23">
                  <c:v>8.1374332887154247E-2</c:v>
                </c:pt>
                <c:pt idx="24">
                  <c:v>8.2068484710501946E-2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'Rate Paths'!$D$64:$AB$64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7.4111238660506507E-2</c:v>
                </c:pt>
                <c:pt idx="5">
                  <c:v>7.5631921329287186E-2</c:v>
                </c:pt>
                <c:pt idx="6">
                  <c:v>7.6975543411075653E-2</c:v>
                </c:pt>
                <c:pt idx="7">
                  <c:v>7.8180025355762101E-2</c:v>
                </c:pt>
                <c:pt idx="8">
                  <c:v>7.9271213620406414E-2</c:v>
                </c:pt>
                <c:pt idx="9">
                  <c:v>8.0267926830713154E-2</c:v>
                </c:pt>
                <c:pt idx="10">
                  <c:v>8.1184530248619005E-2</c:v>
                </c:pt>
                <c:pt idx="11">
                  <c:v>8.2032379282239859E-2</c:v>
                </c:pt>
                <c:pt idx="12">
                  <c:v>8.2820689349636739E-2</c:v>
                </c:pt>
                <c:pt idx="13">
                  <c:v>8.3557091023331032E-2</c:v>
                </c:pt>
                <c:pt idx="14">
                  <c:v>8.4248001433000624E-2</c:v>
                </c:pt>
                <c:pt idx="15">
                  <c:v>8.4898882804742615E-2</c:v>
                </c:pt>
                <c:pt idx="16">
                  <c:v>8.5514428661737946E-2</c:v>
                </c:pt>
                <c:pt idx="17">
                  <c:v>8.6098701943580533E-2</c:v>
                </c:pt>
                <c:pt idx="18">
                  <c:v>8.66552401403827E-2</c:v>
                </c:pt>
                <c:pt idx="19">
                  <c:v>8.718713715708537E-2</c:v>
                </c:pt>
                <c:pt idx="20">
                  <c:v>8.76971083466834E-2</c:v>
                </c:pt>
                <c:pt idx="21">
                  <c:v>8.8187543091756165E-2</c:v>
                </c:pt>
                <c:pt idx="22">
                  <c:v>8.8660547983093058E-2</c:v>
                </c:pt>
                <c:pt idx="23">
                  <c:v>8.9117982763021478E-2</c:v>
                </c:pt>
                <c:pt idx="24">
                  <c:v>8.9561490604479974E-2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'Rate Paths'!$D$65:$AB$65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7.6534549087340642E-2</c:v>
                </c:pt>
                <c:pt idx="6">
                  <c:v>7.801115598514817E-2</c:v>
                </c:pt>
                <c:pt idx="7">
                  <c:v>7.9342839785659369E-2</c:v>
                </c:pt>
                <c:pt idx="8">
                  <c:v>8.0554785319633143E-2</c:v>
                </c:pt>
                <c:pt idx="9">
                  <c:v>8.1665342502096103E-2</c:v>
                </c:pt>
                <c:pt idx="10">
                  <c:v>8.2688570360710062E-2</c:v>
                </c:pt>
                <c:pt idx="11">
                  <c:v>8.3635653930977827E-2</c:v>
                </c:pt>
                <c:pt idx="12">
                  <c:v>8.4515750910534593E-2</c:v>
                </c:pt>
                <c:pt idx="13">
                  <c:v>8.5336526621237543E-2</c:v>
                </c:pt>
                <c:pt idx="14">
                  <c:v>8.6104507915805151E-2</c:v>
                </c:pt>
                <c:pt idx="15">
                  <c:v>8.6825326600996192E-2</c:v>
                </c:pt>
                <c:pt idx="16">
                  <c:v>8.7503892627011456E-2</c:v>
                </c:pt>
                <c:pt idx="17">
                  <c:v>8.8144521053641747E-2</c:v>
                </c:pt>
                <c:pt idx="18">
                  <c:v>8.8751027668326363E-2</c:v>
                </c:pt>
                <c:pt idx="19">
                  <c:v>8.9326802773973354E-2</c:v>
                </c:pt>
                <c:pt idx="20">
                  <c:v>8.9874869408817698E-2</c:v>
                </c:pt>
                <c:pt idx="21">
                  <c:v>9.0397930220373041E-2</c:v>
                </c:pt>
                <c:pt idx="22">
                  <c:v>9.089840590215989E-2</c:v>
                </c:pt>
                <c:pt idx="23">
                  <c:v>9.1378467236231761E-2</c:v>
                </c:pt>
                <c:pt idx="24">
                  <c:v>9.1840062201918427E-2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'Rate Paths'!$D$66:$AB$66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8.4235678191547342E-2</c:v>
                </c:pt>
                <c:pt idx="7">
                  <c:v>8.5641022922724477E-2</c:v>
                </c:pt>
                <c:pt idx="8">
                  <c:v>8.6894739832586498E-2</c:v>
                </c:pt>
                <c:pt idx="9">
                  <c:v>8.8017272124564713E-2</c:v>
                </c:pt>
                <c:pt idx="10">
                  <c:v>8.9024772229820012E-2</c:v>
                </c:pt>
                <c:pt idx="11">
                  <c:v>8.9930491702133838E-2</c:v>
                </c:pt>
                <c:pt idx="12">
                  <c:v>9.0745606096834769E-2</c:v>
                </c:pt>
                <c:pt idx="13">
                  <c:v>9.1479732670864108E-2</c:v>
                </c:pt>
                <c:pt idx="14">
                  <c:v>9.214127091058559E-2</c:v>
                </c:pt>
                <c:pt idx="15">
                  <c:v>9.2737635902456941E-2</c:v>
                </c:pt>
                <c:pt idx="16">
                  <c:v>9.3275424305163182E-2</c:v>
                </c:pt>
                <c:pt idx="17">
                  <c:v>9.3760536501625039E-2</c:v>
                </c:pt>
                <c:pt idx="18">
                  <c:v>9.4198269426708364E-2</c:v>
                </c:pt>
                <c:pt idx="19">
                  <c:v>9.4593389256294472E-2</c:v>
                </c:pt>
                <c:pt idx="20">
                  <c:v>9.495018992984805E-2</c:v>
                </c:pt>
                <c:pt idx="21">
                  <c:v>9.5272541475844824E-2</c:v>
                </c:pt>
                <c:pt idx="22">
                  <c:v>9.5563930829336119E-2</c:v>
                </c:pt>
                <c:pt idx="23">
                  <c:v>9.5827496994809358E-2</c:v>
                </c:pt>
                <c:pt idx="24">
                  <c:v>9.6066061851071402E-2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'Rate Paths'!$D$67:$AB$67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8.3230783871945976E-2</c:v>
                </c:pt>
                <c:pt idx="8">
                  <c:v>8.463956233304501E-2</c:v>
                </c:pt>
                <c:pt idx="9">
                  <c:v>8.5924641073407623E-2</c:v>
                </c:pt>
                <c:pt idx="10">
                  <c:v>8.7099917799349835E-2</c:v>
                </c:pt>
                <c:pt idx="11">
                  <c:v>8.8176721620391516E-2</c:v>
                </c:pt>
                <c:pt idx="12">
                  <c:v>8.9164598864274247E-2</c:v>
                </c:pt>
                <c:pt idx="13">
                  <c:v>9.0071795771877572E-2</c:v>
                </c:pt>
                <c:pt idx="14">
                  <c:v>9.0905567693381012E-2</c:v>
                </c:pt>
                <c:pt idx="15">
                  <c:v>9.1672384448720959E-2</c:v>
                </c:pt>
                <c:pt idx="16">
                  <c:v>9.2378071289664243E-2</c:v>
                </c:pt>
                <c:pt idx="17">
                  <c:v>9.3027908749115013E-2</c:v>
                </c:pt>
                <c:pt idx="18">
                  <c:v>9.362670560695982E-2</c:v>
                </c:pt>
                <c:pt idx="19">
                  <c:v>9.4178853915776378E-2</c:v>
                </c:pt>
                <c:pt idx="20">
                  <c:v>9.4688371838426988E-2</c:v>
                </c:pt>
                <c:pt idx="21">
                  <c:v>9.5158938067157375E-2</c:v>
                </c:pt>
                <c:pt idx="22">
                  <c:v>9.5593920332390614E-2</c:v>
                </c:pt>
                <c:pt idx="23">
                  <c:v>9.5996399690342238E-2</c:v>
                </c:pt>
                <c:pt idx="24">
                  <c:v>9.6369191737722515E-2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'Rate Paths'!$D$68:$AB$68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7.6042687982514581E-2</c:v>
                </c:pt>
                <c:pt idx="9">
                  <c:v>7.7408327290618376E-2</c:v>
                </c:pt>
                <c:pt idx="10">
                  <c:v>7.8678315474980054E-2</c:v>
                </c:pt>
                <c:pt idx="11">
                  <c:v>7.9859692487963804E-2</c:v>
                </c:pt>
                <c:pt idx="12">
                  <c:v>8.0958388952806562E-2</c:v>
                </c:pt>
                <c:pt idx="13">
                  <c:v>8.1979619059015268E-2</c:v>
                </c:pt>
                <c:pt idx="14">
                  <c:v>8.2928110636667177E-2</c:v>
                </c:pt>
                <c:pt idx="15">
                  <c:v>8.3808240909541115E-2</c:v>
                </c:pt>
                <c:pt idx="16">
                  <c:v>8.4624116318915768E-2</c:v>
                </c:pt>
                <c:pt idx="17">
                  <c:v>8.5379618764772666E-2</c:v>
                </c:pt>
                <c:pt idx="18">
                  <c:v>8.6078431651339299E-2</c:v>
                </c:pt>
                <c:pt idx="19">
                  <c:v>8.6724053925205075E-2</c:v>
                </c:pt>
                <c:pt idx="20">
                  <c:v>8.7319807181792788E-2</c:v>
                </c:pt>
                <c:pt idx="21">
                  <c:v>8.7868839004743571E-2</c:v>
                </c:pt>
                <c:pt idx="22">
                  <c:v>8.8374124505530338E-2</c:v>
                </c:pt>
                <c:pt idx="23">
                  <c:v>8.8838467269388599E-2</c:v>
                </c:pt>
                <c:pt idx="24">
                  <c:v>8.9264500424860393E-2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'Rate Paths'!$D$69:$AB$69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8.0039870048506906E-2</c:v>
                </c:pt>
                <c:pt idx="10">
                  <c:v>8.1428704721129702E-2</c:v>
                </c:pt>
                <c:pt idx="11">
                  <c:v>8.2715746455530162E-2</c:v>
                </c:pt>
                <c:pt idx="12">
                  <c:v>8.3907117157686492E-2</c:v>
                </c:pt>
                <c:pt idx="13">
                  <c:v>8.5008345115354614E-2</c:v>
                </c:pt>
                <c:pt idx="14">
                  <c:v>8.6024568162212184E-2</c:v>
                </c:pt>
                <c:pt idx="15">
                  <c:v>8.6960646394418806E-2</c:v>
                </c:pt>
                <c:pt idx="16">
                  <c:v>8.7821222370526017E-2</c:v>
                </c:pt>
                <c:pt idx="17">
                  <c:v>8.8610750728699422E-2</c:v>
                </c:pt>
                <c:pt idx="18">
                  <c:v>8.9333510239141406E-2</c:v>
                </c:pt>
                <c:pt idx="19">
                  <c:v>8.9993606150549424E-2</c:v>
                </c:pt>
                <c:pt idx="20">
                  <c:v>9.0594967612874513E-2</c:v>
                </c:pt>
                <c:pt idx="21">
                  <c:v>9.1141343079831003E-2</c:v>
                </c:pt>
                <c:pt idx="22">
                  <c:v>9.1636295426591116E-2</c:v>
                </c:pt>
                <c:pt idx="23">
                  <c:v>9.2083197783184093E-2</c:v>
                </c:pt>
                <c:pt idx="24">
                  <c:v>9.2485230618977329E-2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'Rate Paths'!$D$70:$AB$70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7.923834615866944E-2</c:v>
                </c:pt>
                <c:pt idx="11">
                  <c:v>8.0366827711718034E-2</c:v>
                </c:pt>
                <c:pt idx="12">
                  <c:v>8.1403844127769298E-2</c:v>
                </c:pt>
                <c:pt idx="13">
                  <c:v>8.235524001001221E-2</c:v>
                </c:pt>
                <c:pt idx="14">
                  <c:v>8.322637517170195E-2</c:v>
                </c:pt>
                <c:pt idx="15">
                  <c:v>8.4022249777915586E-2</c:v>
                </c:pt>
                <c:pt idx="16">
                  <c:v>8.4747575683643647E-2</c:v>
                </c:pt>
                <c:pt idx="17">
                  <c:v>8.5406816023796073E-2</c:v>
                </c:pt>
                <c:pt idx="18">
                  <c:v>8.6004206182691084E-2</c:v>
                </c:pt>
                <c:pt idx="19">
                  <c:v>8.654376410102646E-2</c:v>
                </c:pt>
                <c:pt idx="20">
                  <c:v>8.7029294792449738E-2</c:v>
                </c:pt>
                <c:pt idx="21">
                  <c:v>8.7464392054740214E-2</c:v>
                </c:pt>
                <c:pt idx="22">
                  <c:v>8.7852439185184206E-2</c:v>
                </c:pt>
                <c:pt idx="23">
                  <c:v>8.8196609768150538E-2</c:v>
                </c:pt>
                <c:pt idx="24">
                  <c:v>8.8499869131726042E-2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'Rate Paths'!$D$71:$AB$71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8.4532281654768768E-2</c:v>
                </c:pt>
                <c:pt idx="12">
                  <c:v>8.5679382681091043E-2</c:v>
                </c:pt>
                <c:pt idx="13">
                  <c:v>8.6730226379306552E-2</c:v>
                </c:pt>
                <c:pt idx="14">
                  <c:v>8.7691076524383765E-2</c:v>
                </c:pt>
                <c:pt idx="15">
                  <c:v>8.8567778742961054E-2</c:v>
                </c:pt>
                <c:pt idx="16">
                  <c:v>8.9365835657254727E-2</c:v>
                </c:pt>
                <c:pt idx="17">
                  <c:v>9.0090449960834831E-2</c:v>
                </c:pt>
                <c:pt idx="18">
                  <c:v>9.0746548593663587E-2</c:v>
                </c:pt>
                <c:pt idx="19">
                  <c:v>9.1338796007814485E-2</c:v>
                </c:pt>
                <c:pt idx="20">
                  <c:v>9.1871601424148436E-2</c:v>
                </c:pt>
                <c:pt idx="21">
                  <c:v>9.2349123088795976E-2</c:v>
                </c:pt>
                <c:pt idx="22">
                  <c:v>9.2775271359297931E-2</c:v>
                </c:pt>
                <c:pt idx="23">
                  <c:v>9.3153711705735692E-2</c:v>
                </c:pt>
                <c:pt idx="24">
                  <c:v>9.348786823859212E-2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'Rate Paths'!$D$72:$AB$72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8.203398098203811E-2</c:v>
                </c:pt>
                <c:pt idx="13">
                  <c:v>8.3043367778992766E-2</c:v>
                </c:pt>
                <c:pt idx="14">
                  <c:v>8.3980478904049971E-2</c:v>
                </c:pt>
                <c:pt idx="15">
                  <c:v>8.4849917690033347E-2</c:v>
                </c:pt>
                <c:pt idx="16">
                  <c:v>8.5655961087343011E-2</c:v>
                </c:pt>
                <c:pt idx="17">
                  <c:v>8.6402615170373454E-2</c:v>
                </c:pt>
                <c:pt idx="18">
                  <c:v>8.7093649143749452E-2</c:v>
                </c:pt>
                <c:pt idx="19">
                  <c:v>8.7732616211391459E-2</c:v>
                </c:pt>
                <c:pt idx="20">
                  <c:v>8.8322866534456243E-2</c:v>
                </c:pt>
                <c:pt idx="21">
                  <c:v>8.8867555572291201E-2</c:v>
                </c:pt>
                <c:pt idx="22">
                  <c:v>8.936964988577599E-2</c:v>
                </c:pt>
                <c:pt idx="23">
                  <c:v>8.9831931706298343E-2</c:v>
                </c:pt>
                <c:pt idx="24">
                  <c:v>9.0257003072095346E-2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'Rate Paths'!$D$73:$AB$73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7.6090712995454848E-2</c:v>
                </c:pt>
                <c:pt idx="14">
                  <c:v>7.7018638542697707E-2</c:v>
                </c:pt>
                <c:pt idx="15">
                  <c:v>7.7901905998305487E-2</c:v>
                </c:pt>
                <c:pt idx="16">
                  <c:v>7.8741891216759147E-2</c:v>
                </c:pt>
                <c:pt idx="17">
                  <c:v>7.9539978438044487E-2</c:v>
                </c:pt>
                <c:pt idx="18">
                  <c:v>8.0297571507343277E-2</c:v>
                </c:pt>
                <c:pt idx="19">
                  <c:v>8.1016093569061504E-2</c:v>
                </c:pt>
                <c:pt idx="20">
                  <c:v>8.1696980369801886E-2</c:v>
                </c:pt>
                <c:pt idx="21">
                  <c:v>8.2341670374957376E-2</c:v>
                </c:pt>
                <c:pt idx="22">
                  <c:v>8.295159369145523E-2</c:v>
                </c:pt>
                <c:pt idx="23">
                  <c:v>8.3528161016128782E-2</c:v>
                </c:pt>
                <c:pt idx="24">
                  <c:v>8.407275333106308E-2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'Rate Paths'!$D$74:$AB$74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8.2236234084701654E-2</c:v>
                </c:pt>
                <c:pt idx="15">
                  <c:v>8.323769630554588E-2</c:v>
                </c:pt>
                <c:pt idx="16">
                  <c:v>8.4184414915872627E-2</c:v>
                </c:pt>
                <c:pt idx="17">
                  <c:v>8.5079059588514749E-2</c:v>
                </c:pt>
                <c:pt idx="18">
                  <c:v>8.5924192232411059E-2</c:v>
                </c:pt>
                <c:pt idx="19">
                  <c:v>8.6722280941969362E-2</c:v>
                </c:pt>
                <c:pt idx="20">
                  <c:v>8.7475705868699974E-2</c:v>
                </c:pt>
                <c:pt idx="21">
                  <c:v>8.8186760419491306E-2</c:v>
                </c:pt>
                <c:pt idx="22">
                  <c:v>8.8857649950179141E-2</c:v>
                </c:pt>
                <c:pt idx="23">
                  <c:v>8.949048932930187E-2</c:v>
                </c:pt>
                <c:pt idx="24">
                  <c:v>9.0087300230583423E-2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'Rate Paths'!$D$75:$AB$75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8.2176832967453248E-2</c:v>
                </c:pt>
                <c:pt idx="16">
                  <c:v>8.3211899802411518E-2</c:v>
                </c:pt>
                <c:pt idx="17">
                  <c:v>8.4196610552436185E-2</c:v>
                </c:pt>
                <c:pt idx="18">
                  <c:v>8.5132377096580725E-2</c:v>
                </c:pt>
                <c:pt idx="19">
                  <c:v>8.6020714615035701E-2</c:v>
                </c:pt>
                <c:pt idx="20">
                  <c:v>8.6863221597068732E-2</c:v>
                </c:pt>
                <c:pt idx="21">
                  <c:v>8.7661558115317659E-2</c:v>
                </c:pt>
                <c:pt idx="22">
                  <c:v>8.841742423362417E-2</c:v>
                </c:pt>
                <c:pt idx="23">
                  <c:v>8.9132539649747655E-2</c:v>
                </c:pt>
                <c:pt idx="24">
                  <c:v>8.9808625183660576E-2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'Rate Paths'!$D$76:$AB$76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8.4673780221063186E-2</c:v>
                </c:pt>
                <c:pt idx="17">
                  <c:v>8.583312006458238E-2</c:v>
                </c:pt>
                <c:pt idx="18">
                  <c:v>8.6935370077314389E-2</c:v>
                </c:pt>
                <c:pt idx="19">
                  <c:v>8.7981295272962931E-2</c:v>
                </c:pt>
                <c:pt idx="20">
                  <c:v>8.8971980299479683E-2</c:v>
                </c:pt>
                <c:pt idx="21">
                  <c:v>8.9908769896016066E-2</c:v>
                </c:pt>
                <c:pt idx="22">
                  <c:v>9.0793214266848402E-2</c:v>
                </c:pt>
                <c:pt idx="23">
                  <c:v>9.1627019944471561E-2</c:v>
                </c:pt>
                <c:pt idx="24">
                  <c:v>9.2412006276314809E-2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'Rate Paths'!$D$77:$AB$77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8.6014629928519673E-2</c:v>
                </c:pt>
                <c:pt idx="18">
                  <c:v>8.7192627376545914E-2</c:v>
                </c:pt>
                <c:pt idx="19">
                  <c:v>8.8318351148462024E-2</c:v>
                </c:pt>
                <c:pt idx="20">
                  <c:v>8.9392356018670766E-2</c:v>
                </c:pt>
                <c:pt idx="21">
                  <c:v>9.0415495458055509E-2</c:v>
                </c:pt>
                <c:pt idx="22">
                  <c:v>9.1388867897449488E-2</c:v>
                </c:pt>
                <c:pt idx="23">
                  <c:v>9.2313767780138056E-2</c:v>
                </c:pt>
                <c:pt idx="24">
                  <c:v>9.3191641669810352E-2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'Rate Paths'!$D$78:$AB$78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8.6149614770103466E-2</c:v>
                </c:pt>
                <c:pt idx="19">
                  <c:v>8.750005466046698E-2</c:v>
                </c:pt>
                <c:pt idx="20">
                  <c:v>8.8802971948289691E-2</c:v>
                </c:pt>
                <c:pt idx="21">
                  <c:v>9.0056998372413669E-2</c:v>
                </c:pt>
                <c:pt idx="22">
                  <c:v>9.1261368894016121E-2</c:v>
                </c:pt>
                <c:pt idx="23">
                  <c:v>9.2415829344331776E-2</c:v>
                </c:pt>
                <c:pt idx="24">
                  <c:v>9.3520553685318475E-2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'Rate Paths'!$D$79:$AB$79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9.0151036527974251E-2</c:v>
                </c:pt>
                <c:pt idx="20">
                  <c:v>9.1547023002461009E-2</c:v>
                </c:pt>
                <c:pt idx="21">
                  <c:v>9.2875648510720041E-2</c:v>
                </c:pt>
                <c:pt idx="22">
                  <c:v>9.4136558910591611E-2</c:v>
                </c:pt>
                <c:pt idx="23">
                  <c:v>9.5330067092412749E-2</c:v>
                </c:pt>
                <c:pt idx="24">
                  <c:v>9.6457032016931329E-2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'Rate Paths'!$D$80:$AB$80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8.3030973896036031E-2</c:v>
                </c:pt>
                <c:pt idx="21">
                  <c:v>8.4402718177900002E-2</c:v>
                </c:pt>
                <c:pt idx="22">
                  <c:v>8.5731938262970042E-2</c:v>
                </c:pt>
                <c:pt idx="23">
                  <c:v>8.7014970027542562E-2</c:v>
                </c:pt>
                <c:pt idx="24">
                  <c:v>8.8249156661047545E-2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'Rate Paths'!$D$81:$AB$81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8.3744468235911876E-2</c:v>
                </c:pt>
                <c:pt idx="22">
                  <c:v>8.5125431829555065E-2</c:v>
                </c:pt>
                <c:pt idx="23">
                  <c:v>8.6468734755025589E-2</c:v>
                </c:pt>
                <c:pt idx="24">
                  <c:v>8.7771018051133382E-2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'Rate Paths'!$D$82:$AB$82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7.7354892786429014E-2</c:v>
                </c:pt>
                <c:pt idx="22">
                  <c:v>7.8520979618736719E-2</c:v>
                </c:pt>
                <c:pt idx="23">
                  <c:v>7.9657694981655564E-2</c:v>
                </c:pt>
                <c:pt idx="24">
                  <c:v>8.0760286340630386E-2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'Rate Paths'!$D$83:$AB$83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7.7354892786429014E-2</c:v>
                </c:pt>
                <c:pt idx="22">
                  <c:v>7.7442846536207019E-2</c:v>
                </c:pt>
                <c:pt idx="23">
                  <c:v>7.8475100820715016E-2</c:v>
                </c:pt>
                <c:pt idx="24">
                  <c:v>7.9464299998098675E-2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'Rate Paths'!$D$84:$AB$84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7.7354892786429014E-2</c:v>
                </c:pt>
                <c:pt idx="22">
                  <c:v>7.7442846536207019E-2</c:v>
                </c:pt>
                <c:pt idx="23">
                  <c:v>7.0153080621246491E-2</c:v>
                </c:pt>
                <c:pt idx="24">
                  <c:v>7.106561350475904E-2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'Rate Paths'!$D$85:$AB$85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7.7354892786429014E-2</c:v>
                </c:pt>
                <c:pt idx="22">
                  <c:v>7.7442846536207019E-2</c:v>
                </c:pt>
                <c:pt idx="23">
                  <c:v>7.0153080621246491E-2</c:v>
                </c:pt>
                <c:pt idx="24">
                  <c:v>7.8183904212302882E-2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1488"/>
        <c:axId val="141005568"/>
      </c:lineChart>
      <c:catAx>
        <c:axId val="1409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100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005568"/>
        <c:scaling>
          <c:orientation val="minMax"/>
          <c:max val="0.1500000000000000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9914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'Rate Paths'!$D$115:$AB$115</c:f>
              <c:numCache>
                <c:formatCode>0.0000%</c:formatCode>
                <c:ptCount val="25"/>
                <c:pt idx="0">
                  <c:v>0.05</c:v>
                </c:pt>
                <c:pt idx="1">
                  <c:v>5.6123724356957949E-2</c:v>
                </c:pt>
                <c:pt idx="2">
                  <c:v>5.8660254037844389E-2</c:v>
                </c:pt>
                <c:pt idx="3">
                  <c:v>6.060660171779822E-2</c:v>
                </c:pt>
                <c:pt idx="4">
                  <c:v>6.2247448713915896E-2</c:v>
                </c:pt>
                <c:pt idx="5">
                  <c:v>6.3693063937629163E-2</c:v>
                </c:pt>
                <c:pt idx="6">
                  <c:v>6.5000000000000002E-2</c:v>
                </c:pt>
                <c:pt idx="7">
                  <c:v>6.6201851746019655E-2</c:v>
                </c:pt>
                <c:pt idx="8">
                  <c:v>6.7320508075688776E-2</c:v>
                </c:pt>
                <c:pt idx="9">
                  <c:v>6.8371173070873842E-2</c:v>
                </c:pt>
                <c:pt idx="10">
                  <c:v>6.9364916731037091E-2</c:v>
                </c:pt>
                <c:pt idx="11">
                  <c:v>7.0310096011589898E-2</c:v>
                </c:pt>
                <c:pt idx="12">
                  <c:v>7.1213203435596423E-2</c:v>
                </c:pt>
                <c:pt idx="13">
                  <c:v>7.2079402165819623E-2</c:v>
                </c:pt>
                <c:pt idx="14">
                  <c:v>7.2912878474779202E-2</c:v>
                </c:pt>
                <c:pt idx="15">
                  <c:v>7.371708245126285E-2</c:v>
                </c:pt>
                <c:pt idx="16">
                  <c:v>7.4494897427831774E-2</c:v>
                </c:pt>
                <c:pt idx="17">
                  <c:v>7.524876234590519E-2</c:v>
                </c:pt>
                <c:pt idx="18">
                  <c:v>7.5980762113533162E-2</c:v>
                </c:pt>
                <c:pt idx="19">
                  <c:v>7.6692695630078273E-2</c:v>
                </c:pt>
                <c:pt idx="20">
                  <c:v>7.7386127875258309E-2</c:v>
                </c:pt>
                <c:pt idx="21">
                  <c:v>7.8062430400804558E-2</c:v>
                </c:pt>
                <c:pt idx="22">
                  <c:v>7.8722813232690148E-2</c:v>
                </c:pt>
                <c:pt idx="23">
                  <c:v>7.9368350311176825E-2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'Rate Paths'!$D$116:$AB$116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5.1171171544062782E-2</c:v>
                </c:pt>
                <c:pt idx="3">
                  <c:v>5.3324035445071874E-2</c:v>
                </c:pt>
                <c:pt idx="4">
                  <c:v>5.519309082890321E-2</c:v>
                </c:pt>
                <c:pt idx="5">
                  <c:v>5.6883779943440807E-2</c:v>
                </c:pt>
                <c:pt idx="6">
                  <c:v>5.8448484109495651E-2</c:v>
                </c:pt>
                <c:pt idx="7">
                  <c:v>5.9917207604809321E-2</c:v>
                </c:pt>
                <c:pt idx="8">
                  <c:v>6.1308762521228605E-2</c:v>
                </c:pt>
                <c:pt idx="9">
                  <c:v>6.2635729878688845E-2</c:v>
                </c:pt>
                <c:pt idx="10">
                  <c:v>6.3906956629229197E-2</c:v>
                </c:pt>
                <c:pt idx="11">
                  <c:v>6.5128928635154626E-2</c:v>
                </c:pt>
                <c:pt idx="12">
                  <c:v>6.6306576337755788E-2</c:v>
                </c:pt>
                <c:pt idx="13">
                  <c:v>6.7443771499986205E-2</c:v>
                </c:pt>
                <c:pt idx="14">
                  <c:v>6.8543645503618092E-2</c:v>
                </c:pt>
                <c:pt idx="15">
                  <c:v>6.9608799624641865E-2</c:v>
                </c:pt>
                <c:pt idx="16">
                  <c:v>7.0641447395572737E-2</c:v>
                </c:pt>
                <c:pt idx="17">
                  <c:v>7.1643512930773728E-2</c:v>
                </c:pt>
                <c:pt idx="18">
                  <c:v>7.2616699961706166E-2</c:v>
                </c:pt>
                <c:pt idx="19">
                  <c:v>7.3562540977528665E-2</c:v>
                </c:pt>
                <c:pt idx="20">
                  <c:v>7.448243261645511E-2</c:v>
                </c:pt>
                <c:pt idx="21">
                  <c:v>7.5377661418419672E-2</c:v>
                </c:pt>
                <c:pt idx="22">
                  <c:v>7.6249422741412623E-2</c:v>
                </c:pt>
                <c:pt idx="23">
                  <c:v>7.7098834783231596E-2</c:v>
                </c:pt>
                <c:pt idx="24">
                  <c:v>7.7926949072695456E-2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'Rate Paths'!$D$117:$AB$117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6.1370243468796645E-2</c:v>
                </c:pt>
                <c:pt idx="4">
                  <c:v>6.3234794135297617E-2</c:v>
                </c:pt>
                <c:pt idx="5">
                  <c:v>6.489311865684208E-2</c:v>
                </c:pt>
                <c:pt idx="6">
                  <c:v>6.6401070649027311E-2</c:v>
                </c:pt>
                <c:pt idx="7">
                  <c:v>6.7791800072888764E-2</c:v>
                </c:pt>
                <c:pt idx="8">
                  <c:v>6.9086963353161696E-2</c:v>
                </c:pt>
                <c:pt idx="9">
                  <c:v>7.0301708116253567E-2</c:v>
                </c:pt>
                <c:pt idx="10">
                  <c:v>7.1447192267406673E-2</c:v>
                </c:pt>
                <c:pt idx="11">
                  <c:v>7.2531977573454809E-2</c:v>
                </c:pt>
                <c:pt idx="12">
                  <c:v>7.3562854546344245E-2</c:v>
                </c:pt>
                <c:pt idx="13">
                  <c:v>7.4545357086356109E-2</c:v>
                </c:pt>
                <c:pt idx="14">
                  <c:v>7.5484097438085984E-2</c:v>
                </c:pt>
                <c:pt idx="15">
                  <c:v>7.6382991952623769E-2</c:v>
                </c:pt>
                <c:pt idx="16">
                  <c:v>7.7245417831523597E-2</c:v>
                </c:pt>
                <c:pt idx="17">
                  <c:v>7.8074324792918232E-2</c:v>
                </c:pt>
                <c:pt idx="18">
                  <c:v>7.8872316468304018E-2</c:v>
                </c:pt>
                <c:pt idx="19">
                  <c:v>7.964171098444349E-2</c:v>
                </c:pt>
                <c:pt idx="20">
                  <c:v>8.038458693226648E-2</c:v>
                </c:pt>
                <c:pt idx="21">
                  <c:v>8.1102818887268141E-2</c:v>
                </c:pt>
                <c:pt idx="22">
                  <c:v>8.1798105335231339E-2</c:v>
                </c:pt>
                <c:pt idx="23">
                  <c:v>8.2471990994036737E-2</c:v>
                </c:pt>
                <c:pt idx="24">
                  <c:v>8.3125884942223699E-2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'Rate Paths'!$D$118:$AB$118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5.9895053521898119E-2</c:v>
                </c:pt>
                <c:pt idx="5">
                  <c:v>6.1406054779778556E-2</c:v>
                </c:pt>
                <c:pt idx="6">
                  <c:v>6.2786421606441906E-2</c:v>
                </c:pt>
                <c:pt idx="7">
                  <c:v>6.406902221086351E-2</c:v>
                </c:pt>
                <c:pt idx="8">
                  <c:v>6.5275041057701697E-2</c:v>
                </c:pt>
                <c:pt idx="9">
                  <c:v>6.6419006300491953E-2</c:v>
                </c:pt>
                <c:pt idx="10">
                  <c:v>6.7511345244285731E-2</c:v>
                </c:pt>
                <c:pt idx="11">
                  <c:v>6.8559808785589982E-2</c:v>
                </c:pt>
                <c:pt idx="12">
                  <c:v>6.9570322318035172E-2</c:v>
                </c:pt>
                <c:pt idx="13">
                  <c:v>7.0547522177325725E-2</c:v>
                </c:pt>
                <c:pt idx="14">
                  <c:v>7.1495108723016954E-2</c:v>
                </c:pt>
                <c:pt idx="15">
                  <c:v>7.2416087032509693E-2</c:v>
                </c:pt>
                <c:pt idx="16">
                  <c:v>7.3312935809031379E-2</c:v>
                </c:pt>
                <c:pt idx="17">
                  <c:v>7.4187728820415716E-2</c:v>
                </c:pt>
                <c:pt idx="18">
                  <c:v>7.5042224009345279E-2</c:v>
                </c:pt>
                <c:pt idx="19">
                  <c:v>7.5877930022153692E-2</c:v>
                </c:pt>
                <c:pt idx="20">
                  <c:v>7.6696156615547351E-2</c:v>
                </c:pt>
                <c:pt idx="21">
                  <c:v>7.7498053331918115E-2</c:v>
                </c:pt>
                <c:pt idx="22">
                  <c:v>7.8284639495397532E-2</c:v>
                </c:pt>
                <c:pt idx="23">
                  <c:v>7.9056827692980947E-2</c:v>
                </c:pt>
                <c:pt idx="24">
                  <c:v>7.9815442302960199E-2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'Rate Paths'!$D$119:$AB$119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6.5437541297565086E-2</c:v>
                </c:pt>
                <c:pt idx="6">
                  <c:v>6.6687440019727748E-2</c:v>
                </c:pt>
                <c:pt idx="7">
                  <c:v>6.7823027258549717E-2</c:v>
                </c:pt>
                <c:pt idx="8">
                  <c:v>6.8868240825284324E-2</c:v>
                </c:pt>
                <c:pt idx="9">
                  <c:v>6.9840049457296854E-2</c:v>
                </c:pt>
                <c:pt idx="10">
                  <c:v>7.0751036840991433E-2</c:v>
                </c:pt>
                <c:pt idx="11">
                  <c:v>7.1610852352005691E-2</c:v>
                </c:pt>
                <c:pt idx="12">
                  <c:v>7.2427086162993495E-2</c:v>
                </c:pt>
                <c:pt idx="13">
                  <c:v>7.3205827942790735E-2</c:v>
                </c:pt>
                <c:pt idx="14">
                  <c:v>7.3952040384230019E-2</c:v>
                </c:pt>
                <c:pt idx="15">
                  <c:v>7.4669818666145013E-2</c:v>
                </c:pt>
                <c:pt idx="16">
                  <c:v>7.5362576572713655E-2</c:v>
                </c:pt>
                <c:pt idx="17">
                  <c:v>7.6033183700251084E-2</c:v>
                </c:pt>
                <c:pt idx="18">
                  <c:v>7.66840689979299E-2</c:v>
                </c:pt>
                <c:pt idx="19">
                  <c:v>7.7317300488373583E-2</c:v>
                </c:pt>
                <c:pt idx="20">
                  <c:v>7.7934647719833661E-2</c:v>
                </c:pt>
                <c:pt idx="21">
                  <c:v>7.8537631426888563E-2</c:v>
                </c:pt>
                <c:pt idx="22">
                  <c:v>7.9127563532377737E-2</c:v>
                </c:pt>
                <c:pt idx="23">
                  <c:v>7.9705579730103018E-2</c:v>
                </c:pt>
                <c:pt idx="24">
                  <c:v>8.0272666280702912E-2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'Rate Paths'!$D$120:$AB$120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6.4909021113115972E-2</c:v>
                </c:pt>
                <c:pt idx="7">
                  <c:v>6.6179773693992805E-2</c:v>
                </c:pt>
                <c:pt idx="8">
                  <c:v>6.7355467302668059E-2</c:v>
                </c:pt>
                <c:pt idx="9">
                  <c:v>6.8451258423837286E-2</c:v>
                </c:pt>
                <c:pt idx="10">
                  <c:v>6.9478333447299243E-2</c:v>
                </c:pt>
                <c:pt idx="11">
                  <c:v>7.0445294976231171E-2</c:v>
                </c:pt>
                <c:pt idx="12">
                  <c:v>7.1358980758517224E-2</c:v>
                </c:pt>
                <c:pt idx="13">
                  <c:v>7.2224973529141534E-2</c:v>
                </c:pt>
                <c:pt idx="14">
                  <c:v>7.3047932161705881E-2</c:v>
                </c:pt>
                <c:pt idx="15">
                  <c:v>7.3831814482890529E-2</c:v>
                </c:pt>
                <c:pt idx="16">
                  <c:v>7.4580031800426674E-2</c:v>
                </c:pt>
                <c:pt idx="17">
                  <c:v>7.5295558973616006E-2</c:v>
                </c:pt>
                <c:pt idx="18">
                  <c:v>7.5981014736330482E-2</c:v>
                </c:pt>
                <c:pt idx="19">
                  <c:v>7.6638721640062496E-2</c:v>
                </c:pt>
                <c:pt idx="20">
                  <c:v>7.7270751742738494E-2</c:v>
                </c:pt>
                <c:pt idx="21">
                  <c:v>7.7878962141348665E-2</c:v>
                </c:pt>
                <c:pt idx="22">
                  <c:v>7.846502314455342E-2</c:v>
                </c:pt>
                <c:pt idx="23">
                  <c:v>7.9030441026243473E-2</c:v>
                </c:pt>
                <c:pt idx="24">
                  <c:v>7.9576576727976439E-2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'Rate Paths'!$D$121:$AB$121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6.4833918774201374E-2</c:v>
                </c:pt>
                <c:pt idx="8">
                  <c:v>6.6111894065977797E-2</c:v>
                </c:pt>
                <c:pt idx="9">
                  <c:v>6.7299024100562932E-2</c:v>
                </c:pt>
                <c:pt idx="10">
                  <c:v>6.8405134662690797E-2</c:v>
                </c:pt>
                <c:pt idx="11">
                  <c:v>6.943788312501456E-2</c:v>
                </c:pt>
                <c:pt idx="12">
                  <c:v>7.0403505629575189E-2</c:v>
                </c:pt>
                <c:pt idx="13">
                  <c:v>7.1307264927468472E-2</c:v>
                </c:pt>
                <c:pt idx="14">
                  <c:v>7.2153728126218564E-2</c:v>
                </c:pt>
                <c:pt idx="15">
                  <c:v>7.2946943672395667E-2</c:v>
                </c:pt>
                <c:pt idx="16">
                  <c:v>7.3690556704132659E-2</c:v>
                </c:pt>
                <c:pt idx="17">
                  <c:v>7.4387885786166286E-2</c:v>
                </c:pt>
                <c:pt idx="18">
                  <c:v>7.5041975010532613E-2</c:v>
                </c:pt>
                <c:pt idx="19">
                  <c:v>7.5655630184287156E-2</c:v>
                </c:pt>
                <c:pt idx="20">
                  <c:v>7.6231444656188418E-2</c:v>
                </c:pt>
                <c:pt idx="21">
                  <c:v>7.6771818371630232E-2</c:v>
                </c:pt>
                <c:pt idx="22">
                  <c:v>7.7278972501502785E-2</c:v>
                </c:pt>
                <c:pt idx="23">
                  <c:v>7.7754961187682381E-2</c:v>
                </c:pt>
                <c:pt idx="24">
                  <c:v>7.8201681421503064E-2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'Rate Paths'!$D$122:$AB$122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6.7343087191396395E-2</c:v>
                </c:pt>
                <c:pt idx="9">
                  <c:v>6.8671798450864491E-2</c:v>
                </c:pt>
                <c:pt idx="10">
                  <c:v>6.9912761915224539E-2</c:v>
                </c:pt>
                <c:pt idx="11">
                  <c:v>7.1073045792149625E-2</c:v>
                </c:pt>
                <c:pt idx="12">
                  <c:v>7.2158486581271122E-2</c:v>
                </c:pt>
                <c:pt idx="13">
                  <c:v>7.317410647271394E-2</c:v>
                </c:pt>
                <c:pt idx="14">
                  <c:v>7.4124364503025647E-2</c:v>
                </c:pt>
                <c:pt idx="15">
                  <c:v>7.5013310372392714E-2</c:v>
                </c:pt>
                <c:pt idx="16">
                  <c:v>7.584467967580745E-2</c:v>
                </c:pt>
                <c:pt idx="17">
                  <c:v>7.6621953216910788E-2</c:v>
                </c:pt>
                <c:pt idx="18">
                  <c:v>7.7348394078495863E-2</c:v>
                </c:pt>
                <c:pt idx="19">
                  <c:v>7.8027070893538483E-2</c:v>
                </c:pt>
                <c:pt idx="20">
                  <c:v>7.8660872619943437E-2</c:v>
                </c:pt>
                <c:pt idx="21">
                  <c:v>7.9252518185623094E-2</c:v>
                </c:pt>
                <c:pt idx="22">
                  <c:v>7.9804563150539187E-2</c:v>
                </c:pt>
                <c:pt idx="23">
                  <c:v>8.0319404750717166E-2</c:v>
                </c:pt>
                <c:pt idx="24">
                  <c:v>8.0799286182178839E-2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'Rate Paths'!$D$123:$AB$123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6.935173281376171E-2</c:v>
                </c:pt>
                <c:pt idx="10">
                  <c:v>7.0696835942477207E-2</c:v>
                </c:pt>
                <c:pt idx="11">
                  <c:v>7.1966007015513533E-2</c:v>
                </c:pt>
                <c:pt idx="12">
                  <c:v>7.3164538110898888E-2</c:v>
                </c:pt>
                <c:pt idx="13">
                  <c:v>7.4296933634307144E-2</c:v>
                </c:pt>
                <c:pt idx="14">
                  <c:v>7.5367166076259026E-2</c:v>
                </c:pt>
                <c:pt idx="15">
                  <c:v>7.6378833077219266E-2</c:v>
                </c:pt>
                <c:pt idx="16">
                  <c:v>7.7335254775944176E-2</c:v>
                </c:pt>
                <c:pt idx="17">
                  <c:v>7.8239534302166014E-2</c:v>
                </c:pt>
                <c:pt idx="18">
                  <c:v>7.909459525350318E-2</c:v>
                </c:pt>
                <c:pt idx="19">
                  <c:v>7.9903204743282899E-2</c:v>
                </c:pt>
                <c:pt idx="20">
                  <c:v>8.0667987445139783E-2</c:v>
                </c:pt>
                <c:pt idx="21">
                  <c:v>8.1391434106101751E-2</c:v>
                </c:pt>
                <c:pt idx="22">
                  <c:v>8.2075906764552106E-2</c:v>
                </c:pt>
                <c:pt idx="23">
                  <c:v>8.2723642114461107E-2</c:v>
                </c:pt>
                <c:pt idx="24">
                  <c:v>8.3336753938562033E-2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'Rate Paths'!$D$124:$AB$124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6.492052167664869E-2</c:v>
                </c:pt>
                <c:pt idx="11">
                  <c:v>6.6031747597480456E-2</c:v>
                </c:pt>
                <c:pt idx="12">
                  <c:v>6.7089366358006511E-2</c:v>
                </c:pt>
                <c:pt idx="13">
                  <c:v>6.8096660162903666E-2</c:v>
                </c:pt>
                <c:pt idx="14">
                  <c:v>6.9056423278267373E-2</c:v>
                </c:pt>
                <c:pt idx="15">
                  <c:v>6.9971121766254918E-2</c:v>
                </c:pt>
                <c:pt idx="16">
                  <c:v>7.0842992713837538E-2</c:v>
                </c:pt>
                <c:pt idx="17">
                  <c:v>7.1674105932447829E-2</c:v>
                </c:pt>
                <c:pt idx="18">
                  <c:v>7.2466402069289879E-2</c:v>
                </c:pt>
                <c:pt idx="19">
                  <c:v>7.3221715805007817E-2</c:v>
                </c:pt>
                <c:pt idx="20">
                  <c:v>7.394178964038195E-2</c:v>
                </c:pt>
                <c:pt idx="21">
                  <c:v>7.4628281810791952E-2</c:v>
                </c:pt>
                <c:pt idx="22">
                  <c:v>7.5282770623312054E-2</c:v>
                </c:pt>
                <c:pt idx="23">
                  <c:v>7.5906756708811515E-2</c:v>
                </c:pt>
                <c:pt idx="24">
                  <c:v>7.6501664156134783E-2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'Rate Paths'!$D$125:$AB$125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6.5444984652091628E-2</c:v>
                </c:pt>
                <c:pt idx="12">
                  <c:v>6.6565430889373972E-2</c:v>
                </c:pt>
                <c:pt idx="13">
                  <c:v>6.7628154138344873E-2</c:v>
                </c:pt>
                <c:pt idx="14">
                  <c:v>6.8635214176298365E-2</c:v>
                </c:pt>
                <c:pt idx="15">
                  <c:v>6.9588586274301201E-2</c:v>
                </c:pt>
                <c:pt idx="16">
                  <c:v>7.049021754865778E-2</c:v>
                </c:pt>
                <c:pt idx="17">
                  <c:v>7.1342051645285023E-2</c:v>
                </c:pt>
                <c:pt idx="18">
                  <c:v>7.21460350067369E-2</c:v>
                </c:pt>
                <c:pt idx="19">
                  <c:v>7.2904112778632874E-2</c:v>
                </c:pt>
                <c:pt idx="20">
                  <c:v>7.3618219306333485E-2</c:v>
                </c:pt>
                <c:pt idx="21">
                  <c:v>7.4290266268495983E-2</c:v>
                </c:pt>
                <c:pt idx="22">
                  <c:v>7.4922130304132931E-2</c:v>
                </c:pt>
                <c:pt idx="23">
                  <c:v>7.5515641235822453E-2</c:v>
                </c:pt>
                <c:pt idx="24">
                  <c:v>7.6072571510064094E-2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'Rate Paths'!$D$126:$AB$126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6.5567532694941505E-2</c:v>
                </c:pt>
                <c:pt idx="13">
                  <c:v>6.6568881279644498E-2</c:v>
                </c:pt>
                <c:pt idx="14">
                  <c:v>6.7516967798945282E-2</c:v>
                </c:pt>
                <c:pt idx="15">
                  <c:v>6.8413823672391336E-2</c:v>
                </c:pt>
                <c:pt idx="16">
                  <c:v>6.9261418581026177E-2</c:v>
                </c:pt>
                <c:pt idx="17">
                  <c:v>7.0061690262510148E-2</c:v>
                </c:pt>
                <c:pt idx="18">
                  <c:v>7.0816555288249358E-2</c:v>
                </c:pt>
                <c:pt idx="19">
                  <c:v>7.1527908946021609E-2</c:v>
                </c:pt>
                <c:pt idx="20">
                  <c:v>7.2197619237576907E-2</c:v>
                </c:pt>
                <c:pt idx="21">
                  <c:v>7.2827518089563767E-2</c:v>
                </c:pt>
                <c:pt idx="22">
                  <c:v>7.3419391680186227E-2</c:v>
                </c:pt>
                <c:pt idx="23">
                  <c:v>7.3974971024897904E-2</c:v>
                </c:pt>
                <c:pt idx="24">
                  <c:v>7.4495923478337944E-2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'Rate Paths'!$D$127:$AB$127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5.712765340514965E-2</c:v>
                </c:pt>
                <c:pt idx="14">
                  <c:v>5.7914390678568184E-2</c:v>
                </c:pt>
                <c:pt idx="15">
                  <c:v>5.8684236090555071E-2</c:v>
                </c:pt>
                <c:pt idx="16">
                  <c:v>5.9436390026347728E-2</c:v>
                </c:pt>
                <c:pt idx="17">
                  <c:v>6.0170142999184016E-2</c:v>
                </c:pt>
                <c:pt idx="18">
                  <c:v>6.0884892924230126E-2</c:v>
                </c:pt>
                <c:pt idx="19">
                  <c:v>6.1580149146182608E-2</c:v>
                </c:pt>
                <c:pt idx="20">
                  <c:v>6.2255528598846213E-2</c:v>
                </c:pt>
                <c:pt idx="21">
                  <c:v>6.2910747517151311E-2</c:v>
                </c:pt>
                <c:pt idx="22">
                  <c:v>6.3545610884889275E-2</c:v>
                </c:pt>
                <c:pt idx="23">
                  <c:v>6.4160001005937273E-2</c:v>
                </c:pt>
                <c:pt idx="24">
                  <c:v>6.4753866068502183E-2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'Rate Paths'!$D$128:$AB$128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6.1958573798697091E-2</c:v>
                </c:pt>
                <c:pt idx="15">
                  <c:v>6.2543015254144838E-2</c:v>
                </c:pt>
                <c:pt idx="16">
                  <c:v>6.309925801796494E-2</c:v>
                </c:pt>
                <c:pt idx="17">
                  <c:v>6.362977525701842E-2</c:v>
                </c:pt>
                <c:pt idx="18">
                  <c:v>6.4136671719370222E-2</c:v>
                </c:pt>
                <c:pt idx="19">
                  <c:v>6.4621745547214074E-2</c:v>
                </c:pt>
                <c:pt idx="20">
                  <c:v>6.5086535940750909E-2</c:v>
                </c:pt>
                <c:pt idx="21">
                  <c:v>6.5532360732910286E-2</c:v>
                </c:pt>
                <c:pt idx="22">
                  <c:v>6.5960346634601819E-2</c:v>
                </c:pt>
                <c:pt idx="23">
                  <c:v>6.6371454057901874E-2</c:v>
                </c:pt>
                <c:pt idx="24">
                  <c:v>6.6766497855150347E-2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'Rate Paths'!$D$129:$AB$129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6.6982924848522626E-2</c:v>
                </c:pt>
                <c:pt idx="16">
                  <c:v>6.7505889474504394E-2</c:v>
                </c:pt>
                <c:pt idx="17">
                  <c:v>6.7983432883904127E-2</c:v>
                </c:pt>
                <c:pt idx="18">
                  <c:v>6.8419824190380493E-2</c:v>
                </c:pt>
                <c:pt idx="19">
                  <c:v>6.8818860592068473E-2</c:v>
                </c:pt>
                <c:pt idx="20">
                  <c:v>6.9183921302072959E-2</c:v>
                </c:pt>
                <c:pt idx="21">
                  <c:v>6.9518011888701284E-2</c:v>
                </c:pt>
                <c:pt idx="22">
                  <c:v>6.9823801641305874E-2</c:v>
                </c:pt>
                <c:pt idx="23">
                  <c:v>7.0103655745400076E-2</c:v>
                </c:pt>
                <c:pt idx="24">
                  <c:v>7.0359663499295719E-2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'Rate Paths'!$D$130:$AB$130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6.7711319961486077E-2</c:v>
                </c:pt>
                <c:pt idx="17">
                  <c:v>6.8063197629790351E-2</c:v>
                </c:pt>
                <c:pt idx="18">
                  <c:v>6.8378319528600656E-2</c:v>
                </c:pt>
                <c:pt idx="19">
                  <c:v>6.8661550813797295E-2</c:v>
                </c:pt>
                <c:pt idx="20">
                  <c:v>6.8917080029624794E-2</c:v>
                </c:pt>
                <c:pt idx="21">
                  <c:v>6.9148503392863686E-2</c:v>
                </c:pt>
                <c:pt idx="22">
                  <c:v>6.9358897022862451E-2</c:v>
                </c:pt>
                <c:pt idx="23">
                  <c:v>6.9550879480484662E-2</c:v>
                </c:pt>
                <c:pt idx="24">
                  <c:v>6.9726666365443002E-2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'Rate Paths'!$D$131:$AB$131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7.4360567267349492E-2</c:v>
                </c:pt>
                <c:pt idx="17">
                  <c:v>7.4779041215269224E-2</c:v>
                </c:pt>
                <c:pt idx="18">
                  <c:v>7.5126893547720286E-2</c:v>
                </c:pt>
                <c:pt idx="19">
                  <c:v>7.5411709983051953E-2</c:v>
                </c:pt>
                <c:pt idx="20">
                  <c:v>7.5640301409773569E-2</c:v>
                </c:pt>
                <c:pt idx="21">
                  <c:v>7.5818774276893652E-2</c:v>
                </c:pt>
                <c:pt idx="22">
                  <c:v>7.595259259686786E-2</c:v>
                </c:pt>
                <c:pt idx="23">
                  <c:v>7.6046633382893192E-2</c:v>
                </c:pt>
                <c:pt idx="24">
                  <c:v>7.6105236792748304E-2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'Rate Paths'!$D$132:$AB$132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7.4360567267349492E-2</c:v>
                </c:pt>
                <c:pt idx="17">
                  <c:v>7.743338595379283E-2</c:v>
                </c:pt>
                <c:pt idx="18">
                  <c:v>7.7753300050036125E-2</c:v>
                </c:pt>
                <c:pt idx="19">
                  <c:v>7.7998552995705434E-2</c:v>
                </c:pt>
                <c:pt idx="20">
                  <c:v>7.8177550795667197E-2</c:v>
                </c:pt>
                <c:pt idx="21">
                  <c:v>7.8297833225562885E-2</c:v>
                </c:pt>
                <c:pt idx="22">
                  <c:v>7.8366149236863636E-2</c:v>
                </c:pt>
                <c:pt idx="23">
                  <c:v>7.8388524842389673E-2</c:v>
                </c:pt>
                <c:pt idx="24">
                  <c:v>7.8370324816136219E-2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'Rate Paths'!$D$133:$AB$133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7.4360567267349492E-2</c:v>
                </c:pt>
                <c:pt idx="17">
                  <c:v>7.743338595379283E-2</c:v>
                </c:pt>
                <c:pt idx="18">
                  <c:v>7.0763132788619357E-2</c:v>
                </c:pt>
                <c:pt idx="19">
                  <c:v>7.0981977249042871E-2</c:v>
                </c:pt>
                <c:pt idx="20">
                  <c:v>7.1165773625190679E-2</c:v>
                </c:pt>
                <c:pt idx="21">
                  <c:v>7.1318767146893711E-2</c:v>
                </c:pt>
                <c:pt idx="22">
                  <c:v>7.1444660711756577E-2</c:v>
                </c:pt>
                <c:pt idx="23">
                  <c:v>7.1546672211278278E-2</c:v>
                </c:pt>
                <c:pt idx="24">
                  <c:v>7.1627585179438347E-2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'Rate Paths'!$D$134:$AB$134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7.4360567267349492E-2</c:v>
                </c:pt>
                <c:pt idx="17">
                  <c:v>7.743338595379283E-2</c:v>
                </c:pt>
                <c:pt idx="18">
                  <c:v>7.0763132788619357E-2</c:v>
                </c:pt>
                <c:pt idx="19">
                  <c:v>6.5830799128659107E-2</c:v>
                </c:pt>
                <c:pt idx="20">
                  <c:v>6.6075527544705054E-2</c:v>
                </c:pt>
                <c:pt idx="21">
                  <c:v>6.6324731985692803E-2</c:v>
                </c:pt>
                <c:pt idx="22">
                  <c:v>6.6579028256666686E-2</c:v>
                </c:pt>
                <c:pt idx="23">
                  <c:v>6.6838673852045533E-2</c:v>
                </c:pt>
                <c:pt idx="24">
                  <c:v>6.7103635033012934E-2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'Rate Paths'!$D$135:$AB$135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7.4360567267349492E-2</c:v>
                </c:pt>
                <c:pt idx="17">
                  <c:v>7.743338595379283E-2</c:v>
                </c:pt>
                <c:pt idx="18">
                  <c:v>7.0763132788619357E-2</c:v>
                </c:pt>
                <c:pt idx="19">
                  <c:v>6.5830799128659107E-2</c:v>
                </c:pt>
                <c:pt idx="20">
                  <c:v>6.6856214128275485E-2</c:v>
                </c:pt>
                <c:pt idx="21">
                  <c:v>6.7324291228689631E-2</c:v>
                </c:pt>
                <c:pt idx="22">
                  <c:v>6.779797114734909E-2</c:v>
                </c:pt>
                <c:pt idx="23">
                  <c:v>6.8275923439219344E-2</c:v>
                </c:pt>
                <c:pt idx="24">
                  <c:v>6.8756805010890112E-2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'Rate Paths'!$D$136:$AB$136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7.4360567267349492E-2</c:v>
                </c:pt>
                <c:pt idx="17">
                  <c:v>7.743338595379283E-2</c:v>
                </c:pt>
                <c:pt idx="18">
                  <c:v>7.0763132788619357E-2</c:v>
                </c:pt>
                <c:pt idx="19">
                  <c:v>6.5830799128659107E-2</c:v>
                </c:pt>
                <c:pt idx="20">
                  <c:v>6.6856214128275485E-2</c:v>
                </c:pt>
                <c:pt idx="21">
                  <c:v>7.7043868103795585E-2</c:v>
                </c:pt>
                <c:pt idx="22">
                  <c:v>7.7547306277496578E-2</c:v>
                </c:pt>
                <c:pt idx="23">
                  <c:v>7.8008186947946256E-2</c:v>
                </c:pt>
                <c:pt idx="24">
                  <c:v>7.8429781209616842E-2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'Rate Paths'!$D$137:$AB$137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7.4360567267349492E-2</c:v>
                </c:pt>
                <c:pt idx="17">
                  <c:v>7.743338595379283E-2</c:v>
                </c:pt>
                <c:pt idx="18">
                  <c:v>7.0763132788619357E-2</c:v>
                </c:pt>
                <c:pt idx="19">
                  <c:v>6.5830799128659107E-2</c:v>
                </c:pt>
                <c:pt idx="20">
                  <c:v>6.6856214128275485E-2</c:v>
                </c:pt>
                <c:pt idx="21">
                  <c:v>7.7043868103795585E-2</c:v>
                </c:pt>
                <c:pt idx="22">
                  <c:v>8.0609897496332253E-2</c:v>
                </c:pt>
                <c:pt idx="23">
                  <c:v>8.0918010715838262E-2</c:v>
                </c:pt>
                <c:pt idx="24">
                  <c:v>8.1159300948783666E-2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'Rate Paths'!$D$138:$AB$138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7.4360567267349492E-2</c:v>
                </c:pt>
                <c:pt idx="17">
                  <c:v>7.743338595379283E-2</c:v>
                </c:pt>
                <c:pt idx="18">
                  <c:v>7.0763132788619357E-2</c:v>
                </c:pt>
                <c:pt idx="19">
                  <c:v>6.5830799128659107E-2</c:v>
                </c:pt>
                <c:pt idx="20">
                  <c:v>6.6856214128275485E-2</c:v>
                </c:pt>
                <c:pt idx="21">
                  <c:v>7.7043868103795585E-2</c:v>
                </c:pt>
                <c:pt idx="22">
                  <c:v>8.0609897496332253E-2</c:v>
                </c:pt>
                <c:pt idx="23">
                  <c:v>8.4032130095699861E-2</c:v>
                </c:pt>
                <c:pt idx="24">
                  <c:v>8.4176172271445748E-2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'Rate Paths'!$D$139:$AB$139</c:f>
              <c:numCache>
                <c:formatCode>0.0000%</c:formatCode>
                <c:ptCount val="25"/>
                <c:pt idx="0">
                  <c:v>0.05</c:v>
                </c:pt>
                <c:pt idx="1">
                  <c:v>4.8455382988710063E-2</c:v>
                </c:pt>
                <c:pt idx="2">
                  <c:v>5.9190198514160103E-2</c:v>
                </c:pt>
                <c:pt idx="3">
                  <c:v>5.8197605875891602E-2</c:v>
                </c:pt>
                <c:pt idx="4">
                  <c:v>6.4037365778501262E-2</c:v>
                </c:pt>
                <c:pt idx="5">
                  <c:v>6.3521572687155581E-2</c:v>
                </c:pt>
                <c:pt idx="6">
                  <c:v>6.3451800500978831E-2</c:v>
                </c:pt>
                <c:pt idx="7">
                  <c:v>6.5917615799528262E-2</c:v>
                </c:pt>
                <c:pt idx="8">
                  <c:v>6.7924194268303748E-2</c:v>
                </c:pt>
                <c:pt idx="9">
                  <c:v>6.3751659103545424E-2</c:v>
                </c:pt>
                <c:pt idx="10">
                  <c:v>6.4264560919324865E-2</c:v>
                </c:pt>
                <c:pt idx="11">
                  <c:v>6.4510766747661166E-2</c:v>
                </c:pt>
                <c:pt idx="12">
                  <c:v>5.6324874947577569E-2</c:v>
                </c:pt>
                <c:pt idx="13">
                  <c:v>6.1343010016264875E-2</c:v>
                </c:pt>
                <c:pt idx="14">
                  <c:v>6.6409730562208863E-2</c:v>
                </c:pt>
                <c:pt idx="15">
                  <c:v>6.7317045153089061E-2</c:v>
                </c:pt>
                <c:pt idx="16">
                  <c:v>7.4360567267349492E-2</c:v>
                </c:pt>
                <c:pt idx="17">
                  <c:v>7.743338595379283E-2</c:v>
                </c:pt>
                <c:pt idx="18">
                  <c:v>7.0763132788619357E-2</c:v>
                </c:pt>
                <c:pt idx="19">
                  <c:v>6.5830799128659107E-2</c:v>
                </c:pt>
                <c:pt idx="20">
                  <c:v>6.6856214128275485E-2</c:v>
                </c:pt>
                <c:pt idx="21">
                  <c:v>7.7043868103795585E-2</c:v>
                </c:pt>
                <c:pt idx="22">
                  <c:v>8.0609897496332253E-2</c:v>
                </c:pt>
                <c:pt idx="23">
                  <c:v>8.4032130095699861E-2</c:v>
                </c:pt>
                <c:pt idx="24">
                  <c:v>8.5215729047531594E-2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59040"/>
        <c:axId val="140760576"/>
      </c:lineChart>
      <c:catAx>
        <c:axId val="1407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76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760576"/>
        <c:scaling>
          <c:orientation val="minMax"/>
          <c:max val="0.1500000000000000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7590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Path 1 - Push F9 to regenerate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'Rate Paths'!$D$61:$AB$61</c:f>
              <c:numCache>
                <c:formatCode>0.0000%</c:formatCode>
                <c:ptCount val="25"/>
                <c:pt idx="0">
                  <c:v>0.05</c:v>
                </c:pt>
                <c:pt idx="1">
                  <c:v>5.6123724356957949E-2</c:v>
                </c:pt>
                <c:pt idx="2">
                  <c:v>5.8660254037844389E-2</c:v>
                </c:pt>
                <c:pt idx="3">
                  <c:v>6.060660171779822E-2</c:v>
                </c:pt>
                <c:pt idx="4">
                  <c:v>6.2247448713915896E-2</c:v>
                </c:pt>
                <c:pt idx="5">
                  <c:v>6.3693063937629163E-2</c:v>
                </c:pt>
                <c:pt idx="6">
                  <c:v>6.5000000000000002E-2</c:v>
                </c:pt>
                <c:pt idx="7">
                  <c:v>6.6201851746019655E-2</c:v>
                </c:pt>
                <c:pt idx="8">
                  <c:v>6.7320508075688776E-2</c:v>
                </c:pt>
                <c:pt idx="9">
                  <c:v>6.8371173070873842E-2</c:v>
                </c:pt>
                <c:pt idx="10">
                  <c:v>6.9364916731037091E-2</c:v>
                </c:pt>
                <c:pt idx="11">
                  <c:v>7.0310096011589898E-2</c:v>
                </c:pt>
                <c:pt idx="12">
                  <c:v>7.1213203435596423E-2</c:v>
                </c:pt>
                <c:pt idx="13">
                  <c:v>7.2079402165819623E-2</c:v>
                </c:pt>
                <c:pt idx="14">
                  <c:v>7.2912878474779202E-2</c:v>
                </c:pt>
                <c:pt idx="15">
                  <c:v>7.371708245126285E-2</c:v>
                </c:pt>
                <c:pt idx="16">
                  <c:v>7.4494897427831774E-2</c:v>
                </c:pt>
                <c:pt idx="17">
                  <c:v>7.524876234590519E-2</c:v>
                </c:pt>
                <c:pt idx="18">
                  <c:v>7.5980762113533162E-2</c:v>
                </c:pt>
                <c:pt idx="19">
                  <c:v>7.6692695630078273E-2</c:v>
                </c:pt>
                <c:pt idx="20">
                  <c:v>7.7386127875258309E-2</c:v>
                </c:pt>
                <c:pt idx="21">
                  <c:v>7.8062430400804558E-2</c:v>
                </c:pt>
                <c:pt idx="22">
                  <c:v>7.8722813232690148E-2</c:v>
                </c:pt>
                <c:pt idx="23">
                  <c:v>7.9368350311176825E-2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'Rate Paths'!$D$62:$AB$62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6.2209279090006217E-2</c:v>
                </c:pt>
                <c:pt idx="3">
                  <c:v>6.4318778697085424E-2</c:v>
                </c:pt>
                <c:pt idx="4">
                  <c:v>6.6107917963081589E-2</c:v>
                </c:pt>
                <c:pt idx="5">
                  <c:v>6.7687197390486509E-2</c:v>
                </c:pt>
                <c:pt idx="6">
                  <c:v>6.9113530909762341E-2</c:v>
                </c:pt>
                <c:pt idx="7">
                  <c:v>7.0420976651439399E-2</c:v>
                </c:pt>
                <c:pt idx="8">
                  <c:v>7.1631964911134424E-2</c:v>
                </c:pt>
                <c:pt idx="9">
                  <c:v>7.276229887159083E-2</c:v>
                </c:pt>
                <c:pt idx="10">
                  <c:v>7.3823687976278224E-2</c:v>
                </c:pt>
                <c:pt idx="11">
                  <c:v>7.4825154282011683E-2</c:v>
                </c:pt>
                <c:pt idx="12">
                  <c:v>7.5773868733495869E-2</c:v>
                </c:pt>
                <c:pt idx="13">
                  <c:v>7.6675675953896225E-2</c:v>
                </c:pt>
                <c:pt idx="14">
                  <c:v>7.7535438227869846E-2</c:v>
                </c:pt>
                <c:pt idx="15">
                  <c:v>7.8357269282889219E-2</c:v>
                </c:pt>
                <c:pt idx="16">
                  <c:v>7.9144698146638479E-2</c:v>
                </c:pt>
                <c:pt idx="17">
                  <c:v>7.9900787113600935E-2</c:v>
                </c:pt>
                <c:pt idx="18">
                  <c:v>8.0628218713443819E-2</c:v>
                </c:pt>
                <c:pt idx="19">
                  <c:v>8.1329361211751106E-2</c:v>
                </c:pt>
                <c:pt idx="20">
                  <c:v>8.2006318913783252E-2</c:v>
                </c:pt>
                <c:pt idx="21">
                  <c:v>8.2660971497880154E-2</c:v>
                </c:pt>
                <c:pt idx="22">
                  <c:v>8.3295005288362742E-2</c:v>
                </c:pt>
                <c:pt idx="23">
                  <c:v>8.3909938509175414E-2</c:v>
                </c:pt>
                <c:pt idx="24">
                  <c:v>8.4507141974369329E-2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'Rate Paths'!$D$63:$AB$63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6.1808088724501435E-2</c:v>
                </c:pt>
                <c:pt idx="4">
                  <c:v>6.3466412058091809E-2</c:v>
                </c:pt>
                <c:pt idx="5">
                  <c:v>6.4931445158540463E-2</c:v>
                </c:pt>
                <c:pt idx="6">
                  <c:v>6.6260044883123065E-2</c:v>
                </c:pt>
                <c:pt idx="7">
                  <c:v>6.7486016908497717E-2</c:v>
                </c:pt>
                <c:pt idx="8">
                  <c:v>6.863138490065937E-2</c:v>
                </c:pt>
                <c:pt idx="9">
                  <c:v>6.9711426457873912E-2</c:v>
                </c:pt>
                <c:pt idx="10">
                  <c:v>7.0737236457197483E-2</c:v>
                </c:pt>
                <c:pt idx="11">
                  <c:v>7.171715878517787E-2</c:v>
                </c:pt>
                <c:pt idx="12">
                  <c:v>7.2657643974858702E-2</c:v>
                </c:pt>
                <c:pt idx="13">
                  <c:v>7.3563791856500332E-2</c:v>
                </c:pt>
                <c:pt idx="14">
                  <c:v>7.4439710353000538E-2</c:v>
                </c:pt>
                <c:pt idx="15">
                  <c:v>7.5288761428004655E-2</c:v>
                </c:pt>
                <c:pt idx="16">
                  <c:v>7.6113734819930473E-2</c:v>
                </c:pt>
                <c:pt idx="17">
                  <c:v>7.6916973908835062E-2</c:v>
                </c:pt>
                <c:pt idx="18">
                  <c:v>7.7700468885434637E-2</c:v>
                </c:pt>
                <c:pt idx="19">
                  <c:v>7.8465926996483276E-2</c:v>
                </c:pt>
                <c:pt idx="20">
                  <c:v>7.9214826351417161E-2</c:v>
                </c:pt>
                <c:pt idx="21">
                  <c:v>7.9948457704923939E-2</c:v>
                </c:pt>
                <c:pt idx="22">
                  <c:v>8.0667957290050066E-2</c:v>
                </c:pt>
                <c:pt idx="23">
                  <c:v>8.1374332887154247E-2</c:v>
                </c:pt>
                <c:pt idx="24">
                  <c:v>8.2068484710501946E-2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'Rate Paths'!$D$64:$AB$64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7.4111238660506507E-2</c:v>
                </c:pt>
                <c:pt idx="5">
                  <c:v>7.5631921329287186E-2</c:v>
                </c:pt>
                <c:pt idx="6">
                  <c:v>7.6975543411075653E-2</c:v>
                </c:pt>
                <c:pt idx="7">
                  <c:v>7.8180025355762101E-2</c:v>
                </c:pt>
                <c:pt idx="8">
                  <c:v>7.9271213620406414E-2</c:v>
                </c:pt>
                <c:pt idx="9">
                  <c:v>8.0267926830713154E-2</c:v>
                </c:pt>
                <c:pt idx="10">
                  <c:v>8.1184530248619005E-2</c:v>
                </c:pt>
                <c:pt idx="11">
                  <c:v>8.2032379282239859E-2</c:v>
                </c:pt>
                <c:pt idx="12">
                  <c:v>8.2820689349636739E-2</c:v>
                </c:pt>
                <c:pt idx="13">
                  <c:v>8.3557091023331032E-2</c:v>
                </c:pt>
                <c:pt idx="14">
                  <c:v>8.4248001433000624E-2</c:v>
                </c:pt>
                <c:pt idx="15">
                  <c:v>8.4898882804742615E-2</c:v>
                </c:pt>
                <c:pt idx="16">
                  <c:v>8.5514428661737946E-2</c:v>
                </c:pt>
                <c:pt idx="17">
                  <c:v>8.6098701943580533E-2</c:v>
                </c:pt>
                <c:pt idx="18">
                  <c:v>8.66552401403827E-2</c:v>
                </c:pt>
                <c:pt idx="19">
                  <c:v>8.718713715708537E-2</c:v>
                </c:pt>
                <c:pt idx="20">
                  <c:v>8.76971083466834E-2</c:v>
                </c:pt>
                <c:pt idx="21">
                  <c:v>8.8187543091756165E-2</c:v>
                </c:pt>
                <c:pt idx="22">
                  <c:v>8.8660547983093058E-2</c:v>
                </c:pt>
                <c:pt idx="23">
                  <c:v>8.9117982763021478E-2</c:v>
                </c:pt>
                <c:pt idx="24">
                  <c:v>8.9561490604479974E-2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'Rate Paths'!$D$65:$AB$65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7.6534549087340642E-2</c:v>
                </c:pt>
                <c:pt idx="6">
                  <c:v>7.801115598514817E-2</c:v>
                </c:pt>
                <c:pt idx="7">
                  <c:v>7.9342839785659369E-2</c:v>
                </c:pt>
                <c:pt idx="8">
                  <c:v>8.0554785319633143E-2</c:v>
                </c:pt>
                <c:pt idx="9">
                  <c:v>8.1665342502096103E-2</c:v>
                </c:pt>
                <c:pt idx="10">
                  <c:v>8.2688570360710062E-2</c:v>
                </c:pt>
                <c:pt idx="11">
                  <c:v>8.3635653930977827E-2</c:v>
                </c:pt>
                <c:pt idx="12">
                  <c:v>8.4515750910534593E-2</c:v>
                </c:pt>
                <c:pt idx="13">
                  <c:v>8.5336526621237543E-2</c:v>
                </c:pt>
                <c:pt idx="14">
                  <c:v>8.6104507915805151E-2</c:v>
                </c:pt>
                <c:pt idx="15">
                  <c:v>8.6825326600996192E-2</c:v>
                </c:pt>
                <c:pt idx="16">
                  <c:v>8.7503892627011456E-2</c:v>
                </c:pt>
                <c:pt idx="17">
                  <c:v>8.8144521053641747E-2</c:v>
                </c:pt>
                <c:pt idx="18">
                  <c:v>8.8751027668326363E-2</c:v>
                </c:pt>
                <c:pt idx="19">
                  <c:v>8.9326802773973354E-2</c:v>
                </c:pt>
                <c:pt idx="20">
                  <c:v>8.9874869408817698E-2</c:v>
                </c:pt>
                <c:pt idx="21">
                  <c:v>9.0397930220373041E-2</c:v>
                </c:pt>
                <c:pt idx="22">
                  <c:v>9.089840590215989E-2</c:v>
                </c:pt>
                <c:pt idx="23">
                  <c:v>9.1378467236231761E-2</c:v>
                </c:pt>
                <c:pt idx="24">
                  <c:v>9.1840062201918427E-2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'Rate Paths'!$D$66:$AB$66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8.4235678191547342E-2</c:v>
                </c:pt>
                <c:pt idx="7">
                  <c:v>8.5641022922724477E-2</c:v>
                </c:pt>
                <c:pt idx="8">
                  <c:v>8.6894739832586498E-2</c:v>
                </c:pt>
                <c:pt idx="9">
                  <c:v>8.8017272124564713E-2</c:v>
                </c:pt>
                <c:pt idx="10">
                  <c:v>8.9024772229820012E-2</c:v>
                </c:pt>
                <c:pt idx="11">
                  <c:v>8.9930491702133838E-2</c:v>
                </c:pt>
                <c:pt idx="12">
                  <c:v>9.0745606096834769E-2</c:v>
                </c:pt>
                <c:pt idx="13">
                  <c:v>9.1479732670864108E-2</c:v>
                </c:pt>
                <c:pt idx="14">
                  <c:v>9.214127091058559E-2</c:v>
                </c:pt>
                <c:pt idx="15">
                  <c:v>9.2737635902456941E-2</c:v>
                </c:pt>
                <c:pt idx="16">
                  <c:v>9.3275424305163182E-2</c:v>
                </c:pt>
                <c:pt idx="17">
                  <c:v>9.3760536501625039E-2</c:v>
                </c:pt>
                <c:pt idx="18">
                  <c:v>9.4198269426708364E-2</c:v>
                </c:pt>
                <c:pt idx="19">
                  <c:v>9.4593389256294472E-2</c:v>
                </c:pt>
                <c:pt idx="20">
                  <c:v>9.495018992984805E-2</c:v>
                </c:pt>
                <c:pt idx="21">
                  <c:v>9.5272541475844824E-2</c:v>
                </c:pt>
                <c:pt idx="22">
                  <c:v>9.5563930829336119E-2</c:v>
                </c:pt>
                <c:pt idx="23">
                  <c:v>9.5827496994809358E-2</c:v>
                </c:pt>
                <c:pt idx="24">
                  <c:v>9.6066061851071402E-2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'Rate Paths'!$D$67:$AB$67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8.3230783871945976E-2</c:v>
                </c:pt>
                <c:pt idx="8">
                  <c:v>8.463956233304501E-2</c:v>
                </c:pt>
                <c:pt idx="9">
                  <c:v>8.5924641073407623E-2</c:v>
                </c:pt>
                <c:pt idx="10">
                  <c:v>8.7099917799349835E-2</c:v>
                </c:pt>
                <c:pt idx="11">
                  <c:v>8.8176721620391516E-2</c:v>
                </c:pt>
                <c:pt idx="12">
                  <c:v>8.9164598864274247E-2</c:v>
                </c:pt>
                <c:pt idx="13">
                  <c:v>9.0071795771877572E-2</c:v>
                </c:pt>
                <c:pt idx="14">
                  <c:v>9.0905567693381012E-2</c:v>
                </c:pt>
                <c:pt idx="15">
                  <c:v>9.1672384448720959E-2</c:v>
                </c:pt>
                <c:pt idx="16">
                  <c:v>9.2378071289664243E-2</c:v>
                </c:pt>
                <c:pt idx="17">
                  <c:v>9.3027908749115013E-2</c:v>
                </c:pt>
                <c:pt idx="18">
                  <c:v>9.362670560695982E-2</c:v>
                </c:pt>
                <c:pt idx="19">
                  <c:v>9.4178853915776378E-2</c:v>
                </c:pt>
                <c:pt idx="20">
                  <c:v>9.4688371838426988E-2</c:v>
                </c:pt>
                <c:pt idx="21">
                  <c:v>9.5158938067157375E-2</c:v>
                </c:pt>
                <c:pt idx="22">
                  <c:v>9.5593920332390614E-2</c:v>
                </c:pt>
                <c:pt idx="23">
                  <c:v>9.5996399690342238E-2</c:v>
                </c:pt>
                <c:pt idx="24">
                  <c:v>9.6369191737722515E-2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'Rate Paths'!$D$68:$AB$68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7.6042687982514581E-2</c:v>
                </c:pt>
                <c:pt idx="9">
                  <c:v>7.7408327290618376E-2</c:v>
                </c:pt>
                <c:pt idx="10">
                  <c:v>7.8678315474980054E-2</c:v>
                </c:pt>
                <c:pt idx="11">
                  <c:v>7.9859692487963804E-2</c:v>
                </c:pt>
                <c:pt idx="12">
                  <c:v>8.0958388952806562E-2</c:v>
                </c:pt>
                <c:pt idx="13">
                  <c:v>8.1979619059015268E-2</c:v>
                </c:pt>
                <c:pt idx="14">
                  <c:v>8.2928110636667177E-2</c:v>
                </c:pt>
                <c:pt idx="15">
                  <c:v>8.3808240909541115E-2</c:v>
                </c:pt>
                <c:pt idx="16">
                  <c:v>8.4624116318915768E-2</c:v>
                </c:pt>
                <c:pt idx="17">
                  <c:v>8.5379618764772666E-2</c:v>
                </c:pt>
                <c:pt idx="18">
                  <c:v>8.6078431651339299E-2</c:v>
                </c:pt>
                <c:pt idx="19">
                  <c:v>8.6724053925205075E-2</c:v>
                </c:pt>
                <c:pt idx="20">
                  <c:v>8.7319807181792788E-2</c:v>
                </c:pt>
                <c:pt idx="21">
                  <c:v>8.7868839004743571E-2</c:v>
                </c:pt>
                <c:pt idx="22">
                  <c:v>8.8374124505530338E-2</c:v>
                </c:pt>
                <c:pt idx="23">
                  <c:v>8.8838467269388599E-2</c:v>
                </c:pt>
                <c:pt idx="24">
                  <c:v>8.9264500424860393E-2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'Rate Paths'!$D$69:$AB$69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8.0039870048506906E-2</c:v>
                </c:pt>
                <c:pt idx="10">
                  <c:v>8.1428704721129702E-2</c:v>
                </c:pt>
                <c:pt idx="11">
                  <c:v>8.2715746455530162E-2</c:v>
                </c:pt>
                <c:pt idx="12">
                  <c:v>8.3907117157686492E-2</c:v>
                </c:pt>
                <c:pt idx="13">
                  <c:v>8.5008345115354614E-2</c:v>
                </c:pt>
                <c:pt idx="14">
                  <c:v>8.6024568162212184E-2</c:v>
                </c:pt>
                <c:pt idx="15">
                  <c:v>8.6960646394418806E-2</c:v>
                </c:pt>
                <c:pt idx="16">
                  <c:v>8.7821222370526017E-2</c:v>
                </c:pt>
                <c:pt idx="17">
                  <c:v>8.8610750728699422E-2</c:v>
                </c:pt>
                <c:pt idx="18">
                  <c:v>8.9333510239141406E-2</c:v>
                </c:pt>
                <c:pt idx="19">
                  <c:v>8.9993606150549424E-2</c:v>
                </c:pt>
                <c:pt idx="20">
                  <c:v>9.0594967612874513E-2</c:v>
                </c:pt>
                <c:pt idx="21">
                  <c:v>9.1141343079831003E-2</c:v>
                </c:pt>
                <c:pt idx="22">
                  <c:v>9.1636295426591116E-2</c:v>
                </c:pt>
                <c:pt idx="23">
                  <c:v>9.2083197783184093E-2</c:v>
                </c:pt>
                <c:pt idx="24">
                  <c:v>9.2485230618977329E-2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'Rate Paths'!$D$70:$AB$70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7.923834615866944E-2</c:v>
                </c:pt>
                <c:pt idx="11">
                  <c:v>8.0366827711718034E-2</c:v>
                </c:pt>
                <c:pt idx="12">
                  <c:v>8.1403844127769298E-2</c:v>
                </c:pt>
                <c:pt idx="13">
                  <c:v>8.235524001001221E-2</c:v>
                </c:pt>
                <c:pt idx="14">
                  <c:v>8.322637517170195E-2</c:v>
                </c:pt>
                <c:pt idx="15">
                  <c:v>8.4022249777915586E-2</c:v>
                </c:pt>
                <c:pt idx="16">
                  <c:v>8.4747575683643647E-2</c:v>
                </c:pt>
                <c:pt idx="17">
                  <c:v>8.5406816023796073E-2</c:v>
                </c:pt>
                <c:pt idx="18">
                  <c:v>8.6004206182691084E-2</c:v>
                </c:pt>
                <c:pt idx="19">
                  <c:v>8.654376410102646E-2</c:v>
                </c:pt>
                <c:pt idx="20">
                  <c:v>8.7029294792449738E-2</c:v>
                </c:pt>
                <c:pt idx="21">
                  <c:v>8.7464392054740214E-2</c:v>
                </c:pt>
                <c:pt idx="22">
                  <c:v>8.7852439185184206E-2</c:v>
                </c:pt>
                <c:pt idx="23">
                  <c:v>8.8196609768150538E-2</c:v>
                </c:pt>
                <c:pt idx="24">
                  <c:v>8.8499869131726042E-2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'Rate Paths'!$D$71:$AB$71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8.4532281654768768E-2</c:v>
                </c:pt>
                <c:pt idx="12">
                  <c:v>8.5679382681091043E-2</c:v>
                </c:pt>
                <c:pt idx="13">
                  <c:v>8.6730226379306552E-2</c:v>
                </c:pt>
                <c:pt idx="14">
                  <c:v>8.7691076524383765E-2</c:v>
                </c:pt>
                <c:pt idx="15">
                  <c:v>8.8567778742961054E-2</c:v>
                </c:pt>
                <c:pt idx="16">
                  <c:v>8.9365835657254727E-2</c:v>
                </c:pt>
                <c:pt idx="17">
                  <c:v>9.0090449960834831E-2</c:v>
                </c:pt>
                <c:pt idx="18">
                  <c:v>9.0746548593663587E-2</c:v>
                </c:pt>
                <c:pt idx="19">
                  <c:v>9.1338796007814485E-2</c:v>
                </c:pt>
                <c:pt idx="20">
                  <c:v>9.1871601424148436E-2</c:v>
                </c:pt>
                <c:pt idx="21">
                  <c:v>9.2349123088795976E-2</c:v>
                </c:pt>
                <c:pt idx="22">
                  <c:v>9.2775271359297931E-2</c:v>
                </c:pt>
                <c:pt idx="23">
                  <c:v>9.3153711705735692E-2</c:v>
                </c:pt>
                <c:pt idx="24">
                  <c:v>9.348786823859212E-2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'Rate Paths'!$D$72:$AB$72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8.203398098203811E-2</c:v>
                </c:pt>
                <c:pt idx="13">
                  <c:v>8.3043367778992766E-2</c:v>
                </c:pt>
                <c:pt idx="14">
                  <c:v>8.3980478904049971E-2</c:v>
                </c:pt>
                <c:pt idx="15">
                  <c:v>8.4849917690033347E-2</c:v>
                </c:pt>
                <c:pt idx="16">
                  <c:v>8.5655961087343011E-2</c:v>
                </c:pt>
                <c:pt idx="17">
                  <c:v>8.6402615170373454E-2</c:v>
                </c:pt>
                <c:pt idx="18">
                  <c:v>8.7093649143749452E-2</c:v>
                </c:pt>
                <c:pt idx="19">
                  <c:v>8.7732616211391459E-2</c:v>
                </c:pt>
                <c:pt idx="20">
                  <c:v>8.8322866534456243E-2</c:v>
                </c:pt>
                <c:pt idx="21">
                  <c:v>8.8867555572291201E-2</c:v>
                </c:pt>
                <c:pt idx="22">
                  <c:v>8.936964988577599E-2</c:v>
                </c:pt>
                <c:pt idx="23">
                  <c:v>8.9831931706298343E-2</c:v>
                </c:pt>
                <c:pt idx="24">
                  <c:v>9.0257003072095346E-2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'Rate Paths'!$D$73:$AB$73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7.6090712995454848E-2</c:v>
                </c:pt>
                <c:pt idx="14">
                  <c:v>7.7018638542697707E-2</c:v>
                </c:pt>
                <c:pt idx="15">
                  <c:v>7.7901905998305487E-2</c:v>
                </c:pt>
                <c:pt idx="16">
                  <c:v>7.8741891216759147E-2</c:v>
                </c:pt>
                <c:pt idx="17">
                  <c:v>7.9539978438044487E-2</c:v>
                </c:pt>
                <c:pt idx="18">
                  <c:v>8.0297571507343277E-2</c:v>
                </c:pt>
                <c:pt idx="19">
                  <c:v>8.1016093569061504E-2</c:v>
                </c:pt>
                <c:pt idx="20">
                  <c:v>8.1696980369801886E-2</c:v>
                </c:pt>
                <c:pt idx="21">
                  <c:v>8.2341670374957376E-2</c:v>
                </c:pt>
                <c:pt idx="22">
                  <c:v>8.295159369145523E-2</c:v>
                </c:pt>
                <c:pt idx="23">
                  <c:v>8.3528161016128782E-2</c:v>
                </c:pt>
                <c:pt idx="24">
                  <c:v>8.407275333106308E-2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'Rate Paths'!$D$74:$AB$74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8.2236234084701654E-2</c:v>
                </c:pt>
                <c:pt idx="15">
                  <c:v>8.323769630554588E-2</c:v>
                </c:pt>
                <c:pt idx="16">
                  <c:v>8.4184414915872627E-2</c:v>
                </c:pt>
                <c:pt idx="17">
                  <c:v>8.5079059588514749E-2</c:v>
                </c:pt>
                <c:pt idx="18">
                  <c:v>8.5924192232411059E-2</c:v>
                </c:pt>
                <c:pt idx="19">
                  <c:v>8.6722280941969362E-2</c:v>
                </c:pt>
                <c:pt idx="20">
                  <c:v>8.7475705868699974E-2</c:v>
                </c:pt>
                <c:pt idx="21">
                  <c:v>8.8186760419491306E-2</c:v>
                </c:pt>
                <c:pt idx="22">
                  <c:v>8.8857649950179141E-2</c:v>
                </c:pt>
                <c:pt idx="23">
                  <c:v>8.949048932930187E-2</c:v>
                </c:pt>
                <c:pt idx="24">
                  <c:v>9.0087300230583423E-2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'Rate Paths'!$D$75:$AB$75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8.2176832967453248E-2</c:v>
                </c:pt>
                <c:pt idx="16">
                  <c:v>8.3211899802411518E-2</c:v>
                </c:pt>
                <c:pt idx="17">
                  <c:v>8.4196610552436185E-2</c:v>
                </c:pt>
                <c:pt idx="18">
                  <c:v>8.5132377096580725E-2</c:v>
                </c:pt>
                <c:pt idx="19">
                  <c:v>8.6020714615035701E-2</c:v>
                </c:pt>
                <c:pt idx="20">
                  <c:v>8.6863221597068732E-2</c:v>
                </c:pt>
                <c:pt idx="21">
                  <c:v>8.7661558115317659E-2</c:v>
                </c:pt>
                <c:pt idx="22">
                  <c:v>8.841742423362417E-2</c:v>
                </c:pt>
                <c:pt idx="23">
                  <c:v>8.9132539649747655E-2</c:v>
                </c:pt>
                <c:pt idx="24">
                  <c:v>8.9808625183660576E-2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'Rate Paths'!$D$76:$AB$76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8.4673780221063186E-2</c:v>
                </c:pt>
                <c:pt idx="17">
                  <c:v>8.583312006458238E-2</c:v>
                </c:pt>
                <c:pt idx="18">
                  <c:v>8.6935370077314389E-2</c:v>
                </c:pt>
                <c:pt idx="19">
                  <c:v>8.7981295272962931E-2</c:v>
                </c:pt>
                <c:pt idx="20">
                  <c:v>8.8971980299479683E-2</c:v>
                </c:pt>
                <c:pt idx="21">
                  <c:v>8.9908769896016066E-2</c:v>
                </c:pt>
                <c:pt idx="22">
                  <c:v>9.0793214266848402E-2</c:v>
                </c:pt>
                <c:pt idx="23">
                  <c:v>9.1627019944471561E-2</c:v>
                </c:pt>
                <c:pt idx="24">
                  <c:v>9.2412006276314809E-2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'Rate Paths'!$D$77:$AB$77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8.6014629928519673E-2</c:v>
                </c:pt>
                <c:pt idx="18">
                  <c:v>8.7192627376545914E-2</c:v>
                </c:pt>
                <c:pt idx="19">
                  <c:v>8.8318351148462024E-2</c:v>
                </c:pt>
                <c:pt idx="20">
                  <c:v>8.9392356018670766E-2</c:v>
                </c:pt>
                <c:pt idx="21">
                  <c:v>9.0415495458055509E-2</c:v>
                </c:pt>
                <c:pt idx="22">
                  <c:v>9.1388867897449488E-2</c:v>
                </c:pt>
                <c:pt idx="23">
                  <c:v>9.2313767780138056E-2</c:v>
                </c:pt>
                <c:pt idx="24">
                  <c:v>9.3191641669810352E-2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'Rate Paths'!$D$78:$AB$78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8.6149614770103466E-2</c:v>
                </c:pt>
                <c:pt idx="19">
                  <c:v>8.750005466046698E-2</c:v>
                </c:pt>
                <c:pt idx="20">
                  <c:v>8.8802971948289691E-2</c:v>
                </c:pt>
                <c:pt idx="21">
                  <c:v>9.0056998372413669E-2</c:v>
                </c:pt>
                <c:pt idx="22">
                  <c:v>9.1261368894016121E-2</c:v>
                </c:pt>
                <c:pt idx="23">
                  <c:v>9.2415829344331776E-2</c:v>
                </c:pt>
                <c:pt idx="24">
                  <c:v>9.3520553685318475E-2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'Rate Paths'!$D$79:$AB$79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9.0151036527974251E-2</c:v>
                </c:pt>
                <c:pt idx="20">
                  <c:v>9.1547023002461009E-2</c:v>
                </c:pt>
                <c:pt idx="21">
                  <c:v>9.2875648510720041E-2</c:v>
                </c:pt>
                <c:pt idx="22">
                  <c:v>9.4136558910591611E-2</c:v>
                </c:pt>
                <c:pt idx="23">
                  <c:v>9.5330067092412749E-2</c:v>
                </c:pt>
                <c:pt idx="24">
                  <c:v>9.6457032016931329E-2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'Rate Paths'!$D$80:$AB$80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8.3030973896036031E-2</c:v>
                </c:pt>
                <c:pt idx="21">
                  <c:v>8.4402718177900002E-2</c:v>
                </c:pt>
                <c:pt idx="22">
                  <c:v>8.5731938262970042E-2</c:v>
                </c:pt>
                <c:pt idx="23">
                  <c:v>8.7014970027542562E-2</c:v>
                </c:pt>
                <c:pt idx="24">
                  <c:v>8.8249156661047545E-2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'Rate Paths'!$D$81:$AB$81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8.3744468235911876E-2</c:v>
                </c:pt>
                <c:pt idx="22">
                  <c:v>8.5125431829555065E-2</c:v>
                </c:pt>
                <c:pt idx="23">
                  <c:v>8.6468734755025589E-2</c:v>
                </c:pt>
                <c:pt idx="24">
                  <c:v>8.7771018051133382E-2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'Rate Paths'!$D$82:$AB$82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7.7354892786429014E-2</c:v>
                </c:pt>
                <c:pt idx="22">
                  <c:v>7.8520979618736719E-2</c:v>
                </c:pt>
                <c:pt idx="23">
                  <c:v>7.9657694981655564E-2</c:v>
                </c:pt>
                <c:pt idx="24">
                  <c:v>8.0760286340630386E-2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'Rate Paths'!$D$83:$AB$83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7.7354892786429014E-2</c:v>
                </c:pt>
                <c:pt idx="22">
                  <c:v>7.7442846536207019E-2</c:v>
                </c:pt>
                <c:pt idx="23">
                  <c:v>7.8475100820715016E-2</c:v>
                </c:pt>
                <c:pt idx="24">
                  <c:v>7.9464299998098675E-2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'Rate Paths'!$D$84:$AB$84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7.7354892786429014E-2</c:v>
                </c:pt>
                <c:pt idx="22">
                  <c:v>7.7442846536207019E-2</c:v>
                </c:pt>
                <c:pt idx="23">
                  <c:v>7.0153080621246491E-2</c:v>
                </c:pt>
                <c:pt idx="24">
                  <c:v>7.106561350475904E-2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'Rate Paths'!$D$85:$AB$85</c:f>
              <c:numCache>
                <c:formatCode>0.0000%</c:formatCode>
                <c:ptCount val="25"/>
                <c:pt idx="0">
                  <c:v>0.05</c:v>
                </c:pt>
                <c:pt idx="1">
                  <c:v>5.9494668135912358E-2</c:v>
                </c:pt>
                <c:pt idx="2">
                  <c:v>5.9845788329661184E-2</c:v>
                </c:pt>
                <c:pt idx="3">
                  <c:v>7.2352222757852941E-2</c:v>
                </c:pt>
                <c:pt idx="4">
                  <c:v>7.4875987911827757E-2</c:v>
                </c:pt>
                <c:pt idx="5">
                  <c:v>8.2651460662267848E-2</c:v>
                </c:pt>
                <c:pt idx="6">
                  <c:v>8.168049303568245E-2</c:v>
                </c:pt>
                <c:pt idx="7">
                  <c:v>7.4572564224115234E-2</c:v>
                </c:pt>
                <c:pt idx="8">
                  <c:v>7.8542165315553109E-2</c:v>
                </c:pt>
                <c:pt idx="9">
                  <c:v>7.8011853063902681E-2</c:v>
                </c:pt>
                <c:pt idx="10">
                  <c:v>8.3282112061772134E-2</c:v>
                </c:pt>
                <c:pt idx="11">
                  <c:v>8.0947298200462287E-2</c:v>
                </c:pt>
                <c:pt idx="12">
                  <c:v>7.5116730871778156E-2</c:v>
                </c:pt>
                <c:pt idx="13">
                  <c:v>8.1177223428342632E-2</c:v>
                </c:pt>
                <c:pt idx="14">
                  <c:v>8.1090116655351777E-2</c:v>
                </c:pt>
                <c:pt idx="15">
                  <c:v>8.3456968347285512E-2</c:v>
                </c:pt>
                <c:pt idx="16">
                  <c:v>8.4784160525673335E-2</c:v>
                </c:pt>
                <c:pt idx="17">
                  <c:v>8.475372593553912E-2</c:v>
                </c:pt>
                <c:pt idx="18">
                  <c:v>8.8688847453076189E-2</c:v>
                </c:pt>
                <c:pt idx="19">
                  <c:v>8.1621550143467586E-2</c:v>
                </c:pt>
                <c:pt idx="20">
                  <c:v>8.2330216444583035E-2</c:v>
                </c:pt>
                <c:pt idx="21">
                  <c:v>7.7354892786429014E-2</c:v>
                </c:pt>
                <c:pt idx="22">
                  <c:v>7.7442846536207019E-2</c:v>
                </c:pt>
                <c:pt idx="23">
                  <c:v>7.0153080621246491E-2</c:v>
                </c:pt>
                <c:pt idx="24">
                  <c:v>7.8183904212302882E-2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06624"/>
        <c:axId val="193308160"/>
      </c:lineChart>
      <c:catAx>
        <c:axId val="1933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9330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308160"/>
        <c:scaling>
          <c:orientation val="minMax"/>
          <c:max val="0.15000000000000002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9330662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295275</xdr:colOff>
      <xdr:row>87</xdr:row>
      <xdr:rowOff>9525</xdr:rowOff>
    </xdr:from>
    <xdr:to>
      <xdr:col>41</xdr:col>
      <xdr:colOff>0</xdr:colOff>
      <xdr:row>112</xdr:row>
      <xdr:rowOff>9525</xdr:rowOff>
    </xdr:to>
    <xdr:graphicFrame macro="">
      <xdr:nvGraphicFramePr>
        <xdr:cNvPr id="10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304800</xdr:colOff>
      <xdr:row>60</xdr:row>
      <xdr:rowOff>9525</xdr:rowOff>
    </xdr:from>
    <xdr:to>
      <xdr:col>41</xdr:col>
      <xdr:colOff>19050</xdr:colOff>
      <xdr:row>85</xdr:row>
      <xdr:rowOff>19050</xdr:rowOff>
    </xdr:to>
    <xdr:graphicFrame macro="">
      <xdr:nvGraphicFramePr>
        <xdr:cNvPr id="105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295275</xdr:colOff>
      <xdr:row>114</xdr:row>
      <xdr:rowOff>9525</xdr:rowOff>
    </xdr:from>
    <xdr:to>
      <xdr:col>41</xdr:col>
      <xdr:colOff>0</xdr:colOff>
      <xdr:row>139</xdr:row>
      <xdr:rowOff>9525</xdr:rowOff>
    </xdr:to>
    <xdr:graphicFrame macro="">
      <xdr:nvGraphicFramePr>
        <xdr:cNvPr id="10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294" cy="62996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3"/>
  <sheetViews>
    <sheetView workbookViewId="0">
      <selection activeCell="D287" sqref="D287"/>
    </sheetView>
  </sheetViews>
  <sheetFormatPr defaultRowHeight="12.75" x14ac:dyDescent="0.2"/>
  <cols>
    <col min="1" max="1" width="19.85546875" customWidth="1"/>
    <col min="2" max="2" width="10.5703125" customWidth="1"/>
    <col min="4" max="4" width="13.28515625" bestFit="1" customWidth="1"/>
    <col min="5" max="8" width="9.28515625" bestFit="1" customWidth="1"/>
    <col min="9" max="9" width="12.85546875" bestFit="1" customWidth="1"/>
    <col min="10" max="10" width="9.28515625" bestFit="1" customWidth="1"/>
    <col min="11" max="11" width="12.85546875" bestFit="1" customWidth="1"/>
    <col min="12" max="12" width="9.28515625" bestFit="1" customWidth="1"/>
    <col min="13" max="13" width="12.85546875" bestFit="1" customWidth="1"/>
    <col min="14" max="16" width="9.28515625" bestFit="1" customWidth="1"/>
    <col min="17" max="17" width="12.85546875" bestFit="1" customWidth="1"/>
    <col min="18" max="19" width="9.28515625" bestFit="1" customWidth="1"/>
    <col min="20" max="21" width="12.85546875" bestFit="1" customWidth="1"/>
    <col min="22" max="23" width="9.28515625" bestFit="1" customWidth="1"/>
    <col min="24" max="25" width="12.85546875" bestFit="1" customWidth="1"/>
    <col min="26" max="26" width="9.28515625" bestFit="1" customWidth="1"/>
    <col min="27" max="27" width="12.85546875" bestFit="1" customWidth="1"/>
  </cols>
  <sheetData>
    <row r="1" spans="1:28" ht="22.5" customHeight="1" x14ac:dyDescent="0.35">
      <c r="A1" s="60" t="s">
        <v>26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2"/>
    </row>
    <row r="2" spans="1:28" ht="15.75" customHeight="1" x14ac:dyDescent="0.2">
      <c r="A2" s="2"/>
      <c r="B2" s="2"/>
      <c r="C2" s="4">
        <v>0</v>
      </c>
      <c r="D2" s="4">
        <f>C2+1</f>
        <v>1</v>
      </c>
      <c r="E2" s="4">
        <f t="shared" ref="E2:AA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4">
        <f t="shared" si="0"/>
        <v>7</v>
      </c>
      <c r="K2" s="4">
        <f t="shared" si="0"/>
        <v>8</v>
      </c>
      <c r="L2" s="4">
        <f t="shared" si="0"/>
        <v>9</v>
      </c>
      <c r="M2" s="4">
        <f t="shared" si="0"/>
        <v>10</v>
      </c>
      <c r="N2" s="4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2"/>
    </row>
    <row r="3" spans="1:28" x14ac:dyDescent="0.2">
      <c r="A3" s="58" t="s">
        <v>0</v>
      </c>
      <c r="B3" s="3">
        <v>1</v>
      </c>
      <c r="C3" s="5"/>
      <c r="D3" s="5">
        <f t="shared" ref="D3:S12" ca="1" si="1">RAND()</f>
        <v>0.81171685411985295</v>
      </c>
      <c r="E3" s="5">
        <f t="shared" ca="1" si="1"/>
        <v>0.29440608028973936</v>
      </c>
      <c r="F3" s="5">
        <f t="shared" ca="1" si="1"/>
        <v>0.93758454370907607</v>
      </c>
      <c r="G3" s="5">
        <f t="shared" ca="1" si="1"/>
        <v>0.64278800082768639</v>
      </c>
      <c r="H3" s="5">
        <f t="shared" ca="1" si="1"/>
        <v>0.91793015067561068</v>
      </c>
      <c r="I3" s="5">
        <f t="shared" ca="1" si="1"/>
        <v>0.35505240478862521</v>
      </c>
      <c r="J3" s="5">
        <f t="shared" ca="1" si="1"/>
        <v>2.9475166055745738E-3</v>
      </c>
      <c r="K3" s="5">
        <f t="shared" ca="1" si="1"/>
        <v>0.62512787935756253</v>
      </c>
      <c r="L3" s="5">
        <f t="shared" ca="1" si="1"/>
        <v>0.26701973128085632</v>
      </c>
      <c r="M3" s="5">
        <f t="shared" ca="1" si="1"/>
        <v>0.86009974851049542</v>
      </c>
      <c r="N3" s="5">
        <f t="shared" ca="1" si="1"/>
        <v>0.19922163148835359</v>
      </c>
      <c r="O3" s="5">
        <f t="shared" ca="1" si="1"/>
        <v>0.14919761621947247</v>
      </c>
      <c r="P3" s="5">
        <f t="shared" ca="1" si="1"/>
        <v>0.91290370469977555</v>
      </c>
      <c r="Q3" s="5">
        <f t="shared" ca="1" si="1"/>
        <v>0.36978383268657555</v>
      </c>
      <c r="R3" s="5">
        <f t="shared" ca="1" si="1"/>
        <v>0.55185864189793132</v>
      </c>
      <c r="S3" s="5">
        <f t="shared" ca="1" si="1"/>
        <v>0.50216862942902452</v>
      </c>
      <c r="T3" s="5">
        <f t="shared" ref="T3:AA12" ca="1" si="2">RAND()</f>
        <v>0.36143077975655102</v>
      </c>
      <c r="U3" s="5">
        <f t="shared" ca="1" si="2"/>
        <v>0.5566863405869461</v>
      </c>
      <c r="V3" s="5">
        <f t="shared" ca="1" si="2"/>
        <v>4.2959632947206505E-2</v>
      </c>
      <c r="W3" s="5">
        <f t="shared" ca="1" si="2"/>
        <v>0.45234871413399524</v>
      </c>
      <c r="X3" s="5">
        <f t="shared" ca="1" si="2"/>
        <v>0.21344762501720049</v>
      </c>
      <c r="Y3" s="5">
        <f t="shared" ca="1" si="2"/>
        <v>0.39194032412605051</v>
      </c>
      <c r="Z3" s="5">
        <f t="shared" ca="1" si="2"/>
        <v>1.3660751640869551E-2</v>
      </c>
      <c r="AA3" s="5">
        <f t="shared" ca="1" si="2"/>
        <v>0.94559558173676694</v>
      </c>
      <c r="AB3" s="2"/>
    </row>
    <row r="4" spans="1:28" x14ac:dyDescent="0.2">
      <c r="A4" s="59"/>
      <c r="B4" s="3">
        <f>B3+1</f>
        <v>2</v>
      </c>
      <c r="C4" s="5"/>
      <c r="D4" s="5">
        <f t="shared" ca="1" si="1"/>
        <v>0.56141785303863545</v>
      </c>
      <c r="E4" s="5">
        <f t="shared" ca="1" si="1"/>
        <v>0.13111640424857884</v>
      </c>
      <c r="F4" s="5">
        <f t="shared" ca="1" si="1"/>
        <v>0.76339760961941161</v>
      </c>
      <c r="G4" s="5">
        <f t="shared" ca="1" si="1"/>
        <v>8.1997096921307966E-3</v>
      </c>
      <c r="H4" s="5">
        <f t="shared" ca="1" si="1"/>
        <v>0.27083004551469247</v>
      </c>
      <c r="I4" s="5">
        <f t="shared" ca="1" si="1"/>
        <v>0.81354637126052787</v>
      </c>
      <c r="J4" s="5">
        <f t="shared" ca="1" si="1"/>
        <v>0.53228927670284409</v>
      </c>
      <c r="K4" s="5">
        <f t="shared" ca="1" si="1"/>
        <v>0.21498381337812145</v>
      </c>
      <c r="L4" s="5">
        <f t="shared" ca="1" si="1"/>
        <v>0.51817986056235377</v>
      </c>
      <c r="M4" s="5">
        <f t="shared" ca="1" si="1"/>
        <v>0.10657706788792876</v>
      </c>
      <c r="N4" s="5">
        <f t="shared" ca="1" si="1"/>
        <v>0.22520343658113184</v>
      </c>
      <c r="O4" s="5">
        <f t="shared" ca="1" si="1"/>
        <v>0.73304166298844753</v>
      </c>
      <c r="P4" s="5">
        <f t="shared" ca="1" si="1"/>
        <v>2.6383886149076163E-3</v>
      </c>
      <c r="Q4" s="5">
        <f t="shared" ca="1" si="1"/>
        <v>0.98852188530832708</v>
      </c>
      <c r="R4" s="5">
        <f t="shared" ca="1" si="1"/>
        <v>0.8920310407493901</v>
      </c>
      <c r="S4" s="5">
        <f t="shared" ca="1" si="1"/>
        <v>0.57733021621740432</v>
      </c>
      <c r="T4" s="5">
        <f t="shared" ca="1" si="2"/>
        <v>0.46069776570933185</v>
      </c>
      <c r="U4" s="5">
        <f t="shared" ca="1" si="2"/>
        <v>0.48531559498017618</v>
      </c>
      <c r="V4" s="5">
        <f t="shared" ca="1" si="2"/>
        <v>0.62469825688355785</v>
      </c>
      <c r="W4" s="5">
        <f t="shared" ca="1" si="2"/>
        <v>0.51605485252189187</v>
      </c>
      <c r="X4" s="5">
        <f t="shared" ca="1" si="2"/>
        <v>0.84050626474334023</v>
      </c>
      <c r="Y4" s="5">
        <f t="shared" ca="1" si="2"/>
        <v>0.59412060056458926</v>
      </c>
      <c r="Z4" s="5">
        <f t="shared" ca="1" si="2"/>
        <v>0.98561540478572918</v>
      </c>
      <c r="AA4" s="5">
        <f t="shared" ca="1" si="2"/>
        <v>0.35087563119436449</v>
      </c>
      <c r="AB4" s="2"/>
    </row>
    <row r="5" spans="1:28" x14ac:dyDescent="0.2">
      <c r="A5" s="59"/>
      <c r="B5" s="3">
        <f t="shared" ref="B5:B22" si="3">B4+1</f>
        <v>3</v>
      </c>
      <c r="C5" s="5"/>
      <c r="D5" s="5">
        <f t="shared" ca="1" si="1"/>
        <v>0.15659764998315906</v>
      </c>
      <c r="E5" s="5">
        <f t="shared" ca="1" si="1"/>
        <v>0.91488717355667204</v>
      </c>
      <c r="F5" s="5">
        <f t="shared" ca="1" si="1"/>
        <v>0.28459533944239601</v>
      </c>
      <c r="G5" s="5">
        <f t="shared" ca="1" si="1"/>
        <v>0.7385023865655016</v>
      </c>
      <c r="H5" s="5">
        <f t="shared" ca="1" si="1"/>
        <v>0.36182334746532796</v>
      </c>
      <c r="I5" s="5">
        <f t="shared" ca="1" si="1"/>
        <v>0.3629364774371544</v>
      </c>
      <c r="J5" s="5">
        <f t="shared" ca="1" si="1"/>
        <v>0.69634066046823917</v>
      </c>
      <c r="K5" s="5">
        <f t="shared" ca="1" si="1"/>
        <v>0.55686694447129115</v>
      </c>
      <c r="L5" s="5">
        <f t="shared" ca="1" si="1"/>
        <v>7.1042345580287214E-2</v>
      </c>
      <c r="M5" s="5">
        <f t="shared" ca="1" si="1"/>
        <v>0.41416553045376947</v>
      </c>
      <c r="N5" s="5">
        <f t="shared" ca="1" si="1"/>
        <v>0.40070244519915699</v>
      </c>
      <c r="O5" s="5">
        <f t="shared" ca="1" si="1"/>
        <v>8.546767706652636E-2</v>
      </c>
      <c r="P5" s="5">
        <f t="shared" ca="1" si="1"/>
        <v>0.8835659518445601</v>
      </c>
      <c r="Q5" s="5">
        <f t="shared" ca="1" si="1"/>
        <v>0.84666210029951516</v>
      </c>
      <c r="R5" s="5">
        <f t="shared" ca="1" si="1"/>
        <v>0.58337640488774323</v>
      </c>
      <c r="S5" s="5">
        <f t="shared" ca="1" si="1"/>
        <v>0.85397796531803072</v>
      </c>
      <c r="T5" s="5">
        <f t="shared" ca="1" si="2"/>
        <v>0.66260147887472798</v>
      </c>
      <c r="U5" s="5">
        <f t="shared" ca="1" si="2"/>
        <v>0.24518462816266862</v>
      </c>
      <c r="V5" s="5">
        <f t="shared" ca="1" si="2"/>
        <v>0.18231426723934641</v>
      </c>
      <c r="W5" s="5">
        <f t="shared" ca="1" si="2"/>
        <v>0.43821756011988511</v>
      </c>
      <c r="X5" s="5">
        <f t="shared" ca="1" si="2"/>
        <v>0.89152239488421547</v>
      </c>
      <c r="Y5" s="5">
        <f t="shared" ca="1" si="2"/>
        <v>0.79424512338485431</v>
      </c>
      <c r="Z5" s="5">
        <f t="shared" ca="1" si="2"/>
        <v>0.81087407397990863</v>
      </c>
      <c r="AA5" s="5">
        <f t="shared" ca="1" si="2"/>
        <v>0.51183710797837667</v>
      </c>
      <c r="AB5" s="2"/>
    </row>
    <row r="6" spans="1:28" x14ac:dyDescent="0.2">
      <c r="A6" s="59"/>
      <c r="B6" s="3">
        <f t="shared" si="3"/>
        <v>4</v>
      </c>
      <c r="C6" s="5"/>
      <c r="D6" s="5">
        <f t="shared" ca="1" si="1"/>
        <v>0.45178878449021664</v>
      </c>
      <c r="E6" s="5">
        <f t="shared" ca="1" si="1"/>
        <v>0.84527436694658742</v>
      </c>
      <c r="F6" s="5">
        <f t="shared" ca="1" si="1"/>
        <v>0.41335270717784944</v>
      </c>
      <c r="G6" s="5">
        <f t="shared" ca="1" si="1"/>
        <v>0.87593478127184843</v>
      </c>
      <c r="H6" s="5">
        <f t="shared" ca="1" si="1"/>
        <v>3.9972241919699059E-3</v>
      </c>
      <c r="I6" s="5">
        <f t="shared" ca="1" si="1"/>
        <v>0.85815838098505492</v>
      </c>
      <c r="J6" s="5">
        <f t="shared" ca="1" si="1"/>
        <v>3.2331720491649563E-2</v>
      </c>
      <c r="K6" s="5">
        <f t="shared" ca="1" si="1"/>
        <v>0.41954325072366483</v>
      </c>
      <c r="L6" s="5">
        <f t="shared" ca="1" si="1"/>
        <v>0.80692896403800407</v>
      </c>
      <c r="M6" s="5">
        <f t="shared" ca="1" si="1"/>
        <v>1.2248522539703877E-2</v>
      </c>
      <c r="N6" s="5">
        <f t="shared" ca="1" si="1"/>
        <v>0.12375047809838979</v>
      </c>
      <c r="O6" s="5">
        <f t="shared" ca="1" si="1"/>
        <v>0.79805300119849787</v>
      </c>
      <c r="P6" s="5">
        <f t="shared" ca="1" si="1"/>
        <v>0.70028925023311117</v>
      </c>
      <c r="Q6" s="5">
        <f t="shared" ca="1" si="1"/>
        <v>0.28708014262074699</v>
      </c>
      <c r="R6" s="5">
        <f t="shared" ca="1" si="1"/>
        <v>5.2616643296597321E-2</v>
      </c>
      <c r="S6" s="5">
        <f t="shared" ca="1" si="1"/>
        <v>0.67869041585092671</v>
      </c>
      <c r="T6" s="5">
        <f t="shared" ca="1" si="2"/>
        <v>0.58156575056141835</v>
      </c>
      <c r="U6" s="5">
        <f t="shared" ca="1" si="2"/>
        <v>0.68422581337196209</v>
      </c>
      <c r="V6" s="5">
        <f t="shared" ca="1" si="2"/>
        <v>0.38161916389345563</v>
      </c>
      <c r="W6" s="5">
        <f t="shared" ca="1" si="2"/>
        <v>0.93996565139098942</v>
      </c>
      <c r="X6" s="5">
        <f t="shared" ca="1" si="2"/>
        <v>0.5928493505801351</v>
      </c>
      <c r="Y6" s="5">
        <f t="shared" ca="1" si="2"/>
        <v>0.45349459619821386</v>
      </c>
      <c r="Z6" s="5">
        <f t="shared" ca="1" si="2"/>
        <v>0.4735591229808348</v>
      </c>
      <c r="AA6" s="5">
        <f t="shared" ca="1" si="2"/>
        <v>0.46070159263613808</v>
      </c>
      <c r="AB6" s="2"/>
    </row>
    <row r="7" spans="1:28" x14ac:dyDescent="0.2">
      <c r="A7" s="59"/>
      <c r="B7" s="3">
        <f t="shared" si="3"/>
        <v>5</v>
      </c>
      <c r="C7" s="5"/>
      <c r="D7" s="5">
        <f t="shared" ca="1" si="1"/>
        <v>0.77866674243671374</v>
      </c>
      <c r="E7" s="5">
        <f t="shared" ca="1" si="1"/>
        <v>0.94191858520688221</v>
      </c>
      <c r="F7" s="5">
        <f t="shared" ca="1" si="1"/>
        <v>0.57412501340873223</v>
      </c>
      <c r="G7" s="5">
        <f t="shared" ca="1" si="1"/>
        <v>0.96273656923678919</v>
      </c>
      <c r="H7" s="5">
        <f t="shared" ca="1" si="1"/>
        <v>0.46636281950733394</v>
      </c>
      <c r="I7" s="5">
        <f t="shared" ca="1" si="1"/>
        <v>0.89566140759853841</v>
      </c>
      <c r="J7" s="5">
        <f t="shared" ca="1" si="1"/>
        <v>0.81449528039552255</v>
      </c>
      <c r="K7" s="5">
        <f t="shared" ca="1" si="1"/>
        <v>0.37406717747506313</v>
      </c>
      <c r="L7" s="5">
        <f t="shared" ca="1" si="1"/>
        <v>0.99787236245021738</v>
      </c>
      <c r="M7" s="5">
        <f t="shared" ca="1" si="1"/>
        <v>0.86252694837884836</v>
      </c>
      <c r="N7" s="5">
        <f t="shared" ca="1" si="1"/>
        <v>1.5753011447188214E-3</v>
      </c>
      <c r="O7" s="5">
        <f t="shared" ca="1" si="1"/>
        <v>0.55657662463450031</v>
      </c>
      <c r="P7" s="5">
        <f t="shared" ca="1" si="1"/>
        <v>0.12629530729513605</v>
      </c>
      <c r="Q7" s="5">
        <f t="shared" ca="1" si="1"/>
        <v>0.58791957988795873</v>
      </c>
      <c r="R7" s="5">
        <f t="shared" ca="1" si="1"/>
        <v>0.80176542557279973</v>
      </c>
      <c r="S7" s="5">
        <f t="shared" ca="1" si="1"/>
        <v>0.75118011336139168</v>
      </c>
      <c r="T7" s="5">
        <f t="shared" ca="1" si="2"/>
        <v>0.85666782472458536</v>
      </c>
      <c r="U7" s="5">
        <f t="shared" ca="1" si="2"/>
        <v>0.34084675260737607</v>
      </c>
      <c r="V7" s="5">
        <f t="shared" ca="1" si="2"/>
        <v>0.26375447258351081</v>
      </c>
      <c r="W7" s="5">
        <f t="shared" ca="1" si="2"/>
        <v>8.344280682812788E-2</v>
      </c>
      <c r="X7" s="5">
        <f t="shared" ca="1" si="2"/>
        <v>0.41746559240975267</v>
      </c>
      <c r="Y7" s="5">
        <f t="shared" ca="1" si="2"/>
        <v>0.33829656548577047</v>
      </c>
      <c r="Z7" s="5">
        <f t="shared" ca="1" si="2"/>
        <v>0.84482953088503165</v>
      </c>
      <c r="AA7" s="5">
        <f t="shared" ca="1" si="2"/>
        <v>6.4043449177983436E-2</v>
      </c>
      <c r="AB7" s="2"/>
    </row>
    <row r="8" spans="1:28" x14ac:dyDescent="0.2">
      <c r="A8" s="59"/>
      <c r="B8" s="3">
        <f t="shared" si="3"/>
        <v>6</v>
      </c>
      <c r="C8" s="5"/>
      <c r="D8" s="5">
        <f t="shared" ca="1" si="1"/>
        <v>1.5926989095181532E-2</v>
      </c>
      <c r="E8" s="5">
        <f t="shared" ca="1" si="1"/>
        <v>0.25253409073751321</v>
      </c>
      <c r="F8" s="5">
        <f t="shared" ca="1" si="1"/>
        <v>0.74572735313083849</v>
      </c>
      <c r="G8" s="5">
        <f t="shared" ca="1" si="1"/>
        <v>0.23008029492520077</v>
      </c>
      <c r="H8" s="5">
        <f t="shared" ca="1" si="1"/>
        <v>0.51666523183427515</v>
      </c>
      <c r="I8" s="5">
        <f t="shared" ca="1" si="1"/>
        <v>0.99580395498718399</v>
      </c>
      <c r="J8" s="5">
        <f t="shared" ca="1" si="1"/>
        <v>0.22660904217276889</v>
      </c>
      <c r="K8" s="5">
        <f t="shared" ca="1" si="1"/>
        <v>0.37427698550849409</v>
      </c>
      <c r="L8" s="5">
        <f t="shared" ca="1" si="1"/>
        <v>0.39323695030727934</v>
      </c>
      <c r="M8" s="5">
        <f t="shared" ca="1" si="1"/>
        <v>0.69864264278555732</v>
      </c>
      <c r="N8" s="5">
        <f t="shared" ca="1" si="1"/>
        <v>0.14294837431471763</v>
      </c>
      <c r="O8" s="5">
        <f t="shared" ca="1" si="1"/>
        <v>0.2471185857334206</v>
      </c>
      <c r="P8" s="5">
        <f t="shared" ca="1" si="1"/>
        <v>0.63103539746400583</v>
      </c>
      <c r="Q8" s="5">
        <f t="shared" ca="1" si="1"/>
        <v>0.16006797545708673</v>
      </c>
      <c r="R8" s="5">
        <f t="shared" ca="1" si="1"/>
        <v>3.5388775633278025E-2</v>
      </c>
      <c r="S8" s="5">
        <f t="shared" ca="1" si="1"/>
        <v>0.15367967761296875</v>
      </c>
      <c r="T8" s="5">
        <f t="shared" ca="1" si="2"/>
        <v>0.72534129035173356</v>
      </c>
      <c r="U8" s="5">
        <f t="shared" ca="1" si="2"/>
        <v>0.76780967458181182</v>
      </c>
      <c r="V8" s="5">
        <f t="shared" ca="1" si="2"/>
        <v>0.35413901240368995</v>
      </c>
      <c r="W8" s="5">
        <f t="shared" ca="1" si="2"/>
        <v>0.86713242093915133</v>
      </c>
      <c r="X8" s="5">
        <f t="shared" ca="1" si="2"/>
        <v>0.27613425516882517</v>
      </c>
      <c r="Y8" s="5">
        <f t="shared" ca="1" si="2"/>
        <v>0.99168452836772303</v>
      </c>
      <c r="Z8" s="5">
        <f t="shared" ca="1" si="2"/>
        <v>0.77076466776348074</v>
      </c>
      <c r="AA8" s="5">
        <f t="shared" ca="1" si="2"/>
        <v>0.90665751600827182</v>
      </c>
      <c r="AB8" s="2"/>
    </row>
    <row r="9" spans="1:28" x14ac:dyDescent="0.2">
      <c r="A9" s="59"/>
      <c r="B9" s="3">
        <f t="shared" si="3"/>
        <v>7</v>
      </c>
      <c r="C9" s="5"/>
      <c r="D9" s="5">
        <f t="shared" ca="1" si="1"/>
        <v>0.2777701631002647</v>
      </c>
      <c r="E9" s="5">
        <f t="shared" ca="1" si="1"/>
        <v>0.59257305782711167</v>
      </c>
      <c r="F9" s="5">
        <f t="shared" ca="1" si="1"/>
        <v>0.4423701036422043</v>
      </c>
      <c r="G9" s="5">
        <f t="shared" ca="1" si="1"/>
        <v>0.69889685559871051</v>
      </c>
      <c r="H9" s="5">
        <f t="shared" ca="1" si="1"/>
        <v>0.34319920937501369</v>
      </c>
      <c r="I9" s="5">
        <f t="shared" ca="1" si="1"/>
        <v>0.33312431168032341</v>
      </c>
      <c r="J9" s="5">
        <f t="shared" ca="1" si="1"/>
        <v>0.98886861354617162</v>
      </c>
      <c r="K9" s="5">
        <f t="shared" ca="1" si="1"/>
        <v>0.54739990148971052</v>
      </c>
      <c r="L9" s="5">
        <f t="shared" ca="1" si="1"/>
        <v>0.17616723677102042</v>
      </c>
      <c r="M9" s="5">
        <f t="shared" ca="1" si="1"/>
        <v>0.85224998607363545</v>
      </c>
      <c r="N9" s="5">
        <f t="shared" ca="1" si="1"/>
        <v>0.732619372906963</v>
      </c>
      <c r="O9" s="5">
        <f t="shared" ca="1" si="1"/>
        <v>0.31976695813503686</v>
      </c>
      <c r="P9" s="5">
        <f t="shared" ca="1" si="1"/>
        <v>0.13635412677712389</v>
      </c>
      <c r="Q9" s="5">
        <f t="shared" ca="1" si="1"/>
        <v>0.19787844479048133</v>
      </c>
      <c r="R9" s="5">
        <f t="shared" ca="1" si="1"/>
        <v>0.32762363659049853</v>
      </c>
      <c r="S9" s="5">
        <f t="shared" ca="1" si="1"/>
        <v>0.14389672776669193</v>
      </c>
      <c r="T9" s="5">
        <f t="shared" ca="1" si="2"/>
        <v>0.7444190104362155</v>
      </c>
      <c r="U9" s="5">
        <f t="shared" ca="1" si="2"/>
        <v>0.43451462884359482</v>
      </c>
      <c r="V9" s="5">
        <f t="shared" ca="1" si="2"/>
        <v>0.82733341618194833</v>
      </c>
      <c r="W9" s="5">
        <f t="shared" ca="1" si="2"/>
        <v>0.2291625345994075</v>
      </c>
      <c r="X9" s="5">
        <f t="shared" ca="1" si="2"/>
        <v>0.32824696179852186</v>
      </c>
      <c r="Y9" s="5">
        <f t="shared" ca="1" si="2"/>
        <v>3.3958104571415682E-2</v>
      </c>
      <c r="Z9" s="5">
        <f t="shared" ca="1" si="2"/>
        <v>0.31368279613705841</v>
      </c>
      <c r="AA9" s="5">
        <f t="shared" ca="1" si="2"/>
        <v>0.40396981771116225</v>
      </c>
      <c r="AB9" s="2"/>
    </row>
    <row r="10" spans="1:28" x14ac:dyDescent="0.2">
      <c r="A10" s="59"/>
      <c r="B10" s="3">
        <f t="shared" si="3"/>
        <v>8</v>
      </c>
      <c r="C10" s="5"/>
      <c r="D10" s="5">
        <f t="shared" ca="1" si="1"/>
        <v>0.41738121685218843</v>
      </c>
      <c r="E10" s="5">
        <f t="shared" ca="1" si="1"/>
        <v>0.35398156914634371</v>
      </c>
      <c r="F10" s="5">
        <f t="shared" ca="1" si="1"/>
        <v>0.79863330241893127</v>
      </c>
      <c r="G10" s="5">
        <f t="shared" ca="1" si="1"/>
        <v>0.68461652172056742</v>
      </c>
      <c r="H10" s="5">
        <f t="shared" ca="1" si="1"/>
        <v>0.1809204738154474</v>
      </c>
      <c r="I10" s="5">
        <f t="shared" ca="1" si="1"/>
        <v>0.37795060636660016</v>
      </c>
      <c r="J10" s="5">
        <f t="shared" ca="1" si="1"/>
        <v>0.97878449608386475</v>
      </c>
      <c r="K10" s="5">
        <f t="shared" ca="1" si="1"/>
        <v>0.57131060128926303</v>
      </c>
      <c r="L10" s="5">
        <f t="shared" ca="1" si="1"/>
        <v>0.66364903234825023</v>
      </c>
      <c r="M10" s="5">
        <f t="shared" ca="1" si="1"/>
        <v>0.96708202760664386</v>
      </c>
      <c r="N10" s="5">
        <f t="shared" ca="1" si="1"/>
        <v>0.48986941079112878</v>
      </c>
      <c r="O10" s="5">
        <f t="shared" ca="1" si="1"/>
        <v>0.68883554406261294</v>
      </c>
      <c r="P10" s="5">
        <f t="shared" ca="1" si="1"/>
        <v>0.46006012931089146</v>
      </c>
      <c r="Q10" s="5">
        <f t="shared" ca="1" si="1"/>
        <v>0.44528934194049696</v>
      </c>
      <c r="R10" s="5">
        <f t="shared" ca="1" si="1"/>
        <v>0.72078577154716172</v>
      </c>
      <c r="S10" s="5">
        <f t="shared" ca="1" si="1"/>
        <v>0.49187407934919214</v>
      </c>
      <c r="T10" s="5">
        <f t="shared" ca="1" si="2"/>
        <v>0.90312559363386136</v>
      </c>
      <c r="U10" s="5">
        <f t="shared" ca="1" si="2"/>
        <v>0.61400916939560801</v>
      </c>
      <c r="V10" s="5">
        <f t="shared" ca="1" si="2"/>
        <v>0.9025687678961829</v>
      </c>
      <c r="W10" s="5">
        <f t="shared" ca="1" si="2"/>
        <v>0.60347403283417211</v>
      </c>
      <c r="X10" s="5">
        <f t="shared" ca="1" si="2"/>
        <v>0.47021329276134993</v>
      </c>
      <c r="Y10" s="5">
        <f t="shared" ca="1" si="2"/>
        <v>0.82833821297263299</v>
      </c>
      <c r="Z10" s="5">
        <f t="shared" ca="1" si="2"/>
        <v>0.62631420543096694</v>
      </c>
      <c r="AA10" s="5">
        <f t="shared" ca="1" si="2"/>
        <v>0.93300106597540988</v>
      </c>
      <c r="AB10" s="2"/>
    </row>
    <row r="11" spans="1:28" x14ac:dyDescent="0.2">
      <c r="A11" s="59"/>
      <c r="B11" s="3">
        <f t="shared" si="3"/>
        <v>9</v>
      </c>
      <c r="C11" s="5"/>
      <c r="D11" s="5">
        <f t="shared" ca="1" si="1"/>
        <v>0.78199562936135103</v>
      </c>
      <c r="E11" s="5">
        <f t="shared" ca="1" si="1"/>
        <v>0.37830271443447339</v>
      </c>
      <c r="F11" s="5">
        <f t="shared" ca="1" si="1"/>
        <v>0.24359394664099665</v>
      </c>
      <c r="G11" s="5">
        <f t="shared" ca="1" si="1"/>
        <v>0.57550285252951316</v>
      </c>
      <c r="H11" s="5">
        <f t="shared" ca="1" si="1"/>
        <v>0.6176071878667998</v>
      </c>
      <c r="I11" s="5">
        <f t="shared" ca="1" si="1"/>
        <v>0.77942108658881903</v>
      </c>
      <c r="J11" s="5">
        <f t="shared" ca="1" si="1"/>
        <v>0.36620601669678599</v>
      </c>
      <c r="K11" s="5">
        <f t="shared" ca="1" si="1"/>
        <v>0.14188652919191047</v>
      </c>
      <c r="L11" s="5">
        <f t="shared" ca="1" si="1"/>
        <v>0.41381252225266718</v>
      </c>
      <c r="M11" s="5">
        <f t="shared" ca="1" si="1"/>
        <v>0.35842390145172021</v>
      </c>
      <c r="N11" s="5">
        <f t="shared" ca="1" si="1"/>
        <v>0.19271643004997108</v>
      </c>
      <c r="O11" s="5">
        <f t="shared" ca="1" si="1"/>
        <v>0.57625580367403517</v>
      </c>
      <c r="P11" s="5">
        <f t="shared" ca="1" si="1"/>
        <v>0.70230874094980433</v>
      </c>
      <c r="Q11" s="5">
        <f t="shared" ca="1" si="1"/>
        <v>7.2854467825716029E-2</v>
      </c>
      <c r="R11" s="5">
        <f t="shared" ca="1" si="1"/>
        <v>0.58069090572644355</v>
      </c>
      <c r="S11" s="5">
        <f t="shared" ca="1" si="1"/>
        <v>0.12095315779343074</v>
      </c>
      <c r="T11" s="5">
        <f t="shared" ca="1" si="2"/>
        <v>0.30700384065067987</v>
      </c>
      <c r="U11" s="5">
        <f t="shared" ca="1" si="2"/>
        <v>0.50340472001222092</v>
      </c>
      <c r="V11" s="5">
        <f t="shared" ca="1" si="2"/>
        <v>0.44019663833735889</v>
      </c>
      <c r="W11" s="5">
        <f t="shared" ca="1" si="2"/>
        <v>0.15086869867129415</v>
      </c>
      <c r="X11" s="5">
        <f t="shared" ca="1" si="2"/>
        <v>0.40948044344666523</v>
      </c>
      <c r="Y11" s="5">
        <f t="shared" ca="1" si="2"/>
        <v>0.84448962934599969</v>
      </c>
      <c r="Z11" s="5">
        <f t="shared" ca="1" si="2"/>
        <v>0.66589101604587742</v>
      </c>
      <c r="AA11" s="5">
        <f t="shared" ca="1" si="2"/>
        <v>0.90779548589832371</v>
      </c>
      <c r="AB11" s="2"/>
    </row>
    <row r="12" spans="1:28" x14ac:dyDescent="0.2">
      <c r="A12" s="59"/>
      <c r="B12" s="3">
        <f t="shared" si="3"/>
        <v>10</v>
      </c>
      <c r="C12" s="5"/>
      <c r="D12" s="5">
        <f t="shared" ca="1" si="1"/>
        <v>0.68490865736616202</v>
      </c>
      <c r="E12" s="5">
        <f t="shared" ca="1" si="1"/>
        <v>0.55726544601860373</v>
      </c>
      <c r="F12" s="5">
        <f t="shared" ca="1" si="1"/>
        <v>0.68114301815075218</v>
      </c>
      <c r="G12" s="5">
        <f t="shared" ca="1" si="1"/>
        <v>0.39001101084335421</v>
      </c>
      <c r="H12" s="5">
        <f t="shared" ca="1" si="1"/>
        <v>6.4979942797913193E-2</v>
      </c>
      <c r="I12" s="5">
        <f t="shared" ca="1" si="1"/>
        <v>0.32214961072252768</v>
      </c>
      <c r="J12" s="5">
        <f t="shared" ca="1" si="1"/>
        <v>0.22190694158280444</v>
      </c>
      <c r="K12" s="5">
        <f t="shared" ca="1" si="1"/>
        <v>0.1744053758212265</v>
      </c>
      <c r="L12" s="5">
        <f t="shared" ca="1" si="1"/>
        <v>0.7693630112447325</v>
      </c>
      <c r="M12" s="5">
        <f t="shared" ca="1" si="1"/>
        <v>0.63945386737886845</v>
      </c>
      <c r="N12" s="5">
        <f t="shared" ca="1" si="1"/>
        <v>0.50428980810390367</v>
      </c>
      <c r="O12" s="5">
        <f t="shared" ca="1" si="1"/>
        <v>0.45708434675857024</v>
      </c>
      <c r="P12" s="5">
        <f t="shared" ca="1" si="1"/>
        <v>0.15620966022397709</v>
      </c>
      <c r="Q12" s="5">
        <f t="shared" ca="1" si="1"/>
        <v>9.5799804937894639E-2</v>
      </c>
      <c r="R12" s="5">
        <f t="shared" ca="1" si="1"/>
        <v>0.90800907562709865</v>
      </c>
      <c r="S12" s="5">
        <f t="shared" ca="1" si="1"/>
        <v>0.85253666979977838</v>
      </c>
      <c r="T12" s="5">
        <f t="shared" ca="1" si="2"/>
        <v>0.21623012257093355</v>
      </c>
      <c r="U12" s="5">
        <f t="shared" ca="1" si="2"/>
        <v>0.20229563489132507</v>
      </c>
      <c r="V12" s="5">
        <f t="shared" ca="1" si="2"/>
        <v>0.22945129614523074</v>
      </c>
      <c r="W12" s="5">
        <f t="shared" ca="1" si="2"/>
        <v>0.7934473522502975</v>
      </c>
      <c r="X12" s="5">
        <f t="shared" ca="1" si="2"/>
        <v>0.40613403776333512</v>
      </c>
      <c r="Y12" s="5">
        <f t="shared" ca="1" si="2"/>
        <v>0.50979392228720433</v>
      </c>
      <c r="Z12" s="5">
        <f t="shared" ca="1" si="2"/>
        <v>0.40971917782066247</v>
      </c>
      <c r="AA12" s="5">
        <f t="shared" ca="1" si="2"/>
        <v>0.86979574158650996</v>
      </c>
      <c r="AB12" s="2"/>
    </row>
    <row r="13" spans="1:28" x14ac:dyDescent="0.2">
      <c r="A13" s="59"/>
      <c r="B13" s="3">
        <f t="shared" si="3"/>
        <v>11</v>
      </c>
      <c r="C13" s="5"/>
      <c r="D13" s="5">
        <f t="shared" ref="D13:AA13" ca="1" si="4">0.5-(D3-0.5)</f>
        <v>0.18828314588014705</v>
      </c>
      <c r="E13" s="5">
        <f t="shared" ca="1" si="4"/>
        <v>0.70559391971026064</v>
      </c>
      <c r="F13" s="5">
        <f t="shared" ca="1" si="4"/>
        <v>6.2415456290923932E-2</v>
      </c>
      <c r="G13" s="5">
        <f t="shared" ca="1" si="4"/>
        <v>0.35721199917231361</v>
      </c>
      <c r="H13" s="5">
        <f t="shared" ca="1" si="4"/>
        <v>8.2069849324389321E-2</v>
      </c>
      <c r="I13" s="5">
        <f t="shared" ca="1" si="4"/>
        <v>0.64494759521137479</v>
      </c>
      <c r="J13" s="5">
        <f t="shared" ca="1" si="4"/>
        <v>0.99705248339442543</v>
      </c>
      <c r="K13" s="5">
        <f t="shared" ca="1" si="4"/>
        <v>0.37487212064243747</v>
      </c>
      <c r="L13" s="5">
        <f t="shared" ca="1" si="4"/>
        <v>0.73298026871914368</v>
      </c>
      <c r="M13" s="5">
        <f t="shared" ca="1" si="4"/>
        <v>0.13990025148950458</v>
      </c>
      <c r="N13" s="5">
        <f t="shared" ca="1" si="4"/>
        <v>0.80077836851164641</v>
      </c>
      <c r="O13" s="5">
        <f t="shared" ca="1" si="4"/>
        <v>0.85080238378052753</v>
      </c>
      <c r="P13" s="5">
        <f t="shared" ca="1" si="4"/>
        <v>8.7096295300224447E-2</v>
      </c>
      <c r="Q13" s="5">
        <f t="shared" ca="1" si="4"/>
        <v>0.63021616731342445</v>
      </c>
      <c r="R13" s="5">
        <f t="shared" ca="1" si="4"/>
        <v>0.44814135810206868</v>
      </c>
      <c r="S13" s="5">
        <f t="shared" ca="1" si="4"/>
        <v>0.49783137057097548</v>
      </c>
      <c r="T13" s="5">
        <f t="shared" ca="1" si="4"/>
        <v>0.63856922024344898</v>
      </c>
      <c r="U13" s="5">
        <f t="shared" ca="1" si="4"/>
        <v>0.4433136594130539</v>
      </c>
      <c r="V13" s="5">
        <f t="shared" ca="1" si="4"/>
        <v>0.95704036705279349</v>
      </c>
      <c r="W13" s="5">
        <f t="shared" ca="1" si="4"/>
        <v>0.54765128586600476</v>
      </c>
      <c r="X13" s="5">
        <f t="shared" ca="1" si="4"/>
        <v>0.78655237498279951</v>
      </c>
      <c r="Y13" s="5">
        <f t="shared" ca="1" si="4"/>
        <v>0.60805967587394949</v>
      </c>
      <c r="Z13" s="5">
        <f t="shared" ca="1" si="4"/>
        <v>0.98633924835913045</v>
      </c>
      <c r="AA13" s="5">
        <f t="shared" ca="1" si="4"/>
        <v>5.4404418263233056E-2</v>
      </c>
      <c r="AB13" s="2"/>
    </row>
    <row r="14" spans="1:28" x14ac:dyDescent="0.2">
      <c r="A14" s="59"/>
      <c r="B14" s="3">
        <f t="shared" si="3"/>
        <v>12</v>
      </c>
      <c r="C14" s="5"/>
      <c r="D14" s="5">
        <f t="shared" ref="D14:AA14" ca="1" si="5">0.5-(D4-0.5)</f>
        <v>0.43858214696136455</v>
      </c>
      <c r="E14" s="5">
        <f t="shared" ca="1" si="5"/>
        <v>0.86888359575142116</v>
      </c>
      <c r="F14" s="5">
        <f t="shared" ca="1" si="5"/>
        <v>0.23660239038058839</v>
      </c>
      <c r="G14" s="5">
        <f t="shared" ca="1" si="5"/>
        <v>0.9918002903078692</v>
      </c>
      <c r="H14" s="5">
        <f t="shared" ca="1" si="5"/>
        <v>0.72916995448530753</v>
      </c>
      <c r="I14" s="5">
        <f t="shared" ca="1" si="5"/>
        <v>0.18645362873947213</v>
      </c>
      <c r="J14" s="5">
        <f t="shared" ca="1" si="5"/>
        <v>0.46771072329715591</v>
      </c>
      <c r="K14" s="5">
        <f t="shared" ca="1" si="5"/>
        <v>0.78501618662187855</v>
      </c>
      <c r="L14" s="5">
        <f t="shared" ca="1" si="5"/>
        <v>0.48182013943764623</v>
      </c>
      <c r="M14" s="5">
        <f t="shared" ca="1" si="5"/>
        <v>0.89342293211207124</v>
      </c>
      <c r="N14" s="5">
        <f t="shared" ca="1" si="5"/>
        <v>0.77479656341886816</v>
      </c>
      <c r="O14" s="5">
        <f t="shared" ca="1" si="5"/>
        <v>0.26695833701155247</v>
      </c>
      <c r="P14" s="5">
        <f t="shared" ca="1" si="5"/>
        <v>0.99736161138509238</v>
      </c>
      <c r="Q14" s="5">
        <f t="shared" ca="1" si="5"/>
        <v>1.1478114691672925E-2</v>
      </c>
      <c r="R14" s="5">
        <f t="shared" ca="1" si="5"/>
        <v>0.1079689592506099</v>
      </c>
      <c r="S14" s="5">
        <f t="shared" ca="1" si="5"/>
        <v>0.42266978378259568</v>
      </c>
      <c r="T14" s="5">
        <f t="shared" ca="1" si="5"/>
        <v>0.53930223429066815</v>
      </c>
      <c r="U14" s="5">
        <f t="shared" ca="1" si="5"/>
        <v>0.51468440501982382</v>
      </c>
      <c r="V14" s="5">
        <f t="shared" ca="1" si="5"/>
        <v>0.37530174311644215</v>
      </c>
      <c r="W14" s="5">
        <f t="shared" ca="1" si="5"/>
        <v>0.48394514747810813</v>
      </c>
      <c r="X14" s="5">
        <f t="shared" ca="1" si="5"/>
        <v>0.15949373525665977</v>
      </c>
      <c r="Y14" s="5">
        <f t="shared" ca="1" si="5"/>
        <v>0.40587939943541074</v>
      </c>
      <c r="Z14" s="5">
        <f t="shared" ca="1" si="5"/>
        <v>1.4384595214270823E-2</v>
      </c>
      <c r="AA14" s="5">
        <f t="shared" ca="1" si="5"/>
        <v>0.64912436880563551</v>
      </c>
      <c r="AB14" s="2"/>
    </row>
    <row r="15" spans="1:28" x14ac:dyDescent="0.2">
      <c r="A15" s="59"/>
      <c r="B15" s="3">
        <f t="shared" si="3"/>
        <v>13</v>
      </c>
      <c r="C15" s="5"/>
      <c r="D15" s="5">
        <f t="shared" ref="D15:AA15" ca="1" si="6">0.5-(D5-0.5)</f>
        <v>0.84340235001684094</v>
      </c>
      <c r="E15" s="5">
        <f t="shared" ca="1" si="6"/>
        <v>8.511282644332796E-2</v>
      </c>
      <c r="F15" s="5">
        <f t="shared" ca="1" si="6"/>
        <v>0.71540466055760399</v>
      </c>
      <c r="G15" s="5">
        <f t="shared" ca="1" si="6"/>
        <v>0.2614976134344984</v>
      </c>
      <c r="H15" s="5">
        <f t="shared" ca="1" si="6"/>
        <v>0.63817665253467204</v>
      </c>
      <c r="I15" s="5">
        <f t="shared" ca="1" si="6"/>
        <v>0.6370635225628456</v>
      </c>
      <c r="J15" s="5">
        <f t="shared" ca="1" si="6"/>
        <v>0.30365933953176083</v>
      </c>
      <c r="K15" s="5">
        <f t="shared" ca="1" si="6"/>
        <v>0.44313305552870885</v>
      </c>
      <c r="L15" s="5">
        <f t="shared" ca="1" si="6"/>
        <v>0.92895765441971279</v>
      </c>
      <c r="M15" s="5">
        <f t="shared" ca="1" si="6"/>
        <v>0.58583446954623053</v>
      </c>
      <c r="N15" s="5">
        <f t="shared" ca="1" si="6"/>
        <v>0.59929755480084301</v>
      </c>
      <c r="O15" s="5">
        <f t="shared" ca="1" si="6"/>
        <v>0.91453232293347364</v>
      </c>
      <c r="P15" s="5">
        <f t="shared" ca="1" si="6"/>
        <v>0.1164340481554399</v>
      </c>
      <c r="Q15" s="5">
        <f t="shared" ca="1" si="6"/>
        <v>0.15333789970048484</v>
      </c>
      <c r="R15" s="5">
        <f t="shared" ca="1" si="6"/>
        <v>0.41662359511225677</v>
      </c>
      <c r="S15" s="5">
        <f t="shared" ca="1" si="6"/>
        <v>0.14602203468196928</v>
      </c>
      <c r="T15" s="5">
        <f t="shared" ca="1" si="6"/>
        <v>0.33739852112527202</v>
      </c>
      <c r="U15" s="5">
        <f t="shared" ca="1" si="6"/>
        <v>0.75481537183733138</v>
      </c>
      <c r="V15" s="5">
        <f t="shared" ca="1" si="6"/>
        <v>0.81768573276065359</v>
      </c>
      <c r="W15" s="5">
        <f t="shared" ca="1" si="6"/>
        <v>0.56178243988011489</v>
      </c>
      <c r="X15" s="5">
        <f t="shared" ca="1" si="6"/>
        <v>0.10847760511578453</v>
      </c>
      <c r="Y15" s="5">
        <f t="shared" ca="1" si="6"/>
        <v>0.20575487661514569</v>
      </c>
      <c r="Z15" s="5">
        <f t="shared" ca="1" si="6"/>
        <v>0.18912592602009137</v>
      </c>
      <c r="AA15" s="5">
        <f t="shared" ca="1" si="6"/>
        <v>0.48816289202162333</v>
      </c>
      <c r="AB15" s="2"/>
    </row>
    <row r="16" spans="1:28" x14ac:dyDescent="0.2">
      <c r="A16" s="59"/>
      <c r="B16" s="3">
        <f t="shared" si="3"/>
        <v>14</v>
      </c>
      <c r="C16" s="5"/>
      <c r="D16" s="5">
        <f t="shared" ref="D16:AA16" ca="1" si="7">0.5-(D6-0.5)</f>
        <v>0.54821121550978336</v>
      </c>
      <c r="E16" s="5">
        <f t="shared" ca="1" si="7"/>
        <v>0.15472563305341258</v>
      </c>
      <c r="F16" s="5">
        <f t="shared" ca="1" si="7"/>
        <v>0.58664729282215056</v>
      </c>
      <c r="G16" s="5">
        <f t="shared" ca="1" si="7"/>
        <v>0.12406521872815157</v>
      </c>
      <c r="H16" s="5">
        <f t="shared" ca="1" si="7"/>
        <v>0.99600277580803009</v>
      </c>
      <c r="I16" s="5">
        <f t="shared" ca="1" si="7"/>
        <v>0.14184161901494508</v>
      </c>
      <c r="J16" s="5">
        <f t="shared" ca="1" si="7"/>
        <v>0.96766827950835044</v>
      </c>
      <c r="K16" s="5">
        <f t="shared" ca="1" si="7"/>
        <v>0.58045674927633517</v>
      </c>
      <c r="L16" s="5">
        <f t="shared" ca="1" si="7"/>
        <v>0.19307103596199593</v>
      </c>
      <c r="M16" s="5">
        <f t="shared" ca="1" si="7"/>
        <v>0.98775147746029612</v>
      </c>
      <c r="N16" s="5">
        <f t="shared" ca="1" si="7"/>
        <v>0.87624952190161021</v>
      </c>
      <c r="O16" s="5">
        <f t="shared" ca="1" si="7"/>
        <v>0.20194699880150213</v>
      </c>
      <c r="P16" s="5">
        <f t="shared" ca="1" si="7"/>
        <v>0.29971074976688883</v>
      </c>
      <c r="Q16" s="5">
        <f t="shared" ca="1" si="7"/>
        <v>0.71291985737925301</v>
      </c>
      <c r="R16" s="5">
        <f t="shared" ca="1" si="7"/>
        <v>0.94738335670340268</v>
      </c>
      <c r="S16" s="5">
        <f t="shared" ca="1" si="7"/>
        <v>0.32130958414907329</v>
      </c>
      <c r="T16" s="5">
        <f t="shared" ca="1" si="7"/>
        <v>0.41843424943858165</v>
      </c>
      <c r="U16" s="5">
        <f t="shared" ca="1" si="7"/>
        <v>0.31577418662803791</v>
      </c>
      <c r="V16" s="5">
        <f t="shared" ca="1" si="7"/>
        <v>0.61838083610654437</v>
      </c>
      <c r="W16" s="5">
        <f t="shared" ca="1" si="7"/>
        <v>6.0034348609010579E-2</v>
      </c>
      <c r="X16" s="5">
        <f t="shared" ca="1" si="7"/>
        <v>0.4071506494198649</v>
      </c>
      <c r="Y16" s="5">
        <f t="shared" ca="1" si="7"/>
        <v>0.54650540380178614</v>
      </c>
      <c r="Z16" s="5">
        <f t="shared" ca="1" si="7"/>
        <v>0.5264408770191652</v>
      </c>
      <c r="AA16" s="5">
        <f t="shared" ca="1" si="7"/>
        <v>0.53929840736386192</v>
      </c>
      <c r="AB16" s="2"/>
    </row>
    <row r="17" spans="1:28" x14ac:dyDescent="0.2">
      <c r="A17" s="59"/>
      <c r="B17" s="3">
        <f t="shared" si="3"/>
        <v>15</v>
      </c>
      <c r="C17" s="5"/>
      <c r="D17" s="5">
        <f t="shared" ref="D17:AA17" ca="1" si="8">0.5-(D7-0.5)</f>
        <v>0.22133325756328626</v>
      </c>
      <c r="E17" s="5">
        <f t="shared" ca="1" si="8"/>
        <v>5.8081414793117792E-2</v>
      </c>
      <c r="F17" s="5">
        <f t="shared" ca="1" si="8"/>
        <v>0.42587498659126777</v>
      </c>
      <c r="G17" s="5">
        <f t="shared" ca="1" si="8"/>
        <v>3.7263430763210814E-2</v>
      </c>
      <c r="H17" s="5">
        <f t="shared" ca="1" si="8"/>
        <v>0.53363718049266606</v>
      </c>
      <c r="I17" s="5">
        <f t="shared" ca="1" si="8"/>
        <v>0.10433859240146159</v>
      </c>
      <c r="J17" s="5">
        <f t="shared" ca="1" si="8"/>
        <v>0.18550471960447745</v>
      </c>
      <c r="K17" s="5">
        <f t="shared" ca="1" si="8"/>
        <v>0.62593282252493687</v>
      </c>
      <c r="L17" s="5">
        <f t="shared" ca="1" si="8"/>
        <v>2.1276375497826239E-3</v>
      </c>
      <c r="M17" s="5">
        <f t="shared" ca="1" si="8"/>
        <v>0.13747305162115164</v>
      </c>
      <c r="N17" s="5">
        <f t="shared" ca="1" si="8"/>
        <v>0.99842469885528118</v>
      </c>
      <c r="O17" s="5">
        <f t="shared" ca="1" si="8"/>
        <v>0.44342337536549969</v>
      </c>
      <c r="P17" s="5">
        <f t="shared" ca="1" si="8"/>
        <v>0.87370469270486395</v>
      </c>
      <c r="Q17" s="5">
        <f t="shared" ca="1" si="8"/>
        <v>0.41208042011204127</v>
      </c>
      <c r="R17" s="5">
        <f t="shared" ca="1" si="8"/>
        <v>0.19823457442720027</v>
      </c>
      <c r="S17" s="5">
        <f t="shared" ca="1" si="8"/>
        <v>0.24881988663860832</v>
      </c>
      <c r="T17" s="5">
        <f t="shared" ca="1" si="8"/>
        <v>0.14333217527541464</v>
      </c>
      <c r="U17" s="5">
        <f t="shared" ca="1" si="8"/>
        <v>0.65915324739262393</v>
      </c>
      <c r="V17" s="5">
        <f t="shared" ca="1" si="8"/>
        <v>0.73624552741648919</v>
      </c>
      <c r="W17" s="5">
        <f t="shared" ca="1" si="8"/>
        <v>0.91655719317187212</v>
      </c>
      <c r="X17" s="5">
        <f t="shared" ca="1" si="8"/>
        <v>0.58253440759024733</v>
      </c>
      <c r="Y17" s="5">
        <f t="shared" ca="1" si="8"/>
        <v>0.66170343451422953</v>
      </c>
      <c r="Z17" s="5">
        <f t="shared" ca="1" si="8"/>
        <v>0.15517046911496835</v>
      </c>
      <c r="AA17" s="5">
        <f t="shared" ca="1" si="8"/>
        <v>0.93595655082201656</v>
      </c>
      <c r="AB17" s="2"/>
    </row>
    <row r="18" spans="1:28" x14ac:dyDescent="0.2">
      <c r="A18" s="59"/>
      <c r="B18" s="3">
        <f t="shared" si="3"/>
        <v>16</v>
      </c>
      <c r="C18" s="5"/>
      <c r="D18" s="5">
        <f t="shared" ref="D18:AA18" ca="1" si="9">0.5-(D8-0.5)</f>
        <v>0.98407301090481847</v>
      </c>
      <c r="E18" s="5">
        <f t="shared" ca="1" si="9"/>
        <v>0.74746590926248679</v>
      </c>
      <c r="F18" s="5">
        <f t="shared" ca="1" si="9"/>
        <v>0.25427264686916151</v>
      </c>
      <c r="G18" s="5">
        <f t="shared" ca="1" si="9"/>
        <v>0.76991970507479923</v>
      </c>
      <c r="H18" s="5">
        <f t="shared" ca="1" si="9"/>
        <v>0.48333476816572485</v>
      </c>
      <c r="I18" s="5">
        <f t="shared" ca="1" si="9"/>
        <v>4.1960450128160076E-3</v>
      </c>
      <c r="J18" s="5">
        <f t="shared" ca="1" si="9"/>
        <v>0.77339095782723111</v>
      </c>
      <c r="K18" s="5">
        <f t="shared" ca="1" si="9"/>
        <v>0.62572301449150591</v>
      </c>
      <c r="L18" s="5">
        <f t="shared" ca="1" si="9"/>
        <v>0.60676304969272066</v>
      </c>
      <c r="M18" s="5">
        <f t="shared" ca="1" si="9"/>
        <v>0.30135735721444268</v>
      </c>
      <c r="N18" s="5">
        <f t="shared" ca="1" si="9"/>
        <v>0.85705162568528237</v>
      </c>
      <c r="O18" s="5">
        <f t="shared" ca="1" si="9"/>
        <v>0.7528814142665794</v>
      </c>
      <c r="P18" s="5">
        <f t="shared" ca="1" si="9"/>
        <v>0.36896460253599417</v>
      </c>
      <c r="Q18" s="5">
        <f t="shared" ca="1" si="9"/>
        <v>0.83993202454291327</v>
      </c>
      <c r="R18" s="5">
        <f t="shared" ca="1" si="9"/>
        <v>0.96461122436672198</v>
      </c>
      <c r="S18" s="5">
        <f t="shared" ca="1" si="9"/>
        <v>0.84632032238703125</v>
      </c>
      <c r="T18" s="5">
        <f t="shared" ca="1" si="9"/>
        <v>0.27465870964826644</v>
      </c>
      <c r="U18" s="5">
        <f t="shared" ca="1" si="9"/>
        <v>0.23219032541818818</v>
      </c>
      <c r="V18" s="5">
        <f t="shared" ca="1" si="9"/>
        <v>0.64586098759631005</v>
      </c>
      <c r="W18" s="5">
        <f t="shared" ca="1" si="9"/>
        <v>0.13286757906084867</v>
      </c>
      <c r="X18" s="5">
        <f t="shared" ca="1" si="9"/>
        <v>0.72386574483117483</v>
      </c>
      <c r="Y18" s="5">
        <f t="shared" ca="1" si="9"/>
        <v>8.3154716322769717E-3</v>
      </c>
      <c r="Z18" s="5">
        <f t="shared" ca="1" si="9"/>
        <v>0.22923533223651926</v>
      </c>
      <c r="AA18" s="5">
        <f t="shared" ca="1" si="9"/>
        <v>9.3342483991728176E-2</v>
      </c>
      <c r="AB18" s="2"/>
    </row>
    <row r="19" spans="1:28" x14ac:dyDescent="0.2">
      <c r="A19" s="59"/>
      <c r="B19" s="3">
        <f t="shared" si="3"/>
        <v>17</v>
      </c>
      <c r="C19" s="5"/>
      <c r="D19" s="5">
        <f t="shared" ref="D19:AA19" ca="1" si="10">0.5-(D9-0.5)</f>
        <v>0.7222298368997353</v>
      </c>
      <c r="E19" s="5">
        <f t="shared" ca="1" si="10"/>
        <v>0.40742694217288833</v>
      </c>
      <c r="F19" s="5">
        <f t="shared" ca="1" si="10"/>
        <v>0.5576298963577957</v>
      </c>
      <c r="G19" s="5">
        <f t="shared" ca="1" si="10"/>
        <v>0.30110314440128949</v>
      </c>
      <c r="H19" s="5">
        <f t="shared" ca="1" si="10"/>
        <v>0.65680079062498631</v>
      </c>
      <c r="I19" s="5">
        <f t="shared" ca="1" si="10"/>
        <v>0.66687568831967659</v>
      </c>
      <c r="J19" s="5">
        <f t="shared" ca="1" si="10"/>
        <v>1.1131386453828385E-2</v>
      </c>
      <c r="K19" s="5">
        <f t="shared" ca="1" si="10"/>
        <v>0.45260009851028948</v>
      </c>
      <c r="L19" s="5">
        <f t="shared" ca="1" si="10"/>
        <v>0.82383276322897958</v>
      </c>
      <c r="M19" s="5">
        <f t="shared" ca="1" si="10"/>
        <v>0.14775001392636455</v>
      </c>
      <c r="N19" s="5">
        <f t="shared" ca="1" si="10"/>
        <v>0.267380627093037</v>
      </c>
      <c r="O19" s="5">
        <f t="shared" ca="1" si="10"/>
        <v>0.68023304186496314</v>
      </c>
      <c r="P19" s="5">
        <f t="shared" ca="1" si="10"/>
        <v>0.86364587322287611</v>
      </c>
      <c r="Q19" s="5">
        <f t="shared" ca="1" si="10"/>
        <v>0.80212155520951867</v>
      </c>
      <c r="R19" s="5">
        <f t="shared" ca="1" si="10"/>
        <v>0.67237636340950147</v>
      </c>
      <c r="S19" s="5">
        <f t="shared" ca="1" si="10"/>
        <v>0.85610327223330807</v>
      </c>
      <c r="T19" s="5">
        <f t="shared" ca="1" si="10"/>
        <v>0.2555809895637845</v>
      </c>
      <c r="U19" s="5">
        <f t="shared" ca="1" si="10"/>
        <v>0.56548537115640518</v>
      </c>
      <c r="V19" s="5">
        <f t="shared" ca="1" si="10"/>
        <v>0.17266658381805167</v>
      </c>
      <c r="W19" s="5">
        <f t="shared" ca="1" si="10"/>
        <v>0.7708374654005925</v>
      </c>
      <c r="X19" s="5">
        <f t="shared" ca="1" si="10"/>
        <v>0.67175303820147814</v>
      </c>
      <c r="Y19" s="5">
        <f t="shared" ca="1" si="10"/>
        <v>0.96604189542858432</v>
      </c>
      <c r="Z19" s="5">
        <f t="shared" ca="1" si="10"/>
        <v>0.68631720386294159</v>
      </c>
      <c r="AA19" s="5">
        <f t="shared" ca="1" si="10"/>
        <v>0.59603018228883775</v>
      </c>
      <c r="AB19" s="2"/>
    </row>
    <row r="20" spans="1:28" x14ac:dyDescent="0.2">
      <c r="A20" s="59"/>
      <c r="B20" s="3">
        <f t="shared" si="3"/>
        <v>18</v>
      </c>
      <c r="C20" s="5"/>
      <c r="D20" s="5">
        <f t="shared" ref="D20:AA20" ca="1" si="11">0.5-(D10-0.5)</f>
        <v>0.58261878314781157</v>
      </c>
      <c r="E20" s="5">
        <f t="shared" ca="1" si="11"/>
        <v>0.64601843085365629</v>
      </c>
      <c r="F20" s="5">
        <f t="shared" ca="1" si="11"/>
        <v>0.20136669758106873</v>
      </c>
      <c r="G20" s="5">
        <f t="shared" ca="1" si="11"/>
        <v>0.31538347827943258</v>
      </c>
      <c r="H20" s="5">
        <f t="shared" ca="1" si="11"/>
        <v>0.8190795261845526</v>
      </c>
      <c r="I20" s="5">
        <f t="shared" ca="1" si="11"/>
        <v>0.62204939363339984</v>
      </c>
      <c r="J20" s="5">
        <f t="shared" ca="1" si="11"/>
        <v>2.1215503916135248E-2</v>
      </c>
      <c r="K20" s="5">
        <f t="shared" ca="1" si="11"/>
        <v>0.42868939871073697</v>
      </c>
      <c r="L20" s="5">
        <f t="shared" ca="1" si="11"/>
        <v>0.33635096765174977</v>
      </c>
      <c r="M20" s="5">
        <f t="shared" ca="1" si="11"/>
        <v>3.2917972393356143E-2</v>
      </c>
      <c r="N20" s="5">
        <f t="shared" ca="1" si="11"/>
        <v>0.51013058920887122</v>
      </c>
      <c r="O20" s="5">
        <f t="shared" ca="1" si="11"/>
        <v>0.31116445593738706</v>
      </c>
      <c r="P20" s="5">
        <f t="shared" ca="1" si="11"/>
        <v>0.53993987068910854</v>
      </c>
      <c r="Q20" s="5">
        <f t="shared" ca="1" si="11"/>
        <v>0.55471065805950304</v>
      </c>
      <c r="R20" s="5">
        <f t="shared" ca="1" si="11"/>
        <v>0.27921422845283828</v>
      </c>
      <c r="S20" s="5">
        <f t="shared" ca="1" si="11"/>
        <v>0.50812592065080786</v>
      </c>
      <c r="T20" s="5">
        <f t="shared" ca="1" si="11"/>
        <v>9.6874406366138643E-2</v>
      </c>
      <c r="U20" s="5">
        <f t="shared" ca="1" si="11"/>
        <v>0.38599083060439199</v>
      </c>
      <c r="V20" s="5">
        <f t="shared" ca="1" si="11"/>
        <v>9.74312321038171E-2</v>
      </c>
      <c r="W20" s="5">
        <f t="shared" ca="1" si="11"/>
        <v>0.39652596716582789</v>
      </c>
      <c r="X20" s="5">
        <f t="shared" ca="1" si="11"/>
        <v>0.52978670723865007</v>
      </c>
      <c r="Y20" s="5">
        <f t="shared" ca="1" si="11"/>
        <v>0.17166178702736701</v>
      </c>
      <c r="Z20" s="5">
        <f t="shared" ca="1" si="11"/>
        <v>0.37368579456903306</v>
      </c>
      <c r="AA20" s="5">
        <f t="shared" ca="1" si="11"/>
        <v>6.6998934024590118E-2</v>
      </c>
      <c r="AB20" s="2"/>
    </row>
    <row r="21" spans="1:28" x14ac:dyDescent="0.2">
      <c r="A21" s="59"/>
      <c r="B21" s="3">
        <f t="shared" si="3"/>
        <v>19</v>
      </c>
      <c r="C21" s="5"/>
      <c r="D21" s="5">
        <f t="shared" ref="D21:AA21" ca="1" si="12">0.5-(D11-0.5)</f>
        <v>0.21800437063864897</v>
      </c>
      <c r="E21" s="5">
        <f t="shared" ca="1" si="12"/>
        <v>0.62169728556552661</v>
      </c>
      <c r="F21" s="5">
        <f t="shared" ca="1" si="12"/>
        <v>0.75640605335900335</v>
      </c>
      <c r="G21" s="5">
        <f t="shared" ca="1" si="12"/>
        <v>0.42449714747048684</v>
      </c>
      <c r="H21" s="5">
        <f t="shared" ca="1" si="12"/>
        <v>0.3823928121332002</v>
      </c>
      <c r="I21" s="5">
        <f t="shared" ca="1" si="12"/>
        <v>0.22057891341118097</v>
      </c>
      <c r="J21" s="5">
        <f t="shared" ca="1" si="12"/>
        <v>0.63379398330321401</v>
      </c>
      <c r="K21" s="5">
        <f t="shared" ca="1" si="12"/>
        <v>0.85811347080808953</v>
      </c>
      <c r="L21" s="5">
        <f t="shared" ca="1" si="12"/>
        <v>0.58618747774733282</v>
      </c>
      <c r="M21" s="5">
        <f t="shared" ca="1" si="12"/>
        <v>0.64157609854827979</v>
      </c>
      <c r="N21" s="5">
        <f t="shared" ca="1" si="12"/>
        <v>0.80728356995002892</v>
      </c>
      <c r="O21" s="5">
        <f t="shared" ca="1" si="12"/>
        <v>0.42374419632596483</v>
      </c>
      <c r="P21" s="5">
        <f t="shared" ca="1" si="12"/>
        <v>0.29769125905019567</v>
      </c>
      <c r="Q21" s="5">
        <f t="shared" ca="1" si="12"/>
        <v>0.92714553217428397</v>
      </c>
      <c r="R21" s="5">
        <f t="shared" ca="1" si="12"/>
        <v>0.41930909427355645</v>
      </c>
      <c r="S21" s="5">
        <f t="shared" ca="1" si="12"/>
        <v>0.87904684220656926</v>
      </c>
      <c r="T21" s="5">
        <f t="shared" ca="1" si="12"/>
        <v>0.69299615934932013</v>
      </c>
      <c r="U21" s="5">
        <f t="shared" ca="1" si="12"/>
        <v>0.49659527998777908</v>
      </c>
      <c r="V21" s="5">
        <f t="shared" ca="1" si="12"/>
        <v>0.55980336166264111</v>
      </c>
      <c r="W21" s="5">
        <f t="shared" ca="1" si="12"/>
        <v>0.84913130132870585</v>
      </c>
      <c r="X21" s="5">
        <f t="shared" ca="1" si="12"/>
        <v>0.59051955655333477</v>
      </c>
      <c r="Y21" s="5">
        <f t="shared" ca="1" si="12"/>
        <v>0.15551037065400031</v>
      </c>
      <c r="Z21" s="5">
        <f t="shared" ca="1" si="12"/>
        <v>0.33410898395412258</v>
      </c>
      <c r="AA21" s="5">
        <f t="shared" ca="1" si="12"/>
        <v>9.2204514101676294E-2</v>
      </c>
      <c r="AB21" s="2"/>
    </row>
    <row r="22" spans="1:28" x14ac:dyDescent="0.2">
      <c r="A22" s="59"/>
      <c r="B22" s="3">
        <f t="shared" si="3"/>
        <v>20</v>
      </c>
      <c r="C22" s="5"/>
      <c r="D22" s="5">
        <f t="shared" ref="D22:AA22" ca="1" si="13">0.5-(D12-0.5)</f>
        <v>0.31509134263383798</v>
      </c>
      <c r="E22" s="5">
        <f t="shared" ca="1" si="13"/>
        <v>0.44273455398139627</v>
      </c>
      <c r="F22" s="5">
        <f t="shared" ca="1" si="13"/>
        <v>0.31885698184924782</v>
      </c>
      <c r="G22" s="5">
        <f t="shared" ca="1" si="13"/>
        <v>0.60998898915664579</v>
      </c>
      <c r="H22" s="5">
        <f t="shared" ca="1" si="13"/>
        <v>0.93502005720208681</v>
      </c>
      <c r="I22" s="5">
        <f t="shared" ca="1" si="13"/>
        <v>0.67785038927747232</v>
      </c>
      <c r="J22" s="5">
        <f t="shared" ca="1" si="13"/>
        <v>0.77809305841719556</v>
      </c>
      <c r="K22" s="5">
        <f t="shared" ca="1" si="13"/>
        <v>0.8255946241787735</v>
      </c>
      <c r="L22" s="5">
        <f t="shared" ca="1" si="13"/>
        <v>0.2306369887552675</v>
      </c>
      <c r="M22" s="5">
        <f t="shared" ca="1" si="13"/>
        <v>0.36054613262113155</v>
      </c>
      <c r="N22" s="5">
        <f t="shared" ca="1" si="13"/>
        <v>0.49571019189609633</v>
      </c>
      <c r="O22" s="5">
        <f t="shared" ca="1" si="13"/>
        <v>0.54291565324142976</v>
      </c>
      <c r="P22" s="5">
        <f t="shared" ca="1" si="13"/>
        <v>0.84379033977602291</v>
      </c>
      <c r="Q22" s="5">
        <f t="shared" ca="1" si="13"/>
        <v>0.90420019506210536</v>
      </c>
      <c r="R22" s="5">
        <f t="shared" ca="1" si="13"/>
        <v>9.199092437290135E-2</v>
      </c>
      <c r="S22" s="5">
        <f t="shared" ca="1" si="13"/>
        <v>0.14746333020022162</v>
      </c>
      <c r="T22" s="5">
        <f t="shared" ca="1" si="13"/>
        <v>0.78376987742906645</v>
      </c>
      <c r="U22" s="5">
        <f t="shared" ca="1" si="13"/>
        <v>0.79770436510867493</v>
      </c>
      <c r="V22" s="5">
        <f t="shared" ca="1" si="13"/>
        <v>0.77054870385476926</v>
      </c>
      <c r="W22" s="5">
        <f t="shared" ca="1" si="13"/>
        <v>0.2065526477497025</v>
      </c>
      <c r="X22" s="5">
        <f t="shared" ca="1" si="13"/>
        <v>0.59386596223666488</v>
      </c>
      <c r="Y22" s="5">
        <f t="shared" ca="1" si="13"/>
        <v>0.49020607771279567</v>
      </c>
      <c r="Z22" s="5">
        <f t="shared" ca="1" si="13"/>
        <v>0.59028082217933753</v>
      </c>
      <c r="AA22" s="5">
        <f t="shared" ca="1" si="13"/>
        <v>0.13020425841349004</v>
      </c>
      <c r="AB22" s="2"/>
    </row>
    <row r="23" spans="1:28" x14ac:dyDescent="0.2">
      <c r="A23" s="2"/>
      <c r="B23" s="3"/>
      <c r="C23" s="4">
        <v>0</v>
      </c>
      <c r="D23" s="4">
        <f>C23+1</f>
        <v>1</v>
      </c>
      <c r="E23" s="4">
        <f t="shared" ref="E23:AA23" si="14">D23+1</f>
        <v>2</v>
      </c>
      <c r="F23" s="4">
        <f t="shared" si="14"/>
        <v>3</v>
      </c>
      <c r="G23" s="4">
        <f t="shared" si="14"/>
        <v>4</v>
      </c>
      <c r="H23" s="4">
        <f t="shared" si="14"/>
        <v>5</v>
      </c>
      <c r="I23" s="4">
        <f t="shared" si="14"/>
        <v>6</v>
      </c>
      <c r="J23" s="4">
        <f t="shared" si="14"/>
        <v>7</v>
      </c>
      <c r="K23" s="4">
        <f t="shared" si="14"/>
        <v>8</v>
      </c>
      <c r="L23" s="4">
        <f t="shared" si="14"/>
        <v>9</v>
      </c>
      <c r="M23" s="4">
        <f t="shared" si="14"/>
        <v>10</v>
      </c>
      <c r="N23" s="4">
        <f t="shared" si="14"/>
        <v>11</v>
      </c>
      <c r="O23" s="4">
        <f t="shared" si="14"/>
        <v>12</v>
      </c>
      <c r="P23" s="4">
        <f t="shared" si="14"/>
        <v>13</v>
      </c>
      <c r="Q23" s="4">
        <f t="shared" si="14"/>
        <v>14</v>
      </c>
      <c r="R23" s="4">
        <f t="shared" si="14"/>
        <v>15</v>
      </c>
      <c r="S23" s="4">
        <f t="shared" si="14"/>
        <v>16</v>
      </c>
      <c r="T23" s="4">
        <f t="shared" si="14"/>
        <v>17</v>
      </c>
      <c r="U23" s="4">
        <f t="shared" si="14"/>
        <v>18</v>
      </c>
      <c r="V23" s="4">
        <f t="shared" si="14"/>
        <v>19</v>
      </c>
      <c r="W23" s="4">
        <f t="shared" si="14"/>
        <v>20</v>
      </c>
      <c r="X23" s="4">
        <f t="shared" si="14"/>
        <v>21</v>
      </c>
      <c r="Y23" s="4">
        <f t="shared" si="14"/>
        <v>22</v>
      </c>
      <c r="Z23" s="4">
        <f t="shared" si="14"/>
        <v>23</v>
      </c>
      <c r="AA23" s="4">
        <f t="shared" si="14"/>
        <v>24</v>
      </c>
      <c r="AB23" s="2"/>
    </row>
    <row r="24" spans="1:28" x14ac:dyDescent="0.2">
      <c r="A24" s="58" t="s">
        <v>2</v>
      </c>
      <c r="B24" s="3">
        <v>1</v>
      </c>
      <c r="C24" s="5"/>
      <c r="D24" s="5">
        <f ca="1">NORMINV(D3,0,1)</f>
        <v>0.88424070037592606</v>
      </c>
      <c r="E24" s="5">
        <f t="shared" ref="E24:AA24" ca="1" si="15">NORMINV(E3,0,1)</f>
        <v>-0.54055816383574573</v>
      </c>
      <c r="F24" s="5">
        <f t="shared" ca="1" si="15"/>
        <v>1.5348083441060432</v>
      </c>
      <c r="G24" s="5">
        <f t="shared" ca="1" si="15"/>
        <v>0.36592103674980536</v>
      </c>
      <c r="H24" s="5">
        <f t="shared" ca="1" si="15"/>
        <v>1.3912827630364122</v>
      </c>
      <c r="I24" s="5">
        <f t="shared" ca="1" si="15"/>
        <v>-0.37171533044053995</v>
      </c>
      <c r="J24" s="5">
        <f t="shared" ca="1" si="15"/>
        <v>-2.7535635053506895</v>
      </c>
      <c r="K24" s="5">
        <f t="shared" ca="1" si="15"/>
        <v>0.31897662091544676</v>
      </c>
      <c r="L24" s="5">
        <f t="shared" ca="1" si="15"/>
        <v>-0.62185158552590825</v>
      </c>
      <c r="M24" s="5">
        <f t="shared" ca="1" si="15"/>
        <v>1.080767602756409</v>
      </c>
      <c r="N24" s="5">
        <f t="shared" ca="1" si="15"/>
        <v>-0.84440476072067638</v>
      </c>
      <c r="O24" s="5">
        <f t="shared" ca="1" si="15"/>
        <v>-1.0398809103226809</v>
      </c>
      <c r="P24" s="5">
        <f t="shared" ca="1" si="15"/>
        <v>1.3588548430149316</v>
      </c>
      <c r="Q24" s="5">
        <f t="shared" ca="1" si="15"/>
        <v>-0.33242592480926081</v>
      </c>
      <c r="R24" s="5">
        <f t="shared" ca="1" si="15"/>
        <v>0.13035860409788999</v>
      </c>
      <c r="S24" s="5">
        <f t="shared" ca="1" si="15"/>
        <v>5.4359746158829944E-3</v>
      </c>
      <c r="T24" s="5">
        <f t="shared" ca="1" si="15"/>
        <v>-0.35463699199600485</v>
      </c>
      <c r="U24" s="5">
        <f t="shared" ca="1" si="15"/>
        <v>0.14257313123867216</v>
      </c>
      <c r="V24" s="5">
        <f t="shared" ca="1" si="15"/>
        <v>-1.7173279613150436</v>
      </c>
      <c r="W24" s="5">
        <f t="shared" ca="1" si="15"/>
        <v>-0.11972950323232275</v>
      </c>
      <c r="X24" s="5">
        <f t="shared" ca="1" si="15"/>
        <v>-0.79451573899385952</v>
      </c>
      <c r="Y24" s="5">
        <f t="shared" ca="1" si="15"/>
        <v>-0.27426543111377583</v>
      </c>
      <c r="Z24" s="5">
        <f t="shared" ca="1" si="15"/>
        <v>-2.2068934623442611</v>
      </c>
      <c r="AA24" s="5">
        <f t="shared" ca="1" si="15"/>
        <v>1.603570142207025</v>
      </c>
      <c r="AB24" s="2"/>
    </row>
    <row r="25" spans="1:28" x14ac:dyDescent="0.2">
      <c r="A25" s="59"/>
      <c r="B25" s="3">
        <f>B24+1</f>
        <v>2</v>
      </c>
      <c r="C25" s="5"/>
      <c r="D25" s="5">
        <f t="shared" ref="D25:AA25" ca="1" si="16">NORMINV(D4,0,1)</f>
        <v>0.15456496240960099</v>
      </c>
      <c r="E25" s="5">
        <f t="shared" ca="1" si="16"/>
        <v>-1.1211293468188266</v>
      </c>
      <c r="F25" s="5">
        <f t="shared" ca="1" si="16"/>
        <v>0.71727443115764344</v>
      </c>
      <c r="G25" s="5">
        <f t="shared" ca="1" si="16"/>
        <v>-2.3999029444088467</v>
      </c>
      <c r="H25" s="5">
        <f t="shared" ca="1" si="16"/>
        <v>-0.61030453854958822</v>
      </c>
      <c r="I25" s="5">
        <f t="shared" ca="1" si="16"/>
        <v>0.8910408464105749</v>
      </c>
      <c r="J25" s="5">
        <f t="shared" ca="1" si="16"/>
        <v>8.1025784824531127E-2</v>
      </c>
      <c r="K25" s="5">
        <f t="shared" ca="1" si="16"/>
        <v>-0.78924705141857421</v>
      </c>
      <c r="L25" s="5">
        <f t="shared" ca="1" si="16"/>
        <v>4.5585936112764257E-2</v>
      </c>
      <c r="M25" s="5">
        <f t="shared" ca="1" si="16"/>
        <v>-1.2449391031659296</v>
      </c>
      <c r="N25" s="5">
        <f t="shared" ca="1" si="16"/>
        <v>-0.75473688029212649</v>
      </c>
      <c r="O25" s="5">
        <f t="shared" ca="1" si="16"/>
        <v>0.62203831535197607</v>
      </c>
      <c r="P25" s="5">
        <f t="shared" ca="1" si="16"/>
        <v>-2.7896332826219399</v>
      </c>
      <c r="Q25" s="5">
        <f t="shared" ca="1" si="16"/>
        <v>2.2741623108408846</v>
      </c>
      <c r="R25" s="5">
        <f t="shared" ca="1" si="16"/>
        <v>1.2374018872815771</v>
      </c>
      <c r="S25" s="5">
        <f t="shared" ca="1" si="16"/>
        <v>0.19506818657492603</v>
      </c>
      <c r="T25" s="5">
        <f t="shared" ca="1" si="16"/>
        <v>-9.8675992007357799E-2</v>
      </c>
      <c r="U25" s="5">
        <f t="shared" ca="1" si="16"/>
        <v>-3.6816660419569824E-2</v>
      </c>
      <c r="V25" s="5">
        <f t="shared" ca="1" si="16"/>
        <v>0.31784371869596145</v>
      </c>
      <c r="W25" s="5">
        <f t="shared" ca="1" si="16"/>
        <v>4.0254416131326951E-2</v>
      </c>
      <c r="X25" s="5">
        <f t="shared" ca="1" si="16"/>
        <v>0.9965407650786674</v>
      </c>
      <c r="Y25" s="5">
        <f t="shared" ca="1" si="16"/>
        <v>0.23815768052473635</v>
      </c>
      <c r="Z25" s="5">
        <f t="shared" ca="1" si="16"/>
        <v>2.1866348595289846</v>
      </c>
      <c r="AA25" s="5">
        <f t="shared" ca="1" si="16"/>
        <v>-0.38295751879838213</v>
      </c>
      <c r="AB25" s="2"/>
    </row>
    <row r="26" spans="1:28" x14ac:dyDescent="0.2">
      <c r="A26" s="59"/>
      <c r="B26" s="3">
        <f t="shared" ref="B26:B43" si="17">B25+1</f>
        <v>3</v>
      </c>
      <c r="C26" s="5"/>
      <c r="D26" s="5">
        <f t="shared" ref="D26:AA26" ca="1" si="18">NORMINV(D5,0,1)</f>
        <v>-1.0085399896203657</v>
      </c>
      <c r="E26" s="5">
        <f t="shared" ca="1" si="18"/>
        <v>1.3714791046741435</v>
      </c>
      <c r="F26" s="5">
        <f t="shared" ca="1" si="18"/>
        <v>-0.56924383142477541</v>
      </c>
      <c r="G26" s="5">
        <f t="shared" ca="1" si="18"/>
        <v>0.63873517340462971</v>
      </c>
      <c r="H26" s="5">
        <f t="shared" ca="1" si="18"/>
        <v>-0.35358929922764837</v>
      </c>
      <c r="I26" s="5">
        <f t="shared" ca="1" si="18"/>
        <v>-0.35062066006081799</v>
      </c>
      <c r="J26" s="5">
        <f t="shared" ca="1" si="18"/>
        <v>0.51390461743390281</v>
      </c>
      <c r="K26" s="5">
        <f t="shared" ca="1" si="18"/>
        <v>0.14303047753692408</v>
      </c>
      <c r="L26" s="5">
        <f t="shared" ca="1" si="18"/>
        <v>-1.4680719087022933</v>
      </c>
      <c r="M26" s="5">
        <f t="shared" ca="1" si="18"/>
        <v>-0.21684253688258587</v>
      </c>
      <c r="N26" s="5">
        <f t="shared" ca="1" si="18"/>
        <v>-0.25152932800201899</v>
      </c>
      <c r="O26" s="5">
        <f t="shared" ca="1" si="18"/>
        <v>-1.3692045180637418</v>
      </c>
      <c r="P26" s="5">
        <f t="shared" ca="1" si="18"/>
        <v>1.1930032599973714</v>
      </c>
      <c r="Q26" s="5">
        <f t="shared" ca="1" si="18"/>
        <v>1.0222220868939762</v>
      </c>
      <c r="R26" s="5">
        <f t="shared" ca="1" si="18"/>
        <v>0.21053877690086345</v>
      </c>
      <c r="S26" s="5">
        <f t="shared" ca="1" si="18"/>
        <v>1.0536480766659977</v>
      </c>
      <c r="T26" s="5">
        <f t="shared" ca="1" si="18"/>
        <v>0.41957351150144795</v>
      </c>
      <c r="U26" s="5">
        <f t="shared" ca="1" si="18"/>
        <v>-0.68972163717802382</v>
      </c>
      <c r="V26" s="5">
        <f t="shared" ca="1" si="18"/>
        <v>-0.90658077034503737</v>
      </c>
      <c r="W26" s="5">
        <f t="shared" ca="1" si="18"/>
        <v>-0.15548989428914564</v>
      </c>
      <c r="X26" s="5">
        <f t="shared" ca="1" si="18"/>
        <v>1.2346649912333005</v>
      </c>
      <c r="Y26" s="5">
        <f t="shared" ca="1" si="18"/>
        <v>0.82123968957385118</v>
      </c>
      <c r="Z26" s="5">
        <f t="shared" ca="1" si="18"/>
        <v>0.88112188702217142</v>
      </c>
      <c r="AA26" s="5">
        <f t="shared" ca="1" si="18"/>
        <v>2.9675584559205555E-2</v>
      </c>
      <c r="AB26" s="2"/>
    </row>
    <row r="27" spans="1:28" x14ac:dyDescent="0.2">
      <c r="A27" s="59"/>
      <c r="B27" s="3">
        <f t="shared" si="17"/>
        <v>4</v>
      </c>
      <c r="C27" s="5"/>
      <c r="D27" s="5">
        <f t="shared" ref="D27:AA27" ca="1" si="19">NORMINV(D6,0,1)</f>
        <v>-0.1211432549122461</v>
      </c>
      <c r="E27" s="5">
        <f t="shared" ca="1" si="19"/>
        <v>1.0163741173006482</v>
      </c>
      <c r="F27" s="5">
        <f t="shared" ca="1" si="19"/>
        <v>-0.21892892466299679</v>
      </c>
      <c r="G27" s="5">
        <f t="shared" ca="1" si="19"/>
        <v>1.1549022999976211</v>
      </c>
      <c r="H27" s="5">
        <f t="shared" ca="1" si="19"/>
        <v>-2.6523041842945365</v>
      </c>
      <c r="I27" s="5">
        <f t="shared" ca="1" si="19"/>
        <v>1.0720819217920308</v>
      </c>
      <c r="J27" s="5">
        <f t="shared" ca="1" si="19"/>
        <v>-1.8475778187039396</v>
      </c>
      <c r="K27" s="5">
        <f t="shared" ca="1" si="19"/>
        <v>-0.20306209093921918</v>
      </c>
      <c r="L27" s="5">
        <f t="shared" ca="1" si="19"/>
        <v>0.86663492380952323</v>
      </c>
      <c r="M27" s="5">
        <f t="shared" ca="1" si="19"/>
        <v>-2.2492429214634257</v>
      </c>
      <c r="N27" s="5">
        <f t="shared" ca="1" si="19"/>
        <v>-1.1564406653776336</v>
      </c>
      <c r="O27" s="5">
        <f t="shared" ca="1" si="19"/>
        <v>0.83468693867156019</v>
      </c>
      <c r="P27" s="5">
        <f t="shared" ca="1" si="19"/>
        <v>0.52523260797439975</v>
      </c>
      <c r="Q27" s="5">
        <f t="shared" ca="1" si="19"/>
        <v>-0.56193503069269701</v>
      </c>
      <c r="R27" s="5">
        <f t="shared" ca="1" si="19"/>
        <v>-1.6199952997032738</v>
      </c>
      <c r="S27" s="5">
        <f t="shared" ca="1" si="19"/>
        <v>0.46403988747904656</v>
      </c>
      <c r="T27" s="5">
        <f t="shared" ca="1" si="19"/>
        <v>0.20590067409801907</v>
      </c>
      <c r="U27" s="5">
        <f t="shared" ca="1" si="19"/>
        <v>0.47954864120788926</v>
      </c>
      <c r="V27" s="5">
        <f t="shared" ca="1" si="19"/>
        <v>-0.30123103230365916</v>
      </c>
      <c r="W27" s="5">
        <f t="shared" ca="1" si="19"/>
        <v>1.5544853133886392</v>
      </c>
      <c r="X27" s="5">
        <f t="shared" ca="1" si="19"/>
        <v>0.23488073980372404</v>
      </c>
      <c r="Y27" s="5">
        <f t="shared" ca="1" si="19"/>
        <v>-0.11683703833229034</v>
      </c>
      <c r="Z27" s="5">
        <f t="shared" ca="1" si="19"/>
        <v>-6.632604751514791E-2</v>
      </c>
      <c r="AA27" s="5">
        <f t="shared" ca="1" si="19"/>
        <v>-9.8666352513393063E-2</v>
      </c>
      <c r="AB27" s="2"/>
    </row>
    <row r="28" spans="1:28" x14ac:dyDescent="0.2">
      <c r="A28" s="59"/>
      <c r="B28" s="3">
        <f t="shared" si="17"/>
        <v>5</v>
      </c>
      <c r="C28" s="5"/>
      <c r="D28" s="5">
        <f t="shared" ref="D28:AA28" ca="1" si="20">NORMINV(D7,0,1)</f>
        <v>0.76769818433597847</v>
      </c>
      <c r="E28" s="5">
        <f t="shared" ca="1" si="20"/>
        <v>1.5710853303572563</v>
      </c>
      <c r="F28" s="5">
        <f t="shared" ca="1" si="20"/>
        <v>0.1868860548522423</v>
      </c>
      <c r="G28" s="5">
        <f t="shared" ca="1" si="20"/>
        <v>1.7833652781676339</v>
      </c>
      <c r="H28" s="5">
        <f t="shared" ca="1" si="20"/>
        <v>-8.4416059765867496E-2</v>
      </c>
      <c r="I28" s="5">
        <f t="shared" ca="1" si="20"/>
        <v>1.2572111556839665</v>
      </c>
      <c r="J28" s="5">
        <f t="shared" ca="1" si="20"/>
        <v>0.89458412861916969</v>
      </c>
      <c r="K28" s="5">
        <f t="shared" ca="1" si="20"/>
        <v>-0.32110033697455775</v>
      </c>
      <c r="L28" s="5">
        <f t="shared" ca="1" si="20"/>
        <v>2.8585906484527857</v>
      </c>
      <c r="M28" s="5">
        <f t="shared" ca="1" si="20"/>
        <v>1.0917429452542153</v>
      </c>
      <c r="N28" s="5">
        <f t="shared" ca="1" si="20"/>
        <v>-2.9526487555249239</v>
      </c>
      <c r="O28" s="5">
        <f t="shared" ca="1" si="20"/>
        <v>0.14229531022642081</v>
      </c>
      <c r="P28" s="5">
        <f t="shared" ca="1" si="20"/>
        <v>-1.1440796300309259</v>
      </c>
      <c r="Q28" s="5">
        <f t="shared" ca="1" si="20"/>
        <v>0.22219660070826691</v>
      </c>
      <c r="R28" s="5">
        <f t="shared" ca="1" si="20"/>
        <v>0.84794401766148975</v>
      </c>
      <c r="S28" s="5">
        <f t="shared" ca="1" si="20"/>
        <v>0.67820807510815928</v>
      </c>
      <c r="T28" s="5">
        <f t="shared" ca="1" si="20"/>
        <v>1.0654676650429613</v>
      </c>
      <c r="U28" s="5">
        <f t="shared" ca="1" si="20"/>
        <v>-0.41015328719407196</v>
      </c>
      <c r="V28" s="5">
        <f t="shared" ca="1" si="20"/>
        <v>-0.63181320306243349</v>
      </c>
      <c r="W28" s="5">
        <f t="shared" ca="1" si="20"/>
        <v>-1.3822804262509136</v>
      </c>
      <c r="X28" s="5">
        <f t="shared" ca="1" si="20"/>
        <v>-0.20838139153933868</v>
      </c>
      <c r="Y28" s="5">
        <f t="shared" ca="1" si="20"/>
        <v>-0.41711658981660782</v>
      </c>
      <c r="Z28" s="5">
        <f t="shared" ca="1" si="20"/>
        <v>1.0145069008800569</v>
      </c>
      <c r="AA28" s="5">
        <f t="shared" ca="1" si="20"/>
        <v>-1.5216895057083932</v>
      </c>
      <c r="AB28" s="2"/>
    </row>
    <row r="29" spans="1:28" x14ac:dyDescent="0.2">
      <c r="A29" s="59"/>
      <c r="B29" s="3">
        <f t="shared" si="17"/>
        <v>6</v>
      </c>
      <c r="C29" s="5"/>
      <c r="D29" s="5">
        <f t="shared" ref="D29:AA29" ca="1" si="21">NORMINV(D8,0,1)</f>
        <v>-2.146238214262274</v>
      </c>
      <c r="E29" s="5">
        <f t="shared" ca="1" si="21"/>
        <v>-0.66653659420300049</v>
      </c>
      <c r="F29" s="5">
        <f t="shared" ca="1" si="21"/>
        <v>0.66110450917839492</v>
      </c>
      <c r="G29" s="5">
        <f t="shared" ca="1" si="21"/>
        <v>-0.73858244085360258</v>
      </c>
      <c r="H29" s="5">
        <f t="shared" ca="1" si="21"/>
        <v>4.1785698083465682E-2</v>
      </c>
      <c r="I29" s="5">
        <f t="shared" ca="1" si="21"/>
        <v>2.6358739468867394</v>
      </c>
      <c r="J29" s="5">
        <f t="shared" ca="1" si="21"/>
        <v>-0.75006080486736204</v>
      </c>
      <c r="K29" s="5">
        <f t="shared" ca="1" si="21"/>
        <v>-0.32054665227622442</v>
      </c>
      <c r="L29" s="5">
        <f t="shared" ca="1" si="21"/>
        <v>-0.2708922568099828</v>
      </c>
      <c r="M29" s="5">
        <f t="shared" ca="1" si="21"/>
        <v>0.52050059337650334</v>
      </c>
      <c r="N29" s="5">
        <f t="shared" ca="1" si="21"/>
        <v>-1.0671662971368749</v>
      </c>
      <c r="O29" s="5">
        <f t="shared" ca="1" si="21"/>
        <v>-0.68358513894991968</v>
      </c>
      <c r="P29" s="5">
        <f t="shared" ca="1" si="21"/>
        <v>0.3345968716698095</v>
      </c>
      <c r="Q29" s="5">
        <f t="shared" ca="1" si="21"/>
        <v>-0.99417854602376554</v>
      </c>
      <c r="R29" s="5">
        <f t="shared" ca="1" si="21"/>
        <v>-1.8069020602248738</v>
      </c>
      <c r="S29" s="5">
        <f t="shared" ca="1" si="21"/>
        <v>-1.0207785794699031</v>
      </c>
      <c r="T29" s="5">
        <f t="shared" ca="1" si="21"/>
        <v>0.59878327121064079</v>
      </c>
      <c r="U29" s="5">
        <f t="shared" ca="1" si="21"/>
        <v>0.73165257312368148</v>
      </c>
      <c r="V29" s="5">
        <f t="shared" ca="1" si="21"/>
        <v>-0.37416975442448641</v>
      </c>
      <c r="W29" s="5">
        <f t="shared" ca="1" si="21"/>
        <v>1.1129377675481458</v>
      </c>
      <c r="X29" s="5">
        <f t="shared" ca="1" si="21"/>
        <v>-0.59436425563542561</v>
      </c>
      <c r="Y29" s="5">
        <f t="shared" ca="1" si="21"/>
        <v>2.3947667058677027</v>
      </c>
      <c r="Z29" s="5">
        <f t="shared" ca="1" si="21"/>
        <v>0.74136746721190472</v>
      </c>
      <c r="AA29" s="5">
        <f t="shared" ca="1" si="21"/>
        <v>1.3204495543112911</v>
      </c>
      <c r="AB29" s="2"/>
    </row>
    <row r="30" spans="1:28" x14ac:dyDescent="0.2">
      <c r="A30" s="59"/>
      <c r="B30" s="3">
        <f t="shared" si="17"/>
        <v>7</v>
      </c>
      <c r="C30" s="5"/>
      <c r="D30" s="5">
        <f t="shared" ref="D30:AA30" ca="1" si="22">NORMINV(D9,0,1)</f>
        <v>-0.589478506636539</v>
      </c>
      <c r="E30" s="5">
        <f t="shared" ca="1" si="22"/>
        <v>0.23416886611108731</v>
      </c>
      <c r="F30" s="5">
        <f t="shared" ca="1" si="22"/>
        <v>-0.14496284496290351</v>
      </c>
      <c r="G30" s="5">
        <f t="shared" ca="1" si="22"/>
        <v>0.52123038623755413</v>
      </c>
      <c r="H30" s="5">
        <f t="shared" ca="1" si="22"/>
        <v>-0.40374748301157398</v>
      </c>
      <c r="I30" s="5">
        <f t="shared" ca="1" si="22"/>
        <v>-0.43130223789938044</v>
      </c>
      <c r="J30" s="5">
        <f t="shared" ca="1" si="22"/>
        <v>2.2858544854875076</v>
      </c>
      <c r="K30" s="5">
        <f t="shared" ca="1" si="22"/>
        <v>0.11909486740622285</v>
      </c>
      <c r="L30" s="5">
        <f t="shared" ca="1" si="22"/>
        <v>-0.93007071244401307</v>
      </c>
      <c r="M30" s="5">
        <f t="shared" ca="1" si="22"/>
        <v>1.0461321406266926</v>
      </c>
      <c r="N30" s="5">
        <f t="shared" ca="1" si="22"/>
        <v>0.62075436379470317</v>
      </c>
      <c r="O30" s="5">
        <f t="shared" ca="1" si="22"/>
        <v>-0.46835056160235661</v>
      </c>
      <c r="P30" s="5">
        <f t="shared" ca="1" si="22"/>
        <v>-1.0968470616965289</v>
      </c>
      <c r="Q30" s="5">
        <f t="shared" ca="1" si="22"/>
        <v>-0.84922358924524044</v>
      </c>
      <c r="R30" s="5">
        <f t="shared" ca="1" si="22"/>
        <v>-0.44648454617164446</v>
      </c>
      <c r="S30" s="5">
        <f t="shared" ca="1" si="22"/>
        <v>-1.0629746323632672</v>
      </c>
      <c r="T30" s="5">
        <f t="shared" ca="1" si="22"/>
        <v>0.65702945197317419</v>
      </c>
      <c r="U30" s="5">
        <f t="shared" ca="1" si="22"/>
        <v>-0.16489165900166439</v>
      </c>
      <c r="V30" s="5">
        <f t="shared" ca="1" si="22"/>
        <v>0.9436800579945539</v>
      </c>
      <c r="W30" s="5">
        <f t="shared" ca="1" si="22"/>
        <v>-0.74160767971052277</v>
      </c>
      <c r="X30" s="5">
        <f t="shared" ca="1" si="22"/>
        <v>-0.444759004311859</v>
      </c>
      <c r="Y30" s="5">
        <f t="shared" ca="1" si="22"/>
        <v>-1.8255623647741794</v>
      </c>
      <c r="Z30" s="5">
        <f t="shared" ca="1" si="22"/>
        <v>-0.48543812720227991</v>
      </c>
      <c r="AA30" s="5">
        <f t="shared" ca="1" si="22"/>
        <v>-0.2430848910587485</v>
      </c>
      <c r="AB30" s="2"/>
    </row>
    <row r="31" spans="1:28" x14ac:dyDescent="0.2">
      <c r="A31" s="59"/>
      <c r="B31" s="3">
        <f t="shared" si="17"/>
        <v>8</v>
      </c>
      <c r="C31" s="5"/>
      <c r="D31" s="5">
        <f t="shared" ref="D31:AA31" ca="1" si="23">NORMINV(D10,0,1)</f>
        <v>-0.20859753669971159</v>
      </c>
      <c r="E31" s="5">
        <f t="shared" ca="1" si="23"/>
        <v>-0.37459305579296587</v>
      </c>
      <c r="F31" s="5">
        <f t="shared" ca="1" si="23"/>
        <v>0.83674948868591581</v>
      </c>
      <c r="G31" s="5">
        <f t="shared" ca="1" si="23"/>
        <v>0.48064763142456085</v>
      </c>
      <c r="H31" s="5">
        <f t="shared" ca="1" si="23"/>
        <v>-0.9118627975945881</v>
      </c>
      <c r="I31" s="5">
        <f t="shared" ca="1" si="23"/>
        <v>-0.31086768372424456</v>
      </c>
      <c r="J31" s="5">
        <f t="shared" ca="1" si="23"/>
        <v>2.0292679307253452</v>
      </c>
      <c r="K31" s="5">
        <f t="shared" ca="1" si="23"/>
        <v>0.17971184049041192</v>
      </c>
      <c r="L31" s="5">
        <f t="shared" ca="1" si="23"/>
        <v>0.42244267390778006</v>
      </c>
      <c r="M31" s="5">
        <f t="shared" ca="1" si="23"/>
        <v>1.8395390158123288</v>
      </c>
      <c r="N31" s="5">
        <f t="shared" ca="1" si="23"/>
        <v>-2.5396351085967155E-2</v>
      </c>
      <c r="O31" s="5">
        <f t="shared" ca="1" si="23"/>
        <v>0.49255236676062969</v>
      </c>
      <c r="P31" s="5">
        <f t="shared" ca="1" si="23"/>
        <v>-0.10028223775181544</v>
      </c>
      <c r="Q31" s="5">
        <f t="shared" ca="1" si="23"/>
        <v>-0.13757200247817322</v>
      </c>
      <c r="R31" s="5">
        <f t="shared" ca="1" si="23"/>
        <v>0.58517737400657921</v>
      </c>
      <c r="S31" s="5">
        <f t="shared" ca="1" si="23"/>
        <v>-2.037007109857308E-2</v>
      </c>
      <c r="T31" s="5">
        <f t="shared" ca="1" si="23"/>
        <v>1.299568759577626</v>
      </c>
      <c r="U31" s="5">
        <f t="shared" ca="1" si="23"/>
        <v>0.28978377500609848</v>
      </c>
      <c r="V31" s="5">
        <f t="shared" ca="1" si="23"/>
        <v>1.2963281211246958</v>
      </c>
      <c r="W31" s="5">
        <f t="shared" ca="1" si="23"/>
        <v>0.26234958848790108</v>
      </c>
      <c r="X31" s="5">
        <f t="shared" ca="1" si="23"/>
        <v>-7.4733710547753143E-2</v>
      </c>
      <c r="Y31" s="5">
        <f t="shared" ca="1" si="23"/>
        <v>0.94761875644018745</v>
      </c>
      <c r="Z31" s="5">
        <f t="shared" ca="1" si="23"/>
        <v>0.32210706111561732</v>
      </c>
      <c r="AA31" s="5">
        <f t="shared" ca="1" si="23"/>
        <v>1.4985212799551333</v>
      </c>
      <c r="AB31" s="2"/>
    </row>
    <row r="32" spans="1:28" x14ac:dyDescent="0.2">
      <c r="A32" s="59"/>
      <c r="B32" s="3">
        <f t="shared" si="17"/>
        <v>9</v>
      </c>
      <c r="C32" s="5"/>
      <c r="D32" s="5">
        <f t="shared" ref="D32:AA32" ca="1" si="24">NORMINV(D11,0,1)</f>
        <v>0.77895072569297275</v>
      </c>
      <c r="E32" s="5">
        <f t="shared" ca="1" si="24"/>
        <v>-0.30994151890139665</v>
      </c>
      <c r="F32" s="5">
        <f t="shared" ca="1" si="24"/>
        <v>-0.69478844077304514</v>
      </c>
      <c r="G32" s="5">
        <f t="shared" ca="1" si="24"/>
        <v>0.1904017902208156</v>
      </c>
      <c r="H32" s="5">
        <f t="shared" ca="1" si="24"/>
        <v>0.29920239204145632</v>
      </c>
      <c r="I32" s="5">
        <f t="shared" ca="1" si="24"/>
        <v>0.77023951698870896</v>
      </c>
      <c r="J32" s="5">
        <f t="shared" ca="1" si="24"/>
        <v>-0.34191875702632829</v>
      </c>
      <c r="K32" s="5">
        <f t="shared" ca="1" si="24"/>
        <v>-1.0718819501441275</v>
      </c>
      <c r="L32" s="5">
        <f t="shared" ca="1" si="24"/>
        <v>-0.21774853617961548</v>
      </c>
      <c r="M32" s="5">
        <f t="shared" ca="1" si="24"/>
        <v>-0.36267483161499275</v>
      </c>
      <c r="N32" s="5">
        <f t="shared" ca="1" si="24"/>
        <v>-0.86792962458750367</v>
      </c>
      <c r="O32" s="5">
        <f t="shared" ca="1" si="24"/>
        <v>0.19232403494300063</v>
      </c>
      <c r="P32" s="5">
        <f t="shared" ca="1" si="24"/>
        <v>0.53105232793113577</v>
      </c>
      <c r="Q32" s="5">
        <f t="shared" ca="1" si="24"/>
        <v>-1.4548567058476438</v>
      </c>
      <c r="R32" s="5">
        <f t="shared" ca="1" si="24"/>
        <v>0.20366129728287338</v>
      </c>
      <c r="S32" s="5">
        <f t="shared" ca="1" si="24"/>
        <v>-1.1702352383468149</v>
      </c>
      <c r="T32" s="5">
        <f t="shared" ca="1" si="24"/>
        <v>-0.50436105337626735</v>
      </c>
      <c r="U32" s="5">
        <f t="shared" ca="1" si="24"/>
        <v>8.5344710531933994E-3</v>
      </c>
      <c r="V32" s="5">
        <f t="shared" ca="1" si="24"/>
        <v>-0.15047068588688253</v>
      </c>
      <c r="W32" s="5">
        <f t="shared" ca="1" si="24"/>
        <v>-1.0327147744794667</v>
      </c>
      <c r="X32" s="5">
        <f t="shared" ca="1" si="24"/>
        <v>-0.22888167097499859</v>
      </c>
      <c r="Y32" s="5">
        <f t="shared" ca="1" si="24"/>
        <v>1.0130825316077627</v>
      </c>
      <c r="Z32" s="5">
        <f t="shared" ca="1" si="24"/>
        <v>0.42859502329657262</v>
      </c>
      <c r="AA32" s="5">
        <f t="shared" ca="1" si="24"/>
        <v>1.3273013175246759</v>
      </c>
      <c r="AB32" s="2"/>
    </row>
    <row r="33" spans="1:28" x14ac:dyDescent="0.2">
      <c r="A33" s="59"/>
      <c r="B33" s="3">
        <f t="shared" si="17"/>
        <v>10</v>
      </c>
      <c r="C33" s="5"/>
      <c r="D33" s="5">
        <f t="shared" ref="D33:AA33" ca="1" si="25">NORMINV(D12,0,1)</f>
        <v>0.48146973428134271</v>
      </c>
      <c r="E33" s="5">
        <f t="shared" ca="1" si="25"/>
        <v>0.14403971578739388</v>
      </c>
      <c r="F33" s="5">
        <f t="shared" ca="1" si="25"/>
        <v>0.47089745759439611</v>
      </c>
      <c r="G33" s="5">
        <f t="shared" ca="1" si="25"/>
        <v>-0.27929033652781687</v>
      </c>
      <c r="H33" s="5">
        <f t="shared" ca="1" si="25"/>
        <v>-1.514260093758889</v>
      </c>
      <c r="I33" s="5">
        <f t="shared" ca="1" si="25"/>
        <v>-0.4616961652414413</v>
      </c>
      <c r="J33" s="5">
        <f t="shared" ca="1" si="25"/>
        <v>-0.76576879760330074</v>
      </c>
      <c r="K33" s="5">
        <f t="shared" ca="1" si="25"/>
        <v>-0.93689853736838025</v>
      </c>
      <c r="L33" s="5">
        <f t="shared" ca="1" si="25"/>
        <v>0.73675068551368961</v>
      </c>
      <c r="M33" s="5">
        <f t="shared" ca="1" si="25"/>
        <v>0.35699938619910104</v>
      </c>
      <c r="N33" s="5">
        <f t="shared" ca="1" si="25"/>
        <v>1.0753161514600996E-2</v>
      </c>
      <c r="O33" s="5">
        <f t="shared" ca="1" si="25"/>
        <v>-0.10778190936558746</v>
      </c>
      <c r="P33" s="5">
        <f t="shared" ca="1" si="25"/>
        <v>-1.0101585792751397</v>
      </c>
      <c r="Q33" s="5">
        <f t="shared" ca="1" si="25"/>
        <v>-1.3058616510872239</v>
      </c>
      <c r="R33" s="5">
        <f t="shared" ca="1" si="25"/>
        <v>1.3285943147086359</v>
      </c>
      <c r="S33" s="5">
        <f t="shared" ca="1" si="25"/>
        <v>1.0473749934134715</v>
      </c>
      <c r="T33" s="5">
        <f t="shared" ca="1" si="25"/>
        <v>-0.78498861268201892</v>
      </c>
      <c r="U33" s="5">
        <f t="shared" ca="1" si="25"/>
        <v>-0.83344949607857677</v>
      </c>
      <c r="V33" s="5">
        <f t="shared" ca="1" si="25"/>
        <v>-0.74065509630886417</v>
      </c>
      <c r="W33" s="5">
        <f t="shared" ca="1" si="25"/>
        <v>0.81844121547896576</v>
      </c>
      <c r="X33" s="5">
        <f t="shared" ca="1" si="25"/>
        <v>-0.23750108763595618</v>
      </c>
      <c r="Y33" s="5">
        <f t="shared" ca="1" si="25"/>
        <v>2.4552189019068426E-2</v>
      </c>
      <c r="Z33" s="5">
        <f t="shared" ca="1" si="25"/>
        <v>-0.22826741407973222</v>
      </c>
      <c r="AA33" s="5">
        <f t="shared" ca="1" si="25"/>
        <v>1.1254260986891942</v>
      </c>
      <c r="AB33" s="2"/>
    </row>
    <row r="34" spans="1:28" x14ac:dyDescent="0.2">
      <c r="A34" s="59"/>
      <c r="B34" s="3">
        <f t="shared" si="17"/>
        <v>11</v>
      </c>
      <c r="C34" s="5"/>
      <c r="D34" s="5">
        <f t="shared" ref="D34:AA34" ca="1" si="26">NORMINV(D13,0,1)</f>
        <v>-0.88424070037592606</v>
      </c>
      <c r="E34" s="5">
        <f t="shared" ca="1" si="26"/>
        <v>0.54055816383574573</v>
      </c>
      <c r="F34" s="5">
        <f t="shared" ca="1" si="26"/>
        <v>-1.5348083441060432</v>
      </c>
      <c r="G34" s="5">
        <f t="shared" ca="1" si="26"/>
        <v>-0.36592103674980536</v>
      </c>
      <c r="H34" s="5">
        <f t="shared" ca="1" si="26"/>
        <v>-1.3912827630364122</v>
      </c>
      <c r="I34" s="5">
        <f t="shared" ca="1" si="26"/>
        <v>0.37171533044053995</v>
      </c>
      <c r="J34" s="5">
        <f t="shared" ca="1" si="26"/>
        <v>2.7535635053506895</v>
      </c>
      <c r="K34" s="5">
        <f t="shared" ca="1" si="26"/>
        <v>-0.31897662091544676</v>
      </c>
      <c r="L34" s="5">
        <f t="shared" ca="1" si="26"/>
        <v>0.62185158552590825</v>
      </c>
      <c r="M34" s="5">
        <f t="shared" ca="1" si="26"/>
        <v>-1.080767602756409</v>
      </c>
      <c r="N34" s="5">
        <f t="shared" ca="1" si="26"/>
        <v>0.84440476072067638</v>
      </c>
      <c r="O34" s="5">
        <f t="shared" ca="1" si="26"/>
        <v>1.0398809103226809</v>
      </c>
      <c r="P34" s="5">
        <f t="shared" ca="1" si="26"/>
        <v>-1.3588548430149316</v>
      </c>
      <c r="Q34" s="5">
        <f t="shared" ca="1" si="26"/>
        <v>0.33242592480926081</v>
      </c>
      <c r="R34" s="5">
        <f t="shared" ca="1" si="26"/>
        <v>-0.13035860409788999</v>
      </c>
      <c r="S34" s="5">
        <f t="shared" ca="1" si="26"/>
        <v>-5.4359746158829944E-3</v>
      </c>
      <c r="T34" s="5">
        <f t="shared" ca="1" si="26"/>
        <v>0.35463699199600485</v>
      </c>
      <c r="U34" s="5">
        <f t="shared" ca="1" si="26"/>
        <v>-0.14257313123867216</v>
      </c>
      <c r="V34" s="5">
        <f t="shared" ca="1" si="26"/>
        <v>1.7173279613150436</v>
      </c>
      <c r="W34" s="5">
        <f t="shared" ca="1" si="26"/>
        <v>0.11972950323232275</v>
      </c>
      <c r="X34" s="5">
        <f t="shared" ca="1" si="26"/>
        <v>0.79451573899385952</v>
      </c>
      <c r="Y34" s="5">
        <f t="shared" ca="1" si="26"/>
        <v>0.27426543111377583</v>
      </c>
      <c r="Z34" s="5">
        <f t="shared" ca="1" si="26"/>
        <v>2.2068934623442611</v>
      </c>
      <c r="AA34" s="5">
        <f t="shared" ca="1" si="26"/>
        <v>-1.603570142207025</v>
      </c>
      <c r="AB34" s="2"/>
    </row>
    <row r="35" spans="1:28" x14ac:dyDescent="0.2">
      <c r="A35" s="59"/>
      <c r="B35" s="3">
        <f t="shared" si="17"/>
        <v>12</v>
      </c>
      <c r="C35" s="5"/>
      <c r="D35" s="5">
        <f t="shared" ref="D35:AA35" ca="1" si="27">NORMINV(D14,0,1)</f>
        <v>-0.15456496240960099</v>
      </c>
      <c r="E35" s="5">
        <f t="shared" ca="1" si="27"/>
        <v>1.1211293468188266</v>
      </c>
      <c r="F35" s="5">
        <f t="shared" ca="1" si="27"/>
        <v>-0.71727443115764344</v>
      </c>
      <c r="G35" s="5">
        <f t="shared" ca="1" si="27"/>
        <v>2.3999029444088467</v>
      </c>
      <c r="H35" s="5">
        <f t="shared" ca="1" si="27"/>
        <v>0.61030453854958822</v>
      </c>
      <c r="I35" s="5">
        <f t="shared" ca="1" si="27"/>
        <v>-0.8910408464105749</v>
      </c>
      <c r="J35" s="5">
        <f t="shared" ca="1" si="27"/>
        <v>-8.1025784824531127E-2</v>
      </c>
      <c r="K35" s="5">
        <f t="shared" ca="1" si="27"/>
        <v>0.78924705141857421</v>
      </c>
      <c r="L35" s="5">
        <f t="shared" ca="1" si="27"/>
        <v>-4.5585936112764257E-2</v>
      </c>
      <c r="M35" s="5">
        <f t="shared" ca="1" si="27"/>
        <v>1.2449391031659296</v>
      </c>
      <c r="N35" s="5">
        <f t="shared" ca="1" si="27"/>
        <v>0.75473688029212649</v>
      </c>
      <c r="O35" s="5">
        <f t="shared" ca="1" si="27"/>
        <v>-0.62203831535197607</v>
      </c>
      <c r="P35" s="5">
        <f t="shared" ca="1" si="27"/>
        <v>2.7896332826219399</v>
      </c>
      <c r="Q35" s="5">
        <f t="shared" ca="1" si="27"/>
        <v>-2.2741623108408846</v>
      </c>
      <c r="R35" s="5">
        <f t="shared" ca="1" si="27"/>
        <v>-1.2374018872815771</v>
      </c>
      <c r="S35" s="5">
        <f t="shared" ca="1" si="27"/>
        <v>-0.19506818657492603</v>
      </c>
      <c r="T35" s="5">
        <f t="shared" ca="1" si="27"/>
        <v>9.8675992007357799E-2</v>
      </c>
      <c r="U35" s="5">
        <f t="shared" ca="1" si="27"/>
        <v>3.6816660419569824E-2</v>
      </c>
      <c r="V35" s="5">
        <f t="shared" ca="1" si="27"/>
        <v>-0.31784371869596145</v>
      </c>
      <c r="W35" s="5">
        <f t="shared" ca="1" si="27"/>
        <v>-4.0254416131326951E-2</v>
      </c>
      <c r="X35" s="5">
        <f t="shared" ca="1" si="27"/>
        <v>-0.9965407650786674</v>
      </c>
      <c r="Y35" s="5">
        <f t="shared" ca="1" si="27"/>
        <v>-0.23815768052473635</v>
      </c>
      <c r="Z35" s="5">
        <f t="shared" ca="1" si="27"/>
        <v>-2.1866348595289846</v>
      </c>
      <c r="AA35" s="5">
        <f t="shared" ca="1" si="27"/>
        <v>0.38295751879838213</v>
      </c>
      <c r="AB35" s="2"/>
    </row>
    <row r="36" spans="1:28" x14ac:dyDescent="0.2">
      <c r="A36" s="59"/>
      <c r="B36" s="3">
        <f t="shared" si="17"/>
        <v>13</v>
      </c>
      <c r="C36" s="5"/>
      <c r="D36" s="5">
        <f t="shared" ref="D36:AA36" ca="1" si="28">NORMINV(D15,0,1)</f>
        <v>1.0085399896203657</v>
      </c>
      <c r="E36" s="5">
        <f t="shared" ca="1" si="28"/>
        <v>-1.3714791046741435</v>
      </c>
      <c r="F36" s="5">
        <f t="shared" ca="1" si="28"/>
        <v>0.56924383142477541</v>
      </c>
      <c r="G36" s="5">
        <f t="shared" ca="1" si="28"/>
        <v>-0.63873517340462971</v>
      </c>
      <c r="H36" s="5">
        <f t="shared" ca="1" si="28"/>
        <v>0.35358929922764837</v>
      </c>
      <c r="I36" s="5">
        <f t="shared" ca="1" si="28"/>
        <v>0.35062066006081799</v>
      </c>
      <c r="J36" s="5">
        <f t="shared" ca="1" si="28"/>
        <v>-0.51390461743390281</v>
      </c>
      <c r="K36" s="5">
        <f t="shared" ca="1" si="28"/>
        <v>-0.14303047753692408</v>
      </c>
      <c r="L36" s="5">
        <f t="shared" ca="1" si="28"/>
        <v>1.468071908702294</v>
      </c>
      <c r="M36" s="5">
        <f t="shared" ca="1" si="28"/>
        <v>0.21684253688258587</v>
      </c>
      <c r="N36" s="5">
        <f t="shared" ca="1" si="28"/>
        <v>0.25152932800201899</v>
      </c>
      <c r="O36" s="5">
        <f t="shared" ca="1" si="28"/>
        <v>1.3692045180637418</v>
      </c>
      <c r="P36" s="5">
        <f t="shared" ca="1" si="28"/>
        <v>-1.1930032599973714</v>
      </c>
      <c r="Q36" s="5">
        <f t="shared" ca="1" si="28"/>
        <v>-1.0222220868939762</v>
      </c>
      <c r="R36" s="5">
        <f t="shared" ca="1" si="28"/>
        <v>-0.21053877690086345</v>
      </c>
      <c r="S36" s="5">
        <f t="shared" ca="1" si="28"/>
        <v>-1.0536480766659977</v>
      </c>
      <c r="T36" s="5">
        <f t="shared" ca="1" si="28"/>
        <v>-0.41957351150144795</v>
      </c>
      <c r="U36" s="5">
        <f t="shared" ca="1" si="28"/>
        <v>0.68972163717802382</v>
      </c>
      <c r="V36" s="5">
        <f t="shared" ca="1" si="28"/>
        <v>0.90658077034503737</v>
      </c>
      <c r="W36" s="5">
        <f t="shared" ca="1" si="28"/>
        <v>0.15548989428914564</v>
      </c>
      <c r="X36" s="5">
        <f t="shared" ca="1" si="28"/>
        <v>-1.2346649912333005</v>
      </c>
      <c r="Y36" s="5">
        <f t="shared" ca="1" si="28"/>
        <v>-0.82123968957385118</v>
      </c>
      <c r="Z36" s="5">
        <f t="shared" ca="1" si="28"/>
        <v>-0.88112188702217142</v>
      </c>
      <c r="AA36" s="5">
        <f t="shared" ca="1" si="28"/>
        <v>-2.9675584559205555E-2</v>
      </c>
      <c r="AB36" s="2"/>
    </row>
    <row r="37" spans="1:28" x14ac:dyDescent="0.2">
      <c r="A37" s="59"/>
      <c r="B37" s="3">
        <f t="shared" si="17"/>
        <v>14</v>
      </c>
      <c r="C37" s="5"/>
      <c r="D37" s="5">
        <f t="shared" ref="D37:AA37" ca="1" si="29">NORMINV(D16,0,1)</f>
        <v>0.1211432549122461</v>
      </c>
      <c r="E37" s="5">
        <f t="shared" ca="1" si="29"/>
        <v>-1.0163741173006482</v>
      </c>
      <c r="F37" s="5">
        <f t="shared" ca="1" si="29"/>
        <v>0.21892892466299679</v>
      </c>
      <c r="G37" s="5">
        <f t="shared" ca="1" si="29"/>
        <v>-1.1549022999976211</v>
      </c>
      <c r="H37" s="5">
        <f t="shared" ca="1" si="29"/>
        <v>2.6523041842945365</v>
      </c>
      <c r="I37" s="5">
        <f t="shared" ca="1" si="29"/>
        <v>-1.0720819217920308</v>
      </c>
      <c r="J37" s="5">
        <f t="shared" ca="1" si="29"/>
        <v>1.8475778187039396</v>
      </c>
      <c r="K37" s="5">
        <f t="shared" ca="1" si="29"/>
        <v>0.20306209093921918</v>
      </c>
      <c r="L37" s="5">
        <f t="shared" ca="1" si="29"/>
        <v>-0.86663492380952323</v>
      </c>
      <c r="M37" s="5">
        <f t="shared" ca="1" si="29"/>
        <v>2.2492429214634257</v>
      </c>
      <c r="N37" s="5">
        <f t="shared" ca="1" si="29"/>
        <v>1.1564406653776336</v>
      </c>
      <c r="O37" s="5">
        <f t="shared" ca="1" si="29"/>
        <v>-0.83468693867156019</v>
      </c>
      <c r="P37" s="5">
        <f t="shared" ca="1" si="29"/>
        <v>-0.52523260797439975</v>
      </c>
      <c r="Q37" s="5">
        <f t="shared" ca="1" si="29"/>
        <v>0.56193503069269701</v>
      </c>
      <c r="R37" s="5">
        <f t="shared" ca="1" si="29"/>
        <v>1.6199952997032738</v>
      </c>
      <c r="S37" s="5">
        <f t="shared" ca="1" si="29"/>
        <v>-0.46403988747904656</v>
      </c>
      <c r="T37" s="5">
        <f t="shared" ca="1" si="29"/>
        <v>-0.20590067409801907</v>
      </c>
      <c r="U37" s="5">
        <f t="shared" ca="1" si="29"/>
        <v>-0.47954864120788926</v>
      </c>
      <c r="V37" s="5">
        <f t="shared" ca="1" si="29"/>
        <v>0.30123103230365916</v>
      </c>
      <c r="W37" s="5">
        <f t="shared" ca="1" si="29"/>
        <v>-1.5544853133886392</v>
      </c>
      <c r="X37" s="5">
        <f t="shared" ca="1" si="29"/>
        <v>-0.23488073980372404</v>
      </c>
      <c r="Y37" s="5">
        <f t="shared" ca="1" si="29"/>
        <v>0.11683703833229034</v>
      </c>
      <c r="Z37" s="5">
        <f t="shared" ca="1" si="29"/>
        <v>6.632604751514791E-2</v>
      </c>
      <c r="AA37" s="5">
        <f t="shared" ca="1" si="29"/>
        <v>9.8666352513393063E-2</v>
      </c>
      <c r="AB37" s="2"/>
    </row>
    <row r="38" spans="1:28" x14ac:dyDescent="0.2">
      <c r="A38" s="59"/>
      <c r="B38" s="3">
        <f t="shared" si="17"/>
        <v>15</v>
      </c>
      <c r="C38" s="5"/>
      <c r="D38" s="5">
        <f t="shared" ref="D38:AA38" ca="1" si="30">NORMINV(D17,0,1)</f>
        <v>-0.76769818433597847</v>
      </c>
      <c r="E38" s="5">
        <f t="shared" ca="1" si="30"/>
        <v>-1.5710853303572563</v>
      </c>
      <c r="F38" s="5">
        <f t="shared" ca="1" si="30"/>
        <v>-0.1868860548522423</v>
      </c>
      <c r="G38" s="5">
        <f t="shared" ca="1" si="30"/>
        <v>-1.7833652781676339</v>
      </c>
      <c r="H38" s="5">
        <f t="shared" ca="1" si="30"/>
        <v>8.4416059765867496E-2</v>
      </c>
      <c r="I38" s="5">
        <f t="shared" ca="1" si="30"/>
        <v>-1.2572111556839665</v>
      </c>
      <c r="J38" s="5">
        <f t="shared" ca="1" si="30"/>
        <v>-0.89458412861916969</v>
      </c>
      <c r="K38" s="5">
        <f t="shared" ca="1" si="30"/>
        <v>0.32110033697455775</v>
      </c>
      <c r="L38" s="5">
        <f t="shared" ca="1" si="30"/>
        <v>-2.8585906484527857</v>
      </c>
      <c r="M38" s="5">
        <f t="shared" ca="1" si="30"/>
        <v>-1.0917429452542153</v>
      </c>
      <c r="N38" s="5">
        <f t="shared" ca="1" si="30"/>
        <v>2.9526487555249239</v>
      </c>
      <c r="O38" s="5">
        <f t="shared" ca="1" si="30"/>
        <v>-0.14229531022642081</v>
      </c>
      <c r="P38" s="5">
        <f t="shared" ca="1" si="30"/>
        <v>1.1440796300309259</v>
      </c>
      <c r="Q38" s="5">
        <f t="shared" ca="1" si="30"/>
        <v>-0.22219660070826691</v>
      </c>
      <c r="R38" s="5">
        <f t="shared" ca="1" si="30"/>
        <v>-0.84794401766148975</v>
      </c>
      <c r="S38" s="5">
        <f t="shared" ca="1" si="30"/>
        <v>-0.67820807510815928</v>
      </c>
      <c r="T38" s="5">
        <f t="shared" ca="1" si="30"/>
        <v>-1.0654676650429613</v>
      </c>
      <c r="U38" s="5">
        <f t="shared" ca="1" si="30"/>
        <v>0.41015328719407196</v>
      </c>
      <c r="V38" s="5">
        <f t="shared" ca="1" si="30"/>
        <v>0.63181320306243349</v>
      </c>
      <c r="W38" s="5">
        <f t="shared" ca="1" si="30"/>
        <v>1.3822804262509136</v>
      </c>
      <c r="X38" s="5">
        <f t="shared" ca="1" si="30"/>
        <v>0.20838139153933868</v>
      </c>
      <c r="Y38" s="5">
        <f t="shared" ca="1" si="30"/>
        <v>0.41711658981660782</v>
      </c>
      <c r="Z38" s="5">
        <f t="shared" ca="1" si="30"/>
        <v>-1.0145069008800569</v>
      </c>
      <c r="AA38" s="5">
        <f t="shared" ca="1" si="30"/>
        <v>1.5216895057083937</v>
      </c>
      <c r="AB38" s="2"/>
    </row>
    <row r="39" spans="1:28" x14ac:dyDescent="0.2">
      <c r="A39" s="59"/>
      <c r="B39" s="3">
        <f t="shared" si="17"/>
        <v>16</v>
      </c>
      <c r="C39" s="5"/>
      <c r="D39" s="5">
        <f t="shared" ref="D39:AA39" ca="1" si="31">NORMINV(D18,0,1)</f>
        <v>2.146238214262274</v>
      </c>
      <c r="E39" s="5">
        <f t="shared" ca="1" si="31"/>
        <v>0.66653659420300049</v>
      </c>
      <c r="F39" s="5">
        <f t="shared" ca="1" si="31"/>
        <v>-0.66110450917839492</v>
      </c>
      <c r="G39" s="5">
        <f t="shared" ca="1" si="31"/>
        <v>0.73858244085360258</v>
      </c>
      <c r="H39" s="5">
        <f t="shared" ca="1" si="31"/>
        <v>-4.1785698083465682E-2</v>
      </c>
      <c r="I39" s="5">
        <f t="shared" ca="1" si="31"/>
        <v>-2.6358739468867394</v>
      </c>
      <c r="J39" s="5">
        <f t="shared" ca="1" si="31"/>
        <v>0.75006080486736204</v>
      </c>
      <c r="K39" s="5">
        <f t="shared" ca="1" si="31"/>
        <v>0.32054665227622442</v>
      </c>
      <c r="L39" s="5">
        <f t="shared" ca="1" si="31"/>
        <v>0.2708922568099828</v>
      </c>
      <c r="M39" s="5">
        <f t="shared" ca="1" si="31"/>
        <v>-0.52050059337650334</v>
      </c>
      <c r="N39" s="5">
        <f t="shared" ca="1" si="31"/>
        <v>1.0671662971368749</v>
      </c>
      <c r="O39" s="5">
        <f t="shared" ca="1" si="31"/>
        <v>0.68358513894991968</v>
      </c>
      <c r="P39" s="5">
        <f t="shared" ca="1" si="31"/>
        <v>-0.3345968716698095</v>
      </c>
      <c r="Q39" s="5">
        <f t="shared" ca="1" si="31"/>
        <v>0.99417854602376554</v>
      </c>
      <c r="R39" s="5">
        <f t="shared" ca="1" si="31"/>
        <v>1.8069020602248738</v>
      </c>
      <c r="S39" s="5">
        <f t="shared" ca="1" si="31"/>
        <v>1.0207785794699031</v>
      </c>
      <c r="T39" s="5">
        <f t="shared" ca="1" si="31"/>
        <v>-0.59878327121064079</v>
      </c>
      <c r="U39" s="5">
        <f t="shared" ca="1" si="31"/>
        <v>-0.73165257312368148</v>
      </c>
      <c r="V39" s="5">
        <f t="shared" ca="1" si="31"/>
        <v>0.37416975442448641</v>
      </c>
      <c r="W39" s="5">
        <f t="shared" ca="1" si="31"/>
        <v>-1.1129377675481458</v>
      </c>
      <c r="X39" s="5">
        <f t="shared" ca="1" si="31"/>
        <v>0.59436425563542561</v>
      </c>
      <c r="Y39" s="5">
        <f t="shared" ca="1" si="31"/>
        <v>-2.3947667058677027</v>
      </c>
      <c r="Z39" s="5">
        <f t="shared" ca="1" si="31"/>
        <v>-0.74136746721190472</v>
      </c>
      <c r="AA39" s="5">
        <f t="shared" ca="1" si="31"/>
        <v>-1.3204495543112911</v>
      </c>
      <c r="AB39" s="2"/>
    </row>
    <row r="40" spans="1:28" x14ac:dyDescent="0.2">
      <c r="A40" s="59"/>
      <c r="B40" s="3">
        <f t="shared" si="17"/>
        <v>17</v>
      </c>
      <c r="C40" s="5"/>
      <c r="D40" s="5">
        <f t="shared" ref="D40:AA40" ca="1" si="32">NORMINV(D19,0,1)</f>
        <v>0.589478506636539</v>
      </c>
      <c r="E40" s="5">
        <f t="shared" ca="1" si="32"/>
        <v>-0.23416886611108731</v>
      </c>
      <c r="F40" s="5">
        <f t="shared" ca="1" si="32"/>
        <v>0.14496284496290351</v>
      </c>
      <c r="G40" s="5">
        <f t="shared" ca="1" si="32"/>
        <v>-0.52123038623755413</v>
      </c>
      <c r="H40" s="5">
        <f t="shared" ca="1" si="32"/>
        <v>0.40374748301157398</v>
      </c>
      <c r="I40" s="5">
        <f t="shared" ca="1" si="32"/>
        <v>0.43130223789938044</v>
      </c>
      <c r="J40" s="5">
        <f t="shared" ca="1" si="32"/>
        <v>-2.2858544854875076</v>
      </c>
      <c r="K40" s="5">
        <f t="shared" ca="1" si="32"/>
        <v>-0.11909486740622285</v>
      </c>
      <c r="L40" s="5">
        <f t="shared" ca="1" si="32"/>
        <v>0.93007071244401307</v>
      </c>
      <c r="M40" s="5">
        <f t="shared" ca="1" si="32"/>
        <v>-1.0461321406266926</v>
      </c>
      <c r="N40" s="5">
        <f t="shared" ca="1" si="32"/>
        <v>-0.62075436379470317</v>
      </c>
      <c r="O40" s="5">
        <f t="shared" ca="1" si="32"/>
        <v>0.46835056160235661</v>
      </c>
      <c r="P40" s="5">
        <f t="shared" ca="1" si="32"/>
        <v>1.0968470616965289</v>
      </c>
      <c r="Q40" s="5">
        <f t="shared" ca="1" si="32"/>
        <v>0.84922358924524044</v>
      </c>
      <c r="R40" s="5">
        <f t="shared" ca="1" si="32"/>
        <v>0.44648454617164446</v>
      </c>
      <c r="S40" s="5">
        <f t="shared" ca="1" si="32"/>
        <v>1.0629746323632672</v>
      </c>
      <c r="T40" s="5">
        <f t="shared" ca="1" si="32"/>
        <v>-0.65702945197317419</v>
      </c>
      <c r="U40" s="5">
        <f t="shared" ca="1" si="32"/>
        <v>0.16489165900166439</v>
      </c>
      <c r="V40" s="5">
        <f t="shared" ca="1" si="32"/>
        <v>-0.9436800579945539</v>
      </c>
      <c r="W40" s="5">
        <f t="shared" ca="1" si="32"/>
        <v>0.74160767971052277</v>
      </c>
      <c r="X40" s="5">
        <f t="shared" ca="1" si="32"/>
        <v>0.444759004311859</v>
      </c>
      <c r="Y40" s="5">
        <f t="shared" ca="1" si="32"/>
        <v>1.8255623647741794</v>
      </c>
      <c r="Z40" s="5">
        <f t="shared" ca="1" si="32"/>
        <v>0.48543812720227991</v>
      </c>
      <c r="AA40" s="5">
        <f t="shared" ca="1" si="32"/>
        <v>0.2430848910587485</v>
      </c>
      <c r="AB40" s="2"/>
    </row>
    <row r="41" spans="1:28" x14ac:dyDescent="0.2">
      <c r="A41" s="59"/>
      <c r="B41" s="3">
        <f t="shared" si="17"/>
        <v>18</v>
      </c>
      <c r="C41" s="5"/>
      <c r="D41" s="5">
        <f t="shared" ref="D41:AA41" ca="1" si="33">NORMINV(D20,0,1)</f>
        <v>0.20859753669971159</v>
      </c>
      <c r="E41" s="5">
        <f t="shared" ca="1" si="33"/>
        <v>0.37459305579296587</v>
      </c>
      <c r="F41" s="5">
        <f t="shared" ca="1" si="33"/>
        <v>-0.83674948868591581</v>
      </c>
      <c r="G41" s="5">
        <f t="shared" ca="1" si="33"/>
        <v>-0.48064763142456085</v>
      </c>
      <c r="H41" s="5">
        <f t="shared" ca="1" si="33"/>
        <v>0.9118627975945881</v>
      </c>
      <c r="I41" s="5">
        <f t="shared" ca="1" si="33"/>
        <v>0.31086768372424456</v>
      </c>
      <c r="J41" s="5">
        <f t="shared" ca="1" si="33"/>
        <v>-2.0292679307253452</v>
      </c>
      <c r="K41" s="5">
        <f t="shared" ca="1" si="33"/>
        <v>-0.17971184049041192</v>
      </c>
      <c r="L41" s="5">
        <f t="shared" ca="1" si="33"/>
        <v>-0.42244267390778006</v>
      </c>
      <c r="M41" s="5">
        <f t="shared" ca="1" si="33"/>
        <v>-1.8395390158123288</v>
      </c>
      <c r="N41" s="5">
        <f t="shared" ca="1" si="33"/>
        <v>2.5396351085967155E-2</v>
      </c>
      <c r="O41" s="5">
        <f t="shared" ca="1" si="33"/>
        <v>-0.49255236676062969</v>
      </c>
      <c r="P41" s="5">
        <f t="shared" ca="1" si="33"/>
        <v>0.10028223775181544</v>
      </c>
      <c r="Q41" s="5">
        <f t="shared" ca="1" si="33"/>
        <v>0.13757200247817322</v>
      </c>
      <c r="R41" s="5">
        <f t="shared" ca="1" si="33"/>
        <v>-0.58517737400657921</v>
      </c>
      <c r="S41" s="5">
        <f t="shared" ca="1" si="33"/>
        <v>2.037007109857308E-2</v>
      </c>
      <c r="T41" s="5">
        <f t="shared" ca="1" si="33"/>
        <v>-1.299568759577626</v>
      </c>
      <c r="U41" s="5">
        <f t="shared" ca="1" si="33"/>
        <v>-0.28978377500609848</v>
      </c>
      <c r="V41" s="5">
        <f t="shared" ca="1" si="33"/>
        <v>-1.2963281211246958</v>
      </c>
      <c r="W41" s="5">
        <f t="shared" ca="1" si="33"/>
        <v>-0.26234958848790108</v>
      </c>
      <c r="X41" s="5">
        <f t="shared" ca="1" si="33"/>
        <v>7.4733710547753143E-2</v>
      </c>
      <c r="Y41" s="5">
        <f t="shared" ca="1" si="33"/>
        <v>-0.94761875644018745</v>
      </c>
      <c r="Z41" s="5">
        <f t="shared" ca="1" si="33"/>
        <v>-0.32210706111561732</v>
      </c>
      <c r="AA41" s="5">
        <f t="shared" ca="1" si="33"/>
        <v>-1.4985212799551326</v>
      </c>
      <c r="AB41" s="2"/>
    </row>
    <row r="42" spans="1:28" x14ac:dyDescent="0.2">
      <c r="A42" s="59"/>
      <c r="B42" s="3">
        <f t="shared" si="17"/>
        <v>19</v>
      </c>
      <c r="C42" s="5"/>
      <c r="D42" s="5">
        <f t="shared" ref="D42:AA42" ca="1" si="34">NORMINV(D21,0,1)</f>
        <v>-0.77895072569297275</v>
      </c>
      <c r="E42" s="5">
        <f t="shared" ca="1" si="34"/>
        <v>0.30994151890139665</v>
      </c>
      <c r="F42" s="5">
        <f t="shared" ca="1" si="34"/>
        <v>0.69478844077304514</v>
      </c>
      <c r="G42" s="5">
        <f t="shared" ca="1" si="34"/>
        <v>-0.1904017902208156</v>
      </c>
      <c r="H42" s="5">
        <f t="shared" ca="1" si="34"/>
        <v>-0.29920239204145632</v>
      </c>
      <c r="I42" s="5">
        <f t="shared" ca="1" si="34"/>
        <v>-0.77023951698870896</v>
      </c>
      <c r="J42" s="5">
        <f t="shared" ca="1" si="34"/>
        <v>0.34191875702632829</v>
      </c>
      <c r="K42" s="5">
        <f t="shared" ca="1" si="34"/>
        <v>1.0718819501441275</v>
      </c>
      <c r="L42" s="5">
        <f t="shared" ca="1" si="34"/>
        <v>0.21774853617961548</v>
      </c>
      <c r="M42" s="5">
        <f t="shared" ca="1" si="34"/>
        <v>0.36267483161499275</v>
      </c>
      <c r="N42" s="5">
        <f t="shared" ca="1" si="34"/>
        <v>0.86792962458750367</v>
      </c>
      <c r="O42" s="5">
        <f t="shared" ca="1" si="34"/>
        <v>-0.19232403494300063</v>
      </c>
      <c r="P42" s="5">
        <f t="shared" ca="1" si="34"/>
        <v>-0.53105232793113577</v>
      </c>
      <c r="Q42" s="5">
        <f t="shared" ca="1" si="34"/>
        <v>1.454856705847644</v>
      </c>
      <c r="R42" s="5">
        <f t="shared" ca="1" si="34"/>
        <v>-0.20366129728287338</v>
      </c>
      <c r="S42" s="5">
        <f t="shared" ca="1" si="34"/>
        <v>1.1702352383468149</v>
      </c>
      <c r="T42" s="5">
        <f t="shared" ca="1" si="34"/>
        <v>0.50436105337626735</v>
      </c>
      <c r="U42" s="5">
        <f t="shared" ca="1" si="34"/>
        <v>-8.5344710531933994E-3</v>
      </c>
      <c r="V42" s="5">
        <f t="shared" ca="1" si="34"/>
        <v>0.15047068588688253</v>
      </c>
      <c r="W42" s="5">
        <f t="shared" ca="1" si="34"/>
        <v>1.0327147744794667</v>
      </c>
      <c r="X42" s="5">
        <f t="shared" ca="1" si="34"/>
        <v>0.22888167097499859</v>
      </c>
      <c r="Y42" s="5">
        <f t="shared" ca="1" si="34"/>
        <v>-1.0130825316077627</v>
      </c>
      <c r="Z42" s="5">
        <f t="shared" ca="1" si="34"/>
        <v>-0.42859502329657262</v>
      </c>
      <c r="AA42" s="5">
        <f t="shared" ca="1" si="34"/>
        <v>-1.3273013175246759</v>
      </c>
      <c r="AB42" s="2"/>
    </row>
    <row r="43" spans="1:28" x14ac:dyDescent="0.2">
      <c r="A43" s="59"/>
      <c r="B43" s="3">
        <f t="shared" si="17"/>
        <v>20</v>
      </c>
      <c r="C43" s="5"/>
      <c r="D43" s="5">
        <f t="shared" ref="D43:AA43" ca="1" si="35">NORMINV(D22,0,1)</f>
        <v>-0.48146973428134271</v>
      </c>
      <c r="E43" s="5">
        <f t="shared" ca="1" si="35"/>
        <v>-0.14403971578739388</v>
      </c>
      <c r="F43" s="5">
        <f t="shared" ca="1" si="35"/>
        <v>-0.47089745759439611</v>
      </c>
      <c r="G43" s="5">
        <f t="shared" ca="1" si="35"/>
        <v>0.27929033652781687</v>
      </c>
      <c r="H43" s="5">
        <f t="shared" ca="1" si="35"/>
        <v>1.5142600937588888</v>
      </c>
      <c r="I43" s="5">
        <f t="shared" ca="1" si="35"/>
        <v>0.4616961652414413</v>
      </c>
      <c r="J43" s="5">
        <f t="shared" ca="1" si="35"/>
        <v>0.76576879760330074</v>
      </c>
      <c r="K43" s="5">
        <f t="shared" ca="1" si="35"/>
        <v>0.93689853736838025</v>
      </c>
      <c r="L43" s="5">
        <f t="shared" ca="1" si="35"/>
        <v>-0.73675068551368961</v>
      </c>
      <c r="M43" s="5">
        <f t="shared" ca="1" si="35"/>
        <v>-0.35699938619910104</v>
      </c>
      <c r="N43" s="5">
        <f t="shared" ca="1" si="35"/>
        <v>-1.0753161514600996E-2</v>
      </c>
      <c r="O43" s="5">
        <f t="shared" ca="1" si="35"/>
        <v>0.10778190936558746</v>
      </c>
      <c r="P43" s="5">
        <f t="shared" ca="1" si="35"/>
        <v>1.0101585792751397</v>
      </c>
      <c r="Q43" s="5">
        <f t="shared" ca="1" si="35"/>
        <v>1.3058616510872239</v>
      </c>
      <c r="R43" s="5">
        <f t="shared" ca="1" si="35"/>
        <v>-1.3285943147086359</v>
      </c>
      <c r="S43" s="5">
        <f t="shared" ca="1" si="35"/>
        <v>-1.0473749934134715</v>
      </c>
      <c r="T43" s="5">
        <f t="shared" ca="1" si="35"/>
        <v>0.78498861268201892</v>
      </c>
      <c r="U43" s="5">
        <f t="shared" ca="1" si="35"/>
        <v>0.83344949607857677</v>
      </c>
      <c r="V43" s="5">
        <f t="shared" ca="1" si="35"/>
        <v>0.74065509630886417</v>
      </c>
      <c r="W43" s="5">
        <f t="shared" ca="1" si="35"/>
        <v>-0.81844121547896576</v>
      </c>
      <c r="X43" s="5">
        <f t="shared" ca="1" si="35"/>
        <v>0.23750108763595618</v>
      </c>
      <c r="Y43" s="5">
        <f t="shared" ca="1" si="35"/>
        <v>-2.4552189019068426E-2</v>
      </c>
      <c r="Z43" s="5">
        <f t="shared" ca="1" si="35"/>
        <v>0.22826741407973222</v>
      </c>
      <c r="AA43" s="5">
        <f t="shared" ca="1" si="35"/>
        <v>-1.1254260986891942</v>
      </c>
      <c r="AB43" s="2"/>
    </row>
    <row r="44" spans="1:28" ht="20.25" x14ac:dyDescent="0.2">
      <c r="A44" s="15"/>
      <c r="B44" s="3"/>
      <c r="C44" s="47">
        <v>0</v>
      </c>
      <c r="D44" s="47">
        <f t="shared" ref="D44:AA44" si="36">C44+1</f>
        <v>1</v>
      </c>
      <c r="E44" s="47">
        <f t="shared" si="36"/>
        <v>2</v>
      </c>
      <c r="F44" s="47">
        <f t="shared" si="36"/>
        <v>3</v>
      </c>
      <c r="G44" s="47">
        <f t="shared" si="36"/>
        <v>4</v>
      </c>
      <c r="H44" s="47">
        <f t="shared" si="36"/>
        <v>5</v>
      </c>
      <c r="I44" s="47">
        <f t="shared" si="36"/>
        <v>6</v>
      </c>
      <c r="J44" s="47">
        <f t="shared" si="36"/>
        <v>7</v>
      </c>
      <c r="K44" s="47">
        <f t="shared" si="36"/>
        <v>8</v>
      </c>
      <c r="L44" s="47">
        <f t="shared" si="36"/>
        <v>9</v>
      </c>
      <c r="M44" s="47">
        <f t="shared" si="36"/>
        <v>10</v>
      </c>
      <c r="N44" s="47">
        <f t="shared" si="36"/>
        <v>11</v>
      </c>
      <c r="O44" s="47">
        <f t="shared" si="36"/>
        <v>12</v>
      </c>
      <c r="P44" s="47">
        <f t="shared" si="36"/>
        <v>13</v>
      </c>
      <c r="Q44" s="47">
        <f t="shared" si="36"/>
        <v>14</v>
      </c>
      <c r="R44" s="47">
        <f t="shared" si="36"/>
        <v>15</v>
      </c>
      <c r="S44" s="47">
        <f t="shared" si="36"/>
        <v>16</v>
      </c>
      <c r="T44" s="47">
        <f t="shared" si="36"/>
        <v>17</v>
      </c>
      <c r="U44" s="47">
        <f t="shared" si="36"/>
        <v>18</v>
      </c>
      <c r="V44" s="47">
        <f t="shared" si="36"/>
        <v>19</v>
      </c>
      <c r="W44" s="47">
        <f t="shared" si="36"/>
        <v>20</v>
      </c>
      <c r="X44" s="47">
        <f t="shared" si="36"/>
        <v>21</v>
      </c>
      <c r="Y44" s="47">
        <f t="shared" si="36"/>
        <v>22</v>
      </c>
      <c r="Z44" s="47">
        <f t="shared" si="36"/>
        <v>23</v>
      </c>
      <c r="AA44" s="47">
        <f t="shared" si="36"/>
        <v>24</v>
      </c>
      <c r="AB44" s="2"/>
    </row>
    <row r="45" spans="1:28" ht="15" x14ac:dyDescent="0.25">
      <c r="A45" s="54" t="s">
        <v>7</v>
      </c>
      <c r="B45" s="56"/>
      <c r="C45" s="10"/>
      <c r="D45" s="11">
        <f ca="1">AVERAGE(D24:D43)</f>
        <v>0</v>
      </c>
      <c r="E45" s="11">
        <f t="shared" ref="E45:AA45" ca="1" si="37">AVERAGE(E24:E43)</f>
        <v>0</v>
      </c>
      <c r="F45" s="11">
        <f t="shared" ca="1" si="37"/>
        <v>0</v>
      </c>
      <c r="G45" s="11">
        <f t="shared" ca="1" si="37"/>
        <v>0</v>
      </c>
      <c r="H45" s="11">
        <f t="shared" ca="1" si="37"/>
        <v>0</v>
      </c>
      <c r="I45" s="11">
        <f t="shared" ca="1" si="37"/>
        <v>-3.0531133177191807E-17</v>
      </c>
      <c r="J45" s="11">
        <f t="shared" ca="1" si="37"/>
        <v>0</v>
      </c>
      <c r="K45" s="11">
        <f t="shared" ca="1" si="37"/>
        <v>0</v>
      </c>
      <c r="L45" s="11">
        <f t="shared" ca="1" si="37"/>
        <v>5.5511151231257827E-17</v>
      </c>
      <c r="M45" s="11">
        <f t="shared" ca="1" si="37"/>
        <v>0</v>
      </c>
      <c r="N45" s="11">
        <f t="shared" ca="1" si="37"/>
        <v>1.8821749714348356E-17</v>
      </c>
      <c r="O45" s="11">
        <f t="shared" ca="1" si="37"/>
        <v>1.8041124150158794E-17</v>
      </c>
      <c r="P45" s="11">
        <f t="shared" ca="1" si="37"/>
        <v>0</v>
      </c>
      <c r="Q45" s="11">
        <f t="shared" ca="1" si="37"/>
        <v>9.9920072216264091E-17</v>
      </c>
      <c r="R45" s="11">
        <f t="shared" ca="1" si="37"/>
        <v>0</v>
      </c>
      <c r="S45" s="11">
        <f t="shared" ca="1" si="37"/>
        <v>0</v>
      </c>
      <c r="T45" s="11">
        <f t="shared" ca="1" si="37"/>
        <v>0</v>
      </c>
      <c r="U45" s="11">
        <f t="shared" ca="1" si="37"/>
        <v>0</v>
      </c>
      <c r="V45" s="11">
        <f t="shared" ca="1" si="37"/>
        <v>0</v>
      </c>
      <c r="W45" s="11">
        <f t="shared" ca="1" si="37"/>
        <v>0</v>
      </c>
      <c r="X45" s="11">
        <f t="shared" ca="1" si="37"/>
        <v>0</v>
      </c>
      <c r="Y45" s="11">
        <f t="shared" ca="1" si="37"/>
        <v>1.6132928326584307E-17</v>
      </c>
      <c r="Z45" s="11">
        <f t="shared" ca="1" si="37"/>
        <v>-2.7755575615628914E-17</v>
      </c>
      <c r="AA45" s="12">
        <f t="shared" ca="1" si="37"/>
        <v>0</v>
      </c>
      <c r="AB45" s="2"/>
    </row>
    <row r="46" spans="1:28" ht="15" x14ac:dyDescent="0.25">
      <c r="A46" s="57" t="s">
        <v>8</v>
      </c>
      <c r="B46" s="57"/>
      <c r="C46" s="7"/>
      <c r="D46" s="8">
        <f ca="1">STDEVP(D24:D43)</f>
        <v>0.90900355870936123</v>
      </c>
      <c r="E46" s="8">
        <f t="shared" ref="E46:AA46" ca="1" si="38">STDEVP(E24:E43)</f>
        <v>0.87679255063594896</v>
      </c>
      <c r="F46" s="8">
        <f t="shared" ca="1" si="38"/>
        <v>0.71691788736159567</v>
      </c>
      <c r="G46" s="8">
        <f t="shared" ca="1" si="38"/>
        <v>1.0944436588624393</v>
      </c>
      <c r="H46" s="8">
        <f t="shared" ca="1" si="38"/>
        <v>1.1337444970270418</v>
      </c>
      <c r="I46" s="8">
        <f t="shared" ca="1" si="38"/>
        <v>1.0872867388474214</v>
      </c>
      <c r="J46" s="8">
        <f t="shared" ca="1" si="38"/>
        <v>1.5058406367624302</v>
      </c>
      <c r="K46" s="8">
        <f t="shared" ca="1" si="38"/>
        <v>0.55366002413557114</v>
      </c>
      <c r="L46" s="8">
        <f t="shared" ca="1" si="38"/>
        <v>1.1477672735793849</v>
      </c>
      <c r="M46" s="8">
        <f t="shared" ca="1" si="38"/>
        <v>1.184235945878757</v>
      </c>
      <c r="N46" s="8">
        <f t="shared" ca="1" si="38"/>
        <v>1.1696001954330619</v>
      </c>
      <c r="O46" s="8">
        <f t="shared" ca="1" si="38"/>
        <v>0.70977527610914426</v>
      </c>
      <c r="P46" s="8">
        <f t="shared" ca="1" si="38"/>
        <v>1.235479931337176</v>
      </c>
      <c r="Q46" s="8">
        <f t="shared" ca="1" si="38"/>
        <v>1.1064710544182659</v>
      </c>
      <c r="R46" s="8">
        <f t="shared" ca="1" si="38"/>
        <v>1.0270926950567392</v>
      </c>
      <c r="S46" s="8">
        <f t="shared" ca="1" si="38"/>
        <v>0.80388546659673876</v>
      </c>
      <c r="T46" s="8">
        <f t="shared" ca="1" si="38"/>
        <v>0.69561900301858193</v>
      </c>
      <c r="U46" s="8">
        <f t="shared" ca="1" si="38"/>
        <v>0.47294623396756424</v>
      </c>
      <c r="V46" s="8">
        <f t="shared" ca="1" si="38"/>
        <v>0.8743151469222088</v>
      </c>
      <c r="W46" s="8">
        <f t="shared" ca="1" si="38"/>
        <v>0.89224671508328202</v>
      </c>
      <c r="X46" s="8">
        <f t="shared" ca="1" si="38"/>
        <v>0.62552348609325703</v>
      </c>
      <c r="Y46" s="8">
        <f t="shared" ca="1" si="38"/>
        <v>1.0948295865046218</v>
      </c>
      <c r="Z46" s="8">
        <f t="shared" ca="1" si="38"/>
        <v>1.1218992156728946</v>
      </c>
      <c r="AA46" s="9">
        <f t="shared" ca="1" si="38"/>
        <v>1.1009452443576009</v>
      </c>
      <c r="AB46" s="2"/>
    </row>
    <row r="47" spans="1:28" x14ac:dyDescent="0.2">
      <c r="A47" s="2"/>
      <c r="B47" s="2"/>
      <c r="C47" s="4">
        <v>0</v>
      </c>
      <c r="D47" s="4">
        <f>C47+1</f>
        <v>1</v>
      </c>
      <c r="E47" s="4">
        <f t="shared" ref="E47:AA47" si="39">D47+1</f>
        <v>2</v>
      </c>
      <c r="F47" s="4">
        <f t="shared" si="39"/>
        <v>3</v>
      </c>
      <c r="G47" s="4">
        <f t="shared" si="39"/>
        <v>4</v>
      </c>
      <c r="H47" s="4">
        <f t="shared" si="39"/>
        <v>5</v>
      </c>
      <c r="I47" s="4">
        <f t="shared" si="39"/>
        <v>6</v>
      </c>
      <c r="J47" s="4">
        <f t="shared" si="39"/>
        <v>7</v>
      </c>
      <c r="K47" s="4">
        <f t="shared" si="39"/>
        <v>8</v>
      </c>
      <c r="L47" s="4">
        <f t="shared" si="39"/>
        <v>9</v>
      </c>
      <c r="M47" s="4">
        <f t="shared" si="39"/>
        <v>10</v>
      </c>
      <c r="N47" s="4">
        <f t="shared" si="39"/>
        <v>11</v>
      </c>
      <c r="O47" s="4">
        <f t="shared" si="39"/>
        <v>12</v>
      </c>
      <c r="P47" s="4">
        <f t="shared" si="39"/>
        <v>13</v>
      </c>
      <c r="Q47" s="4">
        <f t="shared" si="39"/>
        <v>14</v>
      </c>
      <c r="R47" s="4">
        <f t="shared" si="39"/>
        <v>15</v>
      </c>
      <c r="S47" s="4">
        <f t="shared" si="39"/>
        <v>16</v>
      </c>
      <c r="T47" s="4">
        <f t="shared" si="39"/>
        <v>17</v>
      </c>
      <c r="U47" s="4">
        <f t="shared" si="39"/>
        <v>18</v>
      </c>
      <c r="V47" s="4">
        <f t="shared" si="39"/>
        <v>19</v>
      </c>
      <c r="W47" s="4">
        <f t="shared" si="39"/>
        <v>20</v>
      </c>
      <c r="X47" s="4">
        <f t="shared" si="39"/>
        <v>21</v>
      </c>
      <c r="Y47" s="4">
        <f t="shared" si="39"/>
        <v>22</v>
      </c>
      <c r="Z47" s="4">
        <f t="shared" si="39"/>
        <v>23</v>
      </c>
      <c r="AA47" s="4">
        <f t="shared" si="39"/>
        <v>24</v>
      </c>
      <c r="AB47" s="2"/>
    </row>
    <row r="48" spans="1:28" x14ac:dyDescent="0.2">
      <c r="A48" s="58" t="s">
        <v>1</v>
      </c>
      <c r="B48" s="3">
        <v>1</v>
      </c>
      <c r="C48" s="5"/>
      <c r="D48" s="5">
        <f ca="1">0+1*(D24-AVERAGE(D$24:D$43))/STDEVP(D$24:D$43)</f>
        <v>0.97275823829711461</v>
      </c>
      <c r="E48" s="5">
        <f t="shared" ref="E48:AA48" ca="1" si="40">0+1*(E24-AVERAGE(E$24:E$43))/STDEVP(E$24:E$43)</f>
        <v>-0.61651774235954893</v>
      </c>
      <c r="F48" s="5">
        <f t="shared" ca="1" si="40"/>
        <v>2.1408425862471523</v>
      </c>
      <c r="G48" s="5">
        <f t="shared" ca="1" si="40"/>
        <v>0.33434433448145001</v>
      </c>
      <c r="H48" s="5">
        <f t="shared" ca="1" si="40"/>
        <v>1.2271572357658178</v>
      </c>
      <c r="I48" s="5">
        <f t="shared" ca="1" si="40"/>
        <v>-0.34187424269937922</v>
      </c>
      <c r="J48" s="5">
        <f t="shared" ca="1" si="40"/>
        <v>-1.8285889211164295</v>
      </c>
      <c r="K48" s="5">
        <f t="shared" ca="1" si="40"/>
        <v>0.57612362643205939</v>
      </c>
      <c r="L48" s="5">
        <f t="shared" ca="1" si="40"/>
        <v>-0.54179239976639582</v>
      </c>
      <c r="M48" s="5">
        <f t="shared" ca="1" si="40"/>
        <v>0.91262860793710343</v>
      </c>
      <c r="N48" s="5">
        <f t="shared" ca="1" si="40"/>
        <v>-0.72196017409865676</v>
      </c>
      <c r="O48" s="5">
        <f t="shared" ca="1" si="40"/>
        <v>-1.4650847181140405</v>
      </c>
      <c r="P48" s="5">
        <f t="shared" ca="1" si="40"/>
        <v>1.0998599075132085</v>
      </c>
      <c r="Q48" s="5">
        <f t="shared" ca="1" si="40"/>
        <v>-0.30043797664823318</v>
      </c>
      <c r="R48" s="5">
        <f t="shared" ca="1" si="40"/>
        <v>0.12691999926130199</v>
      </c>
      <c r="S48" s="5">
        <f t="shared" ca="1" si="40"/>
        <v>6.7621257526849872E-3</v>
      </c>
      <c r="T48" s="5">
        <f t="shared" ca="1" si="40"/>
        <v>-0.50981498558418692</v>
      </c>
      <c r="U48" s="5">
        <f t="shared" ca="1" si="40"/>
        <v>0.30145737717926335</v>
      </c>
      <c r="V48" s="5">
        <f t="shared" ca="1" si="40"/>
        <v>-1.9641978837498522</v>
      </c>
      <c r="W48" s="5">
        <f t="shared" ca="1" si="40"/>
        <v>-0.13418878568933396</v>
      </c>
      <c r="X48" s="5">
        <f t="shared" ca="1" si="40"/>
        <v>-1.2701613235276796</v>
      </c>
      <c r="Y48" s="5">
        <f t="shared" ca="1" si="40"/>
        <v>-0.25050969986059834</v>
      </c>
      <c r="Z48" s="5">
        <f t="shared" ca="1" si="40"/>
        <v>-1.9671049159443497</v>
      </c>
      <c r="AA48" s="5">
        <f t="shared" ca="1" si="40"/>
        <v>1.456539415039396</v>
      </c>
      <c r="AB48" s="2"/>
    </row>
    <row r="49" spans="1:28" x14ac:dyDescent="0.2">
      <c r="A49" s="59"/>
      <c r="B49" s="3">
        <f>B48+1</f>
        <v>2</v>
      </c>
      <c r="C49" s="5"/>
      <c r="D49" s="5">
        <f t="shared" ref="D49:AA49" ca="1" si="41">0+1*(D25-AVERAGE(D$24:D$43))/STDEVP(D$24:D$43)</f>
        <v>0.17003779680363229</v>
      </c>
      <c r="E49" s="5">
        <f t="shared" ca="1" si="41"/>
        <v>-1.2786711588797794</v>
      </c>
      <c r="F49" s="5">
        <f t="shared" ca="1" si="41"/>
        <v>1.0004973286373979</v>
      </c>
      <c r="G49" s="5">
        <f t="shared" ca="1" si="41"/>
        <v>-2.1928062947555444</v>
      </c>
      <c r="H49" s="5">
        <f t="shared" ca="1" si="41"/>
        <v>-0.53830871078091891</v>
      </c>
      <c r="I49" s="5">
        <f t="shared" ca="1" si="41"/>
        <v>0.81950861219472149</v>
      </c>
      <c r="J49" s="5">
        <f t="shared" ca="1" si="41"/>
        <v>5.3807675823344253E-2</v>
      </c>
      <c r="K49" s="5">
        <f t="shared" ca="1" si="41"/>
        <v>-1.4255084655079169</v>
      </c>
      <c r="L49" s="5">
        <f t="shared" ca="1" si="41"/>
        <v>3.9717055157533439E-2</v>
      </c>
      <c r="M49" s="5">
        <f t="shared" ca="1" si="41"/>
        <v>-1.0512593436286279</v>
      </c>
      <c r="N49" s="5">
        <f t="shared" ca="1" si="41"/>
        <v>-0.64529476246596718</v>
      </c>
      <c r="O49" s="5">
        <f t="shared" ca="1" si="41"/>
        <v>0.87638769099125868</v>
      </c>
      <c r="P49" s="5">
        <f t="shared" ca="1" si="41"/>
        <v>-2.2579349221825753</v>
      </c>
      <c r="Q49" s="5">
        <f t="shared" ca="1" si="41"/>
        <v>2.0553292395312952</v>
      </c>
      <c r="R49" s="5">
        <f t="shared" ca="1" si="41"/>
        <v>1.2047616473537668</v>
      </c>
      <c r="S49" s="5">
        <f t="shared" ca="1" si="41"/>
        <v>0.24265669013864641</v>
      </c>
      <c r="T49" s="5">
        <f t="shared" ca="1" si="41"/>
        <v>-0.14185350253394657</v>
      </c>
      <c r="U49" s="5">
        <f t="shared" ca="1" si="41"/>
        <v>-7.7845340073254068E-2</v>
      </c>
      <c r="V49" s="5">
        <f t="shared" ca="1" si="41"/>
        <v>0.36353449876151034</v>
      </c>
      <c r="W49" s="5">
        <f t="shared" ca="1" si="41"/>
        <v>4.5115790790633076E-2</v>
      </c>
      <c r="X49" s="5">
        <f t="shared" ca="1" si="41"/>
        <v>1.5931308531716692</v>
      </c>
      <c r="Y49" s="5">
        <f t="shared" ca="1" si="41"/>
        <v>0.21752945249231345</v>
      </c>
      <c r="Z49" s="5">
        <f t="shared" ca="1" si="41"/>
        <v>1.949047498190362</v>
      </c>
      <c r="AA49" s="5">
        <f t="shared" ca="1" si="41"/>
        <v>-0.34784429176751386</v>
      </c>
      <c r="AB49" s="2"/>
    </row>
    <row r="50" spans="1:28" x14ac:dyDescent="0.2">
      <c r="A50" s="59"/>
      <c r="B50" s="3">
        <f t="shared" ref="B50:B67" si="42">B49+1</f>
        <v>3</v>
      </c>
      <c r="C50" s="5"/>
      <c r="D50" s="5">
        <f t="shared" ref="D50:AA50" ca="1" si="43">0+1*(D26-AVERAGE(D$24:D$43))/STDEVP(D$24:D$43)</f>
        <v>-1.1095005954127728</v>
      </c>
      <c r="E50" s="5">
        <f t="shared" ca="1" si="43"/>
        <v>1.564200224647657</v>
      </c>
      <c r="F50" s="5">
        <f t="shared" ca="1" si="43"/>
        <v>-0.79401538371389924</v>
      </c>
      <c r="G50" s="5">
        <f t="shared" ca="1" si="43"/>
        <v>0.58361631339572895</v>
      </c>
      <c r="H50" s="5">
        <f t="shared" ca="1" si="43"/>
        <v>-0.31187741166977823</v>
      </c>
      <c r="I50" s="5">
        <f t="shared" ca="1" si="43"/>
        <v>-0.32247304003035432</v>
      </c>
      <c r="J50" s="5">
        <f t="shared" ca="1" si="43"/>
        <v>0.34127423904484472</v>
      </c>
      <c r="K50" s="5">
        <f t="shared" ca="1" si="43"/>
        <v>0.25833629177081624</v>
      </c>
      <c r="L50" s="5">
        <f t="shared" ca="1" si="43"/>
        <v>-1.2790675797228632</v>
      </c>
      <c r="M50" s="5">
        <f t="shared" ca="1" si="43"/>
        <v>-0.18310754511144214</v>
      </c>
      <c r="N50" s="5">
        <f t="shared" ca="1" si="43"/>
        <v>-0.21505581906036406</v>
      </c>
      <c r="O50" s="5">
        <f t="shared" ca="1" si="43"/>
        <v>-1.9290676417604538</v>
      </c>
      <c r="P50" s="5">
        <f t="shared" ca="1" si="43"/>
        <v>0.96561929476763608</v>
      </c>
      <c r="Q50" s="5">
        <f t="shared" ca="1" si="43"/>
        <v>0.92385795616805888</v>
      </c>
      <c r="R50" s="5">
        <f t="shared" ca="1" si="43"/>
        <v>0.20498517603538477</v>
      </c>
      <c r="S50" s="5">
        <f t="shared" ca="1" si="43"/>
        <v>1.310694272315474</v>
      </c>
      <c r="T50" s="5">
        <f t="shared" ca="1" si="43"/>
        <v>0.60316568362960599</v>
      </c>
      <c r="U50" s="5">
        <f t="shared" ca="1" si="43"/>
        <v>-1.4583510505875528</v>
      </c>
      <c r="V50" s="5">
        <f t="shared" ca="1" si="43"/>
        <v>-1.0369038824689369</v>
      </c>
      <c r="W50" s="5">
        <f t="shared" ca="1" si="43"/>
        <v>-0.1742678248746842</v>
      </c>
      <c r="X50" s="5">
        <f t="shared" ca="1" si="43"/>
        <v>1.9738107659945303</v>
      </c>
      <c r="Y50" s="5">
        <f t="shared" ca="1" si="43"/>
        <v>0.75010732236033184</v>
      </c>
      <c r="Z50" s="5">
        <f t="shared" ca="1" si="43"/>
        <v>0.78538417240419467</v>
      </c>
      <c r="AA50" s="5">
        <f t="shared" ca="1" si="43"/>
        <v>2.6954641669324066E-2</v>
      </c>
      <c r="AB50" s="2"/>
    </row>
    <row r="51" spans="1:28" x14ac:dyDescent="0.2">
      <c r="A51" s="59"/>
      <c r="B51" s="3">
        <f t="shared" si="42"/>
        <v>4</v>
      </c>
      <c r="C51" s="5"/>
      <c r="D51" s="5">
        <f t="shared" ref="D51:AA51" ca="1" si="44">0+1*(D27-AVERAGE(D$24:D$43))/STDEVP(D$24:D$43)</f>
        <v>-0.13327038574441891</v>
      </c>
      <c r="E51" s="5">
        <f t="shared" ca="1" si="44"/>
        <v>1.1591956575856615</v>
      </c>
      <c r="F51" s="5">
        <f t="shared" ca="1" si="44"/>
        <v>-0.30537517409239151</v>
      </c>
      <c r="G51" s="5">
        <f t="shared" ca="1" si="44"/>
        <v>1.0552414376433248</v>
      </c>
      <c r="H51" s="5">
        <f t="shared" ca="1" si="44"/>
        <v>-2.3394196763464197</v>
      </c>
      <c r="I51" s="5">
        <f t="shared" ca="1" si="44"/>
        <v>0.98601581670028593</v>
      </c>
      <c r="J51" s="5">
        <f t="shared" ca="1" si="44"/>
        <v>-1.2269411341403611</v>
      </c>
      <c r="K51" s="5">
        <f t="shared" ca="1" si="44"/>
        <v>-0.3667631436028993</v>
      </c>
      <c r="L51" s="5">
        <f t="shared" ca="1" si="44"/>
        <v>0.75506153883170701</v>
      </c>
      <c r="M51" s="5">
        <f t="shared" ca="1" si="44"/>
        <v>-1.8993199195574029</v>
      </c>
      <c r="N51" s="5">
        <f t="shared" ca="1" si="44"/>
        <v>-0.98874869369309926</v>
      </c>
      <c r="O51" s="5">
        <f t="shared" ca="1" si="44"/>
        <v>1.175987621387939</v>
      </c>
      <c r="P51" s="5">
        <f t="shared" ca="1" si="44"/>
        <v>0.4251243542304517</v>
      </c>
      <c r="Q51" s="5">
        <f t="shared" ca="1" si="44"/>
        <v>-0.50786238686391849</v>
      </c>
      <c r="R51" s="5">
        <f t="shared" ca="1" si="44"/>
        <v>-1.5772629943724614</v>
      </c>
      <c r="S51" s="5">
        <f t="shared" ca="1" si="44"/>
        <v>0.57724627047129784</v>
      </c>
      <c r="T51" s="5">
        <f t="shared" ca="1" si="44"/>
        <v>0.29599633305664436</v>
      </c>
      <c r="U51" s="5">
        <f t="shared" ca="1" si="44"/>
        <v>1.0139601645306215</v>
      </c>
      <c r="V51" s="5">
        <f t="shared" ca="1" si="44"/>
        <v>-0.34453369973522929</v>
      </c>
      <c r="W51" s="5">
        <f t="shared" ca="1" si="44"/>
        <v>1.7422146667623697</v>
      </c>
      <c r="X51" s="5">
        <f t="shared" ca="1" si="44"/>
        <v>0.37549467769897055</v>
      </c>
      <c r="Y51" s="5">
        <f t="shared" ca="1" si="44"/>
        <v>-0.10671709987789696</v>
      </c>
      <c r="Z51" s="5">
        <f t="shared" ca="1" si="44"/>
        <v>-5.9119434783958494E-2</v>
      </c>
      <c r="AA51" s="5">
        <f t="shared" ca="1" si="44"/>
        <v>-8.9619672748543155E-2</v>
      </c>
      <c r="AB51" s="2"/>
    </row>
    <row r="52" spans="1:28" x14ac:dyDescent="0.2">
      <c r="A52" s="59"/>
      <c r="B52" s="3">
        <f t="shared" si="42"/>
        <v>5</v>
      </c>
      <c r="C52" s="5"/>
      <c r="D52" s="5">
        <f t="shared" ref="D52:AA52" ca="1" si="45">0+1*(D28-AVERAGE(D$24:D$43))/STDEVP(D$24:D$43)</f>
        <v>0.84454915162927013</v>
      </c>
      <c r="E52" s="5">
        <f t="shared" ca="1" si="45"/>
        <v>1.7918552446844214</v>
      </c>
      <c r="F52" s="5">
        <f t="shared" ca="1" si="45"/>
        <v>0.26067986047889136</v>
      </c>
      <c r="G52" s="5">
        <f t="shared" ca="1" si="45"/>
        <v>1.6294719821587318</v>
      </c>
      <c r="H52" s="5">
        <f t="shared" ca="1" si="45"/>
        <v>-7.4457745980004542E-2</v>
      </c>
      <c r="I52" s="5">
        <f t="shared" ca="1" si="45"/>
        <v>1.1562829847595433</v>
      </c>
      <c r="J52" s="5">
        <f t="shared" ca="1" si="45"/>
        <v>0.59407623009997457</v>
      </c>
      <c r="K52" s="5">
        <f t="shared" ca="1" si="45"/>
        <v>-0.57995940284092462</v>
      </c>
      <c r="L52" s="5">
        <f t="shared" ca="1" si="45"/>
        <v>2.4905664364676383</v>
      </c>
      <c r="M52" s="5">
        <f t="shared" ca="1" si="45"/>
        <v>0.92189647599667512</v>
      </c>
      <c r="N52" s="5">
        <f t="shared" ca="1" si="45"/>
        <v>-2.5244940681902515</v>
      </c>
      <c r="O52" s="5">
        <f t="shared" ca="1" si="45"/>
        <v>0.20047938413191446</v>
      </c>
      <c r="P52" s="5">
        <f t="shared" ca="1" si="45"/>
        <v>-0.92602040795002927</v>
      </c>
      <c r="Q52" s="5">
        <f t="shared" ca="1" si="45"/>
        <v>0.20081555664832829</v>
      </c>
      <c r="R52" s="5">
        <f t="shared" ca="1" si="45"/>
        <v>0.82557691408237233</v>
      </c>
      <c r="S52" s="5">
        <f t="shared" ca="1" si="45"/>
        <v>0.84366256548879204</v>
      </c>
      <c r="T52" s="5">
        <f t="shared" ca="1" si="45"/>
        <v>1.5316828039766759</v>
      </c>
      <c r="U52" s="5">
        <f t="shared" ca="1" si="45"/>
        <v>-0.86723026368828471</v>
      </c>
      <c r="V52" s="5">
        <f t="shared" ca="1" si="45"/>
        <v>-0.72263783292164374</v>
      </c>
      <c r="W52" s="5">
        <f t="shared" ca="1" si="45"/>
        <v>-1.5492132421265254</v>
      </c>
      <c r="X52" s="5">
        <f t="shared" ca="1" si="45"/>
        <v>-0.33313120317959072</v>
      </c>
      <c r="Y52" s="5">
        <f t="shared" ca="1" si="45"/>
        <v>-0.38098768516870635</v>
      </c>
      <c r="Z52" s="5">
        <f t="shared" ca="1" si="45"/>
        <v>0.90427632599027552</v>
      </c>
      <c r="AA52" s="5">
        <f t="shared" ca="1" si="45"/>
        <v>-1.3821663824855301</v>
      </c>
      <c r="AB52" s="2"/>
    </row>
    <row r="53" spans="1:28" x14ac:dyDescent="0.2">
      <c r="A53" s="59"/>
      <c r="B53" s="3">
        <f t="shared" si="42"/>
        <v>6</v>
      </c>
      <c r="C53" s="5"/>
      <c r="D53" s="5">
        <f t="shared" ref="D53:AA53" ca="1" si="46">0+1*(D29-AVERAGE(D$24:D$43))/STDEVP(D$24:D$43)</f>
        <v>-2.3610889019065966</v>
      </c>
      <c r="E53" s="5">
        <f t="shared" ca="1" si="46"/>
        <v>-0.76019874224473383</v>
      </c>
      <c r="F53" s="5">
        <f t="shared" ca="1" si="46"/>
        <v>0.92214815787536641</v>
      </c>
      <c r="G53" s="5">
        <f t="shared" ca="1" si="46"/>
        <v>-0.67484738467147998</v>
      </c>
      <c r="H53" s="5">
        <f t="shared" ca="1" si="46"/>
        <v>3.6856362428252666E-2</v>
      </c>
      <c r="I53" s="5">
        <f t="shared" ca="1" si="46"/>
        <v>2.4242675392885764</v>
      </c>
      <c r="J53" s="5">
        <f t="shared" ca="1" si="46"/>
        <v>-0.49810105170225649</v>
      </c>
      <c r="K53" s="5">
        <f t="shared" ca="1" si="46"/>
        <v>-0.57895935827531275</v>
      </c>
      <c r="L53" s="5">
        <f t="shared" ca="1" si="46"/>
        <v>-0.23601671091839743</v>
      </c>
      <c r="M53" s="5">
        <f t="shared" ca="1" si="46"/>
        <v>0.43952439983593655</v>
      </c>
      <c r="N53" s="5">
        <f t="shared" ca="1" si="46"/>
        <v>-0.91241973223315054</v>
      </c>
      <c r="O53" s="5">
        <f t="shared" ca="1" si="46"/>
        <v>-0.96310080381667562</v>
      </c>
      <c r="P53" s="5">
        <f t="shared" ca="1" si="46"/>
        <v>0.27082339678935208</v>
      </c>
      <c r="Q53" s="5">
        <f t="shared" ca="1" si="46"/>
        <v>-0.8985129272509178</v>
      </c>
      <c r="R53" s="5">
        <f t="shared" ca="1" si="46"/>
        <v>-1.7592395203677853</v>
      </c>
      <c r="S53" s="5">
        <f t="shared" ca="1" si="46"/>
        <v>-1.2698059883970594</v>
      </c>
      <c r="T53" s="5">
        <f t="shared" ca="1" si="46"/>
        <v>0.86079199764852543</v>
      </c>
      <c r="U53" s="5">
        <f t="shared" ca="1" si="46"/>
        <v>1.54701004168237</v>
      </c>
      <c r="V53" s="5">
        <f t="shared" ca="1" si="46"/>
        <v>-0.42795753423882721</v>
      </c>
      <c r="W53" s="5">
        <f t="shared" ca="1" si="46"/>
        <v>1.2473430820580433</v>
      </c>
      <c r="X53" s="5">
        <f t="shared" ca="1" si="46"/>
        <v>-0.95018695356678262</v>
      </c>
      <c r="Y53" s="5">
        <f t="shared" ca="1" si="46"/>
        <v>2.1873419711950697</v>
      </c>
      <c r="Z53" s="5">
        <f t="shared" ca="1" si="46"/>
        <v>0.66081467644778236</v>
      </c>
      <c r="AA53" s="5">
        <f t="shared" ca="1" si="46"/>
        <v>1.1993780445291542</v>
      </c>
      <c r="AB53" s="2"/>
    </row>
    <row r="54" spans="1:28" x14ac:dyDescent="0.2">
      <c r="A54" s="59"/>
      <c r="B54" s="3">
        <f t="shared" si="42"/>
        <v>7</v>
      </c>
      <c r="C54" s="5"/>
      <c r="D54" s="5">
        <f t="shared" ref="D54:AA54" ca="1" si="47">0+1*(D30-AVERAGE(D$24:D$43))/STDEVP(D$24:D$43)</f>
        <v>-0.64848866760599222</v>
      </c>
      <c r="E54" s="5">
        <f t="shared" ca="1" si="47"/>
        <v>0.26707442477840582</v>
      </c>
      <c r="F54" s="5">
        <f t="shared" ca="1" si="47"/>
        <v>-0.20220285686607209</v>
      </c>
      <c r="G54" s="5">
        <f t="shared" ca="1" si="47"/>
        <v>0.47625145617757891</v>
      </c>
      <c r="H54" s="5">
        <f t="shared" ca="1" si="47"/>
        <v>-0.35611858233517307</v>
      </c>
      <c r="I54" s="5">
        <f t="shared" ca="1" si="47"/>
        <v>-0.39667754833153068</v>
      </c>
      <c r="J54" s="5">
        <f t="shared" ca="1" si="47"/>
        <v>1.5179922959192504</v>
      </c>
      <c r="K54" s="5">
        <f t="shared" ca="1" si="47"/>
        <v>0.21510468918568856</v>
      </c>
      <c r="L54" s="5">
        <f t="shared" ca="1" si="47"/>
        <v>-0.81033039872580503</v>
      </c>
      <c r="M54" s="5">
        <f t="shared" ca="1" si="47"/>
        <v>0.88338151216176342</v>
      </c>
      <c r="N54" s="5">
        <f t="shared" ca="1" si="47"/>
        <v>0.53074064643504915</v>
      </c>
      <c r="O54" s="5">
        <f t="shared" ca="1" si="47"/>
        <v>-0.65985753148484838</v>
      </c>
      <c r="P54" s="5">
        <f t="shared" ca="1" si="47"/>
        <v>-0.88779026989891863</v>
      </c>
      <c r="Q54" s="5">
        <f t="shared" ca="1" si="47"/>
        <v>-0.76750637610825279</v>
      </c>
      <c r="R54" s="5">
        <f t="shared" ca="1" si="47"/>
        <v>-0.4347071577088566</v>
      </c>
      <c r="S54" s="5">
        <f t="shared" ca="1" si="47"/>
        <v>-1.3222961187038078</v>
      </c>
      <c r="T54" s="5">
        <f t="shared" ca="1" si="47"/>
        <v>0.94452487514292804</v>
      </c>
      <c r="U54" s="5">
        <f t="shared" ca="1" si="47"/>
        <v>-0.34864778945036073</v>
      </c>
      <c r="V54" s="5">
        <f t="shared" ca="1" si="47"/>
        <v>1.0793362797345163</v>
      </c>
      <c r="W54" s="5">
        <f t="shared" ca="1" si="47"/>
        <v>-0.83116885405546304</v>
      </c>
      <c r="X54" s="5">
        <f t="shared" ca="1" si="47"/>
        <v>-0.71101887331141955</v>
      </c>
      <c r="Y54" s="5">
        <f t="shared" ca="1" si="47"/>
        <v>-1.6674397433873813</v>
      </c>
      <c r="Z54" s="5">
        <f t="shared" ca="1" si="47"/>
        <v>-0.43269316924437184</v>
      </c>
      <c r="AA54" s="5">
        <f t="shared" ca="1" si="47"/>
        <v>-0.22079653125763579</v>
      </c>
      <c r="AB54" s="2"/>
    </row>
    <row r="55" spans="1:28" x14ac:dyDescent="0.2">
      <c r="A55" s="59"/>
      <c r="B55" s="3">
        <f t="shared" si="42"/>
        <v>8</v>
      </c>
      <c r="C55" s="5"/>
      <c r="D55" s="5">
        <f t="shared" ref="D55:AA55" ca="1" si="48">0+1*(D31-AVERAGE(D$24:D$43))/STDEVP(D$24:D$43)</f>
        <v>-0.22947933998837863</v>
      </c>
      <c r="E55" s="5">
        <f t="shared" ca="1" si="48"/>
        <v>-0.42723111130593966</v>
      </c>
      <c r="F55" s="5">
        <f t="shared" ca="1" si="48"/>
        <v>1.1671482933217427</v>
      </c>
      <c r="G55" s="5">
        <f t="shared" ca="1" si="48"/>
        <v>0.43917073988454025</v>
      </c>
      <c r="H55" s="5">
        <f t="shared" ca="1" si="48"/>
        <v>-0.80429303073639402</v>
      </c>
      <c r="I55" s="5">
        <f t="shared" ca="1" si="48"/>
        <v>-0.28591140921462893</v>
      </c>
      <c r="J55" s="5">
        <f t="shared" ca="1" si="48"/>
        <v>1.3475980666110114</v>
      </c>
      <c r="K55" s="5">
        <f t="shared" ca="1" si="48"/>
        <v>0.3245887957524039</v>
      </c>
      <c r="L55" s="5">
        <f t="shared" ca="1" si="48"/>
        <v>0.36805603682213883</v>
      </c>
      <c r="M55" s="5">
        <f t="shared" ca="1" si="48"/>
        <v>1.5533551588381376</v>
      </c>
      <c r="N55" s="5">
        <f t="shared" ca="1" si="48"/>
        <v>-2.1713702840622212E-2</v>
      </c>
      <c r="O55" s="5">
        <f t="shared" ca="1" si="48"/>
        <v>0.69395537339749269</v>
      </c>
      <c r="P55" s="5">
        <f t="shared" ca="1" si="48"/>
        <v>-8.1168649694923545E-2</v>
      </c>
      <c r="Q55" s="5">
        <f t="shared" ca="1" si="48"/>
        <v>-0.12433402747304825</v>
      </c>
      <c r="R55" s="5">
        <f t="shared" ca="1" si="48"/>
        <v>0.56974154019686851</v>
      </c>
      <c r="S55" s="5">
        <f t="shared" ca="1" si="48"/>
        <v>-2.5339519054636082E-2</v>
      </c>
      <c r="T55" s="5">
        <f t="shared" ca="1" si="48"/>
        <v>1.8682191744881225</v>
      </c>
      <c r="U55" s="5">
        <f t="shared" ca="1" si="48"/>
        <v>0.61272033519559121</v>
      </c>
      <c r="V55" s="5">
        <f t="shared" ca="1" si="48"/>
        <v>1.482678329076272</v>
      </c>
      <c r="W55" s="5">
        <f t="shared" ca="1" si="48"/>
        <v>0.29403256302648695</v>
      </c>
      <c r="X55" s="5">
        <f t="shared" ca="1" si="48"/>
        <v>-0.11947386822276944</v>
      </c>
      <c r="Y55" s="5">
        <f t="shared" ca="1" si="48"/>
        <v>0.8655399599362098</v>
      </c>
      <c r="Z55" s="5">
        <f t="shared" ca="1" si="48"/>
        <v>0.2871087318858882</v>
      </c>
      <c r="AA55" s="5">
        <f t="shared" ca="1" si="48"/>
        <v>1.3611224424058592</v>
      </c>
      <c r="AB55" s="2"/>
    </row>
    <row r="56" spans="1:28" x14ac:dyDescent="0.2">
      <c r="A56" s="59"/>
      <c r="B56" s="3">
        <f t="shared" si="42"/>
        <v>9</v>
      </c>
      <c r="C56" s="5"/>
      <c r="D56" s="5">
        <f t="shared" ref="D56:AA56" ca="1" si="49">0+1*(D32-AVERAGE(D$24:D$43))/STDEVP(D$24:D$43)</f>
        <v>0.85692813656192657</v>
      </c>
      <c r="E56" s="5">
        <f t="shared" ca="1" si="49"/>
        <v>-0.35349469914701265</v>
      </c>
      <c r="F56" s="5">
        <f t="shared" ca="1" si="49"/>
        <v>-0.9691325227356351</v>
      </c>
      <c r="G56" s="5">
        <f t="shared" ca="1" si="49"/>
        <v>0.17397130375694123</v>
      </c>
      <c r="H56" s="5">
        <f t="shared" ca="1" si="49"/>
        <v>0.26390636763930403</v>
      </c>
      <c r="I56" s="5">
        <f t="shared" ca="1" si="49"/>
        <v>0.70840514233182095</v>
      </c>
      <c r="J56" s="5">
        <f t="shared" ca="1" si="49"/>
        <v>-0.22706171468546396</v>
      </c>
      <c r="K56" s="5">
        <f t="shared" ca="1" si="49"/>
        <v>-1.9359930343854168</v>
      </c>
      <c r="L56" s="5">
        <f t="shared" ca="1" si="49"/>
        <v>-0.18971488488302418</v>
      </c>
      <c r="M56" s="5">
        <f t="shared" ca="1" si="49"/>
        <v>-0.3062521728690405</v>
      </c>
      <c r="N56" s="5">
        <f t="shared" ca="1" si="49"/>
        <v>-0.74207376843515294</v>
      </c>
      <c r="O56" s="5">
        <f t="shared" ca="1" si="49"/>
        <v>0.27096468617121339</v>
      </c>
      <c r="P56" s="5">
        <f t="shared" ca="1" si="49"/>
        <v>0.42983484754493012</v>
      </c>
      <c r="Q56" s="5">
        <f t="shared" ca="1" si="49"/>
        <v>-1.3148619659215071</v>
      </c>
      <c r="R56" s="5">
        <f t="shared" ca="1" si="49"/>
        <v>0.1982891108690269</v>
      </c>
      <c r="S56" s="5">
        <f t="shared" ca="1" si="49"/>
        <v>-1.455723839990569</v>
      </c>
      <c r="T56" s="5">
        <f t="shared" ca="1" si="49"/>
        <v>-0.7250535870751571</v>
      </c>
      <c r="U56" s="5">
        <f t="shared" ca="1" si="49"/>
        <v>1.8045330399604605E-2</v>
      </c>
      <c r="V56" s="5">
        <f t="shared" ca="1" si="49"/>
        <v>-0.17210119991238182</v>
      </c>
      <c r="W56" s="5">
        <f t="shared" ca="1" si="49"/>
        <v>-1.1574318593967292</v>
      </c>
      <c r="X56" s="5">
        <f t="shared" ca="1" si="49"/>
        <v>-0.36590420034344712</v>
      </c>
      <c r="Y56" s="5">
        <f t="shared" ca="1" si="49"/>
        <v>0.92533353509577088</v>
      </c>
      <c r="Z56" s="5">
        <f t="shared" ca="1" si="49"/>
        <v>0.38202631511736029</v>
      </c>
      <c r="AA56" s="5">
        <f t="shared" ca="1" si="49"/>
        <v>1.20560157221911</v>
      </c>
      <c r="AB56" s="2"/>
    </row>
    <row r="57" spans="1:28" x14ac:dyDescent="0.2">
      <c r="A57" s="59"/>
      <c r="B57" s="3">
        <f t="shared" si="42"/>
        <v>10</v>
      </c>
      <c r="C57" s="5"/>
      <c r="D57" s="5">
        <f t="shared" ref="D57:AA57" ca="1" si="50">0+1*(D33-AVERAGE(D$24:D$43))/STDEVP(D$24:D$43)</f>
        <v>0.52966760104322608</v>
      </c>
      <c r="E57" s="5">
        <f t="shared" ca="1" si="50"/>
        <v>0.16428026867121534</v>
      </c>
      <c r="F57" s="5">
        <f t="shared" ca="1" si="50"/>
        <v>0.65683597228602419</v>
      </c>
      <c r="G57" s="5">
        <f t="shared" ca="1" si="50"/>
        <v>-0.25518932314716886</v>
      </c>
      <c r="H57" s="5">
        <f t="shared" ca="1" si="50"/>
        <v>-1.3356272932125828</v>
      </c>
      <c r="I57" s="5">
        <f t="shared" ca="1" si="50"/>
        <v>-0.42463146909237792</v>
      </c>
      <c r="J57" s="5">
        <f t="shared" ca="1" si="50"/>
        <v>-0.50853242960006051</v>
      </c>
      <c r="K57" s="5">
        <f t="shared" ca="1" si="50"/>
        <v>-1.692191049608754</v>
      </c>
      <c r="L57" s="5">
        <f t="shared" ca="1" si="50"/>
        <v>0.64189901774781044</v>
      </c>
      <c r="M57" s="5">
        <f t="shared" ca="1" si="50"/>
        <v>0.30145967739071727</v>
      </c>
      <c r="N57" s="5">
        <f t="shared" ca="1" si="50"/>
        <v>9.1938780077062653E-3</v>
      </c>
      <c r="O57" s="5">
        <f t="shared" ca="1" si="50"/>
        <v>-0.15185356970508723</v>
      </c>
      <c r="P57" s="5">
        <f t="shared" ca="1" si="50"/>
        <v>-0.8176244337549311</v>
      </c>
      <c r="Q57" s="5">
        <f t="shared" ca="1" si="50"/>
        <v>-1.1802040784282322</v>
      </c>
      <c r="R57" s="5">
        <f t="shared" ca="1" si="50"/>
        <v>1.2935485970282761</v>
      </c>
      <c r="S57" s="5">
        <f t="shared" ca="1" si="50"/>
        <v>1.3028908183245922</v>
      </c>
      <c r="T57" s="5">
        <f t="shared" ca="1" si="50"/>
        <v>-1.1284749399824112</v>
      </c>
      <c r="U57" s="5">
        <f t="shared" ca="1" si="50"/>
        <v>-1.7622499899972492</v>
      </c>
      <c r="V57" s="5">
        <f t="shared" ca="1" si="50"/>
        <v>-0.84712600361110191</v>
      </c>
      <c r="W57" s="5">
        <f t="shared" ca="1" si="50"/>
        <v>0.91728128738761761</v>
      </c>
      <c r="X57" s="5">
        <f t="shared" ca="1" si="50"/>
        <v>-0.37968372557724872</v>
      </c>
      <c r="Y57" s="5">
        <f t="shared" ca="1" si="50"/>
        <v>2.2425580493722584E-2</v>
      </c>
      <c r="Z57" s="5">
        <f t="shared" ca="1" si="50"/>
        <v>-0.20346516950082863</v>
      </c>
      <c r="AA57" s="5">
        <f t="shared" ca="1" si="50"/>
        <v>1.0222362142504897</v>
      </c>
      <c r="AB57" s="2"/>
    </row>
    <row r="58" spans="1:28" x14ac:dyDescent="0.2">
      <c r="A58" s="59"/>
      <c r="B58" s="3">
        <f t="shared" si="42"/>
        <v>11</v>
      </c>
      <c r="C58" s="5"/>
      <c r="D58" s="5">
        <f t="shared" ref="D58:AA58" ca="1" si="51">0+1*(D34-AVERAGE(D$24:D$43))/STDEVP(D$24:D$43)</f>
        <v>-0.97275823829711461</v>
      </c>
      <c r="E58" s="5">
        <f t="shared" ca="1" si="51"/>
        <v>0.61651774235954893</v>
      </c>
      <c r="F58" s="5">
        <f t="shared" ca="1" si="51"/>
        <v>-2.1408425862471523</v>
      </c>
      <c r="G58" s="5">
        <f t="shared" ca="1" si="51"/>
        <v>-0.33434433448145001</v>
      </c>
      <c r="H58" s="5">
        <f t="shared" ca="1" si="51"/>
        <v>-1.2271572357658178</v>
      </c>
      <c r="I58" s="5">
        <f t="shared" ca="1" si="51"/>
        <v>0.34187424269937933</v>
      </c>
      <c r="J58" s="5">
        <f t="shared" ca="1" si="51"/>
        <v>1.8285889211164295</v>
      </c>
      <c r="K58" s="5">
        <f t="shared" ca="1" si="51"/>
        <v>-0.57612362643205939</v>
      </c>
      <c r="L58" s="5">
        <f t="shared" ca="1" si="51"/>
        <v>0.5417923997663957</v>
      </c>
      <c r="M58" s="5">
        <f t="shared" ca="1" si="51"/>
        <v>-0.91262860793710343</v>
      </c>
      <c r="N58" s="5">
        <f t="shared" ca="1" si="51"/>
        <v>0.72196017409865676</v>
      </c>
      <c r="O58" s="5">
        <f t="shared" ca="1" si="51"/>
        <v>1.4650847181140405</v>
      </c>
      <c r="P58" s="5">
        <f t="shared" ca="1" si="51"/>
        <v>-1.0998599075132085</v>
      </c>
      <c r="Q58" s="5">
        <f t="shared" ca="1" si="51"/>
        <v>0.30043797664823302</v>
      </c>
      <c r="R58" s="5">
        <f t="shared" ca="1" si="51"/>
        <v>-0.12691999926130199</v>
      </c>
      <c r="S58" s="5">
        <f t="shared" ca="1" si="51"/>
        <v>-6.7621257526849872E-3</v>
      </c>
      <c r="T58" s="5">
        <f t="shared" ca="1" si="51"/>
        <v>0.50981498558418692</v>
      </c>
      <c r="U58" s="5">
        <f t="shared" ca="1" si="51"/>
        <v>-0.30145737717926335</v>
      </c>
      <c r="V58" s="5">
        <f t="shared" ca="1" si="51"/>
        <v>1.9641978837498522</v>
      </c>
      <c r="W58" s="5">
        <f t="shared" ca="1" si="51"/>
        <v>0.13418878568933396</v>
      </c>
      <c r="X58" s="5">
        <f t="shared" ca="1" si="51"/>
        <v>1.2701613235276796</v>
      </c>
      <c r="Y58" s="5">
        <f t="shared" ca="1" si="51"/>
        <v>0.25050969986059834</v>
      </c>
      <c r="Z58" s="5">
        <f t="shared" ca="1" si="51"/>
        <v>1.9671049159443497</v>
      </c>
      <c r="AA58" s="5">
        <f t="shared" ca="1" si="51"/>
        <v>-1.456539415039396</v>
      </c>
      <c r="AB58" s="2"/>
    </row>
    <row r="59" spans="1:28" x14ac:dyDescent="0.2">
      <c r="A59" s="59"/>
      <c r="B59" s="3">
        <f t="shared" si="42"/>
        <v>12</v>
      </c>
      <c r="C59" s="5"/>
      <c r="D59" s="5">
        <f t="shared" ref="D59:AA59" ca="1" si="52">0+1*(D35-AVERAGE(D$24:D$43))/STDEVP(D$24:D$43)</f>
        <v>-0.17003779680363229</v>
      </c>
      <c r="E59" s="5">
        <f t="shared" ca="1" si="52"/>
        <v>1.2786711588797794</v>
      </c>
      <c r="F59" s="5">
        <f t="shared" ca="1" si="52"/>
        <v>-1.0004973286373979</v>
      </c>
      <c r="G59" s="5">
        <f t="shared" ca="1" si="52"/>
        <v>2.1928062947555444</v>
      </c>
      <c r="H59" s="5">
        <f t="shared" ca="1" si="52"/>
        <v>0.53830871078091891</v>
      </c>
      <c r="I59" s="5">
        <f t="shared" ca="1" si="52"/>
        <v>-0.81950861219472149</v>
      </c>
      <c r="J59" s="5">
        <f t="shared" ca="1" si="52"/>
        <v>-5.3807675823344253E-2</v>
      </c>
      <c r="K59" s="5">
        <f t="shared" ca="1" si="52"/>
        <v>1.4255084655079169</v>
      </c>
      <c r="L59" s="5">
        <f t="shared" ca="1" si="52"/>
        <v>-3.9717055157533536E-2</v>
      </c>
      <c r="M59" s="5">
        <f t="shared" ca="1" si="52"/>
        <v>1.0512593436286279</v>
      </c>
      <c r="N59" s="5">
        <f t="shared" ca="1" si="52"/>
        <v>0.64529476246596718</v>
      </c>
      <c r="O59" s="5">
        <f t="shared" ca="1" si="52"/>
        <v>-0.87638769099125868</v>
      </c>
      <c r="P59" s="5">
        <f t="shared" ca="1" si="52"/>
        <v>2.2579349221825753</v>
      </c>
      <c r="Q59" s="5">
        <f t="shared" ca="1" si="52"/>
        <v>-2.0553292395312952</v>
      </c>
      <c r="R59" s="5">
        <f t="shared" ca="1" si="52"/>
        <v>-1.2047616473537668</v>
      </c>
      <c r="S59" s="5">
        <f t="shared" ca="1" si="52"/>
        <v>-0.24265669013864641</v>
      </c>
      <c r="T59" s="5">
        <f t="shared" ca="1" si="52"/>
        <v>0.14185350253394657</v>
      </c>
      <c r="U59" s="5">
        <f t="shared" ca="1" si="52"/>
        <v>7.7845340073254068E-2</v>
      </c>
      <c r="V59" s="5">
        <f t="shared" ca="1" si="52"/>
        <v>-0.36353449876151034</v>
      </c>
      <c r="W59" s="5">
        <f t="shared" ca="1" si="52"/>
        <v>-4.5115790790633076E-2</v>
      </c>
      <c r="X59" s="5">
        <f t="shared" ca="1" si="52"/>
        <v>-1.5931308531716692</v>
      </c>
      <c r="Y59" s="5">
        <f t="shared" ca="1" si="52"/>
        <v>-0.21752945249231351</v>
      </c>
      <c r="Z59" s="5">
        <f t="shared" ca="1" si="52"/>
        <v>-1.949047498190362</v>
      </c>
      <c r="AA59" s="5">
        <f t="shared" ca="1" si="52"/>
        <v>0.34784429176751386</v>
      </c>
      <c r="AB59" s="2"/>
    </row>
    <row r="60" spans="1:28" x14ac:dyDescent="0.2">
      <c r="A60" s="59"/>
      <c r="B60" s="3">
        <f t="shared" si="42"/>
        <v>13</v>
      </c>
      <c r="C60" s="5"/>
      <c r="D60" s="5">
        <f t="shared" ref="D60:AA60" ca="1" si="53">0+1*(D36-AVERAGE(D$24:D$43))/STDEVP(D$24:D$43)</f>
        <v>1.1095005954127728</v>
      </c>
      <c r="E60" s="5">
        <f t="shared" ca="1" si="53"/>
        <v>-1.564200224647657</v>
      </c>
      <c r="F60" s="5">
        <f t="shared" ca="1" si="53"/>
        <v>0.79401538371389924</v>
      </c>
      <c r="G60" s="5">
        <f t="shared" ca="1" si="53"/>
        <v>-0.58361631339572895</v>
      </c>
      <c r="H60" s="5">
        <f t="shared" ca="1" si="53"/>
        <v>0.31187741166977823</v>
      </c>
      <c r="I60" s="5">
        <f t="shared" ca="1" si="53"/>
        <v>0.32247304003035443</v>
      </c>
      <c r="J60" s="5">
        <f t="shared" ca="1" si="53"/>
        <v>-0.34127423904484472</v>
      </c>
      <c r="K60" s="5">
        <f t="shared" ca="1" si="53"/>
        <v>-0.25833629177081624</v>
      </c>
      <c r="L60" s="5">
        <f t="shared" ca="1" si="53"/>
        <v>1.2790675797228639</v>
      </c>
      <c r="M60" s="5">
        <f t="shared" ca="1" si="53"/>
        <v>0.18310754511144214</v>
      </c>
      <c r="N60" s="5">
        <f t="shared" ca="1" si="53"/>
        <v>0.21505581906036406</v>
      </c>
      <c r="O60" s="5">
        <f t="shared" ca="1" si="53"/>
        <v>1.9290676417604538</v>
      </c>
      <c r="P60" s="5">
        <f t="shared" ca="1" si="53"/>
        <v>-0.96561929476763608</v>
      </c>
      <c r="Q60" s="5">
        <f t="shared" ca="1" si="53"/>
        <v>-0.92385795616805888</v>
      </c>
      <c r="R60" s="5">
        <f t="shared" ca="1" si="53"/>
        <v>-0.20498517603538477</v>
      </c>
      <c r="S60" s="5">
        <f t="shared" ca="1" si="53"/>
        <v>-1.310694272315474</v>
      </c>
      <c r="T60" s="5">
        <f t="shared" ca="1" si="53"/>
        <v>-0.60316568362960599</v>
      </c>
      <c r="U60" s="5">
        <f t="shared" ca="1" si="53"/>
        <v>1.4583510505875528</v>
      </c>
      <c r="V60" s="5">
        <f t="shared" ca="1" si="53"/>
        <v>1.0369038824689369</v>
      </c>
      <c r="W60" s="5">
        <f t="shared" ca="1" si="53"/>
        <v>0.1742678248746842</v>
      </c>
      <c r="X60" s="5">
        <f t="shared" ca="1" si="53"/>
        <v>-1.9738107659945303</v>
      </c>
      <c r="Y60" s="5">
        <f t="shared" ca="1" si="53"/>
        <v>-0.75010732236033184</v>
      </c>
      <c r="Z60" s="5">
        <f t="shared" ca="1" si="53"/>
        <v>-0.78538417240419467</v>
      </c>
      <c r="AA60" s="5">
        <f t="shared" ca="1" si="53"/>
        <v>-2.6954641669324066E-2</v>
      </c>
      <c r="AB60" s="2"/>
    </row>
    <row r="61" spans="1:28" x14ac:dyDescent="0.2">
      <c r="A61" s="59"/>
      <c r="B61" s="3">
        <f t="shared" si="42"/>
        <v>14</v>
      </c>
      <c r="C61" s="5"/>
      <c r="D61" s="5">
        <f t="shared" ref="D61:AA61" ca="1" si="54">0+1*(D37-AVERAGE(D$24:D$43))/STDEVP(D$24:D$43)</f>
        <v>0.13327038574441891</v>
      </c>
      <c r="E61" s="5">
        <f t="shared" ca="1" si="54"/>
        <v>-1.1591956575856615</v>
      </c>
      <c r="F61" s="5">
        <f t="shared" ca="1" si="54"/>
        <v>0.30537517409239151</v>
      </c>
      <c r="G61" s="5">
        <f t="shared" ca="1" si="54"/>
        <v>-1.0552414376433248</v>
      </c>
      <c r="H61" s="5">
        <f t="shared" ca="1" si="54"/>
        <v>2.3394196763464197</v>
      </c>
      <c r="I61" s="5">
        <f t="shared" ca="1" si="54"/>
        <v>-0.98601581670028593</v>
      </c>
      <c r="J61" s="5">
        <f t="shared" ca="1" si="54"/>
        <v>1.2269411341403611</v>
      </c>
      <c r="K61" s="5">
        <f t="shared" ca="1" si="54"/>
        <v>0.3667631436028993</v>
      </c>
      <c r="L61" s="5">
        <f t="shared" ca="1" si="54"/>
        <v>-0.75506153883170701</v>
      </c>
      <c r="M61" s="5">
        <f t="shared" ca="1" si="54"/>
        <v>1.8993199195574029</v>
      </c>
      <c r="N61" s="5">
        <f t="shared" ca="1" si="54"/>
        <v>0.98874869369309926</v>
      </c>
      <c r="O61" s="5">
        <f t="shared" ca="1" si="54"/>
        <v>-1.175987621387939</v>
      </c>
      <c r="P61" s="5">
        <f t="shared" ca="1" si="54"/>
        <v>-0.4251243542304517</v>
      </c>
      <c r="Q61" s="5">
        <f t="shared" ca="1" si="54"/>
        <v>0.50786238686391827</v>
      </c>
      <c r="R61" s="5">
        <f t="shared" ca="1" si="54"/>
        <v>1.5772629943724614</v>
      </c>
      <c r="S61" s="5">
        <f t="shared" ca="1" si="54"/>
        <v>-0.57724627047129784</v>
      </c>
      <c r="T61" s="5">
        <f t="shared" ca="1" si="54"/>
        <v>-0.29599633305664436</v>
      </c>
      <c r="U61" s="5">
        <f t="shared" ca="1" si="54"/>
        <v>-1.0139601645306215</v>
      </c>
      <c r="V61" s="5">
        <f t="shared" ca="1" si="54"/>
        <v>0.34453369973522929</v>
      </c>
      <c r="W61" s="5">
        <f t="shared" ca="1" si="54"/>
        <v>-1.7422146667623697</v>
      </c>
      <c r="X61" s="5">
        <f t="shared" ca="1" si="54"/>
        <v>-0.37549467769897055</v>
      </c>
      <c r="Y61" s="5">
        <f t="shared" ca="1" si="54"/>
        <v>0.10671709987789693</v>
      </c>
      <c r="Z61" s="5">
        <f t="shared" ca="1" si="54"/>
        <v>5.9119434783958542E-2</v>
      </c>
      <c r="AA61" s="5">
        <f t="shared" ca="1" si="54"/>
        <v>8.9619672748543155E-2</v>
      </c>
      <c r="AB61" s="2"/>
    </row>
    <row r="62" spans="1:28" x14ac:dyDescent="0.2">
      <c r="A62" s="59"/>
      <c r="B62" s="3">
        <f t="shared" si="42"/>
        <v>15</v>
      </c>
      <c r="C62" s="5"/>
      <c r="D62" s="5">
        <f t="shared" ref="D62:AA62" ca="1" si="55">0+1*(D38-AVERAGE(D$24:D$43))/STDEVP(D$24:D$43)</f>
        <v>-0.84454915162927013</v>
      </c>
      <c r="E62" s="5">
        <f t="shared" ca="1" si="55"/>
        <v>-1.7918552446844214</v>
      </c>
      <c r="F62" s="5">
        <f t="shared" ca="1" si="55"/>
        <v>-0.26067986047889136</v>
      </c>
      <c r="G62" s="5">
        <f t="shared" ca="1" si="55"/>
        <v>-1.6294719821587318</v>
      </c>
      <c r="H62" s="5">
        <f t="shared" ca="1" si="55"/>
        <v>7.4457745980004542E-2</v>
      </c>
      <c r="I62" s="5">
        <f t="shared" ca="1" si="55"/>
        <v>-1.1562829847595433</v>
      </c>
      <c r="J62" s="5">
        <f t="shared" ca="1" si="55"/>
        <v>-0.59407623009997457</v>
      </c>
      <c r="K62" s="5">
        <f t="shared" ca="1" si="55"/>
        <v>0.57995940284092462</v>
      </c>
      <c r="L62" s="5">
        <f t="shared" ca="1" si="55"/>
        <v>-2.4905664364676383</v>
      </c>
      <c r="M62" s="5">
        <f t="shared" ca="1" si="55"/>
        <v>-0.92189647599667512</v>
      </c>
      <c r="N62" s="5">
        <f t="shared" ca="1" si="55"/>
        <v>2.5244940681902515</v>
      </c>
      <c r="O62" s="5">
        <f t="shared" ca="1" si="55"/>
        <v>-0.20047938413191455</v>
      </c>
      <c r="P62" s="5">
        <f t="shared" ca="1" si="55"/>
        <v>0.92602040795002927</v>
      </c>
      <c r="Q62" s="5">
        <f t="shared" ca="1" si="55"/>
        <v>-0.20081555664832848</v>
      </c>
      <c r="R62" s="5">
        <f t="shared" ca="1" si="55"/>
        <v>-0.82557691408237233</v>
      </c>
      <c r="S62" s="5">
        <f t="shared" ca="1" si="55"/>
        <v>-0.84366256548879204</v>
      </c>
      <c r="T62" s="5">
        <f t="shared" ca="1" si="55"/>
        <v>-1.5316828039766759</v>
      </c>
      <c r="U62" s="5">
        <f t="shared" ca="1" si="55"/>
        <v>0.86723026368828471</v>
      </c>
      <c r="V62" s="5">
        <f t="shared" ca="1" si="55"/>
        <v>0.72263783292164374</v>
      </c>
      <c r="W62" s="5">
        <f t="shared" ca="1" si="55"/>
        <v>1.5492132421265254</v>
      </c>
      <c r="X62" s="5">
        <f t="shared" ca="1" si="55"/>
        <v>0.33313120317959072</v>
      </c>
      <c r="Y62" s="5">
        <f t="shared" ca="1" si="55"/>
        <v>0.38098768516870635</v>
      </c>
      <c r="Z62" s="5">
        <f t="shared" ca="1" si="55"/>
        <v>-0.90427632599027552</v>
      </c>
      <c r="AA62" s="5">
        <f t="shared" ca="1" si="55"/>
        <v>1.3821663824855306</v>
      </c>
      <c r="AB62" s="2"/>
    </row>
    <row r="63" spans="1:28" x14ac:dyDescent="0.2">
      <c r="A63" s="59"/>
      <c r="B63" s="3">
        <f t="shared" si="42"/>
        <v>16</v>
      </c>
      <c r="C63" s="5"/>
      <c r="D63" s="5">
        <f t="shared" ref="D63:AA63" ca="1" si="56">0+1*(D39-AVERAGE(D$24:D$43))/STDEVP(D$24:D$43)</f>
        <v>2.3610889019065966</v>
      </c>
      <c r="E63" s="5">
        <f t="shared" ca="1" si="56"/>
        <v>0.76019874224473383</v>
      </c>
      <c r="F63" s="5">
        <f t="shared" ca="1" si="56"/>
        <v>-0.92214815787536641</v>
      </c>
      <c r="G63" s="5">
        <f t="shared" ca="1" si="56"/>
        <v>0.67484738467147998</v>
      </c>
      <c r="H63" s="5">
        <f t="shared" ca="1" si="56"/>
        <v>-3.6856362428252666E-2</v>
      </c>
      <c r="I63" s="5">
        <f t="shared" ca="1" si="56"/>
        <v>-2.4242675392885764</v>
      </c>
      <c r="J63" s="5">
        <f t="shared" ca="1" si="56"/>
        <v>0.49810105170225649</v>
      </c>
      <c r="K63" s="5">
        <f t="shared" ca="1" si="56"/>
        <v>0.57895935827531275</v>
      </c>
      <c r="L63" s="5">
        <f t="shared" ca="1" si="56"/>
        <v>0.23601671091839732</v>
      </c>
      <c r="M63" s="5">
        <f t="shared" ca="1" si="56"/>
        <v>-0.43952439983593655</v>
      </c>
      <c r="N63" s="5">
        <f t="shared" ca="1" si="56"/>
        <v>0.91241973223315054</v>
      </c>
      <c r="O63" s="5">
        <f t="shared" ca="1" si="56"/>
        <v>0.96310080381667562</v>
      </c>
      <c r="P63" s="5">
        <f t="shared" ca="1" si="56"/>
        <v>-0.27082339678935208</v>
      </c>
      <c r="Q63" s="5">
        <f t="shared" ca="1" si="56"/>
        <v>0.89851292725091758</v>
      </c>
      <c r="R63" s="5">
        <f t="shared" ca="1" si="56"/>
        <v>1.7592395203677853</v>
      </c>
      <c r="S63" s="5">
        <f t="shared" ca="1" si="56"/>
        <v>1.2698059883970594</v>
      </c>
      <c r="T63" s="5">
        <f t="shared" ca="1" si="56"/>
        <v>-0.86079199764852543</v>
      </c>
      <c r="U63" s="5">
        <f t="shared" ca="1" si="56"/>
        <v>-1.54701004168237</v>
      </c>
      <c r="V63" s="5">
        <f t="shared" ca="1" si="56"/>
        <v>0.42795753423882721</v>
      </c>
      <c r="W63" s="5">
        <f t="shared" ca="1" si="56"/>
        <v>-1.2473430820580433</v>
      </c>
      <c r="X63" s="5">
        <f t="shared" ca="1" si="56"/>
        <v>0.95018695356678262</v>
      </c>
      <c r="Y63" s="5">
        <f t="shared" ca="1" si="56"/>
        <v>-2.1873419711950697</v>
      </c>
      <c r="Z63" s="5">
        <f t="shared" ca="1" si="56"/>
        <v>-0.66081467644778236</v>
      </c>
      <c r="AA63" s="5">
        <f t="shared" ca="1" si="56"/>
        <v>-1.1993780445291542</v>
      </c>
      <c r="AB63" s="2"/>
    </row>
    <row r="64" spans="1:28" x14ac:dyDescent="0.2">
      <c r="A64" s="59"/>
      <c r="B64" s="3">
        <f t="shared" si="42"/>
        <v>17</v>
      </c>
      <c r="C64" s="5"/>
      <c r="D64" s="5">
        <f t="shared" ref="D64:AA64" ca="1" si="57">0+1*(D40-AVERAGE(D$24:D$43))/STDEVP(D$24:D$43)</f>
        <v>0.64848866760599222</v>
      </c>
      <c r="E64" s="5">
        <f t="shared" ca="1" si="57"/>
        <v>-0.26707442477840582</v>
      </c>
      <c r="F64" s="5">
        <f t="shared" ca="1" si="57"/>
        <v>0.20220285686607209</v>
      </c>
      <c r="G64" s="5">
        <f t="shared" ca="1" si="57"/>
        <v>-0.47625145617757891</v>
      </c>
      <c r="H64" s="5">
        <f t="shared" ca="1" si="57"/>
        <v>0.35611858233517307</v>
      </c>
      <c r="I64" s="5">
        <f t="shared" ca="1" si="57"/>
        <v>0.39667754833153079</v>
      </c>
      <c r="J64" s="5">
        <f t="shared" ca="1" si="57"/>
        <v>-1.5179922959192504</v>
      </c>
      <c r="K64" s="5">
        <f t="shared" ca="1" si="57"/>
        <v>-0.21510468918568856</v>
      </c>
      <c r="L64" s="5">
        <f t="shared" ca="1" si="57"/>
        <v>0.81033039872580503</v>
      </c>
      <c r="M64" s="5">
        <f t="shared" ca="1" si="57"/>
        <v>-0.88338151216176342</v>
      </c>
      <c r="N64" s="5">
        <f t="shared" ca="1" si="57"/>
        <v>-0.53074064643504915</v>
      </c>
      <c r="O64" s="5">
        <f t="shared" ca="1" si="57"/>
        <v>0.65985753148484838</v>
      </c>
      <c r="P64" s="5">
        <f t="shared" ca="1" si="57"/>
        <v>0.88779026989891863</v>
      </c>
      <c r="Q64" s="5">
        <f t="shared" ca="1" si="57"/>
        <v>0.76750637610825256</v>
      </c>
      <c r="R64" s="5">
        <f t="shared" ca="1" si="57"/>
        <v>0.4347071577088566</v>
      </c>
      <c r="S64" s="5">
        <f t="shared" ca="1" si="57"/>
        <v>1.3222961187038078</v>
      </c>
      <c r="T64" s="5">
        <f t="shared" ca="1" si="57"/>
        <v>-0.94452487514292804</v>
      </c>
      <c r="U64" s="5">
        <f t="shared" ca="1" si="57"/>
        <v>0.34864778945036073</v>
      </c>
      <c r="V64" s="5">
        <f t="shared" ca="1" si="57"/>
        <v>-1.0793362797345163</v>
      </c>
      <c r="W64" s="5">
        <f t="shared" ca="1" si="57"/>
        <v>0.83116885405546304</v>
      </c>
      <c r="X64" s="5">
        <f t="shared" ca="1" si="57"/>
        <v>0.71101887331141955</v>
      </c>
      <c r="Y64" s="5">
        <f t="shared" ca="1" si="57"/>
        <v>1.6674397433873813</v>
      </c>
      <c r="Z64" s="5">
        <f t="shared" ca="1" si="57"/>
        <v>0.43269316924437196</v>
      </c>
      <c r="AA64" s="5">
        <f t="shared" ca="1" si="57"/>
        <v>0.22079653125763579</v>
      </c>
      <c r="AB64" s="2"/>
    </row>
    <row r="65" spans="1:28" x14ac:dyDescent="0.2">
      <c r="A65" s="59"/>
      <c r="B65" s="3">
        <f t="shared" si="42"/>
        <v>18</v>
      </c>
      <c r="C65" s="5"/>
      <c r="D65" s="5">
        <f t="shared" ref="D65:AA65" ca="1" si="58">0+1*(D41-AVERAGE(D$24:D$43))/STDEVP(D$24:D$43)</f>
        <v>0.22947933998837863</v>
      </c>
      <c r="E65" s="5">
        <f t="shared" ca="1" si="58"/>
        <v>0.42723111130593966</v>
      </c>
      <c r="F65" s="5">
        <f t="shared" ca="1" si="58"/>
        <v>-1.1671482933217427</v>
      </c>
      <c r="G65" s="5">
        <f t="shared" ca="1" si="58"/>
        <v>-0.43917073988454025</v>
      </c>
      <c r="H65" s="5">
        <f t="shared" ca="1" si="58"/>
        <v>0.80429303073639402</v>
      </c>
      <c r="I65" s="5">
        <f t="shared" ca="1" si="58"/>
        <v>0.28591140921462904</v>
      </c>
      <c r="J65" s="5">
        <f t="shared" ca="1" si="58"/>
        <v>-1.3475980666110114</v>
      </c>
      <c r="K65" s="5">
        <f t="shared" ca="1" si="58"/>
        <v>-0.3245887957524039</v>
      </c>
      <c r="L65" s="5">
        <f t="shared" ca="1" si="58"/>
        <v>-0.36805603682213894</v>
      </c>
      <c r="M65" s="5">
        <f t="shared" ca="1" si="58"/>
        <v>-1.5533551588381376</v>
      </c>
      <c r="N65" s="5">
        <f t="shared" ca="1" si="58"/>
        <v>2.1713702840622184E-2</v>
      </c>
      <c r="O65" s="5">
        <f t="shared" ca="1" si="58"/>
        <v>-0.69395537339749269</v>
      </c>
      <c r="P65" s="5">
        <f t="shared" ca="1" si="58"/>
        <v>8.1168649694923545E-2</v>
      </c>
      <c r="Q65" s="5">
        <f t="shared" ca="1" si="58"/>
        <v>0.12433402747304804</v>
      </c>
      <c r="R65" s="5">
        <f t="shared" ca="1" si="58"/>
        <v>-0.56974154019686851</v>
      </c>
      <c r="S65" s="5">
        <f t="shared" ca="1" si="58"/>
        <v>2.5339519054636082E-2</v>
      </c>
      <c r="T65" s="5">
        <f t="shared" ca="1" si="58"/>
        <v>-1.8682191744881225</v>
      </c>
      <c r="U65" s="5">
        <f t="shared" ca="1" si="58"/>
        <v>-0.61272033519559121</v>
      </c>
      <c r="V65" s="5">
        <f t="shared" ca="1" si="58"/>
        <v>-1.482678329076272</v>
      </c>
      <c r="W65" s="5">
        <f t="shared" ca="1" si="58"/>
        <v>-0.29403256302648695</v>
      </c>
      <c r="X65" s="5">
        <f t="shared" ca="1" si="58"/>
        <v>0.11947386822276944</v>
      </c>
      <c r="Y65" s="5">
        <f t="shared" ca="1" si="58"/>
        <v>-0.8655399599362098</v>
      </c>
      <c r="Z65" s="5">
        <f t="shared" ca="1" si="58"/>
        <v>-0.28710873188588809</v>
      </c>
      <c r="AA65" s="5">
        <f t="shared" ca="1" si="58"/>
        <v>-1.3611224424058588</v>
      </c>
      <c r="AB65" s="2"/>
    </row>
    <row r="66" spans="1:28" x14ac:dyDescent="0.2">
      <c r="A66" s="59"/>
      <c r="B66" s="3">
        <f t="shared" si="42"/>
        <v>19</v>
      </c>
      <c r="C66" s="5"/>
      <c r="D66" s="5">
        <f t="shared" ref="D66:AA66" ca="1" si="59">0+1*(D42-AVERAGE(D$24:D$43))/STDEVP(D$24:D$43)</f>
        <v>-0.85692813656192657</v>
      </c>
      <c r="E66" s="5">
        <f t="shared" ca="1" si="59"/>
        <v>0.35349469914701265</v>
      </c>
      <c r="F66" s="5">
        <f t="shared" ca="1" si="59"/>
        <v>0.9691325227356351</v>
      </c>
      <c r="G66" s="5">
        <f t="shared" ca="1" si="59"/>
        <v>-0.17397130375694123</v>
      </c>
      <c r="H66" s="5">
        <f t="shared" ca="1" si="59"/>
        <v>-0.26390636763930403</v>
      </c>
      <c r="I66" s="5">
        <f t="shared" ca="1" si="59"/>
        <v>-0.70840514233182095</v>
      </c>
      <c r="J66" s="5">
        <f t="shared" ca="1" si="59"/>
        <v>0.22706171468546396</v>
      </c>
      <c r="K66" s="5">
        <f t="shared" ca="1" si="59"/>
        <v>1.9359930343854168</v>
      </c>
      <c r="L66" s="5">
        <f t="shared" ca="1" si="59"/>
        <v>0.1897148848830241</v>
      </c>
      <c r="M66" s="5">
        <f t="shared" ca="1" si="59"/>
        <v>0.3062521728690405</v>
      </c>
      <c r="N66" s="5">
        <f t="shared" ca="1" si="59"/>
        <v>0.74207376843515294</v>
      </c>
      <c r="O66" s="5">
        <f t="shared" ca="1" si="59"/>
        <v>-0.27096468617121344</v>
      </c>
      <c r="P66" s="5">
        <f t="shared" ca="1" si="59"/>
        <v>-0.42983484754493012</v>
      </c>
      <c r="Q66" s="5">
        <f t="shared" ca="1" si="59"/>
        <v>1.3148619659215073</v>
      </c>
      <c r="R66" s="5">
        <f t="shared" ca="1" si="59"/>
        <v>-0.1982891108690269</v>
      </c>
      <c r="S66" s="5">
        <f t="shared" ca="1" si="59"/>
        <v>1.455723839990569</v>
      </c>
      <c r="T66" s="5">
        <f t="shared" ca="1" si="59"/>
        <v>0.7250535870751571</v>
      </c>
      <c r="U66" s="5">
        <f t="shared" ca="1" si="59"/>
        <v>-1.8045330399604605E-2</v>
      </c>
      <c r="V66" s="5">
        <f t="shared" ca="1" si="59"/>
        <v>0.17210119991238182</v>
      </c>
      <c r="W66" s="5">
        <f t="shared" ca="1" si="59"/>
        <v>1.1574318593967292</v>
      </c>
      <c r="X66" s="5">
        <f t="shared" ca="1" si="59"/>
        <v>0.36590420034344712</v>
      </c>
      <c r="Y66" s="5">
        <f t="shared" ca="1" si="59"/>
        <v>-0.92533353509577088</v>
      </c>
      <c r="Z66" s="5">
        <f t="shared" ca="1" si="59"/>
        <v>-0.38202631511736029</v>
      </c>
      <c r="AA66" s="5">
        <f t="shared" ca="1" si="59"/>
        <v>-1.20560157221911</v>
      </c>
      <c r="AB66" s="2"/>
    </row>
    <row r="67" spans="1:28" x14ac:dyDescent="0.2">
      <c r="A67" s="59"/>
      <c r="B67" s="3">
        <f t="shared" si="42"/>
        <v>20</v>
      </c>
      <c r="C67" s="5"/>
      <c r="D67" s="5">
        <f t="shared" ref="D67:AA67" ca="1" si="60">0+1*(D43-AVERAGE(D$24:D$43))/STDEVP(D$24:D$43)</f>
        <v>-0.52966760104322608</v>
      </c>
      <c r="E67" s="5">
        <f t="shared" ca="1" si="60"/>
        <v>-0.16428026867121534</v>
      </c>
      <c r="F67" s="5">
        <f t="shared" ca="1" si="60"/>
        <v>-0.65683597228602419</v>
      </c>
      <c r="G67" s="5">
        <f t="shared" ca="1" si="60"/>
        <v>0.25518932314716886</v>
      </c>
      <c r="H67" s="5">
        <f t="shared" ca="1" si="60"/>
        <v>1.3356272932125826</v>
      </c>
      <c r="I67" s="5">
        <f t="shared" ca="1" si="60"/>
        <v>0.42463146909237803</v>
      </c>
      <c r="J67" s="5">
        <f t="shared" ca="1" si="60"/>
        <v>0.50853242960006051</v>
      </c>
      <c r="K67" s="5">
        <f t="shared" ca="1" si="60"/>
        <v>1.692191049608754</v>
      </c>
      <c r="L67" s="5">
        <f t="shared" ca="1" si="60"/>
        <v>-0.64189901774781044</v>
      </c>
      <c r="M67" s="5">
        <f t="shared" ca="1" si="60"/>
        <v>-0.30145967739071727</v>
      </c>
      <c r="N67" s="5">
        <f t="shared" ca="1" si="60"/>
        <v>-9.1938780077062965E-3</v>
      </c>
      <c r="O67" s="5">
        <f t="shared" ca="1" si="60"/>
        <v>0.15185356970508718</v>
      </c>
      <c r="P67" s="5">
        <f t="shared" ca="1" si="60"/>
        <v>0.8176244337549311</v>
      </c>
      <c r="Q67" s="5">
        <f t="shared" ca="1" si="60"/>
        <v>1.1802040784282322</v>
      </c>
      <c r="R67" s="5">
        <f t="shared" ca="1" si="60"/>
        <v>-1.2935485970282761</v>
      </c>
      <c r="S67" s="5">
        <f t="shared" ca="1" si="60"/>
        <v>-1.3028908183245922</v>
      </c>
      <c r="T67" s="5">
        <f t="shared" ca="1" si="60"/>
        <v>1.1284749399824112</v>
      </c>
      <c r="U67" s="5">
        <f t="shared" ca="1" si="60"/>
        <v>1.7622499899972492</v>
      </c>
      <c r="V67" s="5">
        <f t="shared" ca="1" si="60"/>
        <v>0.84712600361110191</v>
      </c>
      <c r="W67" s="5">
        <f t="shared" ca="1" si="60"/>
        <v>-0.91728128738761761</v>
      </c>
      <c r="X67" s="5">
        <f t="shared" ca="1" si="60"/>
        <v>0.37968372557724872</v>
      </c>
      <c r="Y67" s="5">
        <f t="shared" ca="1" si="60"/>
        <v>-2.2425580493722615E-2</v>
      </c>
      <c r="Z67" s="5">
        <f t="shared" ca="1" si="60"/>
        <v>0.20346516950082869</v>
      </c>
      <c r="AA67" s="5">
        <f t="shared" ca="1" si="60"/>
        <v>-1.0222362142504897</v>
      </c>
      <c r="AB67" s="2"/>
    </row>
    <row r="68" spans="1:28" x14ac:dyDescent="0.2">
      <c r="A68" s="2"/>
      <c r="B68" s="2"/>
      <c r="C68" s="4">
        <v>0</v>
      </c>
      <c r="D68" s="4">
        <f>C68+1</f>
        <v>1</v>
      </c>
      <c r="E68" s="4">
        <f t="shared" ref="E68:AA68" si="61">D68+1</f>
        <v>2</v>
      </c>
      <c r="F68" s="4">
        <f t="shared" si="61"/>
        <v>3</v>
      </c>
      <c r="G68" s="4">
        <f t="shared" si="61"/>
        <v>4</v>
      </c>
      <c r="H68" s="4">
        <f t="shared" si="61"/>
        <v>5</v>
      </c>
      <c r="I68" s="4">
        <f t="shared" si="61"/>
        <v>6</v>
      </c>
      <c r="J68" s="4">
        <f t="shared" si="61"/>
        <v>7</v>
      </c>
      <c r="K68" s="4">
        <f t="shared" si="61"/>
        <v>8</v>
      </c>
      <c r="L68" s="4">
        <f t="shared" si="61"/>
        <v>9</v>
      </c>
      <c r="M68" s="4">
        <f t="shared" si="61"/>
        <v>10</v>
      </c>
      <c r="N68" s="4">
        <f t="shared" si="61"/>
        <v>11</v>
      </c>
      <c r="O68" s="4">
        <f t="shared" si="61"/>
        <v>12</v>
      </c>
      <c r="P68" s="4">
        <f t="shared" si="61"/>
        <v>13</v>
      </c>
      <c r="Q68" s="4">
        <f t="shared" si="61"/>
        <v>14</v>
      </c>
      <c r="R68" s="4">
        <f t="shared" si="61"/>
        <v>15</v>
      </c>
      <c r="S68" s="4">
        <f t="shared" si="61"/>
        <v>16</v>
      </c>
      <c r="T68" s="4">
        <f t="shared" si="61"/>
        <v>17</v>
      </c>
      <c r="U68" s="4">
        <f t="shared" si="61"/>
        <v>18</v>
      </c>
      <c r="V68" s="4">
        <f t="shared" si="61"/>
        <v>19</v>
      </c>
      <c r="W68" s="4">
        <f t="shared" si="61"/>
        <v>20</v>
      </c>
      <c r="X68" s="4">
        <f t="shared" si="61"/>
        <v>21</v>
      </c>
      <c r="Y68" s="4">
        <f t="shared" si="61"/>
        <v>22</v>
      </c>
      <c r="Z68" s="4">
        <f t="shared" si="61"/>
        <v>23</v>
      </c>
      <c r="AA68" s="4">
        <f t="shared" si="61"/>
        <v>24</v>
      </c>
      <c r="AB68" s="2"/>
    </row>
    <row r="69" spans="1:28" ht="15" x14ac:dyDescent="0.25">
      <c r="A69" s="54" t="s">
        <v>7</v>
      </c>
      <c r="B69" s="56"/>
      <c r="C69" s="10"/>
      <c r="D69" s="11">
        <f ca="1">AVERAGE(D48:D67)</f>
        <v>0</v>
      </c>
      <c r="E69" s="11">
        <f t="shared" ref="E69:AA69" ca="1" si="62">AVERAGE(E48:E67)</f>
        <v>-2.0816681711721685E-17</v>
      </c>
      <c r="F69" s="11">
        <f t="shared" ca="1" si="62"/>
        <v>0</v>
      </c>
      <c r="G69" s="11">
        <f t="shared" ca="1" si="62"/>
        <v>0</v>
      </c>
      <c r="H69" s="11">
        <f t="shared" ca="1" si="62"/>
        <v>0</v>
      </c>
      <c r="I69" s="11">
        <f t="shared" ca="1" si="62"/>
        <v>3.0531133177191807E-17</v>
      </c>
      <c r="J69" s="11">
        <f t="shared" ca="1" si="62"/>
        <v>0</v>
      </c>
      <c r="K69" s="11">
        <f t="shared" ca="1" si="62"/>
        <v>0</v>
      </c>
      <c r="L69" s="11">
        <f t="shared" ca="1" si="62"/>
        <v>0</v>
      </c>
      <c r="M69" s="11">
        <f t="shared" ca="1" si="62"/>
        <v>2.4980018054066023E-17</v>
      </c>
      <c r="N69" s="11">
        <f t="shared" ca="1" si="62"/>
        <v>-2.6367796834847467E-17</v>
      </c>
      <c r="O69" s="11">
        <f t="shared" ca="1" si="62"/>
        <v>0</v>
      </c>
      <c r="P69" s="11">
        <f t="shared" ca="1" si="62"/>
        <v>0</v>
      </c>
      <c r="Q69" s="11">
        <f t="shared" ca="1" si="62"/>
        <v>0</v>
      </c>
      <c r="R69" s="11">
        <f t="shared" ca="1" si="62"/>
        <v>0</v>
      </c>
      <c r="S69" s="11">
        <f t="shared" ca="1" si="62"/>
        <v>0</v>
      </c>
      <c r="T69" s="11">
        <f t="shared" ca="1" si="62"/>
        <v>0</v>
      </c>
      <c r="U69" s="11">
        <f t="shared" ca="1" si="62"/>
        <v>0</v>
      </c>
      <c r="V69" s="11">
        <f t="shared" ca="1" si="62"/>
        <v>0</v>
      </c>
      <c r="W69" s="11">
        <f t="shared" ca="1" si="62"/>
        <v>0</v>
      </c>
      <c r="X69" s="11">
        <f t="shared" ca="1" si="62"/>
        <v>0</v>
      </c>
      <c r="Y69" s="11">
        <f t="shared" ca="1" si="62"/>
        <v>-2.6020852139652106E-18</v>
      </c>
      <c r="Z69" s="11">
        <f t="shared" ca="1" si="62"/>
        <v>3.4694469519536142E-17</v>
      </c>
      <c r="AA69" s="12">
        <f t="shared" ca="1" si="62"/>
        <v>0</v>
      </c>
      <c r="AB69" s="2"/>
    </row>
    <row r="70" spans="1:28" ht="15" x14ac:dyDescent="0.25">
      <c r="A70" s="57" t="s">
        <v>8</v>
      </c>
      <c r="B70" s="57"/>
      <c r="C70" s="7"/>
      <c r="D70" s="8">
        <f ca="1">STDEVP(D48:D67)</f>
        <v>1</v>
      </c>
      <c r="E70" s="8">
        <f t="shared" ref="E70:AA70" ca="1" si="63">STDEVP(E48:E67)</f>
        <v>1</v>
      </c>
      <c r="F70" s="8">
        <f t="shared" ca="1" si="63"/>
        <v>1</v>
      </c>
      <c r="G70" s="8">
        <f t="shared" ca="1" si="63"/>
        <v>1</v>
      </c>
      <c r="H70" s="8">
        <f t="shared" ca="1" si="63"/>
        <v>1</v>
      </c>
      <c r="I70" s="8">
        <f t="shared" ca="1" si="63"/>
        <v>1</v>
      </c>
      <c r="J70" s="8">
        <f t="shared" ca="1" si="63"/>
        <v>1</v>
      </c>
      <c r="K70" s="8">
        <f t="shared" ca="1" si="63"/>
        <v>1</v>
      </c>
      <c r="L70" s="8">
        <f t="shared" ca="1" si="63"/>
        <v>1</v>
      </c>
      <c r="M70" s="8">
        <f t="shared" ca="1" si="63"/>
        <v>1</v>
      </c>
      <c r="N70" s="8">
        <f t="shared" ca="1" si="63"/>
        <v>1</v>
      </c>
      <c r="O70" s="8">
        <f t="shared" ca="1" si="63"/>
        <v>1</v>
      </c>
      <c r="P70" s="8">
        <f t="shared" ca="1" si="63"/>
        <v>0.99999999999999978</v>
      </c>
      <c r="Q70" s="8">
        <f t="shared" ca="1" si="63"/>
        <v>1</v>
      </c>
      <c r="R70" s="8">
        <f t="shared" ca="1" si="63"/>
        <v>1</v>
      </c>
      <c r="S70" s="8">
        <f t="shared" ca="1" si="63"/>
        <v>1</v>
      </c>
      <c r="T70" s="8">
        <f t="shared" ca="1" si="63"/>
        <v>0.99999999999999978</v>
      </c>
      <c r="U70" s="8">
        <f t="shared" ca="1" si="63"/>
        <v>1</v>
      </c>
      <c r="V70" s="8">
        <f t="shared" ca="1" si="63"/>
        <v>1</v>
      </c>
      <c r="W70" s="8">
        <f t="shared" ca="1" si="63"/>
        <v>1</v>
      </c>
      <c r="X70" s="8">
        <f t="shared" ca="1" si="63"/>
        <v>1</v>
      </c>
      <c r="Y70" s="8">
        <f t="shared" ca="1" si="63"/>
        <v>0.99999999999999978</v>
      </c>
      <c r="Z70" s="8">
        <f t="shared" ca="1" si="63"/>
        <v>1</v>
      </c>
      <c r="AA70" s="9">
        <f t="shared" ca="1" si="63"/>
        <v>1</v>
      </c>
      <c r="AB70" s="2"/>
    </row>
    <row r="71" spans="1:28" x14ac:dyDescent="0.2">
      <c r="A71" s="2"/>
      <c r="B71" s="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2"/>
    </row>
    <row r="72" spans="1:28" s="6" customFormat="1" ht="9" customHeight="1" x14ac:dyDescent="0.2">
      <c r="A72" s="13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3"/>
    </row>
    <row r="73" spans="1:28" ht="23.25" x14ac:dyDescent="0.35">
      <c r="A73" s="60" t="s">
        <v>25</v>
      </c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2"/>
    </row>
    <row r="74" spans="1:28" x14ac:dyDescent="0.2">
      <c r="A74" s="1"/>
      <c r="B74" s="1"/>
      <c r="C74" s="4">
        <v>0</v>
      </c>
      <c r="D74" s="4">
        <f>C74+1</f>
        <v>1</v>
      </c>
      <c r="E74" s="4">
        <f t="shared" ref="E74:AA74" si="64">D74+1</f>
        <v>2</v>
      </c>
      <c r="F74" s="4">
        <f t="shared" si="64"/>
        <v>3</v>
      </c>
      <c r="G74" s="4">
        <f t="shared" si="64"/>
        <v>4</v>
      </c>
      <c r="H74" s="4">
        <f t="shared" si="64"/>
        <v>5</v>
      </c>
      <c r="I74" s="4">
        <f t="shared" si="64"/>
        <v>6</v>
      </c>
      <c r="J74" s="4">
        <f t="shared" si="64"/>
        <v>7</v>
      </c>
      <c r="K74" s="4">
        <f t="shared" si="64"/>
        <v>8</v>
      </c>
      <c r="L74" s="4">
        <f t="shared" si="64"/>
        <v>9</v>
      </c>
      <c r="M74" s="4">
        <f t="shared" si="64"/>
        <v>10</v>
      </c>
      <c r="N74" s="4">
        <f t="shared" si="64"/>
        <v>11</v>
      </c>
      <c r="O74" s="4">
        <f t="shared" si="64"/>
        <v>12</v>
      </c>
      <c r="P74" s="4">
        <f t="shared" si="64"/>
        <v>13</v>
      </c>
      <c r="Q74" s="4">
        <f t="shared" si="64"/>
        <v>14</v>
      </c>
      <c r="R74" s="4">
        <f t="shared" si="64"/>
        <v>15</v>
      </c>
      <c r="S74" s="4">
        <f t="shared" si="64"/>
        <v>16</v>
      </c>
      <c r="T74" s="4">
        <f t="shared" si="64"/>
        <v>17</v>
      </c>
      <c r="U74" s="4">
        <f t="shared" si="64"/>
        <v>18</v>
      </c>
      <c r="V74" s="4">
        <f t="shared" si="64"/>
        <v>19</v>
      </c>
      <c r="W74" s="4">
        <f t="shared" si="64"/>
        <v>20</v>
      </c>
      <c r="X74" s="4">
        <f t="shared" si="64"/>
        <v>21</v>
      </c>
      <c r="Y74" s="4">
        <f t="shared" si="64"/>
        <v>22</v>
      </c>
      <c r="Z74" s="4">
        <f t="shared" si="64"/>
        <v>23</v>
      </c>
      <c r="AA74" s="4">
        <f t="shared" si="64"/>
        <v>24</v>
      </c>
      <c r="AB74" s="2"/>
    </row>
    <row r="75" spans="1:28" x14ac:dyDescent="0.2">
      <c r="A75" s="58" t="s">
        <v>3</v>
      </c>
      <c r="B75" s="3">
        <v>1</v>
      </c>
      <c r="C75" s="5"/>
      <c r="D75" s="5">
        <f t="shared" ref="D75:S84" ca="1" si="65">RAND()</f>
        <v>0.90216336989480084</v>
      </c>
      <c r="E75" s="5">
        <f t="shared" ca="1" si="65"/>
        <v>0.23034453103937158</v>
      </c>
      <c r="F75" s="5">
        <f t="shared" ca="1" si="65"/>
        <v>0.5271678175406771</v>
      </c>
      <c r="G75" s="5">
        <f t="shared" ca="1" si="65"/>
        <v>0.87828923310791762</v>
      </c>
      <c r="H75" s="5">
        <f t="shared" ca="1" si="65"/>
        <v>0.29738576124155225</v>
      </c>
      <c r="I75" s="5">
        <f t="shared" ca="1" si="65"/>
        <v>0.98929505599916412</v>
      </c>
      <c r="J75" s="5">
        <f t="shared" ca="1" si="65"/>
        <v>0.51347685107799379</v>
      </c>
      <c r="K75" s="5">
        <f t="shared" ca="1" si="65"/>
        <v>0.68612343667658893</v>
      </c>
      <c r="L75" s="5">
        <f t="shared" ca="1" si="65"/>
        <v>6.3345792317975436E-2</v>
      </c>
      <c r="M75" s="5">
        <f t="shared" ca="1" si="65"/>
        <v>0.7734606161779578</v>
      </c>
      <c r="N75" s="5">
        <f t="shared" ca="1" si="65"/>
        <v>0.22496806737151354</v>
      </c>
      <c r="O75" s="5">
        <f t="shared" ca="1" si="65"/>
        <v>0.65876577183855267</v>
      </c>
      <c r="P75" s="5">
        <f t="shared" ca="1" si="65"/>
        <v>0.8715271734314034</v>
      </c>
      <c r="Q75" s="5">
        <f t="shared" ca="1" si="65"/>
        <v>0.7076227188854276</v>
      </c>
      <c r="R75" s="5">
        <f t="shared" ca="1" si="65"/>
        <v>0.97497433974401704</v>
      </c>
      <c r="S75" s="5">
        <f t="shared" ca="1" si="65"/>
        <v>0.5934207224147644</v>
      </c>
      <c r="T75" s="5">
        <f t="shared" ref="T75:AA84" ca="1" si="66">RAND()</f>
        <v>0.9933556373465976</v>
      </c>
      <c r="U75" s="5">
        <f t="shared" ca="1" si="66"/>
        <v>0.93558808608759536</v>
      </c>
      <c r="V75" s="5">
        <f t="shared" ca="1" si="66"/>
        <v>0.79344478270020535</v>
      </c>
      <c r="W75" s="5">
        <f t="shared" ca="1" si="66"/>
        <v>0.46802320212021975</v>
      </c>
      <c r="X75" s="5">
        <f t="shared" ca="1" si="66"/>
        <v>0.47072944660285954</v>
      </c>
      <c r="Y75" s="5">
        <f t="shared" ca="1" si="66"/>
        <v>0.59828220909243579</v>
      </c>
      <c r="Z75" s="5">
        <f t="shared" ca="1" si="66"/>
        <v>0.93000077495023148</v>
      </c>
      <c r="AA75" s="5">
        <f t="shared" ca="1" si="66"/>
        <v>0.50268898029041531</v>
      </c>
      <c r="AB75" s="2"/>
    </row>
    <row r="76" spans="1:28" x14ac:dyDescent="0.2">
      <c r="A76" s="59"/>
      <c r="B76" s="3">
        <f>B75+1</f>
        <v>2</v>
      </c>
      <c r="C76" s="5"/>
      <c r="D76" s="5">
        <f t="shared" ca="1" si="65"/>
        <v>0.6272733545363095</v>
      </c>
      <c r="E76" s="5">
        <f t="shared" ca="1" si="65"/>
        <v>4.4169074581420498E-3</v>
      </c>
      <c r="F76" s="5">
        <f t="shared" ca="1" si="65"/>
        <v>0.96329243529953312</v>
      </c>
      <c r="G76" s="5">
        <f t="shared" ca="1" si="65"/>
        <v>0.99728078279689136</v>
      </c>
      <c r="H76" s="5">
        <f t="shared" ca="1" si="65"/>
        <v>0.93685434616444641</v>
      </c>
      <c r="I76" s="5">
        <f t="shared" ca="1" si="65"/>
        <v>0.12650036853240199</v>
      </c>
      <c r="J76" s="5">
        <f t="shared" ca="1" si="65"/>
        <v>0.93752630850395258</v>
      </c>
      <c r="K76" s="5">
        <f t="shared" ca="1" si="65"/>
        <v>0.73977675787981256</v>
      </c>
      <c r="L76" s="5">
        <f t="shared" ca="1" si="65"/>
        <v>0.75697329076073694</v>
      </c>
      <c r="M76" s="5">
        <f t="shared" ca="1" si="65"/>
        <v>0.73320278425391983</v>
      </c>
      <c r="N76" s="5">
        <f t="shared" ca="1" si="65"/>
        <v>0.97326201063665219</v>
      </c>
      <c r="O76" s="5">
        <f t="shared" ca="1" si="65"/>
        <v>0.68632872994760563</v>
      </c>
      <c r="P76" s="5">
        <f t="shared" ca="1" si="65"/>
        <v>0.20866117001779028</v>
      </c>
      <c r="Q76" s="5">
        <f t="shared" ca="1" si="65"/>
        <v>0.77907003267248354</v>
      </c>
      <c r="R76" s="5">
        <f t="shared" ca="1" si="65"/>
        <v>0.6290252562930605</v>
      </c>
      <c r="S76" s="5">
        <f t="shared" ca="1" si="65"/>
        <v>0.59407038081763297</v>
      </c>
      <c r="T76" s="5">
        <f t="shared" ca="1" si="66"/>
        <v>0.86096622412897283</v>
      </c>
      <c r="U76" s="5">
        <f t="shared" ca="1" si="66"/>
        <v>0.63826272284547236</v>
      </c>
      <c r="V76" s="5">
        <f t="shared" ca="1" si="66"/>
        <v>0.26349319089808176</v>
      </c>
      <c r="W76" s="5">
        <f t="shared" ca="1" si="66"/>
        <v>0.69914564976492832</v>
      </c>
      <c r="X76" s="5">
        <f t="shared" ca="1" si="66"/>
        <v>5.6693306076317618E-2</v>
      </c>
      <c r="Y76" s="5">
        <f t="shared" ca="1" si="66"/>
        <v>0.72811405802609763</v>
      </c>
      <c r="Z76" s="5">
        <f t="shared" ca="1" si="66"/>
        <v>0.63036912643390586</v>
      </c>
      <c r="AA76" s="5">
        <f t="shared" ca="1" si="66"/>
        <v>0.17468507046205384</v>
      </c>
      <c r="AB76" s="2"/>
    </row>
    <row r="77" spans="1:28" x14ac:dyDescent="0.2">
      <c r="A77" s="59"/>
      <c r="B77" s="3">
        <f t="shared" ref="B77:B94" si="67">B76+1</f>
        <v>3</v>
      </c>
      <c r="C77" s="5"/>
      <c r="D77" s="5">
        <f t="shared" ca="1" si="65"/>
        <v>0.98911350028308798</v>
      </c>
      <c r="E77" s="5">
        <f t="shared" ca="1" si="65"/>
        <v>0.44733272923196232</v>
      </c>
      <c r="F77" s="5">
        <f t="shared" ca="1" si="65"/>
        <v>0.23570498705465737</v>
      </c>
      <c r="G77" s="5">
        <f t="shared" ca="1" si="65"/>
        <v>2.9130453683959834E-3</v>
      </c>
      <c r="H77" s="5">
        <f t="shared" ca="1" si="65"/>
        <v>0.77852268575972017</v>
      </c>
      <c r="I77" s="5">
        <f t="shared" ca="1" si="65"/>
        <v>0.75249659973433025</v>
      </c>
      <c r="J77" s="5">
        <f t="shared" ca="1" si="65"/>
        <v>0.88462138579124994</v>
      </c>
      <c r="K77" s="5">
        <f t="shared" ca="1" si="65"/>
        <v>0.78198526766109966</v>
      </c>
      <c r="L77" s="5">
        <f t="shared" ca="1" si="65"/>
        <v>7.2827927025098993E-2</v>
      </c>
      <c r="M77" s="5">
        <f t="shared" ca="1" si="65"/>
        <v>0.72490100453011086</v>
      </c>
      <c r="N77" s="5">
        <f t="shared" ca="1" si="65"/>
        <v>0.24944066938144061</v>
      </c>
      <c r="O77" s="5">
        <f t="shared" ca="1" si="65"/>
        <v>4.6227643680147756E-2</v>
      </c>
      <c r="P77" s="5">
        <f t="shared" ca="1" si="65"/>
        <v>1.64089524247929E-2</v>
      </c>
      <c r="Q77" s="5">
        <f t="shared" ca="1" si="65"/>
        <v>0.42700195632494842</v>
      </c>
      <c r="R77" s="5">
        <f t="shared" ca="1" si="65"/>
        <v>6.1779676351662927E-2</v>
      </c>
      <c r="S77" s="5">
        <f t="shared" ca="1" si="65"/>
        <v>0.76869792403578252</v>
      </c>
      <c r="T77" s="5">
        <f t="shared" ca="1" si="66"/>
        <v>0.30239341671332876</v>
      </c>
      <c r="U77" s="5">
        <f t="shared" ca="1" si="66"/>
        <v>0.39799924992619851</v>
      </c>
      <c r="V77" s="5">
        <f t="shared" ca="1" si="66"/>
        <v>0.45563328122917013</v>
      </c>
      <c r="W77" s="5">
        <f t="shared" ca="1" si="66"/>
        <v>0.95824724999613542</v>
      </c>
      <c r="X77" s="5">
        <f t="shared" ca="1" si="66"/>
        <v>0.51900492803610632</v>
      </c>
      <c r="Y77" s="5">
        <f t="shared" ca="1" si="66"/>
        <v>0.43291321486350165</v>
      </c>
      <c r="Z77" s="5">
        <f t="shared" ca="1" si="66"/>
        <v>0.29879894782764305</v>
      </c>
      <c r="AA77" s="5">
        <f t="shared" ca="1" si="66"/>
        <v>0.72523123221477515</v>
      </c>
      <c r="AB77" s="2"/>
    </row>
    <row r="78" spans="1:28" x14ac:dyDescent="0.2">
      <c r="A78" s="59"/>
      <c r="B78" s="3">
        <f t="shared" si="67"/>
        <v>4</v>
      </c>
      <c r="C78" s="5"/>
      <c r="D78" s="5">
        <f t="shared" ca="1" si="65"/>
        <v>0.49705029614279705</v>
      </c>
      <c r="E78" s="5">
        <f t="shared" ca="1" si="65"/>
        <v>0.36282659936580586</v>
      </c>
      <c r="F78" s="5">
        <f t="shared" ca="1" si="65"/>
        <v>0.9449656289216426</v>
      </c>
      <c r="G78" s="5">
        <f t="shared" ca="1" si="65"/>
        <v>0.29176720974194359</v>
      </c>
      <c r="H78" s="5">
        <f t="shared" ca="1" si="65"/>
        <v>0.28345131256065048</v>
      </c>
      <c r="I78" s="5">
        <f t="shared" ca="1" si="65"/>
        <v>0.10757244190601678</v>
      </c>
      <c r="J78" s="5">
        <f t="shared" ca="1" si="65"/>
        <v>0.10005522636149533</v>
      </c>
      <c r="K78" s="5">
        <f t="shared" ca="1" si="65"/>
        <v>0.6064488640746053</v>
      </c>
      <c r="L78" s="5">
        <f t="shared" ca="1" si="65"/>
        <v>0.14135240973837204</v>
      </c>
      <c r="M78" s="5">
        <f t="shared" ca="1" si="65"/>
        <v>0.84695344828573349</v>
      </c>
      <c r="N78" s="5">
        <f t="shared" ca="1" si="65"/>
        <v>7.0073278196521982E-2</v>
      </c>
      <c r="O78" s="5">
        <f t="shared" ca="1" si="65"/>
        <v>2.0610265390776927E-2</v>
      </c>
      <c r="P78" s="5">
        <f t="shared" ca="1" si="65"/>
        <v>0.90427519819988922</v>
      </c>
      <c r="Q78" s="5">
        <f t="shared" ca="1" si="65"/>
        <v>0.58685184934855772</v>
      </c>
      <c r="R78" s="5">
        <f t="shared" ca="1" si="65"/>
        <v>8.9842797878075142E-2</v>
      </c>
      <c r="S78" s="5">
        <f t="shared" ca="1" si="65"/>
        <v>0.52522372735094647</v>
      </c>
      <c r="T78" s="5">
        <f t="shared" ca="1" si="66"/>
        <v>0.22957551351146388</v>
      </c>
      <c r="U78" s="5">
        <f t="shared" ca="1" si="66"/>
        <v>0.74042650190480985</v>
      </c>
      <c r="V78" s="5">
        <f t="shared" ca="1" si="66"/>
        <v>0.15119163309523376</v>
      </c>
      <c r="W78" s="5">
        <f t="shared" ca="1" si="66"/>
        <v>0.71732076538001033</v>
      </c>
      <c r="X78" s="5">
        <f t="shared" ca="1" si="66"/>
        <v>0.83855495640817967</v>
      </c>
      <c r="Y78" s="5">
        <f t="shared" ca="1" si="66"/>
        <v>0.92041643919652183</v>
      </c>
      <c r="Z78" s="5">
        <f t="shared" ca="1" si="66"/>
        <v>0.16614953634723495</v>
      </c>
      <c r="AA78" s="5">
        <f t="shared" ca="1" si="66"/>
        <v>0.52786643587623017</v>
      </c>
      <c r="AB78" s="2"/>
    </row>
    <row r="79" spans="1:28" x14ac:dyDescent="0.2">
      <c r="A79" s="59"/>
      <c r="B79" s="3">
        <f t="shared" si="67"/>
        <v>5</v>
      </c>
      <c r="C79" s="5"/>
      <c r="D79" s="5">
        <f t="shared" ca="1" si="65"/>
        <v>0.18124512932775239</v>
      </c>
      <c r="E79" s="5">
        <f t="shared" ca="1" si="65"/>
        <v>0.85906003495270356</v>
      </c>
      <c r="F79" s="5">
        <f t="shared" ca="1" si="65"/>
        <v>0.36703246536858292</v>
      </c>
      <c r="G79" s="5">
        <f t="shared" ca="1" si="65"/>
        <v>0.64644745117493352</v>
      </c>
      <c r="H79" s="5">
        <f t="shared" ca="1" si="65"/>
        <v>0.82698991330710414</v>
      </c>
      <c r="I79" s="5">
        <f t="shared" ca="1" si="65"/>
        <v>0.91894421275067439</v>
      </c>
      <c r="J79" s="5">
        <f t="shared" ca="1" si="65"/>
        <v>0.65227589953090626</v>
      </c>
      <c r="K79" s="5">
        <f t="shared" ca="1" si="65"/>
        <v>0.84135508702845663</v>
      </c>
      <c r="L79" s="5">
        <f t="shared" ca="1" si="65"/>
        <v>0.54438277403946256</v>
      </c>
      <c r="M79" s="5">
        <f t="shared" ca="1" si="65"/>
        <v>0.62243771410359483</v>
      </c>
      <c r="N79" s="5">
        <f t="shared" ca="1" si="65"/>
        <v>2.3454701447024107E-2</v>
      </c>
      <c r="O79" s="5">
        <f t="shared" ca="1" si="65"/>
        <v>0.98772880315646894</v>
      </c>
      <c r="P79" s="5">
        <f t="shared" ca="1" si="65"/>
        <v>7.8938125095435852E-2</v>
      </c>
      <c r="Q79" s="5">
        <f t="shared" ca="1" si="65"/>
        <v>0.61225570529442064</v>
      </c>
      <c r="R79" s="5">
        <f t="shared" ca="1" si="65"/>
        <v>0.39777299378592612</v>
      </c>
      <c r="S79" s="5">
        <f t="shared" ca="1" si="65"/>
        <v>0.87566361627259037</v>
      </c>
      <c r="T79" s="5">
        <f t="shared" ca="1" si="66"/>
        <v>0.34018926888727319</v>
      </c>
      <c r="U79" s="5">
        <f t="shared" ca="1" si="66"/>
        <v>0.84360700011222922</v>
      </c>
      <c r="V79" s="5">
        <f t="shared" ca="1" si="66"/>
        <v>0.58824085388699743</v>
      </c>
      <c r="W79" s="5">
        <f t="shared" ca="1" si="66"/>
        <v>0.71815970754199254</v>
      </c>
      <c r="X79" s="5">
        <f t="shared" ca="1" si="66"/>
        <v>0.31735079363748042</v>
      </c>
      <c r="Y79" s="5">
        <f t="shared" ca="1" si="66"/>
        <v>0.34041702124962014</v>
      </c>
      <c r="Z79" s="5">
        <f t="shared" ca="1" si="66"/>
        <v>0.7429192884785859</v>
      </c>
      <c r="AA79" s="5">
        <f t="shared" ca="1" si="66"/>
        <v>0.54417308258758368</v>
      </c>
      <c r="AB79" s="2"/>
    </row>
    <row r="80" spans="1:28" x14ac:dyDescent="0.2">
      <c r="A80" s="59"/>
      <c r="B80" s="3">
        <f t="shared" si="67"/>
        <v>6</v>
      </c>
      <c r="C80" s="5"/>
      <c r="D80" s="5">
        <f t="shared" ca="1" si="65"/>
        <v>0.20590518051585405</v>
      </c>
      <c r="E80" s="5">
        <f t="shared" ca="1" si="65"/>
        <v>0.17469377494507876</v>
      </c>
      <c r="F80" s="5">
        <f t="shared" ca="1" si="65"/>
        <v>0.50839595896831002</v>
      </c>
      <c r="G80" s="5">
        <f t="shared" ca="1" si="65"/>
        <v>3.3349054509379972E-2</v>
      </c>
      <c r="H80" s="5">
        <f t="shared" ca="1" si="65"/>
        <v>0.30696707649307708</v>
      </c>
      <c r="I80" s="5">
        <f t="shared" ca="1" si="65"/>
        <v>8.8968357426237876E-3</v>
      </c>
      <c r="J80" s="5">
        <f t="shared" ca="1" si="65"/>
        <v>9.1760325050185165E-2</v>
      </c>
      <c r="K80" s="5">
        <f t="shared" ca="1" si="65"/>
        <v>0.70538214697908808</v>
      </c>
      <c r="L80" s="5">
        <f t="shared" ca="1" si="65"/>
        <v>0.57838655387761251</v>
      </c>
      <c r="M80" s="5">
        <f t="shared" ca="1" si="65"/>
        <v>1.1157842949690577E-2</v>
      </c>
      <c r="N80" s="5">
        <f t="shared" ca="1" si="65"/>
        <v>0.25574792753875886</v>
      </c>
      <c r="O80" s="5">
        <f t="shared" ca="1" si="65"/>
        <v>0.84110246587711834</v>
      </c>
      <c r="P80" s="5">
        <f t="shared" ca="1" si="65"/>
        <v>0.3476085017727254</v>
      </c>
      <c r="Q80" s="5">
        <f t="shared" ca="1" si="65"/>
        <v>0.22735587219504549</v>
      </c>
      <c r="R80" s="5">
        <f t="shared" ca="1" si="65"/>
        <v>0.11537557691389755</v>
      </c>
      <c r="S80" s="5">
        <f t="shared" ca="1" si="65"/>
        <v>0.32831986538047309</v>
      </c>
      <c r="T80" s="5">
        <f t="shared" ca="1" si="66"/>
        <v>0.80198894979508473</v>
      </c>
      <c r="U80" s="5">
        <f t="shared" ca="1" si="66"/>
        <v>0.15691645703416268</v>
      </c>
      <c r="V80" s="5">
        <f t="shared" ca="1" si="66"/>
        <v>0.67804592873901059</v>
      </c>
      <c r="W80" s="5">
        <f t="shared" ca="1" si="66"/>
        <v>0.33166143543121318</v>
      </c>
      <c r="X80" s="5">
        <f t="shared" ca="1" si="66"/>
        <v>0.46904713118582764</v>
      </c>
      <c r="Y80" s="5">
        <f t="shared" ca="1" si="66"/>
        <v>0.52412488228037513</v>
      </c>
      <c r="Z80" s="5">
        <f t="shared" ca="1" si="66"/>
        <v>0.17418368046220223</v>
      </c>
      <c r="AA80" s="5">
        <f t="shared" ca="1" si="66"/>
        <v>0.47623410122390775</v>
      </c>
      <c r="AB80" s="2"/>
    </row>
    <row r="81" spans="1:28" x14ac:dyDescent="0.2">
      <c r="A81" s="59"/>
      <c r="B81" s="3">
        <f t="shared" si="67"/>
        <v>7</v>
      </c>
      <c r="C81" s="5"/>
      <c r="D81" s="5">
        <f t="shared" ca="1" si="65"/>
        <v>3.7677749221609047E-2</v>
      </c>
      <c r="E81" s="5">
        <f t="shared" ca="1" si="65"/>
        <v>4.1672104427574852E-2</v>
      </c>
      <c r="F81" s="5">
        <f t="shared" ca="1" si="65"/>
        <v>0.30405296229109324</v>
      </c>
      <c r="G81" s="5">
        <f t="shared" ca="1" si="65"/>
        <v>0.43219784116838256</v>
      </c>
      <c r="H81" s="5">
        <f t="shared" ca="1" si="65"/>
        <v>0.18098724283150835</v>
      </c>
      <c r="I81" s="5">
        <f t="shared" ca="1" si="65"/>
        <v>0.79428727846119851</v>
      </c>
      <c r="J81" s="5">
        <f t="shared" ca="1" si="65"/>
        <v>0.82717460262027265</v>
      </c>
      <c r="K81" s="5">
        <f t="shared" ca="1" si="65"/>
        <v>0.95120074078777328</v>
      </c>
      <c r="L81" s="5">
        <f t="shared" ca="1" si="65"/>
        <v>0.6740062177217595</v>
      </c>
      <c r="M81" s="5">
        <f t="shared" ca="1" si="65"/>
        <v>0.58350351903099118</v>
      </c>
      <c r="N81" s="5">
        <f t="shared" ca="1" si="65"/>
        <v>0.6966478176084262</v>
      </c>
      <c r="O81" s="5">
        <f t="shared" ca="1" si="65"/>
        <v>0.98702440418695092</v>
      </c>
      <c r="P81" s="5">
        <f t="shared" ca="1" si="65"/>
        <v>0.5411172405381407</v>
      </c>
      <c r="Q81" s="5">
        <f t="shared" ca="1" si="65"/>
        <v>0.59667178322987058</v>
      </c>
      <c r="R81" s="5">
        <f t="shared" ca="1" si="65"/>
        <v>0.81862819554958077</v>
      </c>
      <c r="S81" s="5">
        <f t="shared" ca="1" si="65"/>
        <v>0.17818390508659365</v>
      </c>
      <c r="T81" s="5">
        <f t="shared" ca="1" si="66"/>
        <v>0.9108055064215731</v>
      </c>
      <c r="U81" s="5">
        <f t="shared" ca="1" si="66"/>
        <v>8.5632287793844464E-2</v>
      </c>
      <c r="V81" s="5">
        <f t="shared" ca="1" si="66"/>
        <v>0.92445454772120461</v>
      </c>
      <c r="W81" s="5">
        <f t="shared" ca="1" si="66"/>
        <v>0.1228114303656852</v>
      </c>
      <c r="X81" s="5">
        <f t="shared" ca="1" si="66"/>
        <v>0.89431664429234248</v>
      </c>
      <c r="Y81" s="5">
        <f t="shared" ca="1" si="66"/>
        <v>3.5219647269326693E-2</v>
      </c>
      <c r="Z81" s="5">
        <f t="shared" ca="1" si="66"/>
        <v>0.46814317526080784</v>
      </c>
      <c r="AA81" s="5">
        <f t="shared" ca="1" si="66"/>
        <v>2.406601575512668E-2</v>
      </c>
      <c r="AB81" s="2"/>
    </row>
    <row r="82" spans="1:28" x14ac:dyDescent="0.2">
      <c r="A82" s="59"/>
      <c r="B82" s="3">
        <f t="shared" si="67"/>
        <v>8</v>
      </c>
      <c r="C82" s="5"/>
      <c r="D82" s="5">
        <f t="shared" ca="1" si="65"/>
        <v>0.32246005775581021</v>
      </c>
      <c r="E82" s="5">
        <f t="shared" ca="1" si="65"/>
        <v>0.68173738430155151</v>
      </c>
      <c r="F82" s="5">
        <f t="shared" ca="1" si="65"/>
        <v>0.77326598527699042</v>
      </c>
      <c r="G82" s="5">
        <f t="shared" ca="1" si="65"/>
        <v>0.24825897139915576</v>
      </c>
      <c r="H82" s="5">
        <f t="shared" ca="1" si="65"/>
        <v>0.83247179698162177</v>
      </c>
      <c r="I82" s="5">
        <f t="shared" ca="1" si="65"/>
        <v>0.33433528340289476</v>
      </c>
      <c r="J82" s="5">
        <f t="shared" ca="1" si="65"/>
        <v>0.41552426270674325</v>
      </c>
      <c r="K82" s="5">
        <f t="shared" ca="1" si="65"/>
        <v>0.48091380187988508</v>
      </c>
      <c r="L82" s="5">
        <f t="shared" ca="1" si="65"/>
        <v>0.10155772906017357</v>
      </c>
      <c r="M82" s="5">
        <f t="shared" ca="1" si="65"/>
        <v>0.85406023561068534</v>
      </c>
      <c r="N82" s="5">
        <f t="shared" ca="1" si="65"/>
        <v>0.55946231316777029</v>
      </c>
      <c r="O82" s="5">
        <f t="shared" ca="1" si="65"/>
        <v>0.85688164839699688</v>
      </c>
      <c r="P82" s="5">
        <f t="shared" ca="1" si="65"/>
        <v>9.1922592874645437E-2</v>
      </c>
      <c r="Q82" s="5">
        <f t="shared" ca="1" si="65"/>
        <v>0.39410154218620386</v>
      </c>
      <c r="R82" s="5">
        <f t="shared" ca="1" si="65"/>
        <v>0.3125600067659462</v>
      </c>
      <c r="S82" s="5">
        <f t="shared" ca="1" si="65"/>
        <v>0.62603934728415978</v>
      </c>
      <c r="T82" s="5">
        <f t="shared" ca="1" si="66"/>
        <v>0.38535617443319403</v>
      </c>
      <c r="U82" s="5">
        <f t="shared" ca="1" si="66"/>
        <v>0.567194900582078</v>
      </c>
      <c r="V82" s="5">
        <f t="shared" ca="1" si="66"/>
        <v>0.5585726585275812</v>
      </c>
      <c r="W82" s="5">
        <f t="shared" ca="1" si="66"/>
        <v>0.87834098613620704</v>
      </c>
      <c r="X82" s="5">
        <f t="shared" ca="1" si="66"/>
        <v>0.1297601733419661</v>
      </c>
      <c r="Y82" s="5">
        <f t="shared" ca="1" si="66"/>
        <v>2.092567101015097E-2</v>
      </c>
      <c r="Z82" s="5">
        <f t="shared" ca="1" si="66"/>
        <v>0.29742301720850883</v>
      </c>
      <c r="AA82" s="5">
        <f t="shared" ca="1" si="66"/>
        <v>0.19229123544937865</v>
      </c>
      <c r="AB82" s="2"/>
    </row>
    <row r="83" spans="1:28" x14ac:dyDescent="0.2">
      <c r="A83" s="59"/>
      <c r="B83" s="3">
        <f t="shared" si="67"/>
        <v>9</v>
      </c>
      <c r="C83" s="5"/>
      <c r="D83" s="5">
        <f t="shared" ca="1" si="65"/>
        <v>0.8051573202337462</v>
      </c>
      <c r="E83" s="5">
        <f t="shared" ca="1" si="65"/>
        <v>0.80830765399715931</v>
      </c>
      <c r="F83" s="5">
        <f t="shared" ca="1" si="65"/>
        <v>0.72400968866189985</v>
      </c>
      <c r="G83" s="5">
        <f t="shared" ca="1" si="65"/>
        <v>0.17861026408494496</v>
      </c>
      <c r="H83" s="5">
        <f t="shared" ca="1" si="65"/>
        <v>0.5434364478618271</v>
      </c>
      <c r="I83" s="5">
        <f t="shared" ca="1" si="65"/>
        <v>0.90640702022684516</v>
      </c>
      <c r="J83" s="5">
        <f t="shared" ca="1" si="65"/>
        <v>0.39938320382840786</v>
      </c>
      <c r="K83" s="5">
        <f t="shared" ca="1" si="65"/>
        <v>0.56485180922371037</v>
      </c>
      <c r="L83" s="5">
        <f t="shared" ca="1" si="65"/>
        <v>0.20053182526392965</v>
      </c>
      <c r="M83" s="5">
        <f t="shared" ca="1" si="65"/>
        <v>0.7698760372300657</v>
      </c>
      <c r="N83" s="5">
        <f t="shared" ca="1" si="65"/>
        <v>0.42091435607187</v>
      </c>
      <c r="O83" s="5">
        <f t="shared" ca="1" si="65"/>
        <v>0.27041196912324983</v>
      </c>
      <c r="P83" s="5">
        <f t="shared" ca="1" si="65"/>
        <v>0.44388162256643415</v>
      </c>
      <c r="Q83" s="5">
        <f t="shared" ca="1" si="65"/>
        <v>0.52449225476476335</v>
      </c>
      <c r="R83" s="5">
        <f t="shared" ca="1" si="65"/>
        <v>0.34915166934108721</v>
      </c>
      <c r="S83" s="5">
        <f t="shared" ca="1" si="65"/>
        <v>0.67730664345696268</v>
      </c>
      <c r="T83" s="5">
        <f t="shared" ca="1" si="66"/>
        <v>0.32757368996968417</v>
      </c>
      <c r="U83" s="5">
        <f t="shared" ca="1" si="66"/>
        <v>0.85140380256246484</v>
      </c>
      <c r="V83" s="5">
        <f t="shared" ca="1" si="66"/>
        <v>0.92272051933551702</v>
      </c>
      <c r="W83" s="5">
        <f t="shared" ca="1" si="66"/>
        <v>0.31741488752648039</v>
      </c>
      <c r="X83" s="5">
        <f t="shared" ca="1" si="66"/>
        <v>0.59818339935668086</v>
      </c>
      <c r="Y83" s="5">
        <f t="shared" ca="1" si="66"/>
        <v>0.47922311505462012</v>
      </c>
      <c r="Z83" s="5">
        <f t="shared" ca="1" si="66"/>
        <v>0.59447064338223032</v>
      </c>
      <c r="AA83" s="5">
        <f t="shared" ca="1" si="66"/>
        <v>0.23932411467682302</v>
      </c>
      <c r="AB83" s="2"/>
    </row>
    <row r="84" spans="1:28" x14ac:dyDescent="0.2">
      <c r="A84" s="59"/>
      <c r="B84" s="3">
        <f t="shared" si="67"/>
        <v>10</v>
      </c>
      <c r="C84" s="5"/>
      <c r="D84" s="5">
        <f t="shared" ca="1" si="65"/>
        <v>0.52108174453916134</v>
      </c>
      <c r="E84" s="5">
        <f t="shared" ca="1" si="65"/>
        <v>0.12499364696966164</v>
      </c>
      <c r="F84" s="5">
        <f t="shared" ca="1" si="65"/>
        <v>0.80549961385995938</v>
      </c>
      <c r="G84" s="5">
        <f t="shared" ca="1" si="65"/>
        <v>0.43213938664484397</v>
      </c>
      <c r="H84" s="5">
        <f t="shared" ca="1" si="65"/>
        <v>0.81877859431516142</v>
      </c>
      <c r="I84" s="5">
        <f t="shared" ca="1" si="65"/>
        <v>0.15727460951801853</v>
      </c>
      <c r="J84" s="5">
        <f t="shared" ca="1" si="65"/>
        <v>0.79629535942821539</v>
      </c>
      <c r="K84" s="5">
        <f t="shared" ca="1" si="65"/>
        <v>0.86195834965132112</v>
      </c>
      <c r="L84" s="5">
        <f t="shared" ca="1" si="65"/>
        <v>0.70976602957146973</v>
      </c>
      <c r="M84" s="5">
        <f t="shared" ca="1" si="65"/>
        <v>0.53120715578990407</v>
      </c>
      <c r="N84" s="5">
        <f t="shared" ca="1" si="65"/>
        <v>0.8700124910095246</v>
      </c>
      <c r="O84" s="5">
        <f t="shared" ca="1" si="65"/>
        <v>0.19698894612312678</v>
      </c>
      <c r="P84" s="5">
        <f t="shared" ca="1" si="65"/>
        <v>0.6796908474559098</v>
      </c>
      <c r="Q84" s="5">
        <f t="shared" ca="1" si="65"/>
        <v>0.8768351903824595</v>
      </c>
      <c r="R84" s="5">
        <f t="shared" ca="1" si="65"/>
        <v>0.25032045840288686</v>
      </c>
      <c r="S84" s="5">
        <f t="shared" ca="1" si="65"/>
        <v>0.63933877815806306</v>
      </c>
      <c r="T84" s="5">
        <f t="shared" ca="1" si="66"/>
        <v>0.57821979123753053</v>
      </c>
      <c r="U84" s="5">
        <f t="shared" ca="1" si="66"/>
        <v>0.18919782122022599</v>
      </c>
      <c r="V84" s="5">
        <f t="shared" ca="1" si="66"/>
        <v>0.53206610995960302</v>
      </c>
      <c r="W84" s="5">
        <f t="shared" ca="1" si="66"/>
        <v>0.80023945941900831</v>
      </c>
      <c r="X84" s="5">
        <f t="shared" ca="1" si="66"/>
        <v>0.23191992435483655</v>
      </c>
      <c r="Y84" s="5">
        <f t="shared" ca="1" si="66"/>
        <v>0.10215543872179278</v>
      </c>
      <c r="Z84" s="5">
        <f t="shared" ca="1" si="66"/>
        <v>0.95934540141309954</v>
      </c>
      <c r="AA84" s="5">
        <f t="shared" ca="1" si="66"/>
        <v>0.73931802389211909</v>
      </c>
      <c r="AB84" s="2"/>
    </row>
    <row r="85" spans="1:28" x14ac:dyDescent="0.2">
      <c r="A85" s="59"/>
      <c r="B85" s="3">
        <f t="shared" si="67"/>
        <v>11</v>
      </c>
      <c r="C85" s="5"/>
      <c r="D85" s="5">
        <f t="shared" ref="D85:AA85" ca="1" si="68">0.5-(D75-0.5)</f>
        <v>9.7836630105199163E-2</v>
      </c>
      <c r="E85" s="5">
        <f t="shared" ca="1" si="68"/>
        <v>0.76965546896062842</v>
      </c>
      <c r="F85" s="5">
        <f t="shared" ca="1" si="68"/>
        <v>0.4728321824593229</v>
      </c>
      <c r="G85" s="5">
        <f t="shared" ca="1" si="68"/>
        <v>0.12171076689208238</v>
      </c>
      <c r="H85" s="5">
        <f t="shared" ca="1" si="68"/>
        <v>0.70261423875844775</v>
      </c>
      <c r="I85" s="5">
        <f t="shared" ca="1" si="68"/>
        <v>1.0704944000835881E-2</v>
      </c>
      <c r="J85" s="5">
        <f t="shared" ca="1" si="68"/>
        <v>0.48652314892200621</v>
      </c>
      <c r="K85" s="5">
        <f t="shared" ca="1" si="68"/>
        <v>0.31387656332341107</v>
      </c>
      <c r="L85" s="5">
        <f t="shared" ca="1" si="68"/>
        <v>0.93665420768202456</v>
      </c>
      <c r="M85" s="5">
        <f t="shared" ca="1" si="68"/>
        <v>0.2265393838220422</v>
      </c>
      <c r="N85" s="5">
        <f t="shared" ca="1" si="68"/>
        <v>0.77503193262848646</v>
      </c>
      <c r="O85" s="5">
        <f t="shared" ca="1" si="68"/>
        <v>0.34123422816144733</v>
      </c>
      <c r="P85" s="5">
        <f t="shared" ca="1" si="68"/>
        <v>0.1284728265685966</v>
      </c>
      <c r="Q85" s="5">
        <f t="shared" ca="1" si="68"/>
        <v>0.2923772811145724</v>
      </c>
      <c r="R85" s="5">
        <f t="shared" ca="1" si="68"/>
        <v>2.5025660255982962E-2</v>
      </c>
      <c r="S85" s="5">
        <f t="shared" ca="1" si="68"/>
        <v>0.4065792775852356</v>
      </c>
      <c r="T85" s="5">
        <f t="shared" ca="1" si="68"/>
        <v>6.6443626534024025E-3</v>
      </c>
      <c r="U85" s="5">
        <f t="shared" ca="1" si="68"/>
        <v>6.4411913912404639E-2</v>
      </c>
      <c r="V85" s="5">
        <f t="shared" ca="1" si="68"/>
        <v>0.20655521729979465</v>
      </c>
      <c r="W85" s="5">
        <f t="shared" ca="1" si="68"/>
        <v>0.53197679787978025</v>
      </c>
      <c r="X85" s="5">
        <f t="shared" ca="1" si="68"/>
        <v>0.52927055339714046</v>
      </c>
      <c r="Y85" s="5">
        <f t="shared" ca="1" si="68"/>
        <v>0.40171779090756421</v>
      </c>
      <c r="Z85" s="5">
        <f t="shared" ca="1" si="68"/>
        <v>6.9999225049768521E-2</v>
      </c>
      <c r="AA85" s="5">
        <f t="shared" ca="1" si="68"/>
        <v>0.49731101970958469</v>
      </c>
      <c r="AB85" s="2"/>
    </row>
    <row r="86" spans="1:28" x14ac:dyDescent="0.2">
      <c r="A86" s="59"/>
      <c r="B86" s="3">
        <f t="shared" si="67"/>
        <v>12</v>
      </c>
      <c r="C86" s="5"/>
      <c r="D86" s="5">
        <f t="shared" ref="D86:AA86" ca="1" si="69">0.5-(D76-0.5)</f>
        <v>0.3727266454636905</v>
      </c>
      <c r="E86" s="5">
        <f t="shared" ca="1" si="69"/>
        <v>0.99558309254185795</v>
      </c>
      <c r="F86" s="5">
        <f t="shared" ca="1" si="69"/>
        <v>3.6707564700466877E-2</v>
      </c>
      <c r="G86" s="5">
        <f t="shared" ca="1" si="69"/>
        <v>2.719217203108637E-3</v>
      </c>
      <c r="H86" s="5">
        <f t="shared" ca="1" si="69"/>
        <v>6.3145653835553595E-2</v>
      </c>
      <c r="I86" s="5">
        <f t="shared" ca="1" si="69"/>
        <v>0.87349963146759801</v>
      </c>
      <c r="J86" s="5">
        <f t="shared" ca="1" si="69"/>
        <v>6.2473691496047423E-2</v>
      </c>
      <c r="K86" s="5">
        <f t="shared" ca="1" si="69"/>
        <v>0.26022324212018744</v>
      </c>
      <c r="L86" s="5">
        <f t="shared" ca="1" si="69"/>
        <v>0.24302670923926306</v>
      </c>
      <c r="M86" s="5">
        <f t="shared" ca="1" si="69"/>
        <v>0.26679721574608017</v>
      </c>
      <c r="N86" s="5">
        <f t="shared" ca="1" si="69"/>
        <v>2.6737989363347814E-2</v>
      </c>
      <c r="O86" s="5">
        <f t="shared" ca="1" si="69"/>
        <v>0.31367127005239437</v>
      </c>
      <c r="P86" s="5">
        <f t="shared" ca="1" si="69"/>
        <v>0.79133882998220972</v>
      </c>
      <c r="Q86" s="5">
        <f t="shared" ca="1" si="69"/>
        <v>0.22092996732751646</v>
      </c>
      <c r="R86" s="5">
        <f t="shared" ca="1" si="69"/>
        <v>0.3709747437069395</v>
      </c>
      <c r="S86" s="5">
        <f t="shared" ca="1" si="69"/>
        <v>0.40592961918236703</v>
      </c>
      <c r="T86" s="5">
        <f t="shared" ca="1" si="69"/>
        <v>0.13903377587102717</v>
      </c>
      <c r="U86" s="5">
        <f t="shared" ca="1" si="69"/>
        <v>0.36173727715452764</v>
      </c>
      <c r="V86" s="5">
        <f t="shared" ca="1" si="69"/>
        <v>0.73650680910191824</v>
      </c>
      <c r="W86" s="5">
        <f t="shared" ca="1" si="69"/>
        <v>0.30085435023507168</v>
      </c>
      <c r="X86" s="5">
        <f t="shared" ca="1" si="69"/>
        <v>0.94330669392368238</v>
      </c>
      <c r="Y86" s="5">
        <f t="shared" ca="1" si="69"/>
        <v>0.27188594197390237</v>
      </c>
      <c r="Z86" s="5">
        <f t="shared" ca="1" si="69"/>
        <v>0.36963087356609414</v>
      </c>
      <c r="AA86" s="5">
        <f t="shared" ca="1" si="69"/>
        <v>0.82531492953794616</v>
      </c>
      <c r="AB86" s="2"/>
    </row>
    <row r="87" spans="1:28" x14ac:dyDescent="0.2">
      <c r="A87" s="59"/>
      <c r="B87" s="3">
        <f t="shared" si="67"/>
        <v>13</v>
      </c>
      <c r="C87" s="5"/>
      <c r="D87" s="5">
        <f t="shared" ref="D87:AA87" ca="1" si="70">0.5-(D77-0.5)</f>
        <v>1.0886499716912024E-2</v>
      </c>
      <c r="E87" s="5">
        <f t="shared" ca="1" si="70"/>
        <v>0.55266727076803768</v>
      </c>
      <c r="F87" s="5">
        <f t="shared" ca="1" si="70"/>
        <v>0.76429501294534263</v>
      </c>
      <c r="G87" s="5">
        <f t="shared" ca="1" si="70"/>
        <v>0.99708695463160402</v>
      </c>
      <c r="H87" s="5">
        <f t="shared" ca="1" si="70"/>
        <v>0.22147731424027983</v>
      </c>
      <c r="I87" s="5">
        <f t="shared" ca="1" si="70"/>
        <v>0.24750340026566975</v>
      </c>
      <c r="J87" s="5">
        <f t="shared" ca="1" si="70"/>
        <v>0.11537861420875006</v>
      </c>
      <c r="K87" s="5">
        <f t="shared" ca="1" si="70"/>
        <v>0.21801473233890034</v>
      </c>
      <c r="L87" s="5">
        <f t="shared" ca="1" si="70"/>
        <v>0.92717207297490101</v>
      </c>
      <c r="M87" s="5">
        <f t="shared" ca="1" si="70"/>
        <v>0.27509899546988914</v>
      </c>
      <c r="N87" s="5">
        <f t="shared" ca="1" si="70"/>
        <v>0.75055933061855939</v>
      </c>
      <c r="O87" s="5">
        <f t="shared" ca="1" si="70"/>
        <v>0.95377235631985224</v>
      </c>
      <c r="P87" s="5">
        <f t="shared" ca="1" si="70"/>
        <v>0.9835910475752071</v>
      </c>
      <c r="Q87" s="5">
        <f t="shared" ca="1" si="70"/>
        <v>0.57299804367505158</v>
      </c>
      <c r="R87" s="5">
        <f t="shared" ca="1" si="70"/>
        <v>0.93822032364833707</v>
      </c>
      <c r="S87" s="5">
        <f t="shared" ca="1" si="70"/>
        <v>0.23130207596421748</v>
      </c>
      <c r="T87" s="5">
        <f t="shared" ca="1" si="70"/>
        <v>0.69760658328667124</v>
      </c>
      <c r="U87" s="5">
        <f t="shared" ca="1" si="70"/>
        <v>0.60200075007380149</v>
      </c>
      <c r="V87" s="5">
        <f t="shared" ca="1" si="70"/>
        <v>0.54436671877082987</v>
      </c>
      <c r="W87" s="5">
        <f t="shared" ca="1" si="70"/>
        <v>4.175275000386458E-2</v>
      </c>
      <c r="X87" s="5">
        <f t="shared" ca="1" si="70"/>
        <v>0.48099507196389368</v>
      </c>
      <c r="Y87" s="5">
        <f t="shared" ca="1" si="70"/>
        <v>0.56708678513649835</v>
      </c>
      <c r="Z87" s="5">
        <f t="shared" ca="1" si="70"/>
        <v>0.70120105217235695</v>
      </c>
      <c r="AA87" s="5">
        <f t="shared" ca="1" si="70"/>
        <v>0.27476876778522485</v>
      </c>
      <c r="AB87" s="2"/>
    </row>
    <row r="88" spans="1:28" x14ac:dyDescent="0.2">
      <c r="A88" s="59"/>
      <c r="B88" s="3">
        <f t="shared" si="67"/>
        <v>14</v>
      </c>
      <c r="C88" s="5"/>
      <c r="D88" s="5">
        <f t="shared" ref="D88:AA88" ca="1" si="71">0.5-(D78-0.5)</f>
        <v>0.50294970385720295</v>
      </c>
      <c r="E88" s="5">
        <f t="shared" ca="1" si="71"/>
        <v>0.63717340063419414</v>
      </c>
      <c r="F88" s="5">
        <f t="shared" ca="1" si="71"/>
        <v>5.5034371078357402E-2</v>
      </c>
      <c r="G88" s="5">
        <f t="shared" ca="1" si="71"/>
        <v>0.70823279025805641</v>
      </c>
      <c r="H88" s="5">
        <f t="shared" ca="1" si="71"/>
        <v>0.71654868743934952</v>
      </c>
      <c r="I88" s="5">
        <f t="shared" ca="1" si="71"/>
        <v>0.89242755809398322</v>
      </c>
      <c r="J88" s="5">
        <f t="shared" ca="1" si="71"/>
        <v>0.89994477363850467</v>
      </c>
      <c r="K88" s="5">
        <f t="shared" ca="1" si="71"/>
        <v>0.3935511359253947</v>
      </c>
      <c r="L88" s="5">
        <f t="shared" ca="1" si="71"/>
        <v>0.85864759026162796</v>
      </c>
      <c r="M88" s="5">
        <f t="shared" ca="1" si="71"/>
        <v>0.15304655171426651</v>
      </c>
      <c r="N88" s="5">
        <f t="shared" ca="1" si="71"/>
        <v>0.92992672180347802</v>
      </c>
      <c r="O88" s="5">
        <f t="shared" ca="1" si="71"/>
        <v>0.97938973460922307</v>
      </c>
      <c r="P88" s="5">
        <f t="shared" ca="1" si="71"/>
        <v>9.5724801800110781E-2</v>
      </c>
      <c r="Q88" s="5">
        <f t="shared" ca="1" si="71"/>
        <v>0.41314815065144228</v>
      </c>
      <c r="R88" s="5">
        <f t="shared" ca="1" si="71"/>
        <v>0.91015720212192486</v>
      </c>
      <c r="S88" s="5">
        <f t="shared" ca="1" si="71"/>
        <v>0.47477627264905353</v>
      </c>
      <c r="T88" s="5">
        <f t="shared" ca="1" si="71"/>
        <v>0.77042448648853612</v>
      </c>
      <c r="U88" s="5">
        <f t="shared" ca="1" si="71"/>
        <v>0.25957349809519015</v>
      </c>
      <c r="V88" s="5">
        <f t="shared" ca="1" si="71"/>
        <v>0.84880836690476624</v>
      </c>
      <c r="W88" s="5">
        <f t="shared" ca="1" si="71"/>
        <v>0.28267923461998967</v>
      </c>
      <c r="X88" s="5">
        <f t="shared" ca="1" si="71"/>
        <v>0.16144504359182033</v>
      </c>
      <c r="Y88" s="5">
        <f t="shared" ca="1" si="71"/>
        <v>7.9583560803478171E-2</v>
      </c>
      <c r="Z88" s="5">
        <f t="shared" ca="1" si="71"/>
        <v>0.83385046365276505</v>
      </c>
      <c r="AA88" s="5">
        <f t="shared" ca="1" si="71"/>
        <v>0.47213356412376983</v>
      </c>
      <c r="AB88" s="2"/>
    </row>
    <row r="89" spans="1:28" x14ac:dyDescent="0.2">
      <c r="A89" s="59"/>
      <c r="B89" s="3">
        <f t="shared" si="67"/>
        <v>15</v>
      </c>
      <c r="C89" s="5"/>
      <c r="D89" s="5">
        <f t="shared" ref="D89:AA89" ca="1" si="72">0.5-(D79-0.5)</f>
        <v>0.81875487067224761</v>
      </c>
      <c r="E89" s="5">
        <f t="shared" ca="1" si="72"/>
        <v>0.14093996504729644</v>
      </c>
      <c r="F89" s="5">
        <f t="shared" ca="1" si="72"/>
        <v>0.63296753463141708</v>
      </c>
      <c r="G89" s="5">
        <f t="shared" ca="1" si="72"/>
        <v>0.35355254882506648</v>
      </c>
      <c r="H89" s="5">
        <f t="shared" ca="1" si="72"/>
        <v>0.17301008669289586</v>
      </c>
      <c r="I89" s="5">
        <f t="shared" ca="1" si="72"/>
        <v>8.1055787249325606E-2</v>
      </c>
      <c r="J89" s="5">
        <f t="shared" ca="1" si="72"/>
        <v>0.34772410046909374</v>
      </c>
      <c r="K89" s="5">
        <f t="shared" ca="1" si="72"/>
        <v>0.15864491297154337</v>
      </c>
      <c r="L89" s="5">
        <f t="shared" ca="1" si="72"/>
        <v>0.45561722596053744</v>
      </c>
      <c r="M89" s="5">
        <f t="shared" ca="1" si="72"/>
        <v>0.37756228589640517</v>
      </c>
      <c r="N89" s="5">
        <f t="shared" ca="1" si="72"/>
        <v>0.97654529855297589</v>
      </c>
      <c r="O89" s="5">
        <f t="shared" ca="1" si="72"/>
        <v>1.2271196843531063E-2</v>
      </c>
      <c r="P89" s="5">
        <f t="shared" ca="1" si="72"/>
        <v>0.92106187490456415</v>
      </c>
      <c r="Q89" s="5">
        <f t="shared" ca="1" si="72"/>
        <v>0.38774429470557936</v>
      </c>
      <c r="R89" s="5">
        <f t="shared" ca="1" si="72"/>
        <v>0.60222700621407388</v>
      </c>
      <c r="S89" s="5">
        <f t="shared" ca="1" si="72"/>
        <v>0.12433638372740963</v>
      </c>
      <c r="T89" s="5">
        <f t="shared" ca="1" si="72"/>
        <v>0.65981073111272681</v>
      </c>
      <c r="U89" s="5">
        <f t="shared" ca="1" si="72"/>
        <v>0.15639299988777078</v>
      </c>
      <c r="V89" s="5">
        <f t="shared" ca="1" si="72"/>
        <v>0.41175914611300257</v>
      </c>
      <c r="W89" s="5">
        <f t="shared" ca="1" si="72"/>
        <v>0.28184029245800746</v>
      </c>
      <c r="X89" s="5">
        <f t="shared" ca="1" si="72"/>
        <v>0.68264920636251958</v>
      </c>
      <c r="Y89" s="5">
        <f t="shared" ca="1" si="72"/>
        <v>0.65958297875037986</v>
      </c>
      <c r="Z89" s="5">
        <f t="shared" ca="1" si="72"/>
        <v>0.2570807115214141</v>
      </c>
      <c r="AA89" s="5">
        <f t="shared" ca="1" si="72"/>
        <v>0.45582691741241632</v>
      </c>
      <c r="AB89" s="2"/>
    </row>
    <row r="90" spans="1:28" x14ac:dyDescent="0.2">
      <c r="A90" s="59"/>
      <c r="B90" s="3">
        <f t="shared" si="67"/>
        <v>16</v>
      </c>
      <c r="C90" s="5"/>
      <c r="D90" s="5">
        <f t="shared" ref="D90:AA90" ca="1" si="73">0.5-(D80-0.5)</f>
        <v>0.79409481948414595</v>
      </c>
      <c r="E90" s="5">
        <f t="shared" ca="1" si="73"/>
        <v>0.82530622505492124</v>
      </c>
      <c r="F90" s="5">
        <f t="shared" ca="1" si="73"/>
        <v>0.49160404103168998</v>
      </c>
      <c r="G90" s="5">
        <f t="shared" ca="1" si="73"/>
        <v>0.96665094549062003</v>
      </c>
      <c r="H90" s="5">
        <f t="shared" ca="1" si="73"/>
        <v>0.69303292350692292</v>
      </c>
      <c r="I90" s="5">
        <f t="shared" ca="1" si="73"/>
        <v>0.99110316425737621</v>
      </c>
      <c r="J90" s="5">
        <f t="shared" ca="1" si="73"/>
        <v>0.90823967494981483</v>
      </c>
      <c r="K90" s="5">
        <f t="shared" ca="1" si="73"/>
        <v>0.29461785302091192</v>
      </c>
      <c r="L90" s="5">
        <f t="shared" ca="1" si="73"/>
        <v>0.42161344612238749</v>
      </c>
      <c r="M90" s="5">
        <f t="shared" ca="1" si="73"/>
        <v>0.98884215705030942</v>
      </c>
      <c r="N90" s="5">
        <f t="shared" ca="1" si="73"/>
        <v>0.74425207246124114</v>
      </c>
      <c r="O90" s="5">
        <f t="shared" ca="1" si="73"/>
        <v>0.15889753412288166</v>
      </c>
      <c r="P90" s="5">
        <f t="shared" ca="1" si="73"/>
        <v>0.6523914982272746</v>
      </c>
      <c r="Q90" s="5">
        <f t="shared" ca="1" si="73"/>
        <v>0.77264412780495451</v>
      </c>
      <c r="R90" s="5">
        <f t="shared" ca="1" si="73"/>
        <v>0.88462442308610245</v>
      </c>
      <c r="S90" s="5">
        <f t="shared" ca="1" si="73"/>
        <v>0.67168013461952691</v>
      </c>
      <c r="T90" s="5">
        <f t="shared" ca="1" si="73"/>
        <v>0.19801105020491527</v>
      </c>
      <c r="U90" s="5">
        <f t="shared" ca="1" si="73"/>
        <v>0.84308354296583732</v>
      </c>
      <c r="V90" s="5">
        <f t="shared" ca="1" si="73"/>
        <v>0.32195407126098941</v>
      </c>
      <c r="W90" s="5">
        <f t="shared" ca="1" si="73"/>
        <v>0.66833856456878682</v>
      </c>
      <c r="X90" s="5">
        <f t="shared" ca="1" si="73"/>
        <v>0.53095286881417236</v>
      </c>
      <c r="Y90" s="5">
        <f t="shared" ca="1" si="73"/>
        <v>0.47587511771962487</v>
      </c>
      <c r="Z90" s="5">
        <f t="shared" ca="1" si="73"/>
        <v>0.82581631953779777</v>
      </c>
      <c r="AA90" s="5">
        <f t="shared" ca="1" si="73"/>
        <v>0.52376589877609225</v>
      </c>
      <c r="AB90" s="2"/>
    </row>
    <row r="91" spans="1:28" x14ac:dyDescent="0.2">
      <c r="A91" s="59"/>
      <c r="B91" s="3">
        <f t="shared" si="67"/>
        <v>17</v>
      </c>
      <c r="C91" s="5"/>
      <c r="D91" s="5">
        <f t="shared" ref="D91:AA91" ca="1" si="74">0.5-(D81-0.5)</f>
        <v>0.96232225077839095</v>
      </c>
      <c r="E91" s="5">
        <f t="shared" ca="1" si="74"/>
        <v>0.95832789557242515</v>
      </c>
      <c r="F91" s="5">
        <f t="shared" ca="1" si="74"/>
        <v>0.69594703770890676</v>
      </c>
      <c r="G91" s="5">
        <f t="shared" ca="1" si="74"/>
        <v>0.56780215883161744</v>
      </c>
      <c r="H91" s="5">
        <f t="shared" ca="1" si="74"/>
        <v>0.81901275716849165</v>
      </c>
      <c r="I91" s="5">
        <f t="shared" ca="1" si="74"/>
        <v>0.20571272153880149</v>
      </c>
      <c r="J91" s="5">
        <f t="shared" ca="1" si="74"/>
        <v>0.17282539737972735</v>
      </c>
      <c r="K91" s="5">
        <f t="shared" ca="1" si="74"/>
        <v>4.879925921222672E-2</v>
      </c>
      <c r="L91" s="5">
        <f t="shared" ca="1" si="74"/>
        <v>0.3259937822782405</v>
      </c>
      <c r="M91" s="5">
        <f t="shared" ca="1" si="74"/>
        <v>0.41649648096900882</v>
      </c>
      <c r="N91" s="5">
        <f t="shared" ca="1" si="74"/>
        <v>0.3033521823915738</v>
      </c>
      <c r="O91" s="5">
        <f t="shared" ca="1" si="74"/>
        <v>1.2975595813049079E-2</v>
      </c>
      <c r="P91" s="5">
        <f t="shared" ca="1" si="74"/>
        <v>0.4588827594618593</v>
      </c>
      <c r="Q91" s="5">
        <f t="shared" ca="1" si="74"/>
        <v>0.40332821677012942</v>
      </c>
      <c r="R91" s="5">
        <f t="shared" ca="1" si="74"/>
        <v>0.18137180445041923</v>
      </c>
      <c r="S91" s="5">
        <f t="shared" ca="1" si="74"/>
        <v>0.82181609491340635</v>
      </c>
      <c r="T91" s="5">
        <f t="shared" ca="1" si="74"/>
        <v>8.9194493578426903E-2</v>
      </c>
      <c r="U91" s="5">
        <f t="shared" ca="1" si="74"/>
        <v>0.91436771220615554</v>
      </c>
      <c r="V91" s="5">
        <f t="shared" ca="1" si="74"/>
        <v>7.5545452278795389E-2</v>
      </c>
      <c r="W91" s="5">
        <f t="shared" ca="1" si="74"/>
        <v>0.8771885696343148</v>
      </c>
      <c r="X91" s="5">
        <f t="shared" ca="1" si="74"/>
        <v>0.10568335570765752</v>
      </c>
      <c r="Y91" s="5">
        <f t="shared" ca="1" si="74"/>
        <v>0.96478035273067331</v>
      </c>
      <c r="Z91" s="5">
        <f t="shared" ca="1" si="74"/>
        <v>0.53185682473919216</v>
      </c>
      <c r="AA91" s="5">
        <f t="shared" ca="1" si="74"/>
        <v>0.97593398424487332</v>
      </c>
      <c r="AB91" s="2"/>
    </row>
    <row r="92" spans="1:28" x14ac:dyDescent="0.2">
      <c r="A92" s="59"/>
      <c r="B92" s="3">
        <f t="shared" si="67"/>
        <v>18</v>
      </c>
      <c r="C92" s="5"/>
      <c r="D92" s="5">
        <f t="shared" ref="D92:AA92" ca="1" si="75">0.5-(D82-0.5)</f>
        <v>0.67753994224418979</v>
      </c>
      <c r="E92" s="5">
        <f t="shared" ca="1" si="75"/>
        <v>0.31826261569844849</v>
      </c>
      <c r="F92" s="5">
        <f t="shared" ca="1" si="75"/>
        <v>0.22673401472300958</v>
      </c>
      <c r="G92" s="5">
        <f t="shared" ca="1" si="75"/>
        <v>0.75174102860084424</v>
      </c>
      <c r="H92" s="5">
        <f t="shared" ca="1" si="75"/>
        <v>0.16752820301837823</v>
      </c>
      <c r="I92" s="5">
        <f t="shared" ca="1" si="75"/>
        <v>0.66566471659710524</v>
      </c>
      <c r="J92" s="5">
        <f t="shared" ca="1" si="75"/>
        <v>0.58447573729325675</v>
      </c>
      <c r="K92" s="5">
        <f t="shared" ca="1" si="75"/>
        <v>0.51908619812011492</v>
      </c>
      <c r="L92" s="5">
        <f t="shared" ca="1" si="75"/>
        <v>0.89844227093982643</v>
      </c>
      <c r="M92" s="5">
        <f t="shared" ca="1" si="75"/>
        <v>0.14593976438931466</v>
      </c>
      <c r="N92" s="5">
        <f t="shared" ca="1" si="75"/>
        <v>0.44053768683222971</v>
      </c>
      <c r="O92" s="5">
        <f t="shared" ca="1" si="75"/>
        <v>0.14311835160300312</v>
      </c>
      <c r="P92" s="5">
        <f t="shared" ca="1" si="75"/>
        <v>0.90807740712535456</v>
      </c>
      <c r="Q92" s="5">
        <f t="shared" ca="1" si="75"/>
        <v>0.60589845781379614</v>
      </c>
      <c r="R92" s="5">
        <f t="shared" ca="1" si="75"/>
        <v>0.6874399932340538</v>
      </c>
      <c r="S92" s="5">
        <f t="shared" ca="1" si="75"/>
        <v>0.37396065271584022</v>
      </c>
      <c r="T92" s="5">
        <f t="shared" ca="1" si="75"/>
        <v>0.61464382556680597</v>
      </c>
      <c r="U92" s="5">
        <f t="shared" ca="1" si="75"/>
        <v>0.432805099417922</v>
      </c>
      <c r="V92" s="5">
        <f t="shared" ca="1" si="75"/>
        <v>0.4414273414724188</v>
      </c>
      <c r="W92" s="5">
        <f t="shared" ca="1" si="75"/>
        <v>0.12165901386379296</v>
      </c>
      <c r="X92" s="5">
        <f t="shared" ca="1" si="75"/>
        <v>0.8702398266580339</v>
      </c>
      <c r="Y92" s="5">
        <f t="shared" ca="1" si="75"/>
        <v>0.97907432898984903</v>
      </c>
      <c r="Z92" s="5">
        <f t="shared" ca="1" si="75"/>
        <v>0.70257698279149117</v>
      </c>
      <c r="AA92" s="5">
        <f t="shared" ca="1" si="75"/>
        <v>0.80770876455062135</v>
      </c>
      <c r="AB92" s="2"/>
    </row>
    <row r="93" spans="1:28" x14ac:dyDescent="0.2">
      <c r="A93" s="59"/>
      <c r="B93" s="3">
        <f t="shared" si="67"/>
        <v>19</v>
      </c>
      <c r="C93" s="5"/>
      <c r="D93" s="5">
        <f t="shared" ref="D93:AA93" ca="1" si="76">0.5-(D83-0.5)</f>
        <v>0.1948426797662538</v>
      </c>
      <c r="E93" s="5">
        <f t="shared" ca="1" si="76"/>
        <v>0.19169234600284069</v>
      </c>
      <c r="F93" s="5">
        <f t="shared" ca="1" si="76"/>
        <v>0.27599031133810015</v>
      </c>
      <c r="G93" s="5">
        <f t="shared" ca="1" si="76"/>
        <v>0.82138973591505504</v>
      </c>
      <c r="H93" s="5">
        <f t="shared" ca="1" si="76"/>
        <v>0.4565635521381729</v>
      </c>
      <c r="I93" s="5">
        <f t="shared" ca="1" si="76"/>
        <v>9.3592979773154839E-2</v>
      </c>
      <c r="J93" s="5">
        <f t="shared" ca="1" si="76"/>
        <v>0.60061679617159214</v>
      </c>
      <c r="K93" s="5">
        <f t="shared" ca="1" si="76"/>
        <v>0.43514819077628963</v>
      </c>
      <c r="L93" s="5">
        <f t="shared" ca="1" si="76"/>
        <v>0.79946817473607035</v>
      </c>
      <c r="M93" s="5">
        <f t="shared" ca="1" si="76"/>
        <v>0.2301239627699343</v>
      </c>
      <c r="N93" s="5">
        <f t="shared" ca="1" si="76"/>
        <v>0.57908564392813</v>
      </c>
      <c r="O93" s="5">
        <f t="shared" ca="1" si="76"/>
        <v>0.72958803087675017</v>
      </c>
      <c r="P93" s="5">
        <f t="shared" ca="1" si="76"/>
        <v>0.55611837743356585</v>
      </c>
      <c r="Q93" s="5">
        <f t="shared" ca="1" si="76"/>
        <v>0.47550774523523665</v>
      </c>
      <c r="R93" s="5">
        <f t="shared" ca="1" si="76"/>
        <v>0.65084833065891279</v>
      </c>
      <c r="S93" s="5">
        <f t="shared" ca="1" si="76"/>
        <v>0.32269335654303732</v>
      </c>
      <c r="T93" s="5">
        <f t="shared" ca="1" si="76"/>
        <v>0.67242631003031583</v>
      </c>
      <c r="U93" s="5">
        <f t="shared" ca="1" si="76"/>
        <v>0.14859619743753516</v>
      </c>
      <c r="V93" s="5">
        <f t="shared" ca="1" si="76"/>
        <v>7.727948066448298E-2</v>
      </c>
      <c r="W93" s="5">
        <f t="shared" ca="1" si="76"/>
        <v>0.68258511247351961</v>
      </c>
      <c r="X93" s="5">
        <f t="shared" ca="1" si="76"/>
        <v>0.40181660064331914</v>
      </c>
      <c r="Y93" s="5">
        <f t="shared" ca="1" si="76"/>
        <v>0.52077688494537988</v>
      </c>
      <c r="Z93" s="5">
        <f t="shared" ca="1" si="76"/>
        <v>0.40552935661776968</v>
      </c>
      <c r="AA93" s="5">
        <f t="shared" ca="1" si="76"/>
        <v>0.76067588532317698</v>
      </c>
      <c r="AB93" s="2"/>
    </row>
    <row r="94" spans="1:28" x14ac:dyDescent="0.2">
      <c r="A94" s="59"/>
      <c r="B94" s="3">
        <f t="shared" si="67"/>
        <v>20</v>
      </c>
      <c r="C94" s="5"/>
      <c r="D94" s="5">
        <f t="shared" ref="D94:AA94" ca="1" si="77">0.5-(D84-0.5)</f>
        <v>0.47891825546083866</v>
      </c>
      <c r="E94" s="5">
        <f t="shared" ca="1" si="77"/>
        <v>0.87500635303033836</v>
      </c>
      <c r="F94" s="5">
        <f t="shared" ca="1" si="77"/>
        <v>0.19450038614004062</v>
      </c>
      <c r="G94" s="5">
        <f t="shared" ca="1" si="77"/>
        <v>0.56786061335515603</v>
      </c>
      <c r="H94" s="5">
        <f t="shared" ca="1" si="77"/>
        <v>0.18122140568483858</v>
      </c>
      <c r="I94" s="5">
        <f t="shared" ca="1" si="77"/>
        <v>0.84272539048198147</v>
      </c>
      <c r="J94" s="5">
        <f t="shared" ca="1" si="77"/>
        <v>0.20370464057178461</v>
      </c>
      <c r="K94" s="5">
        <f t="shared" ca="1" si="77"/>
        <v>0.13804165034867888</v>
      </c>
      <c r="L94" s="5">
        <f t="shared" ca="1" si="77"/>
        <v>0.29023397042853027</v>
      </c>
      <c r="M94" s="5">
        <f t="shared" ca="1" si="77"/>
        <v>0.46879284421009593</v>
      </c>
      <c r="N94" s="5">
        <f t="shared" ca="1" si="77"/>
        <v>0.1299875089904754</v>
      </c>
      <c r="O94" s="5">
        <f t="shared" ca="1" si="77"/>
        <v>0.80301105387687322</v>
      </c>
      <c r="P94" s="5">
        <f t="shared" ca="1" si="77"/>
        <v>0.3203091525440902</v>
      </c>
      <c r="Q94" s="5">
        <f t="shared" ca="1" si="77"/>
        <v>0.1231648096175405</v>
      </c>
      <c r="R94" s="5">
        <f t="shared" ca="1" si="77"/>
        <v>0.74967954159711314</v>
      </c>
      <c r="S94" s="5">
        <f t="shared" ca="1" si="77"/>
        <v>0.36066122184193694</v>
      </c>
      <c r="T94" s="5">
        <f t="shared" ca="1" si="77"/>
        <v>0.42178020876246947</v>
      </c>
      <c r="U94" s="5">
        <f t="shared" ca="1" si="77"/>
        <v>0.81080217877977401</v>
      </c>
      <c r="V94" s="5">
        <f t="shared" ca="1" si="77"/>
        <v>0.46793389004039698</v>
      </c>
      <c r="W94" s="5">
        <f t="shared" ca="1" si="77"/>
        <v>0.19976054058099169</v>
      </c>
      <c r="X94" s="5">
        <f t="shared" ca="1" si="77"/>
        <v>0.76808007564516345</v>
      </c>
      <c r="Y94" s="5">
        <f t="shared" ca="1" si="77"/>
        <v>0.89784456127820722</v>
      </c>
      <c r="Z94" s="5">
        <f t="shared" ca="1" si="77"/>
        <v>4.0654598586900459E-2</v>
      </c>
      <c r="AA94" s="5">
        <f t="shared" ca="1" si="77"/>
        <v>0.26068197610788091</v>
      </c>
      <c r="AB94" s="2"/>
    </row>
    <row r="95" spans="1:28" x14ac:dyDescent="0.2">
      <c r="A95" s="2"/>
      <c r="B95" s="3"/>
      <c r="C95" s="4">
        <v>0</v>
      </c>
      <c r="D95" s="4">
        <f>C95+1</f>
        <v>1</v>
      </c>
      <c r="E95" s="4">
        <f t="shared" ref="E95:AA95" si="78">D95+1</f>
        <v>2</v>
      </c>
      <c r="F95" s="4">
        <f t="shared" si="78"/>
        <v>3</v>
      </c>
      <c r="G95" s="4">
        <f t="shared" si="78"/>
        <v>4</v>
      </c>
      <c r="H95" s="4">
        <f t="shared" si="78"/>
        <v>5</v>
      </c>
      <c r="I95" s="4">
        <f t="shared" si="78"/>
        <v>6</v>
      </c>
      <c r="J95" s="4">
        <f t="shared" si="78"/>
        <v>7</v>
      </c>
      <c r="K95" s="4">
        <f t="shared" si="78"/>
        <v>8</v>
      </c>
      <c r="L95" s="4">
        <f t="shared" si="78"/>
        <v>9</v>
      </c>
      <c r="M95" s="4">
        <f t="shared" si="78"/>
        <v>10</v>
      </c>
      <c r="N95" s="4">
        <f t="shared" si="78"/>
        <v>11</v>
      </c>
      <c r="O95" s="4">
        <f t="shared" si="78"/>
        <v>12</v>
      </c>
      <c r="P95" s="4">
        <f t="shared" si="78"/>
        <v>13</v>
      </c>
      <c r="Q95" s="4">
        <f t="shared" si="78"/>
        <v>14</v>
      </c>
      <c r="R95" s="4">
        <f t="shared" si="78"/>
        <v>15</v>
      </c>
      <c r="S95" s="4">
        <f t="shared" si="78"/>
        <v>16</v>
      </c>
      <c r="T95" s="4">
        <f t="shared" si="78"/>
        <v>17</v>
      </c>
      <c r="U95" s="4">
        <f t="shared" si="78"/>
        <v>18</v>
      </c>
      <c r="V95" s="4">
        <f t="shared" si="78"/>
        <v>19</v>
      </c>
      <c r="W95" s="4">
        <f t="shared" si="78"/>
        <v>20</v>
      </c>
      <c r="X95" s="4">
        <f t="shared" si="78"/>
        <v>21</v>
      </c>
      <c r="Y95" s="4">
        <f t="shared" si="78"/>
        <v>22</v>
      </c>
      <c r="Z95" s="4">
        <f t="shared" si="78"/>
        <v>23</v>
      </c>
      <c r="AA95" s="4">
        <f t="shared" si="78"/>
        <v>24</v>
      </c>
      <c r="AB95" s="2"/>
    </row>
    <row r="96" spans="1:28" x14ac:dyDescent="0.2">
      <c r="A96" s="58" t="s">
        <v>4</v>
      </c>
      <c r="B96" s="3">
        <v>1</v>
      </c>
      <c r="C96" s="5"/>
      <c r="D96" s="5">
        <f ca="1">NORMINV(D75,0,1)</f>
        <v>1.2939773047127925</v>
      </c>
      <c r="E96" s="5">
        <f t="shared" ref="E96:AA96" ca="1" si="79">NORMINV(E75,0,1)</f>
        <v>-0.73771268500787013</v>
      </c>
      <c r="F96" s="5">
        <f t="shared" ca="1" si="79"/>
        <v>6.8152341206325476E-2</v>
      </c>
      <c r="G96" s="5">
        <f t="shared" ca="1" si="79"/>
        <v>1.1664772689451763</v>
      </c>
      <c r="H96" s="5">
        <f t="shared" ca="1" si="79"/>
        <v>-0.53193426766509699</v>
      </c>
      <c r="I96" s="5">
        <f t="shared" ca="1" si="79"/>
        <v>2.3006771251840248</v>
      </c>
      <c r="J96" s="5">
        <f t="shared" ca="1" si="79"/>
        <v>3.3787883691083556E-2</v>
      </c>
      <c r="K96" s="5">
        <f t="shared" ca="1" si="79"/>
        <v>0.48489176156203195</v>
      </c>
      <c r="L96" s="5">
        <f t="shared" ca="1" si="79"/>
        <v>-1.5272792594012508</v>
      </c>
      <c r="M96" s="5">
        <f t="shared" ca="1" si="79"/>
        <v>0.75029215296618135</v>
      </c>
      <c r="N96" s="5">
        <f t="shared" ca="1" si="79"/>
        <v>-0.75552150378716698</v>
      </c>
      <c r="O96" s="5">
        <f t="shared" ca="1" si="79"/>
        <v>0.40909702923110436</v>
      </c>
      <c r="P96" s="5">
        <f t="shared" ca="1" si="79"/>
        <v>1.1336398426659493</v>
      </c>
      <c r="Q96" s="5">
        <f t="shared" ca="1" si="79"/>
        <v>0.54645303571873638</v>
      </c>
      <c r="R96" s="5">
        <f t="shared" ca="1" si="79"/>
        <v>1.9595251242113059</v>
      </c>
      <c r="S96" s="5">
        <f t="shared" ca="1" si="79"/>
        <v>0.2363532686444931</v>
      </c>
      <c r="T96" s="5">
        <f t="shared" ca="1" si="79"/>
        <v>2.4759363862698729</v>
      </c>
      <c r="U96" s="5">
        <f t="shared" ca="1" si="79"/>
        <v>1.5187563857365578</v>
      </c>
      <c r="V96" s="5">
        <f t="shared" ca="1" si="79"/>
        <v>0.81843221220142071</v>
      </c>
      <c r="W96" s="5">
        <f t="shared" ca="1" si="79"/>
        <v>-8.0239966135917232E-2</v>
      </c>
      <c r="X96" s="5">
        <f t="shared" ca="1" si="79"/>
        <v>-7.343634918179949E-2</v>
      </c>
      <c r="Y96" s="5">
        <f t="shared" ca="1" si="79"/>
        <v>0.24890330099974953</v>
      </c>
      <c r="Z96" s="5">
        <f t="shared" ca="1" si="79"/>
        <v>1.4757967998747721</v>
      </c>
      <c r="AA96" s="5">
        <f t="shared" ca="1" si="79"/>
        <v>6.7403250632537982E-3</v>
      </c>
      <c r="AB96" s="2"/>
    </row>
    <row r="97" spans="1:28" x14ac:dyDescent="0.2">
      <c r="A97" s="59"/>
      <c r="B97" s="3">
        <f>B96+1</f>
        <v>2</v>
      </c>
      <c r="C97" s="5"/>
      <c r="D97" s="5">
        <f t="shared" ref="D97:AA97" ca="1" si="80">NORMINV(D76,0,1)</f>
        <v>0.32464034214453519</v>
      </c>
      <c r="E97" s="5">
        <f t="shared" ca="1" si="80"/>
        <v>-2.618419433002551</v>
      </c>
      <c r="F97" s="5">
        <f t="shared" ca="1" si="80"/>
        <v>1.7902412933573912</v>
      </c>
      <c r="G97" s="5">
        <f t="shared" ca="1" si="80"/>
        <v>2.7798480216363406</v>
      </c>
      <c r="H97" s="5">
        <f t="shared" ca="1" si="80"/>
        <v>1.5288916456499635</v>
      </c>
      <c r="I97" s="5">
        <f t="shared" ca="1" si="80"/>
        <v>-1.1430911771628414</v>
      </c>
      <c r="J97" s="5">
        <f t="shared" ca="1" si="80"/>
        <v>1.5343344976606641</v>
      </c>
      <c r="K97" s="5">
        <f t="shared" ca="1" si="80"/>
        <v>0.64265731456780462</v>
      </c>
      <c r="L97" s="5">
        <f t="shared" ca="1" si="80"/>
        <v>0.6965995804755285</v>
      </c>
      <c r="M97" s="5">
        <f t="shared" ca="1" si="80"/>
        <v>0.62252846665830253</v>
      </c>
      <c r="N97" s="5">
        <f t="shared" ca="1" si="80"/>
        <v>1.9310572031724982</v>
      </c>
      <c r="O97" s="5">
        <f t="shared" ca="1" si="80"/>
        <v>0.48547063188650696</v>
      </c>
      <c r="P97" s="5">
        <f t="shared" ca="1" si="80"/>
        <v>-0.8110754555842723</v>
      </c>
      <c r="Q97" s="5">
        <f t="shared" ca="1" si="80"/>
        <v>0.76905622305431964</v>
      </c>
      <c r="R97" s="5">
        <f t="shared" ca="1" si="80"/>
        <v>0.32927281838597755</v>
      </c>
      <c r="S97" s="5">
        <f t="shared" ca="1" si="80"/>
        <v>0.23802817921815705</v>
      </c>
      <c r="T97" s="5">
        <f t="shared" ca="1" si="80"/>
        <v>1.0846706495167535</v>
      </c>
      <c r="U97" s="5">
        <f t="shared" ca="1" si="80"/>
        <v>0.35381897218503156</v>
      </c>
      <c r="V97" s="5">
        <f t="shared" ca="1" si="80"/>
        <v>-0.63261302117188856</v>
      </c>
      <c r="W97" s="5">
        <f t="shared" ca="1" si="80"/>
        <v>0.52194489216572504</v>
      </c>
      <c r="X97" s="5">
        <f t="shared" ca="1" si="80"/>
        <v>-1.5831529290698227</v>
      </c>
      <c r="Y97" s="5">
        <f t="shared" ca="1" si="80"/>
        <v>0.60711908727830532</v>
      </c>
      <c r="Z97" s="5">
        <f t="shared" ca="1" si="80"/>
        <v>0.33283114480122561</v>
      </c>
      <c r="AA97" s="5">
        <f t="shared" ca="1" si="80"/>
        <v>-0.9358117106757543</v>
      </c>
      <c r="AB97" s="2"/>
    </row>
    <row r="98" spans="1:28" x14ac:dyDescent="0.2">
      <c r="A98" s="59"/>
      <c r="B98" s="3">
        <f t="shared" ref="B98:B115" si="81">B97+1</f>
        <v>3</v>
      </c>
      <c r="C98" s="5"/>
      <c r="D98" s="5">
        <f t="shared" ref="D98:AA98" ca="1" si="82">NORMINV(D77,0,1)</f>
        <v>2.2943047586589915</v>
      </c>
      <c r="E98" s="5">
        <f t="shared" ca="1" si="82"/>
        <v>-0.13240310550747167</v>
      </c>
      <c r="F98" s="5">
        <f t="shared" ca="1" si="82"/>
        <v>-0.72018682591373828</v>
      </c>
      <c r="G98" s="5">
        <f t="shared" ca="1" si="82"/>
        <v>-2.7574119178353356</v>
      </c>
      <c r="H98" s="5">
        <f t="shared" ca="1" si="82"/>
        <v>0.76721343129951691</v>
      </c>
      <c r="I98" s="5">
        <f t="shared" ca="1" si="82"/>
        <v>0.68236718423387588</v>
      </c>
      <c r="J98" s="5">
        <f t="shared" ca="1" si="82"/>
        <v>1.1984105471445445</v>
      </c>
      <c r="K98" s="5">
        <f t="shared" ca="1" si="82"/>
        <v>0.77891554760847415</v>
      </c>
      <c r="L98" s="5">
        <f t="shared" ca="1" si="82"/>
        <v>-1.4550484314537317</v>
      </c>
      <c r="M98" s="5">
        <f t="shared" ca="1" si="82"/>
        <v>0.59746346727248456</v>
      </c>
      <c r="N98" s="5">
        <f t="shared" ca="1" si="82"/>
        <v>-0.67625093474006093</v>
      </c>
      <c r="O98" s="5">
        <f t="shared" ca="1" si="82"/>
        <v>-1.6825858781614282</v>
      </c>
      <c r="P98" s="5">
        <f t="shared" ca="1" si="82"/>
        <v>-2.1343039903437897</v>
      </c>
      <c r="Q98" s="5">
        <f t="shared" ca="1" si="82"/>
        <v>-0.18401216365133166</v>
      </c>
      <c r="R98" s="5">
        <f t="shared" ca="1" si="82"/>
        <v>-1.5400041054466873</v>
      </c>
      <c r="S98" s="5">
        <f t="shared" ca="1" si="82"/>
        <v>0.7345655061019648</v>
      </c>
      <c r="T98" s="5">
        <f t="shared" ca="1" si="82"/>
        <v>-0.51752913879455598</v>
      </c>
      <c r="U98" s="5">
        <f t="shared" ca="1" si="82"/>
        <v>-0.25852922136603729</v>
      </c>
      <c r="V98" s="5">
        <f t="shared" ca="1" si="82"/>
        <v>-0.11144110942429278</v>
      </c>
      <c r="W98" s="5">
        <f t="shared" ca="1" si="82"/>
        <v>1.7306987965955327</v>
      </c>
      <c r="X98" s="5">
        <f t="shared" ca="1" si="82"/>
        <v>4.7656322740768128E-2</v>
      </c>
      <c r="Y98" s="5">
        <f t="shared" ca="1" si="82"/>
        <v>-0.16896212901362329</v>
      </c>
      <c r="Z98" s="5">
        <f t="shared" ca="1" si="82"/>
        <v>-0.52785800264559812</v>
      </c>
      <c r="AA98" s="5">
        <f t="shared" ca="1" si="82"/>
        <v>0.59845326245221642</v>
      </c>
      <c r="AB98" s="2"/>
    </row>
    <row r="99" spans="1:28" x14ac:dyDescent="0.2">
      <c r="A99" s="59"/>
      <c r="B99" s="3">
        <f t="shared" si="81"/>
        <v>4</v>
      </c>
      <c r="C99" s="5"/>
      <c r="D99" s="5">
        <f t="shared" ref="D99:AA99" ca="1" si="83">NORMINV(D78,0,1)</f>
        <v>-7.3938784595647383E-3</v>
      </c>
      <c r="E99" s="5">
        <f t="shared" ca="1" si="83"/>
        <v>-0.35091355929161994</v>
      </c>
      <c r="F99" s="5">
        <f t="shared" ca="1" si="83"/>
        <v>1.5978842398549753</v>
      </c>
      <c r="G99" s="5">
        <f t="shared" ca="1" si="83"/>
        <v>-0.54822936759869423</v>
      </c>
      <c r="H99" s="5">
        <f t="shared" ca="1" si="83"/>
        <v>-0.57261909903420938</v>
      </c>
      <c r="I99" s="5">
        <f t="shared" ca="1" si="83"/>
        <v>-1.239541894600424</v>
      </c>
      <c r="J99" s="5">
        <f t="shared" ca="1" si="83"/>
        <v>-1.2812369458620378</v>
      </c>
      <c r="K99" s="5">
        <f t="shared" ca="1" si="83"/>
        <v>0.2700753677819116</v>
      </c>
      <c r="L99" s="5">
        <f t="shared" ca="1" si="83"/>
        <v>-1.0742630083209666</v>
      </c>
      <c r="M99" s="5">
        <f t="shared" ca="1" si="83"/>
        <v>1.0234542861808889</v>
      </c>
      <c r="N99" s="5">
        <f t="shared" ca="1" si="83"/>
        <v>-1.4752454867814073</v>
      </c>
      <c r="O99" s="5">
        <f t="shared" ca="1" si="83"/>
        <v>-2.0413048954954256</v>
      </c>
      <c r="P99" s="5">
        <f t="shared" ca="1" si="83"/>
        <v>1.3063028050208914</v>
      </c>
      <c r="Q99" s="5">
        <f t="shared" ca="1" si="83"/>
        <v>0.2194541384315607</v>
      </c>
      <c r="R99" s="5">
        <f t="shared" ca="1" si="83"/>
        <v>-1.341723711837769</v>
      </c>
      <c r="S99" s="5">
        <f t="shared" ca="1" si="83"/>
        <v>6.3268692835338022E-2</v>
      </c>
      <c r="T99" s="5">
        <f t="shared" ca="1" si="83"/>
        <v>-0.74024552752766704</v>
      </c>
      <c r="U99" s="5">
        <f t="shared" ca="1" si="83"/>
        <v>0.64466084398719259</v>
      </c>
      <c r="V99" s="5">
        <f t="shared" ca="1" si="83"/>
        <v>-1.0313360335027006</v>
      </c>
      <c r="W99" s="5">
        <f t="shared" ca="1" si="83"/>
        <v>0.57490068114323378</v>
      </c>
      <c r="X99" s="5">
        <f t="shared" ca="1" si="83"/>
        <v>0.98853625606917028</v>
      </c>
      <c r="Y99" s="5">
        <f t="shared" ca="1" si="83"/>
        <v>1.4078782597978838</v>
      </c>
      <c r="Z99" s="5">
        <f t="shared" ca="1" si="83"/>
        <v>-0.96949339786091182</v>
      </c>
      <c r="AA99" s="5">
        <f t="shared" ca="1" si="83"/>
        <v>6.9907695181560453E-2</v>
      </c>
      <c r="AB99" s="2"/>
    </row>
    <row r="100" spans="1:28" x14ac:dyDescent="0.2">
      <c r="A100" s="59"/>
      <c r="B100" s="3">
        <f t="shared" si="81"/>
        <v>5</v>
      </c>
      <c r="C100" s="5"/>
      <c r="D100" s="5">
        <f t="shared" ref="D100:AA100" ca="1" si="84">NORMINV(D79,0,1)</f>
        <v>-0.91063018865935763</v>
      </c>
      <c r="E100" s="5">
        <f t="shared" ca="1" si="84"/>
        <v>1.0761058266724413</v>
      </c>
      <c r="F100" s="5">
        <f t="shared" ca="1" si="84"/>
        <v>-0.33972327697066457</v>
      </c>
      <c r="G100" s="5">
        <f t="shared" ca="1" si="84"/>
        <v>0.37574685924780282</v>
      </c>
      <c r="H100" s="5">
        <f t="shared" ca="1" si="84"/>
        <v>0.94233691652968421</v>
      </c>
      <c r="I100" s="5">
        <f t="shared" ca="1" si="84"/>
        <v>1.3980049707737798</v>
      </c>
      <c r="J100" s="5">
        <f t="shared" ca="1" si="84"/>
        <v>0.39147224418187854</v>
      </c>
      <c r="K100" s="5">
        <f t="shared" ca="1" si="84"/>
        <v>1.0000427373225045</v>
      </c>
      <c r="L100" s="5">
        <f t="shared" ca="1" si="84"/>
        <v>0.11148160478470241</v>
      </c>
      <c r="M100" s="5">
        <f t="shared" ca="1" si="84"/>
        <v>0.31188940889848665</v>
      </c>
      <c r="N100" s="5">
        <f t="shared" ca="1" si="84"/>
        <v>-1.9871172696945694</v>
      </c>
      <c r="O100" s="5">
        <f t="shared" ca="1" si="84"/>
        <v>2.2485303243075556</v>
      </c>
      <c r="P100" s="5">
        <f t="shared" ca="1" si="84"/>
        <v>-1.4122503830775308</v>
      </c>
      <c r="Q100" s="5">
        <f t="shared" ca="1" si="84"/>
        <v>0.28520304267470564</v>
      </c>
      <c r="R100" s="5">
        <f t="shared" ca="1" si="84"/>
        <v>-0.25911567921603523</v>
      </c>
      <c r="S100" s="5">
        <f t="shared" ca="1" si="84"/>
        <v>1.1535791086309464</v>
      </c>
      <c r="T100" s="5">
        <f t="shared" ca="1" si="84"/>
        <v>-0.41194663544598425</v>
      </c>
      <c r="U100" s="5">
        <f t="shared" ca="1" si="84"/>
        <v>1.0093934056041793</v>
      </c>
      <c r="V100" s="5">
        <f t="shared" ca="1" si="84"/>
        <v>0.22302211812557637</v>
      </c>
      <c r="W100" s="5">
        <f t="shared" ca="1" si="84"/>
        <v>0.5773832527870616</v>
      </c>
      <c r="X100" s="5">
        <f t="shared" ca="1" si="84"/>
        <v>-0.47511979890538025</v>
      </c>
      <c r="Y100" s="5">
        <f t="shared" ca="1" si="84"/>
        <v>-0.411325269909733</v>
      </c>
      <c r="Z100" s="5">
        <f t="shared" ca="1" si="84"/>
        <v>0.65237168940306123</v>
      </c>
      <c r="AA100" s="5">
        <f t="shared" ca="1" si="84"/>
        <v>0.11095272542776631</v>
      </c>
      <c r="AB100" s="2"/>
    </row>
    <row r="101" spans="1:28" x14ac:dyDescent="0.2">
      <c r="A101" s="59"/>
      <c r="B101" s="3">
        <f t="shared" si="81"/>
        <v>6</v>
      </c>
      <c r="C101" s="5"/>
      <c r="D101" s="5">
        <f t="shared" ref="D101:AA101" ca="1" si="85">NORMINV(D80,0,1)</f>
        <v>-0.82071195237226169</v>
      </c>
      <c r="E101" s="5">
        <f t="shared" ca="1" si="85"/>
        <v>-0.93577790486587786</v>
      </c>
      <c r="F101" s="5">
        <f t="shared" ca="1" si="85"/>
        <v>2.1047101948652679E-2</v>
      </c>
      <c r="G101" s="5">
        <f t="shared" ca="1" si="85"/>
        <v>-1.8337028925741445</v>
      </c>
      <c r="H101" s="5">
        <f t="shared" ca="1" si="85"/>
        <v>-0.50446570933171897</v>
      </c>
      <c r="I101" s="5">
        <f t="shared" ca="1" si="85"/>
        <v>-2.3698839051593263</v>
      </c>
      <c r="J101" s="5">
        <f t="shared" ca="1" si="85"/>
        <v>-1.3299927801611708</v>
      </c>
      <c r="K101" s="5">
        <f t="shared" ca="1" si="85"/>
        <v>0.53994392255518009</v>
      </c>
      <c r="L101" s="5">
        <f t="shared" ca="1" si="85"/>
        <v>0.19776760596252735</v>
      </c>
      <c r="M101" s="5">
        <f t="shared" ca="1" si="85"/>
        <v>-2.2849512590779684</v>
      </c>
      <c r="N101" s="5">
        <f t="shared" ca="1" si="85"/>
        <v>-0.65651028050819782</v>
      </c>
      <c r="O101" s="5">
        <f t="shared" ca="1" si="85"/>
        <v>0.99899922183480172</v>
      </c>
      <c r="P101" s="5">
        <f t="shared" ca="1" si="85"/>
        <v>-0.39178510227921259</v>
      </c>
      <c r="Q101" s="5">
        <f t="shared" ca="1" si="85"/>
        <v>-0.74758296270524915</v>
      </c>
      <c r="R101" s="5">
        <f t="shared" ca="1" si="85"/>
        <v>-1.1984261586641125</v>
      </c>
      <c r="S101" s="5">
        <f t="shared" ca="1" si="85"/>
        <v>-0.44455727298689313</v>
      </c>
      <c r="T101" s="5">
        <f t="shared" ca="1" si="85"/>
        <v>0.84874697643111785</v>
      </c>
      <c r="U101" s="5">
        <f t="shared" ca="1" si="85"/>
        <v>-1.0072119866061851</v>
      </c>
      <c r="V101" s="5">
        <f t="shared" ca="1" si="85"/>
        <v>0.46224150464166508</v>
      </c>
      <c r="W101" s="5">
        <f t="shared" ca="1" si="85"/>
        <v>-0.43533005696808941</v>
      </c>
      <c r="X101" s="5">
        <f t="shared" ca="1" si="85"/>
        <v>-7.7665343894747302E-2</v>
      </c>
      <c r="Y101" s="5">
        <f t="shared" ca="1" si="85"/>
        <v>6.0509015799585016E-2</v>
      </c>
      <c r="Z101" s="5">
        <f t="shared" ca="1" si="85"/>
        <v>-0.93776077953252135</v>
      </c>
      <c r="AA101" s="5">
        <f t="shared" ca="1" si="85"/>
        <v>-5.9607553245829351E-2</v>
      </c>
      <c r="AB101" s="2"/>
    </row>
    <row r="102" spans="1:28" x14ac:dyDescent="0.2">
      <c r="A102" s="59"/>
      <c r="B102" s="3">
        <f t="shared" si="81"/>
        <v>7</v>
      </c>
      <c r="C102" s="5"/>
      <c r="D102" s="5">
        <f t="shared" ref="D102:AA102" ca="1" si="86">NORMINV(D81,0,1)</f>
        <v>-1.7782945046159524</v>
      </c>
      <c r="E102" s="5">
        <f t="shared" ca="1" si="86"/>
        <v>-1.7316033527978008</v>
      </c>
      <c r="F102" s="5">
        <f t="shared" ca="1" si="86"/>
        <v>-0.512778994968621</v>
      </c>
      <c r="G102" s="5">
        <f t="shared" ca="1" si="86"/>
        <v>-0.17078136504510133</v>
      </c>
      <c r="H102" s="5">
        <f t="shared" ca="1" si="86"/>
        <v>-0.91160918473385111</v>
      </c>
      <c r="I102" s="5">
        <f t="shared" ca="1" si="86"/>
        <v>0.82138774278680149</v>
      </c>
      <c r="J102" s="5">
        <f t="shared" ca="1" si="86"/>
        <v>0.94305886460402133</v>
      </c>
      <c r="K102" s="5">
        <f t="shared" ca="1" si="86"/>
        <v>1.6566091639159937</v>
      </c>
      <c r="L102" s="5">
        <f t="shared" ca="1" si="86"/>
        <v>0.45100275336243401</v>
      </c>
      <c r="M102" s="5">
        <f t="shared" ca="1" si="86"/>
        <v>0.2108645566647499</v>
      </c>
      <c r="N102" s="5">
        <f t="shared" ca="1" si="86"/>
        <v>0.51478343112389979</v>
      </c>
      <c r="O102" s="5">
        <f t="shared" ca="1" si="86"/>
        <v>2.2269413827018139</v>
      </c>
      <c r="P102" s="5">
        <f t="shared" ca="1" si="86"/>
        <v>0.10324878880101197</v>
      </c>
      <c r="Q102" s="5">
        <f t="shared" ca="1" si="86"/>
        <v>0.24474170547707894</v>
      </c>
      <c r="R102" s="5">
        <f t="shared" ca="1" si="86"/>
        <v>0.91014962046420511</v>
      </c>
      <c r="S102" s="5">
        <f t="shared" ca="1" si="86"/>
        <v>-0.92230825340622835</v>
      </c>
      <c r="T102" s="5">
        <f t="shared" ca="1" si="86"/>
        <v>1.3457319233028946</v>
      </c>
      <c r="U102" s="5">
        <f t="shared" ca="1" si="86"/>
        <v>-1.3681517672077907</v>
      </c>
      <c r="V102" s="5">
        <f t="shared" ca="1" si="86"/>
        <v>1.435688831856424</v>
      </c>
      <c r="W102" s="5">
        <f t="shared" ca="1" si="86"/>
        <v>-1.1610468173339847</v>
      </c>
      <c r="X102" s="5">
        <f t="shared" ca="1" si="86"/>
        <v>1.2498161601384747</v>
      </c>
      <c r="Y102" s="5">
        <f t="shared" ca="1" si="86"/>
        <v>-1.8090753724688859</v>
      </c>
      <c r="Z102" s="5">
        <f t="shared" ca="1" si="86"/>
        <v>-7.9938272045075545E-2</v>
      </c>
      <c r="AA102" s="5">
        <f t="shared" ca="1" si="86"/>
        <v>-1.9762008691286939</v>
      </c>
      <c r="AB102" s="2"/>
    </row>
    <row r="103" spans="1:28" x14ac:dyDescent="0.2">
      <c r="A103" s="59"/>
      <c r="B103" s="3">
        <f t="shared" si="81"/>
        <v>8</v>
      </c>
      <c r="C103" s="5"/>
      <c r="D103" s="5">
        <f t="shared" ref="D103:AA103" ca="1" si="87">NORMINV(D82,0,1)</f>
        <v>-0.46083064234989063</v>
      </c>
      <c r="E103" s="5">
        <f t="shared" ca="1" si="87"/>
        <v>0.47256265472292075</v>
      </c>
      <c r="F103" s="5">
        <f t="shared" ca="1" si="87"/>
        <v>0.74964584879813678</v>
      </c>
      <c r="G103" s="5">
        <f t="shared" ca="1" si="87"/>
        <v>-0.67997870799811999</v>
      </c>
      <c r="H103" s="5">
        <f t="shared" ca="1" si="87"/>
        <v>0.96397909656158554</v>
      </c>
      <c r="I103" s="5">
        <f t="shared" ca="1" si="87"/>
        <v>-0.42797328993445094</v>
      </c>
      <c r="J103" s="5">
        <f t="shared" ca="1" si="87"/>
        <v>-0.21335698961120833</v>
      </c>
      <c r="K103" s="5">
        <f t="shared" ca="1" si="87"/>
        <v>-4.7860269085006645E-2</v>
      </c>
      <c r="L103" s="5">
        <f t="shared" ca="1" si="87"/>
        <v>-1.2727255211193678</v>
      </c>
      <c r="M103" s="5">
        <f t="shared" ca="1" si="87"/>
        <v>1.0540074008722826</v>
      </c>
      <c r="N103" s="5">
        <f t="shared" ca="1" si="87"/>
        <v>0.14960612735727885</v>
      </c>
      <c r="O103" s="5">
        <f t="shared" ca="1" si="87"/>
        <v>1.0664136294792341</v>
      </c>
      <c r="P103" s="5">
        <f t="shared" ca="1" si="87"/>
        <v>-1.3290084389018928</v>
      </c>
      <c r="Q103" s="5">
        <f t="shared" ca="1" si="87"/>
        <v>-0.26864473419571017</v>
      </c>
      <c r="R103" s="5">
        <f t="shared" ca="1" si="87"/>
        <v>-0.48860691913170967</v>
      </c>
      <c r="S103" s="5">
        <f t="shared" ca="1" si="87"/>
        <v>0.32138149414493888</v>
      </c>
      <c r="T103" s="5">
        <f t="shared" ca="1" si="87"/>
        <v>-0.29144323933045019</v>
      </c>
      <c r="U103" s="5">
        <f t="shared" ca="1" si="87"/>
        <v>0.16923703673081306</v>
      </c>
      <c r="V103" s="5">
        <f t="shared" ca="1" si="87"/>
        <v>0.14735137584244146</v>
      </c>
      <c r="W103" s="5">
        <f t="shared" ca="1" si="87"/>
        <v>1.1667334553993136</v>
      </c>
      <c r="X103" s="5">
        <f t="shared" ca="1" si="87"/>
        <v>-1.1275255441415641</v>
      </c>
      <c r="Y103" s="5">
        <f t="shared" ca="1" si="87"/>
        <v>-2.0349953385264623</v>
      </c>
      <c r="Z103" s="5">
        <f t="shared" ca="1" si="87"/>
        <v>-0.5318266915037263</v>
      </c>
      <c r="AA103" s="5">
        <f t="shared" ca="1" si="87"/>
        <v>-0.86948397229610352</v>
      </c>
      <c r="AB103" s="2"/>
    </row>
    <row r="104" spans="1:28" x14ac:dyDescent="0.2">
      <c r="A104" s="59"/>
      <c r="B104" s="3">
        <f t="shared" si="81"/>
        <v>9</v>
      </c>
      <c r="C104" s="5"/>
      <c r="D104" s="5">
        <f t="shared" ref="D104:AA104" ca="1" si="88">NORMINV(D83,0,1)</f>
        <v>0.86018810684617686</v>
      </c>
      <c r="E104" s="5">
        <f t="shared" ca="1" si="88"/>
        <v>0.87167685163584407</v>
      </c>
      <c r="F104" s="5">
        <f t="shared" ca="1" si="88"/>
        <v>0.59479483175037395</v>
      </c>
      <c r="G104" s="5">
        <f t="shared" ca="1" si="88"/>
        <v>-0.92067424189493485</v>
      </c>
      <c r="H104" s="5">
        <f t="shared" ca="1" si="88"/>
        <v>0.10909504584978677</v>
      </c>
      <c r="I104" s="5">
        <f t="shared" ca="1" si="88"/>
        <v>1.3189496088365498</v>
      </c>
      <c r="J104" s="5">
        <f t="shared" ca="1" si="88"/>
        <v>-0.25494392758916068</v>
      </c>
      <c r="K104" s="5">
        <f t="shared" ca="1" si="88"/>
        <v>0.16328203057203972</v>
      </c>
      <c r="L104" s="5">
        <f t="shared" ca="1" si="88"/>
        <v>-0.83972311506848063</v>
      </c>
      <c r="M104" s="5">
        <f t="shared" ca="1" si="88"/>
        <v>0.73843866586977658</v>
      </c>
      <c r="N104" s="5">
        <f t="shared" ca="1" si="88"/>
        <v>-0.19955488806809682</v>
      </c>
      <c r="O104" s="5">
        <f t="shared" ca="1" si="88"/>
        <v>-0.61156751207296045</v>
      </c>
      <c r="P104" s="5">
        <f t="shared" ca="1" si="88"/>
        <v>-0.14113506233157991</v>
      </c>
      <c r="Q104" s="5">
        <f t="shared" ca="1" si="88"/>
        <v>6.1431595284581711E-2</v>
      </c>
      <c r="R104" s="5">
        <f t="shared" ca="1" si="88"/>
        <v>-0.38761179532654766</v>
      </c>
      <c r="S104" s="5">
        <f t="shared" ca="1" si="88"/>
        <v>0.46018043507054923</v>
      </c>
      <c r="T104" s="5">
        <f t="shared" ca="1" si="88"/>
        <v>-0.44662287013471352</v>
      </c>
      <c r="U104" s="5">
        <f t="shared" ca="1" si="88"/>
        <v>1.0424730910588014</v>
      </c>
      <c r="V104" s="5">
        <f t="shared" ca="1" si="88"/>
        <v>1.4236115126879896</v>
      </c>
      <c r="W104" s="5">
        <f t="shared" ca="1" si="88"/>
        <v>-0.47493995050981358</v>
      </c>
      <c r="X104" s="5">
        <f t="shared" ca="1" si="88"/>
        <v>0.2486478375571462</v>
      </c>
      <c r="Y104" s="5">
        <f t="shared" ca="1" si="88"/>
        <v>-5.2103492533115428E-2</v>
      </c>
      <c r="Z104" s="5">
        <f t="shared" ca="1" si="88"/>
        <v>0.23906044454505063</v>
      </c>
      <c r="AA104" s="5">
        <f t="shared" ca="1" si="88"/>
        <v>-0.70847838678071173</v>
      </c>
      <c r="AB104" s="2"/>
    </row>
    <row r="105" spans="1:28" x14ac:dyDescent="0.2">
      <c r="A105" s="59"/>
      <c r="B105" s="3">
        <f t="shared" si="81"/>
        <v>10</v>
      </c>
      <c r="C105" s="5"/>
      <c r="D105" s="5">
        <f t="shared" ref="D105:AA105" ca="1" si="89">NORMINV(D84,0,1)</f>
        <v>5.2868715518450224E-2</v>
      </c>
      <c r="E105" s="5">
        <f t="shared" ca="1" si="89"/>
        <v>-1.1503802428203358</v>
      </c>
      <c r="F105" s="5">
        <f t="shared" ca="1" si="89"/>
        <v>0.86143088421629399</v>
      </c>
      <c r="G105" s="5">
        <f t="shared" ca="1" si="89"/>
        <v>-0.17093004312728968</v>
      </c>
      <c r="H105" s="5">
        <f t="shared" ca="1" si="89"/>
        <v>0.91072021257243752</v>
      </c>
      <c r="I105" s="5">
        <f t="shared" ca="1" si="89"/>
        <v>-1.0057222041773912</v>
      </c>
      <c r="J105" s="5">
        <f t="shared" ca="1" si="89"/>
        <v>0.82846133873665351</v>
      </c>
      <c r="K105" s="5">
        <f t="shared" ca="1" si="89"/>
        <v>1.0891600772471706</v>
      </c>
      <c r="L105" s="5">
        <f t="shared" ca="1" si="89"/>
        <v>0.55270133237963126</v>
      </c>
      <c r="M105" s="5">
        <f t="shared" ca="1" si="89"/>
        <v>7.8304688013517421E-2</v>
      </c>
      <c r="N105" s="5">
        <f t="shared" ca="1" si="89"/>
        <v>1.1264501775556082</v>
      </c>
      <c r="O105" s="5">
        <f t="shared" ca="1" si="89"/>
        <v>-0.85242564377749586</v>
      </c>
      <c r="P105" s="5">
        <f t="shared" ca="1" si="89"/>
        <v>0.46683447966045494</v>
      </c>
      <c r="Q105" s="5">
        <f t="shared" ca="1" si="89"/>
        <v>1.1593105591075257</v>
      </c>
      <c r="R105" s="5">
        <f t="shared" ca="1" si="89"/>
        <v>-0.67348165347326261</v>
      </c>
      <c r="S105" s="5">
        <f t="shared" ca="1" si="89"/>
        <v>0.35669193523442017</v>
      </c>
      <c r="T105" s="5">
        <f t="shared" ca="1" si="89"/>
        <v>0.1973413568649153</v>
      </c>
      <c r="U105" s="5">
        <f t="shared" ca="1" si="89"/>
        <v>-0.8808562265965173</v>
      </c>
      <c r="V105" s="5">
        <f t="shared" ca="1" si="89"/>
        <v>8.0464562202593085E-2</v>
      </c>
      <c r="W105" s="5">
        <f t="shared" ca="1" si="89"/>
        <v>0.84247687021887507</v>
      </c>
      <c r="X105" s="5">
        <f t="shared" ca="1" si="89"/>
        <v>-0.73253867047755716</v>
      </c>
      <c r="Y105" s="5">
        <f t="shared" ca="1" si="89"/>
        <v>-1.2693651004143403</v>
      </c>
      <c r="Z105" s="5">
        <f t="shared" ca="1" si="89"/>
        <v>1.7431398043156336</v>
      </c>
      <c r="AA105" s="5">
        <f t="shared" ca="1" si="89"/>
        <v>0.64124432993682157</v>
      </c>
      <c r="AB105" s="2"/>
    </row>
    <row r="106" spans="1:28" x14ac:dyDescent="0.2">
      <c r="A106" s="59"/>
      <c r="B106" s="3">
        <f t="shared" si="81"/>
        <v>11</v>
      </c>
      <c r="C106" s="5"/>
      <c r="D106" s="5">
        <f t="shared" ref="D106:AA106" ca="1" si="90">NORMINV(D85,0,1)</f>
        <v>-1.2939773047127925</v>
      </c>
      <c r="E106" s="5">
        <f t="shared" ca="1" si="90"/>
        <v>0.73771268500787013</v>
      </c>
      <c r="F106" s="5">
        <f t="shared" ca="1" si="90"/>
        <v>-6.8152341206325476E-2</v>
      </c>
      <c r="G106" s="5">
        <f t="shared" ca="1" si="90"/>
        <v>-1.1664772689451763</v>
      </c>
      <c r="H106" s="5">
        <f t="shared" ca="1" si="90"/>
        <v>0.53193426766509699</v>
      </c>
      <c r="I106" s="5">
        <f t="shared" ca="1" si="90"/>
        <v>-2.3006771251840248</v>
      </c>
      <c r="J106" s="5">
        <f t="shared" ca="1" si="90"/>
        <v>-3.3787883691083556E-2</v>
      </c>
      <c r="K106" s="5">
        <f t="shared" ca="1" si="90"/>
        <v>-0.48489176156203195</v>
      </c>
      <c r="L106" s="5">
        <f t="shared" ca="1" si="90"/>
        <v>1.5272792594012512</v>
      </c>
      <c r="M106" s="5">
        <f t="shared" ca="1" si="90"/>
        <v>-0.75029215296618135</v>
      </c>
      <c r="N106" s="5">
        <f t="shared" ca="1" si="90"/>
        <v>0.75552150378716698</v>
      </c>
      <c r="O106" s="5">
        <f t="shared" ca="1" si="90"/>
        <v>-0.40909702923110436</v>
      </c>
      <c r="P106" s="5">
        <f t="shared" ca="1" si="90"/>
        <v>-1.1336398426659493</v>
      </c>
      <c r="Q106" s="5">
        <f t="shared" ca="1" si="90"/>
        <v>-0.54645303571873638</v>
      </c>
      <c r="R106" s="5">
        <f t="shared" ca="1" si="90"/>
        <v>-1.9595251242113059</v>
      </c>
      <c r="S106" s="5">
        <f t="shared" ca="1" si="90"/>
        <v>-0.2363532686444931</v>
      </c>
      <c r="T106" s="5">
        <f t="shared" ca="1" si="90"/>
        <v>-2.4759363862698729</v>
      </c>
      <c r="U106" s="5">
        <f t="shared" ca="1" si="90"/>
        <v>-1.5187563857365576</v>
      </c>
      <c r="V106" s="5">
        <f t="shared" ca="1" si="90"/>
        <v>-0.81843221220142071</v>
      </c>
      <c r="W106" s="5">
        <f t="shared" ca="1" si="90"/>
        <v>8.0239966135917232E-2</v>
      </c>
      <c r="X106" s="5">
        <f t="shared" ca="1" si="90"/>
        <v>7.343634918179949E-2</v>
      </c>
      <c r="Y106" s="5">
        <f t="shared" ca="1" si="90"/>
        <v>-0.24890330099974953</v>
      </c>
      <c r="Z106" s="5">
        <f t="shared" ca="1" si="90"/>
        <v>-1.4757967998747719</v>
      </c>
      <c r="AA106" s="5">
        <f t="shared" ca="1" si="90"/>
        <v>-6.7403250632537982E-3</v>
      </c>
      <c r="AB106" s="2"/>
    </row>
    <row r="107" spans="1:28" x14ac:dyDescent="0.2">
      <c r="A107" s="59"/>
      <c r="B107" s="3">
        <f t="shared" si="81"/>
        <v>12</v>
      </c>
      <c r="C107" s="5"/>
      <c r="D107" s="5">
        <f t="shared" ref="D107:AA107" ca="1" si="91">NORMINV(D86,0,1)</f>
        <v>-0.32464034214453519</v>
      </c>
      <c r="E107" s="5">
        <f t="shared" ca="1" si="91"/>
        <v>2.618419433002551</v>
      </c>
      <c r="F107" s="5">
        <f t="shared" ca="1" si="91"/>
        <v>-1.7902412933573912</v>
      </c>
      <c r="G107" s="5">
        <f t="shared" ca="1" si="91"/>
        <v>-2.7798480216363406</v>
      </c>
      <c r="H107" s="5">
        <f t="shared" ca="1" si="91"/>
        <v>-1.528891645649963</v>
      </c>
      <c r="I107" s="5">
        <f t="shared" ca="1" si="91"/>
        <v>1.1430911771628414</v>
      </c>
      <c r="J107" s="5">
        <f t="shared" ca="1" si="91"/>
        <v>-1.5343344976606641</v>
      </c>
      <c r="K107" s="5">
        <f t="shared" ca="1" si="91"/>
        <v>-0.64265731456780462</v>
      </c>
      <c r="L107" s="5">
        <f t="shared" ca="1" si="91"/>
        <v>-0.6965995804755285</v>
      </c>
      <c r="M107" s="5">
        <f t="shared" ca="1" si="91"/>
        <v>-0.62252846665830253</v>
      </c>
      <c r="N107" s="5">
        <f t="shared" ca="1" si="91"/>
        <v>-1.9310572031724982</v>
      </c>
      <c r="O107" s="5">
        <f t="shared" ca="1" si="91"/>
        <v>-0.48547063188650696</v>
      </c>
      <c r="P107" s="5">
        <f t="shared" ca="1" si="91"/>
        <v>0.8110754555842723</v>
      </c>
      <c r="Q107" s="5">
        <f t="shared" ca="1" si="91"/>
        <v>-0.76905622305431964</v>
      </c>
      <c r="R107" s="5">
        <f t="shared" ca="1" si="91"/>
        <v>-0.32927281838597755</v>
      </c>
      <c r="S107" s="5">
        <f t="shared" ca="1" si="91"/>
        <v>-0.23802817921815705</v>
      </c>
      <c r="T107" s="5">
        <f t="shared" ca="1" si="91"/>
        <v>-1.0846706495167535</v>
      </c>
      <c r="U107" s="5">
        <f t="shared" ca="1" si="91"/>
        <v>-0.35381897218503156</v>
      </c>
      <c r="V107" s="5">
        <f t="shared" ca="1" si="91"/>
        <v>0.63261302117188856</v>
      </c>
      <c r="W107" s="5">
        <f t="shared" ca="1" si="91"/>
        <v>-0.52194489216572504</v>
      </c>
      <c r="X107" s="5">
        <f t="shared" ca="1" si="91"/>
        <v>1.5831529290698227</v>
      </c>
      <c r="Y107" s="5">
        <f t="shared" ca="1" si="91"/>
        <v>-0.60711908727830532</v>
      </c>
      <c r="Z107" s="5">
        <f t="shared" ca="1" si="91"/>
        <v>-0.33283114480122561</v>
      </c>
      <c r="AA107" s="5">
        <f t="shared" ca="1" si="91"/>
        <v>0.9358117106757543</v>
      </c>
      <c r="AB107" s="2"/>
    </row>
    <row r="108" spans="1:28" x14ac:dyDescent="0.2">
      <c r="A108" s="59"/>
      <c r="B108" s="3">
        <f t="shared" si="81"/>
        <v>13</v>
      </c>
      <c r="C108" s="5"/>
      <c r="D108" s="5">
        <f t="shared" ref="D108:AA108" ca="1" si="92">NORMINV(D87,0,1)</f>
        <v>-2.2943047586589915</v>
      </c>
      <c r="E108" s="5">
        <f t="shared" ca="1" si="92"/>
        <v>0.13240310550747167</v>
      </c>
      <c r="F108" s="5">
        <f t="shared" ca="1" si="92"/>
        <v>0.72018682591373828</v>
      </c>
      <c r="G108" s="5">
        <f t="shared" ca="1" si="92"/>
        <v>2.7574119178353356</v>
      </c>
      <c r="H108" s="5">
        <f t="shared" ca="1" si="92"/>
        <v>-0.76721343129951691</v>
      </c>
      <c r="I108" s="5">
        <f t="shared" ca="1" si="92"/>
        <v>-0.68236718423387588</v>
      </c>
      <c r="J108" s="5">
        <f t="shared" ca="1" si="92"/>
        <v>-1.1984105471445445</v>
      </c>
      <c r="K108" s="5">
        <f t="shared" ca="1" si="92"/>
        <v>-0.77891554760847415</v>
      </c>
      <c r="L108" s="5">
        <f t="shared" ca="1" si="92"/>
        <v>1.4550484314537329</v>
      </c>
      <c r="M108" s="5">
        <f t="shared" ca="1" si="92"/>
        <v>-0.59746346727248456</v>
      </c>
      <c r="N108" s="5">
        <f t="shared" ca="1" si="92"/>
        <v>0.67625093474006093</v>
      </c>
      <c r="O108" s="5">
        <f t="shared" ca="1" si="92"/>
        <v>1.6825858781614282</v>
      </c>
      <c r="P108" s="5">
        <f t="shared" ca="1" si="92"/>
        <v>2.1343039903437897</v>
      </c>
      <c r="Q108" s="5">
        <f t="shared" ca="1" si="92"/>
        <v>0.18401216365133166</v>
      </c>
      <c r="R108" s="5">
        <f t="shared" ca="1" si="92"/>
        <v>1.5400041054466873</v>
      </c>
      <c r="S108" s="5">
        <f t="shared" ca="1" si="92"/>
        <v>-0.7345655061019648</v>
      </c>
      <c r="T108" s="5">
        <f t="shared" ca="1" si="92"/>
        <v>0.51752913879455598</v>
      </c>
      <c r="U108" s="5">
        <f t="shared" ca="1" si="92"/>
        <v>0.25852922136603729</v>
      </c>
      <c r="V108" s="5">
        <f t="shared" ca="1" si="92"/>
        <v>0.11144110942429278</v>
      </c>
      <c r="W108" s="5">
        <f t="shared" ca="1" si="92"/>
        <v>-1.7306987965955327</v>
      </c>
      <c r="X108" s="5">
        <f t="shared" ca="1" si="92"/>
        <v>-4.7656322740768128E-2</v>
      </c>
      <c r="Y108" s="5">
        <f t="shared" ca="1" si="92"/>
        <v>0.16896212901362329</v>
      </c>
      <c r="Z108" s="5">
        <f t="shared" ca="1" si="92"/>
        <v>0.52785800264559812</v>
      </c>
      <c r="AA108" s="5">
        <f t="shared" ca="1" si="92"/>
        <v>-0.59845326245221642</v>
      </c>
      <c r="AB108" s="2"/>
    </row>
    <row r="109" spans="1:28" x14ac:dyDescent="0.2">
      <c r="A109" s="59"/>
      <c r="B109" s="3">
        <f t="shared" si="81"/>
        <v>14</v>
      </c>
      <c r="C109" s="5"/>
      <c r="D109" s="5">
        <f t="shared" ref="D109:AA109" ca="1" si="93">NORMINV(D88,0,1)</f>
        <v>7.3938784595647383E-3</v>
      </c>
      <c r="E109" s="5">
        <f t="shared" ca="1" si="93"/>
        <v>0.35091355929161994</v>
      </c>
      <c r="F109" s="5">
        <f t="shared" ca="1" si="93"/>
        <v>-1.5978842398549753</v>
      </c>
      <c r="G109" s="5">
        <f t="shared" ca="1" si="93"/>
        <v>0.54822936759869423</v>
      </c>
      <c r="H109" s="5">
        <f t="shared" ca="1" si="93"/>
        <v>0.57261909903420938</v>
      </c>
      <c r="I109" s="5">
        <f t="shared" ca="1" si="93"/>
        <v>1.239541894600424</v>
      </c>
      <c r="J109" s="5">
        <f t="shared" ca="1" si="93"/>
        <v>1.2812369458620378</v>
      </c>
      <c r="K109" s="5">
        <f t="shared" ca="1" si="93"/>
        <v>-0.2700753677819116</v>
      </c>
      <c r="L109" s="5">
        <f t="shared" ca="1" si="93"/>
        <v>1.0742630083209666</v>
      </c>
      <c r="M109" s="5">
        <f t="shared" ca="1" si="93"/>
        <v>-1.0234542861808889</v>
      </c>
      <c r="N109" s="5">
        <f t="shared" ca="1" si="93"/>
        <v>1.475245486781408</v>
      </c>
      <c r="O109" s="5">
        <f t="shared" ca="1" si="93"/>
        <v>2.0413048954954256</v>
      </c>
      <c r="P109" s="5">
        <f t="shared" ca="1" si="93"/>
        <v>-1.3063028050208914</v>
      </c>
      <c r="Q109" s="5">
        <f t="shared" ca="1" si="93"/>
        <v>-0.2194541384315607</v>
      </c>
      <c r="R109" s="5">
        <f t="shared" ca="1" si="93"/>
        <v>1.341723711837769</v>
      </c>
      <c r="S109" s="5">
        <f t="shared" ca="1" si="93"/>
        <v>-6.3268692835338022E-2</v>
      </c>
      <c r="T109" s="5">
        <f t="shared" ca="1" si="93"/>
        <v>0.74024552752766704</v>
      </c>
      <c r="U109" s="5">
        <f t="shared" ca="1" si="93"/>
        <v>-0.64466084398719259</v>
      </c>
      <c r="V109" s="5">
        <f t="shared" ca="1" si="93"/>
        <v>1.0313360335027006</v>
      </c>
      <c r="W109" s="5">
        <f t="shared" ca="1" si="93"/>
        <v>-0.57490068114323378</v>
      </c>
      <c r="X109" s="5">
        <f t="shared" ca="1" si="93"/>
        <v>-0.98853625606917028</v>
      </c>
      <c r="Y109" s="5">
        <f t="shared" ca="1" si="93"/>
        <v>-1.4078782597978838</v>
      </c>
      <c r="Z109" s="5">
        <f t="shared" ca="1" si="93"/>
        <v>0.96949339786091182</v>
      </c>
      <c r="AA109" s="5">
        <f t="shared" ca="1" si="93"/>
        <v>-6.9907695181560453E-2</v>
      </c>
      <c r="AB109" s="2"/>
    </row>
    <row r="110" spans="1:28" x14ac:dyDescent="0.2">
      <c r="A110" s="59"/>
      <c r="B110" s="3">
        <f t="shared" si="81"/>
        <v>15</v>
      </c>
      <c r="C110" s="5"/>
      <c r="D110" s="5">
        <f t="shared" ref="D110:AA110" ca="1" si="94">NORMINV(D89,0,1)</f>
        <v>0.91063018865935763</v>
      </c>
      <c r="E110" s="5">
        <f t="shared" ca="1" si="94"/>
        <v>-1.0761058266724413</v>
      </c>
      <c r="F110" s="5">
        <f t="shared" ca="1" si="94"/>
        <v>0.33972327697066457</v>
      </c>
      <c r="G110" s="5">
        <f t="shared" ca="1" si="94"/>
        <v>-0.37574685924780282</v>
      </c>
      <c r="H110" s="5">
        <f t="shared" ca="1" si="94"/>
        <v>-0.94233691652968421</v>
      </c>
      <c r="I110" s="5">
        <f t="shared" ca="1" si="94"/>
        <v>-1.3980049707737798</v>
      </c>
      <c r="J110" s="5">
        <f t="shared" ca="1" si="94"/>
        <v>-0.39147224418187854</v>
      </c>
      <c r="K110" s="5">
        <f t="shared" ca="1" si="94"/>
        <v>-1.0000427373225045</v>
      </c>
      <c r="L110" s="5">
        <f t="shared" ca="1" si="94"/>
        <v>-0.11148160478470241</v>
      </c>
      <c r="M110" s="5">
        <f t="shared" ca="1" si="94"/>
        <v>-0.31188940889848665</v>
      </c>
      <c r="N110" s="5">
        <f t="shared" ca="1" si="94"/>
        <v>1.9871172696945694</v>
      </c>
      <c r="O110" s="5">
        <f t="shared" ca="1" si="94"/>
        <v>-2.2485303243075556</v>
      </c>
      <c r="P110" s="5">
        <f t="shared" ca="1" si="94"/>
        <v>1.4122503830775308</v>
      </c>
      <c r="Q110" s="5">
        <f t="shared" ca="1" si="94"/>
        <v>-0.28520304267470564</v>
      </c>
      <c r="R110" s="5">
        <f t="shared" ca="1" si="94"/>
        <v>0.25911567921603523</v>
      </c>
      <c r="S110" s="5">
        <f t="shared" ca="1" si="94"/>
        <v>-1.1535791086309464</v>
      </c>
      <c r="T110" s="5">
        <f t="shared" ca="1" si="94"/>
        <v>0.41194663544598425</v>
      </c>
      <c r="U110" s="5">
        <f t="shared" ca="1" si="94"/>
        <v>-1.0093934056041793</v>
      </c>
      <c r="V110" s="5">
        <f t="shared" ca="1" si="94"/>
        <v>-0.22302211812557637</v>
      </c>
      <c r="W110" s="5">
        <f t="shared" ca="1" si="94"/>
        <v>-0.5773832527870616</v>
      </c>
      <c r="X110" s="5">
        <f t="shared" ca="1" si="94"/>
        <v>0.47511979890538025</v>
      </c>
      <c r="Y110" s="5">
        <f t="shared" ca="1" si="94"/>
        <v>0.411325269909733</v>
      </c>
      <c r="Z110" s="5">
        <f t="shared" ca="1" si="94"/>
        <v>-0.65237168940306123</v>
      </c>
      <c r="AA110" s="5">
        <f t="shared" ca="1" si="94"/>
        <v>-0.11095272542776631</v>
      </c>
      <c r="AB110" s="2"/>
    </row>
    <row r="111" spans="1:28" x14ac:dyDescent="0.2">
      <c r="A111" s="59"/>
      <c r="B111" s="3">
        <f t="shared" si="81"/>
        <v>16</v>
      </c>
      <c r="C111" s="5"/>
      <c r="D111" s="5">
        <f t="shared" ref="D111:AA111" ca="1" si="95">NORMINV(D90,0,1)</f>
        <v>0.82071195237226169</v>
      </c>
      <c r="E111" s="5">
        <f t="shared" ca="1" si="95"/>
        <v>0.93577790486587786</v>
      </c>
      <c r="F111" s="5">
        <f t="shared" ca="1" si="95"/>
        <v>-2.1047101948652679E-2</v>
      </c>
      <c r="G111" s="5">
        <f t="shared" ca="1" si="95"/>
        <v>1.8337028925741445</v>
      </c>
      <c r="H111" s="5">
        <f t="shared" ca="1" si="95"/>
        <v>0.50446570933171897</v>
      </c>
      <c r="I111" s="5">
        <f t="shared" ca="1" si="95"/>
        <v>2.3698839051593263</v>
      </c>
      <c r="J111" s="5">
        <f t="shared" ca="1" si="95"/>
        <v>1.3299927801611708</v>
      </c>
      <c r="K111" s="5">
        <f t="shared" ca="1" si="95"/>
        <v>-0.53994392255518009</v>
      </c>
      <c r="L111" s="5">
        <f t="shared" ca="1" si="95"/>
        <v>-0.19776760596252735</v>
      </c>
      <c r="M111" s="5">
        <f t="shared" ca="1" si="95"/>
        <v>2.2849512590779684</v>
      </c>
      <c r="N111" s="5">
        <f t="shared" ca="1" si="95"/>
        <v>0.65651028050819782</v>
      </c>
      <c r="O111" s="5">
        <f t="shared" ca="1" si="95"/>
        <v>-0.99899922183480172</v>
      </c>
      <c r="P111" s="5">
        <f t="shared" ca="1" si="95"/>
        <v>0.39178510227921259</v>
      </c>
      <c r="Q111" s="5">
        <f t="shared" ca="1" si="95"/>
        <v>0.74758296270524915</v>
      </c>
      <c r="R111" s="5">
        <f t="shared" ca="1" si="95"/>
        <v>1.1984261586641125</v>
      </c>
      <c r="S111" s="5">
        <f t="shared" ca="1" si="95"/>
        <v>0.44455727298689313</v>
      </c>
      <c r="T111" s="5">
        <f t="shared" ca="1" si="95"/>
        <v>-0.84874697643111785</v>
      </c>
      <c r="U111" s="5">
        <f t="shared" ca="1" si="95"/>
        <v>1.0072119866061851</v>
      </c>
      <c r="V111" s="5">
        <f t="shared" ca="1" si="95"/>
        <v>-0.46224150464166508</v>
      </c>
      <c r="W111" s="5">
        <f t="shared" ca="1" si="95"/>
        <v>0.43533005696808941</v>
      </c>
      <c r="X111" s="5">
        <f t="shared" ca="1" si="95"/>
        <v>7.7665343894747302E-2</v>
      </c>
      <c r="Y111" s="5">
        <f t="shared" ca="1" si="95"/>
        <v>-6.0509015799585016E-2</v>
      </c>
      <c r="Z111" s="5">
        <f t="shared" ca="1" si="95"/>
        <v>0.93776077953252135</v>
      </c>
      <c r="AA111" s="5">
        <f t="shared" ca="1" si="95"/>
        <v>5.9607553245829351E-2</v>
      </c>
      <c r="AB111" s="2"/>
    </row>
    <row r="112" spans="1:28" x14ac:dyDescent="0.2">
      <c r="A112" s="59"/>
      <c r="B112" s="3">
        <f t="shared" si="81"/>
        <v>17</v>
      </c>
      <c r="C112" s="5"/>
      <c r="D112" s="5">
        <f t="shared" ref="D112:AA112" ca="1" si="96">NORMINV(D91,0,1)</f>
        <v>1.7782945046159524</v>
      </c>
      <c r="E112" s="5">
        <f t="shared" ca="1" si="96"/>
        <v>1.7316033527978008</v>
      </c>
      <c r="F112" s="5">
        <f t="shared" ca="1" si="96"/>
        <v>0.512778994968621</v>
      </c>
      <c r="G112" s="5">
        <f t="shared" ca="1" si="96"/>
        <v>0.17078136504510133</v>
      </c>
      <c r="H112" s="5">
        <f t="shared" ca="1" si="96"/>
        <v>0.91160918473385111</v>
      </c>
      <c r="I112" s="5">
        <f t="shared" ca="1" si="96"/>
        <v>-0.82138774278680149</v>
      </c>
      <c r="J112" s="5">
        <f t="shared" ca="1" si="96"/>
        <v>-0.94305886460402133</v>
      </c>
      <c r="K112" s="5">
        <f t="shared" ca="1" si="96"/>
        <v>-1.6566091639159937</v>
      </c>
      <c r="L112" s="5">
        <f t="shared" ca="1" si="96"/>
        <v>-0.45100275336243401</v>
      </c>
      <c r="M112" s="5">
        <f t="shared" ca="1" si="96"/>
        <v>-0.2108645566647499</v>
      </c>
      <c r="N112" s="5">
        <f t="shared" ca="1" si="96"/>
        <v>-0.51478343112389979</v>
      </c>
      <c r="O112" s="5">
        <f t="shared" ca="1" si="96"/>
        <v>-2.2269413827018139</v>
      </c>
      <c r="P112" s="5">
        <f t="shared" ca="1" si="96"/>
        <v>-0.10324878880101197</v>
      </c>
      <c r="Q112" s="5">
        <f t="shared" ca="1" si="96"/>
        <v>-0.24474170547707894</v>
      </c>
      <c r="R112" s="5">
        <f t="shared" ca="1" si="96"/>
        <v>-0.91014962046420511</v>
      </c>
      <c r="S112" s="5">
        <f t="shared" ca="1" si="96"/>
        <v>0.92230825340622835</v>
      </c>
      <c r="T112" s="5">
        <f t="shared" ca="1" si="96"/>
        <v>-1.3457319233028946</v>
      </c>
      <c r="U112" s="5">
        <f t="shared" ca="1" si="96"/>
        <v>1.3681517672077907</v>
      </c>
      <c r="V112" s="5">
        <f t="shared" ca="1" si="96"/>
        <v>-1.435688831856424</v>
      </c>
      <c r="W112" s="5">
        <f t="shared" ca="1" si="96"/>
        <v>1.1610468173339847</v>
      </c>
      <c r="X112" s="5">
        <f t="shared" ca="1" si="96"/>
        <v>-1.2498161601384747</v>
      </c>
      <c r="Y112" s="5">
        <f t="shared" ca="1" si="96"/>
        <v>1.8090753724688859</v>
      </c>
      <c r="Z112" s="5">
        <f t="shared" ca="1" si="96"/>
        <v>7.9938272045075545E-2</v>
      </c>
      <c r="AA112" s="5">
        <f t="shared" ca="1" si="96"/>
        <v>1.9762008691286939</v>
      </c>
      <c r="AB112" s="2"/>
    </row>
    <row r="113" spans="1:28" x14ac:dyDescent="0.2">
      <c r="A113" s="59"/>
      <c r="B113" s="3">
        <f t="shared" si="81"/>
        <v>18</v>
      </c>
      <c r="C113" s="5"/>
      <c r="D113" s="5">
        <f t="shared" ref="D113:AA113" ca="1" si="97">NORMINV(D92,0,1)</f>
        <v>0.46083064234989063</v>
      </c>
      <c r="E113" s="5">
        <f t="shared" ca="1" si="97"/>
        <v>-0.47256265472292075</v>
      </c>
      <c r="F113" s="5">
        <f t="shared" ca="1" si="97"/>
        <v>-0.74964584879813678</v>
      </c>
      <c r="G113" s="5">
        <f t="shared" ca="1" si="97"/>
        <v>0.67997870799811999</v>
      </c>
      <c r="H113" s="5">
        <f t="shared" ca="1" si="97"/>
        <v>-0.96397909656158554</v>
      </c>
      <c r="I113" s="5">
        <f t="shared" ca="1" si="97"/>
        <v>0.42797328993445094</v>
      </c>
      <c r="J113" s="5">
        <f t="shared" ca="1" si="97"/>
        <v>0.21335698961120833</v>
      </c>
      <c r="K113" s="5">
        <f t="shared" ca="1" si="97"/>
        <v>4.7860269085006645E-2</v>
      </c>
      <c r="L113" s="5">
        <f t="shared" ca="1" si="97"/>
        <v>1.2727255211193678</v>
      </c>
      <c r="M113" s="5">
        <f t="shared" ca="1" si="97"/>
        <v>-1.0540074008722826</v>
      </c>
      <c r="N113" s="5">
        <f t="shared" ca="1" si="97"/>
        <v>-0.14960612735727885</v>
      </c>
      <c r="O113" s="5">
        <f t="shared" ca="1" si="97"/>
        <v>-1.0664136294792341</v>
      </c>
      <c r="P113" s="5">
        <f t="shared" ca="1" si="97"/>
        <v>1.3290084389018928</v>
      </c>
      <c r="Q113" s="5">
        <f t="shared" ca="1" si="97"/>
        <v>0.26864473419571017</v>
      </c>
      <c r="R113" s="5">
        <f t="shared" ca="1" si="97"/>
        <v>0.48860691913170967</v>
      </c>
      <c r="S113" s="5">
        <f t="shared" ca="1" si="97"/>
        <v>-0.32138149414493888</v>
      </c>
      <c r="T113" s="5">
        <f t="shared" ca="1" si="97"/>
        <v>0.29144323933045019</v>
      </c>
      <c r="U113" s="5">
        <f t="shared" ca="1" si="97"/>
        <v>-0.16923703673081306</v>
      </c>
      <c r="V113" s="5">
        <f t="shared" ca="1" si="97"/>
        <v>-0.14735137584244146</v>
      </c>
      <c r="W113" s="5">
        <f t="shared" ca="1" si="97"/>
        <v>-1.1667334553993136</v>
      </c>
      <c r="X113" s="5">
        <f t="shared" ca="1" si="97"/>
        <v>1.1275255441415641</v>
      </c>
      <c r="Y113" s="5">
        <f t="shared" ca="1" si="97"/>
        <v>2.0349953385264623</v>
      </c>
      <c r="Z113" s="5">
        <f t="shared" ca="1" si="97"/>
        <v>0.5318266915037263</v>
      </c>
      <c r="AA113" s="5">
        <f t="shared" ca="1" si="97"/>
        <v>0.86948397229610352</v>
      </c>
      <c r="AB113" s="2"/>
    </row>
    <row r="114" spans="1:28" x14ac:dyDescent="0.2">
      <c r="A114" s="59"/>
      <c r="B114" s="3">
        <f t="shared" si="81"/>
        <v>19</v>
      </c>
      <c r="C114" s="5"/>
      <c r="D114" s="5">
        <f t="shared" ref="D114:AA114" ca="1" si="98">NORMINV(D93,0,1)</f>
        <v>-0.86018810684617686</v>
      </c>
      <c r="E114" s="5">
        <f t="shared" ca="1" si="98"/>
        <v>-0.87167685163584407</v>
      </c>
      <c r="F114" s="5">
        <f t="shared" ca="1" si="98"/>
        <v>-0.59479483175037395</v>
      </c>
      <c r="G114" s="5">
        <f t="shared" ca="1" si="98"/>
        <v>0.92067424189493485</v>
      </c>
      <c r="H114" s="5">
        <f t="shared" ca="1" si="98"/>
        <v>-0.10909504584978677</v>
      </c>
      <c r="I114" s="5">
        <f t="shared" ca="1" si="98"/>
        <v>-1.3189496088365498</v>
      </c>
      <c r="J114" s="5">
        <f t="shared" ca="1" si="98"/>
        <v>0.25494392758916068</v>
      </c>
      <c r="K114" s="5">
        <f t="shared" ca="1" si="98"/>
        <v>-0.16328203057203972</v>
      </c>
      <c r="L114" s="5">
        <f t="shared" ca="1" si="98"/>
        <v>0.83972311506848063</v>
      </c>
      <c r="M114" s="5">
        <f t="shared" ca="1" si="98"/>
        <v>-0.73843866586977658</v>
      </c>
      <c r="N114" s="5">
        <f t="shared" ca="1" si="98"/>
        <v>0.19955488806809682</v>
      </c>
      <c r="O114" s="5">
        <f t="shared" ca="1" si="98"/>
        <v>0.61156751207296045</v>
      </c>
      <c r="P114" s="5">
        <f t="shared" ca="1" si="98"/>
        <v>0.14113506233157991</v>
      </c>
      <c r="Q114" s="5">
        <f t="shared" ca="1" si="98"/>
        <v>-6.1431595284581711E-2</v>
      </c>
      <c r="R114" s="5">
        <f t="shared" ca="1" si="98"/>
        <v>0.38761179532654766</v>
      </c>
      <c r="S114" s="5">
        <f t="shared" ca="1" si="98"/>
        <v>-0.46018043507054923</v>
      </c>
      <c r="T114" s="5">
        <f t="shared" ca="1" si="98"/>
        <v>0.44662287013471352</v>
      </c>
      <c r="U114" s="5">
        <f t="shared" ca="1" si="98"/>
        <v>-1.0424730910588014</v>
      </c>
      <c r="V114" s="5">
        <f t="shared" ca="1" si="98"/>
        <v>-1.4236115126879896</v>
      </c>
      <c r="W114" s="5">
        <f t="shared" ca="1" si="98"/>
        <v>0.47493995050981358</v>
      </c>
      <c r="X114" s="5">
        <f t="shared" ca="1" si="98"/>
        <v>-0.2486478375571462</v>
      </c>
      <c r="Y114" s="5">
        <f t="shared" ca="1" si="98"/>
        <v>5.2103492533115428E-2</v>
      </c>
      <c r="Z114" s="5">
        <f t="shared" ca="1" si="98"/>
        <v>-0.23906044454505063</v>
      </c>
      <c r="AA114" s="5">
        <f t="shared" ca="1" si="98"/>
        <v>0.70847838678071173</v>
      </c>
      <c r="AB114" s="2"/>
    </row>
    <row r="115" spans="1:28" x14ac:dyDescent="0.2">
      <c r="A115" s="59"/>
      <c r="B115" s="3">
        <f t="shared" si="81"/>
        <v>20</v>
      </c>
      <c r="C115" s="5"/>
      <c r="D115" s="5">
        <f t="shared" ref="D115:AA115" ca="1" si="99">NORMINV(D94,0,1)</f>
        <v>-5.2868715518450224E-2</v>
      </c>
      <c r="E115" s="5">
        <f t="shared" ca="1" si="99"/>
        <v>1.1503802428203358</v>
      </c>
      <c r="F115" s="5">
        <f t="shared" ca="1" si="99"/>
        <v>-0.86143088421629399</v>
      </c>
      <c r="G115" s="5">
        <f t="shared" ca="1" si="99"/>
        <v>0.17093004312728968</v>
      </c>
      <c r="H115" s="5">
        <f t="shared" ca="1" si="99"/>
        <v>-0.91072021257243752</v>
      </c>
      <c r="I115" s="5">
        <f t="shared" ca="1" si="99"/>
        <v>1.0057222041773912</v>
      </c>
      <c r="J115" s="5">
        <f t="shared" ca="1" si="99"/>
        <v>-0.82846133873665351</v>
      </c>
      <c r="K115" s="5">
        <f t="shared" ca="1" si="99"/>
        <v>-1.0891600772471706</v>
      </c>
      <c r="L115" s="5">
        <f t="shared" ca="1" si="99"/>
        <v>-0.55270133237963126</v>
      </c>
      <c r="M115" s="5">
        <f t="shared" ca="1" si="99"/>
        <v>-7.8304688013517421E-2</v>
      </c>
      <c r="N115" s="5">
        <f t="shared" ca="1" si="99"/>
        <v>-1.1264501775556082</v>
      </c>
      <c r="O115" s="5">
        <f t="shared" ca="1" si="99"/>
        <v>0.85242564377749586</v>
      </c>
      <c r="P115" s="5">
        <f t="shared" ca="1" si="99"/>
        <v>-0.46683447966045494</v>
      </c>
      <c r="Q115" s="5">
        <f t="shared" ca="1" si="99"/>
        <v>-1.1593105591075257</v>
      </c>
      <c r="R115" s="5">
        <f t="shared" ca="1" si="99"/>
        <v>0.67348165347326261</v>
      </c>
      <c r="S115" s="5">
        <f t="shared" ca="1" si="99"/>
        <v>-0.35669193523442017</v>
      </c>
      <c r="T115" s="5">
        <f t="shared" ca="1" si="99"/>
        <v>-0.1973413568649153</v>
      </c>
      <c r="U115" s="5">
        <f t="shared" ca="1" si="99"/>
        <v>0.8808562265965173</v>
      </c>
      <c r="V115" s="5">
        <f t="shared" ca="1" si="99"/>
        <v>-8.0464562202593085E-2</v>
      </c>
      <c r="W115" s="5">
        <f t="shared" ca="1" si="99"/>
        <v>-0.84247687021887507</v>
      </c>
      <c r="X115" s="5">
        <f t="shared" ca="1" si="99"/>
        <v>0.73253867047755716</v>
      </c>
      <c r="Y115" s="5">
        <f t="shared" ca="1" si="99"/>
        <v>1.2693651004143403</v>
      </c>
      <c r="Z115" s="5">
        <f t="shared" ca="1" si="99"/>
        <v>-1.7431398043156336</v>
      </c>
      <c r="AA115" s="5">
        <f t="shared" ca="1" si="99"/>
        <v>-0.64124432993682157</v>
      </c>
      <c r="AB115" s="2"/>
    </row>
    <row r="116" spans="1:28" x14ac:dyDescent="0.2">
      <c r="A116" s="2"/>
      <c r="B116" s="2"/>
      <c r="C116" s="4">
        <v>0</v>
      </c>
      <c r="D116" s="4">
        <f>C116+1</f>
        <v>1</v>
      </c>
      <c r="E116" s="4">
        <f t="shared" ref="E116:AA116" si="100">D116+1</f>
        <v>2</v>
      </c>
      <c r="F116" s="4">
        <f t="shared" si="100"/>
        <v>3</v>
      </c>
      <c r="G116" s="4">
        <f t="shared" si="100"/>
        <v>4</v>
      </c>
      <c r="H116" s="4">
        <f t="shared" si="100"/>
        <v>5</v>
      </c>
      <c r="I116" s="4">
        <f t="shared" si="100"/>
        <v>6</v>
      </c>
      <c r="J116" s="4">
        <f t="shared" si="100"/>
        <v>7</v>
      </c>
      <c r="K116" s="4">
        <f t="shared" si="100"/>
        <v>8</v>
      </c>
      <c r="L116" s="4">
        <f t="shared" si="100"/>
        <v>9</v>
      </c>
      <c r="M116" s="4">
        <f t="shared" si="100"/>
        <v>10</v>
      </c>
      <c r="N116" s="4">
        <f t="shared" si="100"/>
        <v>11</v>
      </c>
      <c r="O116" s="4">
        <f t="shared" si="100"/>
        <v>12</v>
      </c>
      <c r="P116" s="4">
        <f t="shared" si="100"/>
        <v>13</v>
      </c>
      <c r="Q116" s="4">
        <f t="shared" si="100"/>
        <v>14</v>
      </c>
      <c r="R116" s="4">
        <f t="shared" si="100"/>
        <v>15</v>
      </c>
      <c r="S116" s="4">
        <f t="shared" si="100"/>
        <v>16</v>
      </c>
      <c r="T116" s="4">
        <f t="shared" si="100"/>
        <v>17</v>
      </c>
      <c r="U116" s="4">
        <f t="shared" si="100"/>
        <v>18</v>
      </c>
      <c r="V116" s="4">
        <f t="shared" si="100"/>
        <v>19</v>
      </c>
      <c r="W116" s="4">
        <f t="shared" si="100"/>
        <v>20</v>
      </c>
      <c r="X116" s="4">
        <f t="shared" si="100"/>
        <v>21</v>
      </c>
      <c r="Y116" s="4">
        <f t="shared" si="100"/>
        <v>22</v>
      </c>
      <c r="Z116" s="4">
        <f t="shared" si="100"/>
        <v>23</v>
      </c>
      <c r="AA116" s="4">
        <f t="shared" si="100"/>
        <v>24</v>
      </c>
      <c r="AB116" s="2"/>
    </row>
    <row r="117" spans="1:28" x14ac:dyDescent="0.2">
      <c r="A117" s="58" t="s">
        <v>5</v>
      </c>
      <c r="B117" s="3">
        <v>1</v>
      </c>
      <c r="C117" s="5"/>
      <c r="D117" s="5">
        <f ca="1">0+1*(D96-AVERAGE(D$96:D$115))/STDEVP(D$96:D$115)</f>
        <v>1.1498551357848519</v>
      </c>
      <c r="E117" s="5">
        <f t="shared" ref="E117:AA117" ca="1" si="101">0+1*(E96-AVERAGE(E$96:E$115))/STDEVP(E$96:E$115)</f>
        <v>-0.60477078540086104</v>
      </c>
      <c r="F117" s="5">
        <f t="shared" ca="1" si="101"/>
        <v>7.4725381300929164E-2</v>
      </c>
      <c r="G117" s="5">
        <f t="shared" ca="1" si="101"/>
        <v>0.78887829044494884</v>
      </c>
      <c r="H117" s="5">
        <f t="shared" ca="1" si="101"/>
        <v>-0.62339130782279684</v>
      </c>
      <c r="I117" s="5">
        <f t="shared" ca="1" si="101"/>
        <v>1.63578136659646</v>
      </c>
      <c r="J117" s="5">
        <f t="shared" ca="1" si="101"/>
        <v>3.5533849520413087E-2</v>
      </c>
      <c r="K117" s="5">
        <f t="shared" ca="1" si="101"/>
        <v>0.59781328866547745</v>
      </c>
      <c r="L117" s="5">
        <f t="shared" ca="1" si="101"/>
        <v>-1.6121857520233538</v>
      </c>
      <c r="M117" s="5">
        <f t="shared" ca="1" si="101"/>
        <v>0.77469195861599871</v>
      </c>
      <c r="N117" s="5">
        <f t="shared" ca="1" si="101"/>
        <v>-0.6649626155109688</v>
      </c>
      <c r="O117" s="5">
        <f t="shared" ca="1" si="101"/>
        <v>0.28467163911714466</v>
      </c>
      <c r="P117" s="5">
        <f t="shared" ca="1" si="101"/>
        <v>1.0193800310201</v>
      </c>
      <c r="Q117" s="5">
        <f t="shared" ca="1" si="101"/>
        <v>0.98270469858739917</v>
      </c>
      <c r="R117" s="5">
        <f t="shared" ca="1" si="101"/>
        <v>1.8438320760338489</v>
      </c>
      <c r="S117" s="5">
        <f t="shared" ca="1" si="101"/>
        <v>0.40080495170113273</v>
      </c>
      <c r="T117" s="5">
        <f t="shared" ca="1" si="101"/>
        <v>2.3450960745267975</v>
      </c>
      <c r="U117" s="5">
        <f t="shared" ca="1" si="101"/>
        <v>1.6272752271920556</v>
      </c>
      <c r="V117" s="5">
        <f t="shared" ca="1" si="101"/>
        <v>1.0131494794577336</v>
      </c>
      <c r="W117" s="5">
        <f t="shared" ca="1" si="101"/>
        <v>-9.1016154878158839E-2</v>
      </c>
      <c r="X117" s="5">
        <f t="shared" ca="1" si="101"/>
        <v>-8.6818480970045547E-2</v>
      </c>
      <c r="Y117" s="5">
        <f t="shared" ca="1" si="101"/>
        <v>0.23068339701900215</v>
      </c>
      <c r="Z117" s="5">
        <f t="shared" ca="1" si="101"/>
        <v>1.6300228091799511</v>
      </c>
      <c r="AA117" s="5">
        <f t="shared" ca="1" si="101"/>
        <v>8.1563548661167454E-3</v>
      </c>
      <c r="AB117" s="2"/>
    </row>
    <row r="118" spans="1:28" x14ac:dyDescent="0.2">
      <c r="A118" s="59"/>
      <c r="B118" s="3">
        <f>B117+1</f>
        <v>2</v>
      </c>
      <c r="C118" s="5"/>
      <c r="D118" s="5">
        <f t="shared" ref="D118:AA118" ca="1" si="102">0+1*(D97-AVERAGE(D$96:D$115))/STDEVP(D$96:D$115)</f>
        <v>0.28848215756048329</v>
      </c>
      <c r="E118" s="5">
        <f t="shared" ca="1" si="102"/>
        <v>-2.1465586930892155</v>
      </c>
      <c r="F118" s="5">
        <f t="shared" ca="1" si="102"/>
        <v>1.9629034145988125</v>
      </c>
      <c r="G118" s="5">
        <f t="shared" ca="1" si="102"/>
        <v>1.8799867030313449</v>
      </c>
      <c r="H118" s="5">
        <f t="shared" ca="1" si="102"/>
        <v>1.7917585319040661</v>
      </c>
      <c r="I118" s="5">
        <f t="shared" ca="1" si="102"/>
        <v>-0.81273779247673661</v>
      </c>
      <c r="J118" s="5">
        <f t="shared" ca="1" si="102"/>
        <v>1.6136201856359651</v>
      </c>
      <c r="K118" s="5">
        <f t="shared" ca="1" si="102"/>
        <v>0.79231926207423187</v>
      </c>
      <c r="L118" s="5">
        <f t="shared" ca="1" si="102"/>
        <v>0.73532584928074518</v>
      </c>
      <c r="M118" s="5">
        <f t="shared" ca="1" si="102"/>
        <v>0.64277334532042285</v>
      </c>
      <c r="N118" s="5">
        <f t="shared" ca="1" si="102"/>
        <v>1.6995953683465386</v>
      </c>
      <c r="O118" s="5">
        <f t="shared" ca="1" si="102"/>
        <v>0.33781648520428886</v>
      </c>
      <c r="P118" s="5">
        <f t="shared" ca="1" si="102"/>
        <v>-0.72932698018868902</v>
      </c>
      <c r="Q118" s="5">
        <f t="shared" ca="1" si="102"/>
        <v>1.3830194261421431</v>
      </c>
      <c r="R118" s="5">
        <f t="shared" ca="1" si="102"/>
        <v>0.30983210003520434</v>
      </c>
      <c r="S118" s="5">
        <f t="shared" ca="1" si="102"/>
        <v>0.40364524435048399</v>
      </c>
      <c r="T118" s="5">
        <f t="shared" ca="1" si="102"/>
        <v>1.0273514684956515</v>
      </c>
      <c r="U118" s="5">
        <f t="shared" ca="1" si="102"/>
        <v>0.37910019918568283</v>
      </c>
      <c r="V118" s="5">
        <f t="shared" ca="1" si="102"/>
        <v>-0.7831211229754802</v>
      </c>
      <c r="W118" s="5">
        <f t="shared" ca="1" si="102"/>
        <v>0.59204183938401544</v>
      </c>
      <c r="X118" s="5">
        <f t="shared" ca="1" si="102"/>
        <v>-1.8716471335585567</v>
      </c>
      <c r="Y118" s="5">
        <f t="shared" ca="1" si="102"/>
        <v>0.56267752531163284</v>
      </c>
      <c r="Z118" s="5">
        <f t="shared" ca="1" si="102"/>
        <v>0.36761318202987586</v>
      </c>
      <c r="AA118" s="5">
        <f t="shared" ca="1" si="102"/>
        <v>-1.1324101328214859</v>
      </c>
      <c r="AB118" s="2"/>
    </row>
    <row r="119" spans="1:28" x14ac:dyDescent="0.2">
      <c r="A119" s="59"/>
      <c r="B119" s="3">
        <f t="shared" ref="B119:B136" si="103">B118+1</f>
        <v>3</v>
      </c>
      <c r="C119" s="5"/>
      <c r="D119" s="5">
        <f t="shared" ref="D119:AA119" ca="1" si="104">0+1*(D98-AVERAGE(D$96:D$115))/STDEVP(D$96:D$115)</f>
        <v>2.0387669089646172</v>
      </c>
      <c r="E119" s="5">
        <f t="shared" ca="1" si="104"/>
        <v>-0.1085429757879417</v>
      </c>
      <c r="F119" s="5">
        <f t="shared" ca="1" si="104"/>
        <v>-0.78964616947473398</v>
      </c>
      <c r="G119" s="5">
        <f t="shared" ca="1" si="104"/>
        <v>-1.8648133638827926</v>
      </c>
      <c r="H119" s="5">
        <f t="shared" ca="1" si="104"/>
        <v>0.8991227175800981</v>
      </c>
      <c r="I119" s="5">
        <f t="shared" ca="1" si="104"/>
        <v>0.485163047403875</v>
      </c>
      <c r="J119" s="5">
        <f t="shared" ca="1" si="104"/>
        <v>1.2603375942467769</v>
      </c>
      <c r="K119" s="5">
        <f t="shared" ca="1" si="104"/>
        <v>0.9603092937864306</v>
      </c>
      <c r="L119" s="5">
        <f t="shared" ca="1" si="104"/>
        <v>-1.5359393740561096</v>
      </c>
      <c r="M119" s="5">
        <f t="shared" ca="1" si="104"/>
        <v>0.61689322197094765</v>
      </c>
      <c r="N119" s="5">
        <f t="shared" ca="1" si="104"/>
        <v>-0.59519363519422108</v>
      </c>
      <c r="O119" s="5">
        <f t="shared" ca="1" si="104"/>
        <v>-1.1708334347766416</v>
      </c>
      <c r="P119" s="5">
        <f t="shared" ca="1" si="104"/>
        <v>-1.9191870168981715</v>
      </c>
      <c r="Q119" s="5">
        <f t="shared" ca="1" si="104"/>
        <v>-0.33091520404778474</v>
      </c>
      <c r="R119" s="5">
        <f t="shared" ca="1" si="104"/>
        <v>-1.4490801530239612</v>
      </c>
      <c r="S119" s="5">
        <f t="shared" ca="1" si="104"/>
        <v>1.2456671062051583</v>
      </c>
      <c r="T119" s="5">
        <f t="shared" ca="1" si="104"/>
        <v>-0.49018042570503306</v>
      </c>
      <c r="U119" s="5">
        <f t="shared" ca="1" si="104"/>
        <v>-0.27700176367006729</v>
      </c>
      <c r="V119" s="5">
        <f t="shared" ca="1" si="104"/>
        <v>-0.13795461654633365</v>
      </c>
      <c r="W119" s="5">
        <f t="shared" ca="1" si="104"/>
        <v>1.9631308100449447</v>
      </c>
      <c r="X119" s="5">
        <f t="shared" ca="1" si="104"/>
        <v>5.6340621437062872E-2</v>
      </c>
      <c r="Y119" s="5">
        <f t="shared" ca="1" si="104"/>
        <v>-0.15659397738748648</v>
      </c>
      <c r="Z119" s="5">
        <f t="shared" ca="1" si="104"/>
        <v>-0.58302103947745809</v>
      </c>
      <c r="AA119" s="5">
        <f t="shared" ca="1" si="104"/>
        <v>0.72417830498359481</v>
      </c>
      <c r="AB119" s="2"/>
    </row>
    <row r="120" spans="1:28" x14ac:dyDescent="0.2">
      <c r="A120" s="59"/>
      <c r="B120" s="3">
        <f t="shared" si="103"/>
        <v>4</v>
      </c>
      <c r="C120" s="5"/>
      <c r="D120" s="5">
        <f t="shared" ref="D120:AA120" ca="1" si="105">0+1*(D99-AVERAGE(D$96:D$115))/STDEVP(D$96:D$115)</f>
        <v>-6.5703541237816096E-3</v>
      </c>
      <c r="E120" s="5">
        <f t="shared" ca="1" si="105"/>
        <v>-0.28767604675028807</v>
      </c>
      <c r="F120" s="5">
        <f t="shared" ca="1" si="105"/>
        <v>1.7519942379738258</v>
      </c>
      <c r="G120" s="5">
        <f t="shared" ca="1" si="105"/>
        <v>-0.37076268676376573</v>
      </c>
      <c r="H120" s="5">
        <f t="shared" ca="1" si="105"/>
        <v>-0.67107120321112901</v>
      </c>
      <c r="I120" s="5">
        <f t="shared" ca="1" si="105"/>
        <v>-0.88131424966502547</v>
      </c>
      <c r="J120" s="5">
        <f t="shared" ca="1" si="105"/>
        <v>-1.3474439905885467</v>
      </c>
      <c r="K120" s="5">
        <f t="shared" ca="1" si="105"/>
        <v>0.33297048248692113</v>
      </c>
      <c r="L120" s="5">
        <f t="shared" ca="1" si="105"/>
        <v>-1.1339848330159217</v>
      </c>
      <c r="M120" s="5">
        <f t="shared" ca="1" si="105"/>
        <v>1.0567374353855852</v>
      </c>
      <c r="N120" s="5">
        <f t="shared" ca="1" si="105"/>
        <v>-1.2984184996635957</v>
      </c>
      <c r="O120" s="5">
        <f t="shared" ca="1" si="105"/>
        <v>-1.4204493531295299</v>
      </c>
      <c r="P120" s="5">
        <f t="shared" ca="1" si="105"/>
        <v>1.1746402550322408</v>
      </c>
      <c r="Q120" s="5">
        <f t="shared" ca="1" si="105"/>
        <v>0.39465168800369771</v>
      </c>
      <c r="R120" s="5">
        <f t="shared" ca="1" si="105"/>
        <v>-1.2625065055276627</v>
      </c>
      <c r="S120" s="5">
        <f t="shared" ca="1" si="105"/>
        <v>0.107290267325238</v>
      </c>
      <c r="T120" s="5">
        <f t="shared" ca="1" si="105"/>
        <v>-0.70112741604256035</v>
      </c>
      <c r="U120" s="5">
        <f t="shared" ca="1" si="105"/>
        <v>0.69072343083668641</v>
      </c>
      <c r="V120" s="5">
        <f t="shared" ca="1" si="105"/>
        <v>-1.2767063049469878</v>
      </c>
      <c r="W120" s="5">
        <f t="shared" ca="1" si="105"/>
        <v>0.65210956527397645</v>
      </c>
      <c r="X120" s="5">
        <f t="shared" ca="1" si="105"/>
        <v>1.1686748741182222</v>
      </c>
      <c r="Y120" s="5">
        <f t="shared" ca="1" si="105"/>
        <v>1.3048205397633674</v>
      </c>
      <c r="Z120" s="5">
        <f t="shared" ca="1" si="105"/>
        <v>-1.0708089026868433</v>
      </c>
      <c r="AA120" s="5">
        <f t="shared" ca="1" si="105"/>
        <v>8.459413521191135E-2</v>
      </c>
      <c r="AB120" s="2"/>
    </row>
    <row r="121" spans="1:28" x14ac:dyDescent="0.2">
      <c r="A121" s="59"/>
      <c r="B121" s="3">
        <f t="shared" si="103"/>
        <v>5</v>
      </c>
      <c r="C121" s="5"/>
      <c r="D121" s="5">
        <f t="shared" ref="D121:AA121" ca="1" si="106">0+1*(D100-AVERAGE(D$96:D$115))/STDEVP(D$96:D$115)</f>
        <v>-0.80920491836841046</v>
      </c>
      <c r="E121" s="5">
        <f t="shared" ca="1" si="106"/>
        <v>0.88218269686414874</v>
      </c>
      <c r="F121" s="5">
        <f t="shared" ca="1" si="106"/>
        <v>-0.37248832481895588</v>
      </c>
      <c r="G121" s="5">
        <f t="shared" ca="1" si="106"/>
        <v>0.25411428739756864</v>
      </c>
      <c r="H121" s="5">
        <f t="shared" ca="1" si="106"/>
        <v>1.1043557042935117</v>
      </c>
      <c r="I121" s="5">
        <f t="shared" ca="1" si="106"/>
        <v>0.99398149204359154</v>
      </c>
      <c r="J121" s="5">
        <f t="shared" ca="1" si="106"/>
        <v>0.41170130521812442</v>
      </c>
      <c r="K121" s="5">
        <f t="shared" ca="1" si="106"/>
        <v>1.232932553192722</v>
      </c>
      <c r="L121" s="5">
        <f t="shared" ca="1" si="106"/>
        <v>0.11767923497963031</v>
      </c>
      <c r="M121" s="5">
        <f t="shared" ca="1" si="106"/>
        <v>0.32203217919306354</v>
      </c>
      <c r="N121" s="5">
        <f t="shared" ca="1" si="106"/>
        <v>-1.7489359208964983</v>
      </c>
      <c r="O121" s="5">
        <f t="shared" ca="1" si="106"/>
        <v>1.5646479130593731</v>
      </c>
      <c r="P121" s="5">
        <f t="shared" ca="1" si="106"/>
        <v>-1.2699093531541796</v>
      </c>
      <c r="Q121" s="5">
        <f t="shared" ca="1" si="106"/>
        <v>0.51289013285327067</v>
      </c>
      <c r="R121" s="5">
        <f t="shared" ca="1" si="106"/>
        <v>-0.24381713448768372</v>
      </c>
      <c r="S121" s="5">
        <f t="shared" ca="1" si="106"/>
        <v>1.9562251944724054</v>
      </c>
      <c r="T121" s="5">
        <f t="shared" ca="1" si="106"/>
        <v>-0.39017740643745319</v>
      </c>
      <c r="U121" s="5">
        <f t="shared" ca="1" si="106"/>
        <v>1.0815170219903991</v>
      </c>
      <c r="V121" s="5">
        <f t="shared" ca="1" si="106"/>
        <v>0.27608241650058629</v>
      </c>
      <c r="W121" s="5">
        <f t="shared" ca="1" si="106"/>
        <v>0.65492554509191425</v>
      </c>
      <c r="X121" s="5">
        <f t="shared" ca="1" si="106"/>
        <v>-0.5616997533148318</v>
      </c>
      <c r="Y121" s="5">
        <f t="shared" ca="1" si="106"/>
        <v>-0.38121595881378301</v>
      </c>
      <c r="Z121" s="5">
        <f t="shared" ca="1" si="106"/>
        <v>0.72054684891611154</v>
      </c>
      <c r="AA121" s="5">
        <f t="shared" ca="1" si="106"/>
        <v>0.13426204129015926</v>
      </c>
      <c r="AB121" s="2"/>
    </row>
    <row r="122" spans="1:28" x14ac:dyDescent="0.2">
      <c r="A122" s="59"/>
      <c r="B122" s="3">
        <f t="shared" si="103"/>
        <v>6</v>
      </c>
      <c r="C122" s="5"/>
      <c r="D122" s="5">
        <f t="shared" ref="D122:AA122" ca="1" si="107">0+1*(D101-AVERAGE(D$96:D$115))/STDEVP(D$96:D$115)</f>
        <v>-0.72930170413206652</v>
      </c>
      <c r="E122" s="5">
        <f t="shared" ca="1" si="107"/>
        <v>-0.76714302192115846</v>
      </c>
      <c r="F122" s="5">
        <f t="shared" ca="1" si="107"/>
        <v>2.3077016732722711E-2</v>
      </c>
      <c r="G122" s="5">
        <f t="shared" ca="1" si="107"/>
        <v>-1.240117095797292</v>
      </c>
      <c r="H122" s="5">
        <f t="shared" ca="1" si="107"/>
        <v>-0.59119999858713712</v>
      </c>
      <c r="I122" s="5">
        <f t="shared" ca="1" si="107"/>
        <v>-1.6849873850709924</v>
      </c>
      <c r="J122" s="5">
        <f t="shared" ca="1" si="107"/>
        <v>-1.3987192493489757</v>
      </c>
      <c r="K122" s="5">
        <f t="shared" ca="1" si="107"/>
        <v>0.66568598938003665</v>
      </c>
      <c r="L122" s="5">
        <f t="shared" ca="1" si="107"/>
        <v>0.20876215962596872</v>
      </c>
      <c r="M122" s="5">
        <f t="shared" ca="1" si="107"/>
        <v>-2.3592588023734677</v>
      </c>
      <c r="N122" s="5">
        <f t="shared" ca="1" si="107"/>
        <v>-0.57781915014764429</v>
      </c>
      <c r="O122" s="5">
        <f t="shared" ca="1" si="107"/>
        <v>0.69515720143695103</v>
      </c>
      <c r="P122" s="5">
        <f t="shared" ca="1" si="107"/>
        <v>-0.35229699476280835</v>
      </c>
      <c r="Q122" s="5">
        <f t="shared" ca="1" si="107"/>
        <v>-1.3444033466994381</v>
      </c>
      <c r="R122" s="5">
        <f t="shared" ca="1" si="107"/>
        <v>-1.1276694362325708</v>
      </c>
      <c r="S122" s="5">
        <f t="shared" ca="1" si="107"/>
        <v>-0.75387472891651286</v>
      </c>
      <c r="T122" s="5">
        <f t="shared" ca="1" si="107"/>
        <v>0.80389512983155997</v>
      </c>
      <c r="U122" s="5">
        <f t="shared" ca="1" si="107"/>
        <v>-1.0791797352939281</v>
      </c>
      <c r="V122" s="5">
        <f t="shared" ca="1" si="107"/>
        <v>0.57221567385742933</v>
      </c>
      <c r="W122" s="5">
        <f t="shared" ca="1" si="107"/>
        <v>-0.49379467360454926</v>
      </c>
      <c r="X122" s="5">
        <f t="shared" ca="1" si="107"/>
        <v>-9.1818115362266653E-2</v>
      </c>
      <c r="Y122" s="5">
        <f t="shared" ca="1" si="107"/>
        <v>5.6079711513905513E-2</v>
      </c>
      <c r="Z122" s="5">
        <f t="shared" ca="1" si="107"/>
        <v>-1.0357601129925795</v>
      </c>
      <c r="AA122" s="5">
        <f t="shared" ca="1" si="107"/>
        <v>-7.2130105360116922E-2</v>
      </c>
      <c r="AB122" s="2"/>
    </row>
    <row r="123" spans="1:28" x14ac:dyDescent="0.2">
      <c r="A123" s="59"/>
      <c r="B123" s="3">
        <f t="shared" si="103"/>
        <v>7</v>
      </c>
      <c r="C123" s="5"/>
      <c r="D123" s="5">
        <f t="shared" ref="D123:AA123" ca="1" si="108">0+1*(D102-AVERAGE(D$96:D$115))/STDEVP(D$96:D$115)</f>
        <v>-1.5802294689584881</v>
      </c>
      <c r="E123" s="5">
        <f t="shared" ca="1" si="108"/>
        <v>-1.4195541719105971</v>
      </c>
      <c r="F123" s="5">
        <f t="shared" ca="1" si="108"/>
        <v>-0.56223462384269551</v>
      </c>
      <c r="G123" s="5">
        <f t="shared" ca="1" si="108"/>
        <v>-0.11549793114996937</v>
      </c>
      <c r="H123" s="5">
        <f t="shared" ca="1" si="108"/>
        <v>-1.0683448622119998</v>
      </c>
      <c r="I123" s="5">
        <f t="shared" ca="1" si="108"/>
        <v>0.58400666034087856</v>
      </c>
      <c r="J123" s="5">
        <f t="shared" ca="1" si="108"/>
        <v>0.9917907877898301</v>
      </c>
      <c r="K123" s="5">
        <f t="shared" ca="1" si="108"/>
        <v>2.0424000793985302</v>
      </c>
      <c r="L123" s="5">
        <f t="shared" ca="1" si="108"/>
        <v>0.47607548430878865</v>
      </c>
      <c r="M123" s="5">
        <f t="shared" ca="1" si="108"/>
        <v>0.21772195771941177</v>
      </c>
      <c r="N123" s="5">
        <f t="shared" ca="1" si="108"/>
        <v>0.45308007126993632</v>
      </c>
      <c r="O123" s="5">
        <f t="shared" ca="1" si="108"/>
        <v>1.5496251703979029</v>
      </c>
      <c r="P123" s="5">
        <f t="shared" ca="1" si="108"/>
        <v>9.2842320435077882E-2</v>
      </c>
      <c r="Q123" s="5">
        <f t="shared" ca="1" si="108"/>
        <v>0.44012716224786541</v>
      </c>
      <c r="R123" s="5">
        <f t="shared" ca="1" si="108"/>
        <v>0.85641313983018363</v>
      </c>
      <c r="S123" s="5">
        <f t="shared" ca="1" si="108"/>
        <v>-1.564038936631192</v>
      </c>
      <c r="T123" s="5">
        <f t="shared" ca="1" si="108"/>
        <v>1.2746170169006237</v>
      </c>
      <c r="U123" s="5">
        <f t="shared" ca="1" si="108"/>
        <v>-1.4659095419944805</v>
      </c>
      <c r="V123" s="5">
        <f t="shared" ca="1" si="108"/>
        <v>1.7772606832594224</v>
      </c>
      <c r="W123" s="5">
        <f t="shared" ca="1" si="108"/>
        <v>-1.3169748447832565</v>
      </c>
      <c r="X123" s="5">
        <f t="shared" ca="1" si="108"/>
        <v>1.4775671955916083</v>
      </c>
      <c r="Y123" s="5">
        <f t="shared" ca="1" si="108"/>
        <v>-1.6766497298682237</v>
      </c>
      <c r="Z123" s="5">
        <f t="shared" ca="1" si="108"/>
        <v>-8.829210550596249E-2</v>
      </c>
      <c r="AA123" s="5">
        <f t="shared" ca="1" si="108"/>
        <v>-2.3913676898486163</v>
      </c>
      <c r="AB123" s="2"/>
    </row>
    <row r="124" spans="1:28" x14ac:dyDescent="0.2">
      <c r="A124" s="59"/>
      <c r="B124" s="3">
        <f t="shared" si="103"/>
        <v>8</v>
      </c>
      <c r="C124" s="5"/>
      <c r="D124" s="5">
        <f t="shared" ref="D124:AA124" ca="1" si="109">0+1*(D103-AVERAGE(D$96:D$115))/STDEVP(D$96:D$115)</f>
        <v>-0.40950368982759444</v>
      </c>
      <c r="E124" s="5">
        <f t="shared" ca="1" si="109"/>
        <v>0.38740297361817466</v>
      </c>
      <c r="F124" s="5">
        <f t="shared" ca="1" si="109"/>
        <v>0.82194640566361432</v>
      </c>
      <c r="G124" s="5">
        <f t="shared" ca="1" si="109"/>
        <v>-0.45986360384853187</v>
      </c>
      <c r="H124" s="5">
        <f t="shared" ca="1" si="109"/>
        <v>1.1297188886836507</v>
      </c>
      <c r="I124" s="5">
        <f t="shared" ca="1" si="109"/>
        <v>-0.30428899623182132</v>
      </c>
      <c r="J124" s="5">
        <f t="shared" ca="1" si="109"/>
        <v>-0.22438206643210701</v>
      </c>
      <c r="K124" s="5">
        <f t="shared" ca="1" si="109"/>
        <v>-5.9005962002640147E-2</v>
      </c>
      <c r="L124" s="5">
        <f t="shared" ca="1" si="109"/>
        <v>-1.3434805316413128</v>
      </c>
      <c r="M124" s="5">
        <f t="shared" ca="1" si="109"/>
        <v>1.0882841497801337</v>
      </c>
      <c r="N124" s="5">
        <f t="shared" ca="1" si="109"/>
        <v>0.13167392489200125</v>
      </c>
      <c r="O124" s="5">
        <f t="shared" ca="1" si="109"/>
        <v>0.74206775945376491</v>
      </c>
      <c r="P124" s="5">
        <f t="shared" ca="1" si="109"/>
        <v>-1.1950573830290085</v>
      </c>
      <c r="Q124" s="5">
        <f t="shared" ca="1" si="109"/>
        <v>-0.48311277509449024</v>
      </c>
      <c r="R124" s="5">
        <f t="shared" ca="1" si="109"/>
        <v>-0.45975889716123558</v>
      </c>
      <c r="S124" s="5">
        <f t="shared" ca="1" si="109"/>
        <v>0.54499476557757909</v>
      </c>
      <c r="T124" s="5">
        <f t="shared" ca="1" si="109"/>
        <v>-0.27604198568723498</v>
      </c>
      <c r="U124" s="5">
        <f t="shared" ca="1" si="109"/>
        <v>0.18132943504424145</v>
      </c>
      <c r="V124" s="5">
        <f t="shared" ca="1" si="109"/>
        <v>0.18240847257293627</v>
      </c>
      <c r="W124" s="5">
        <f t="shared" ca="1" si="109"/>
        <v>1.3234251955973793</v>
      </c>
      <c r="X124" s="5">
        <f t="shared" ca="1" si="109"/>
        <v>-1.3329918506019056</v>
      </c>
      <c r="Y124" s="5">
        <f t="shared" ca="1" si="109"/>
        <v>-1.8860321889005038</v>
      </c>
      <c r="Z124" s="5">
        <f t="shared" ca="1" si="109"/>
        <v>-0.58740447042258292</v>
      </c>
      <c r="AA124" s="5">
        <f t="shared" ca="1" si="109"/>
        <v>-1.0521480435877322</v>
      </c>
      <c r="AB124" s="2"/>
    </row>
    <row r="125" spans="1:28" x14ac:dyDescent="0.2">
      <c r="A125" s="59"/>
      <c r="B125" s="3">
        <f t="shared" si="103"/>
        <v>9</v>
      </c>
      <c r="C125" s="5"/>
      <c r="D125" s="5">
        <f t="shared" ref="D125:AA125" ca="1" si="110">0+1*(D104-AVERAGE(D$96:D$115))/STDEVP(D$96:D$115)</f>
        <v>0.76438103573822835</v>
      </c>
      <c r="E125" s="5">
        <f t="shared" ca="1" si="110"/>
        <v>0.71459350624279327</v>
      </c>
      <c r="F125" s="5">
        <f t="shared" ca="1" si="110"/>
        <v>0.65216058335855775</v>
      </c>
      <c r="G125" s="5">
        <f t="shared" ca="1" si="110"/>
        <v>-0.62264387085704209</v>
      </c>
      <c r="H125" s="5">
        <f t="shared" ca="1" si="110"/>
        <v>0.12785208143819868</v>
      </c>
      <c r="I125" s="5">
        <f t="shared" ca="1" si="110"/>
        <v>0.93777313209125079</v>
      </c>
      <c r="J125" s="5">
        <f t="shared" ca="1" si="110"/>
        <v>-0.26811798104676748</v>
      </c>
      <c r="K125" s="5">
        <f t="shared" ca="1" si="110"/>
        <v>0.2013071275160459</v>
      </c>
      <c r="L125" s="5">
        <f t="shared" ca="1" si="110"/>
        <v>-0.88640609333541698</v>
      </c>
      <c r="M125" s="5">
        <f t="shared" ca="1" si="110"/>
        <v>0.76245299130327882</v>
      </c>
      <c r="N125" s="5">
        <f t="shared" ca="1" si="110"/>
        <v>-0.1756356895768004</v>
      </c>
      <c r="O125" s="5">
        <f t="shared" ca="1" si="110"/>
        <v>-0.42556145279230251</v>
      </c>
      <c r="P125" s="5">
        <f t="shared" ca="1" si="110"/>
        <v>-0.12691002803787663</v>
      </c>
      <c r="Q125" s="5">
        <f t="shared" ca="1" si="110"/>
        <v>0.11047448432320617</v>
      </c>
      <c r="R125" s="5">
        <f t="shared" ca="1" si="110"/>
        <v>-0.3647266638440339</v>
      </c>
      <c r="S125" s="5">
        <f t="shared" ca="1" si="110"/>
        <v>0.7803682940796729</v>
      </c>
      <c r="T125" s="5">
        <f t="shared" ca="1" si="110"/>
        <v>-0.42302118315920512</v>
      </c>
      <c r="U125" s="5">
        <f t="shared" ca="1" si="110"/>
        <v>1.1169603315093946</v>
      </c>
      <c r="V125" s="5">
        <f t="shared" ca="1" si="110"/>
        <v>1.7623099891807625</v>
      </c>
      <c r="W125" s="5">
        <f t="shared" ca="1" si="110"/>
        <v>-0.53872415674010121</v>
      </c>
      <c r="X125" s="5">
        <f t="shared" ca="1" si="110"/>
        <v>0.29395834343230487</v>
      </c>
      <c r="Y125" s="5">
        <f t="shared" ca="1" si="110"/>
        <v>-4.8289478708461869E-2</v>
      </c>
      <c r="Z125" s="5">
        <f t="shared" ca="1" si="110"/>
        <v>0.26404311041614731</v>
      </c>
      <c r="AA125" s="5">
        <f t="shared" ca="1" si="110"/>
        <v>-0.85731787166476214</v>
      </c>
      <c r="AB125" s="2"/>
    </row>
    <row r="126" spans="1:28" x14ac:dyDescent="0.2">
      <c r="A126" s="59"/>
      <c r="B126" s="3">
        <f t="shared" si="103"/>
        <v>10</v>
      </c>
      <c r="C126" s="5"/>
      <c r="D126" s="5">
        <f t="shared" ref="D126:AA126" ca="1" si="111">0+1*(D105-AVERAGE(D$96:D$115))/STDEVP(D$96:D$115)</f>
        <v>4.6980239792328793E-2</v>
      </c>
      <c r="E126" s="5">
        <f t="shared" ca="1" si="111"/>
        <v>-0.94307225170279618</v>
      </c>
      <c r="F126" s="5">
        <f t="shared" ca="1" si="111"/>
        <v>0.94451269241920965</v>
      </c>
      <c r="G126" s="5">
        <f t="shared" ca="1" si="111"/>
        <v>-0.11559848082584041</v>
      </c>
      <c r="H126" s="5">
        <f t="shared" ca="1" si="111"/>
        <v>1.0673030464238307</v>
      </c>
      <c r="I126" s="5">
        <f t="shared" ca="1" si="111"/>
        <v>-0.71506845682838116</v>
      </c>
      <c r="J126" s="5">
        <f t="shared" ca="1" si="111"/>
        <v>0.87127151298667638</v>
      </c>
      <c r="K126" s="5">
        <f t="shared" ca="1" si="111"/>
        <v>1.3428035270485406</v>
      </c>
      <c r="L126" s="5">
        <f t="shared" ca="1" si="111"/>
        <v>0.58342782284367045</v>
      </c>
      <c r="M126" s="5">
        <f t="shared" ca="1" si="111"/>
        <v>8.0851188282040881E-2</v>
      </c>
      <c r="N126" s="5">
        <f t="shared" ca="1" si="111"/>
        <v>0.99143075684207349</v>
      </c>
      <c r="O126" s="5">
        <f t="shared" ca="1" si="111"/>
        <v>-0.59316344999059956</v>
      </c>
      <c r="P126" s="5">
        <f t="shared" ca="1" si="111"/>
        <v>0.41978212872124271</v>
      </c>
      <c r="Q126" s="5">
        <f t="shared" ca="1" si="111"/>
        <v>2.0848267995409877</v>
      </c>
      <c r="R126" s="5">
        <f t="shared" ca="1" si="111"/>
        <v>-0.63371837388108254</v>
      </c>
      <c r="S126" s="5">
        <f t="shared" ca="1" si="111"/>
        <v>0.60487377514906349</v>
      </c>
      <c r="T126" s="5">
        <f t="shared" ca="1" si="111"/>
        <v>0.18691289642659753</v>
      </c>
      <c r="U126" s="5">
        <f t="shared" ca="1" si="111"/>
        <v>-0.94379554859499382</v>
      </c>
      <c r="V126" s="5">
        <f t="shared" ca="1" si="111"/>
        <v>9.9608285322826978E-2</v>
      </c>
      <c r="W126" s="5">
        <f t="shared" ca="1" si="111"/>
        <v>0.95562110745687856</v>
      </c>
      <c r="X126" s="5">
        <f t="shared" ca="1" si="111"/>
        <v>-0.86602745549393956</v>
      </c>
      <c r="Y126" s="5">
        <f t="shared" ca="1" si="111"/>
        <v>-1.1764466451220004</v>
      </c>
      <c r="Z126" s="5">
        <f t="shared" ca="1" si="111"/>
        <v>1.9253041074930242</v>
      </c>
      <c r="AA126" s="5">
        <f t="shared" ca="1" si="111"/>
        <v>0.77595906158347083</v>
      </c>
      <c r="AB126" s="2"/>
    </row>
    <row r="127" spans="1:28" x14ac:dyDescent="0.2">
      <c r="A127" s="59"/>
      <c r="B127" s="3">
        <f t="shared" si="103"/>
        <v>11</v>
      </c>
      <c r="C127" s="5"/>
      <c r="D127" s="5">
        <f t="shared" ref="D127:AA127" ca="1" si="112">0+1*(D106-AVERAGE(D$96:D$115))/STDEVP(D$96:D$115)</f>
        <v>-1.1498551357848519</v>
      </c>
      <c r="E127" s="5">
        <f t="shared" ca="1" si="112"/>
        <v>0.60477078540086104</v>
      </c>
      <c r="F127" s="5">
        <f t="shared" ca="1" si="112"/>
        <v>-7.4725381300929164E-2</v>
      </c>
      <c r="G127" s="5">
        <f t="shared" ca="1" si="112"/>
        <v>-0.78887829044494884</v>
      </c>
      <c r="H127" s="5">
        <f t="shared" ca="1" si="112"/>
        <v>0.62339130782279684</v>
      </c>
      <c r="I127" s="5">
        <f t="shared" ca="1" si="112"/>
        <v>-1.63578136659646</v>
      </c>
      <c r="J127" s="5">
        <f t="shared" ca="1" si="112"/>
        <v>-3.5533849520413087E-2</v>
      </c>
      <c r="K127" s="5">
        <f t="shared" ca="1" si="112"/>
        <v>-0.59781328866547745</v>
      </c>
      <c r="L127" s="5">
        <f t="shared" ca="1" si="112"/>
        <v>1.6121857520233538</v>
      </c>
      <c r="M127" s="5">
        <f t="shared" ca="1" si="112"/>
        <v>-0.77469195861599871</v>
      </c>
      <c r="N127" s="5">
        <f t="shared" ca="1" si="112"/>
        <v>0.6649626155109688</v>
      </c>
      <c r="O127" s="5">
        <f t="shared" ca="1" si="112"/>
        <v>-0.28467163911714466</v>
      </c>
      <c r="P127" s="5">
        <f t="shared" ca="1" si="112"/>
        <v>-1.0193800310201</v>
      </c>
      <c r="Q127" s="5">
        <f t="shared" ca="1" si="112"/>
        <v>-0.98270469858739917</v>
      </c>
      <c r="R127" s="5">
        <f t="shared" ca="1" si="112"/>
        <v>-1.8438320760338489</v>
      </c>
      <c r="S127" s="5">
        <f t="shared" ca="1" si="112"/>
        <v>-0.40080495170113273</v>
      </c>
      <c r="T127" s="5">
        <f t="shared" ca="1" si="112"/>
        <v>-2.3450960745267975</v>
      </c>
      <c r="U127" s="5">
        <f t="shared" ca="1" si="112"/>
        <v>-1.6272752271920554</v>
      </c>
      <c r="V127" s="5">
        <f t="shared" ca="1" si="112"/>
        <v>-1.0131494794577336</v>
      </c>
      <c r="W127" s="5">
        <f t="shared" ca="1" si="112"/>
        <v>9.1016154878158839E-2</v>
      </c>
      <c r="X127" s="5">
        <f t="shared" ca="1" si="112"/>
        <v>8.6818480970045547E-2</v>
      </c>
      <c r="Y127" s="5">
        <f t="shared" ca="1" si="112"/>
        <v>-0.23068339701900215</v>
      </c>
      <c r="Z127" s="5">
        <f t="shared" ca="1" si="112"/>
        <v>-1.6300228091799509</v>
      </c>
      <c r="AA127" s="5">
        <f t="shared" ca="1" si="112"/>
        <v>-8.1563548661167454E-3</v>
      </c>
      <c r="AB127" s="2"/>
    </row>
    <row r="128" spans="1:28" x14ac:dyDescent="0.2">
      <c r="A128" s="59"/>
      <c r="B128" s="3">
        <f t="shared" si="103"/>
        <v>12</v>
      </c>
      <c r="C128" s="5"/>
      <c r="D128" s="5">
        <f t="shared" ref="D128:AA128" ca="1" si="113">0+1*(D107-AVERAGE(D$96:D$115))/STDEVP(D$96:D$115)</f>
        <v>-0.28848215756048329</v>
      </c>
      <c r="E128" s="5">
        <f t="shared" ca="1" si="113"/>
        <v>2.1465586930892155</v>
      </c>
      <c r="F128" s="5">
        <f t="shared" ca="1" si="113"/>
        <v>-1.9629034145988125</v>
      </c>
      <c r="G128" s="5">
        <f t="shared" ca="1" si="113"/>
        <v>-1.8799867030313449</v>
      </c>
      <c r="H128" s="5">
        <f t="shared" ca="1" si="113"/>
        <v>-1.7917585319040656</v>
      </c>
      <c r="I128" s="5">
        <f t="shared" ca="1" si="113"/>
        <v>0.81273779247673661</v>
      </c>
      <c r="J128" s="5">
        <f t="shared" ca="1" si="113"/>
        <v>-1.6136201856359651</v>
      </c>
      <c r="K128" s="5">
        <f t="shared" ca="1" si="113"/>
        <v>-0.79231926207423187</v>
      </c>
      <c r="L128" s="5">
        <f t="shared" ca="1" si="113"/>
        <v>-0.7353258492807454</v>
      </c>
      <c r="M128" s="5">
        <f t="shared" ca="1" si="113"/>
        <v>-0.64277334532042285</v>
      </c>
      <c r="N128" s="5">
        <f t="shared" ca="1" si="113"/>
        <v>-1.6995953683465386</v>
      </c>
      <c r="O128" s="5">
        <f t="shared" ca="1" si="113"/>
        <v>-0.33781648520428886</v>
      </c>
      <c r="P128" s="5">
        <f t="shared" ca="1" si="113"/>
        <v>0.72932698018868902</v>
      </c>
      <c r="Q128" s="5">
        <f t="shared" ca="1" si="113"/>
        <v>-1.3830194261421431</v>
      </c>
      <c r="R128" s="5">
        <f t="shared" ca="1" si="113"/>
        <v>-0.30983210003520434</v>
      </c>
      <c r="S128" s="5">
        <f t="shared" ca="1" si="113"/>
        <v>-0.40364524435048399</v>
      </c>
      <c r="T128" s="5">
        <f t="shared" ca="1" si="113"/>
        <v>-1.0273514684956515</v>
      </c>
      <c r="U128" s="5">
        <f t="shared" ca="1" si="113"/>
        <v>-0.37910019918568283</v>
      </c>
      <c r="V128" s="5">
        <f t="shared" ca="1" si="113"/>
        <v>0.7831211229754802</v>
      </c>
      <c r="W128" s="5">
        <f t="shared" ca="1" si="113"/>
        <v>-0.59204183938401544</v>
      </c>
      <c r="X128" s="5">
        <f t="shared" ca="1" si="113"/>
        <v>1.8716471335585567</v>
      </c>
      <c r="Y128" s="5">
        <f t="shared" ca="1" si="113"/>
        <v>-0.56267752531163284</v>
      </c>
      <c r="Z128" s="5">
        <f t="shared" ca="1" si="113"/>
        <v>-0.36761318202987586</v>
      </c>
      <c r="AA128" s="5">
        <f t="shared" ca="1" si="113"/>
        <v>1.1324101328214859</v>
      </c>
      <c r="AB128" s="2"/>
    </row>
    <row r="129" spans="1:28" x14ac:dyDescent="0.2">
      <c r="A129" s="59"/>
      <c r="B129" s="3">
        <f t="shared" si="103"/>
        <v>13</v>
      </c>
      <c r="C129" s="5"/>
      <c r="D129" s="5">
        <f t="shared" ref="D129:AA129" ca="1" si="114">0+1*(D108-AVERAGE(D$96:D$115))/STDEVP(D$96:D$115)</f>
        <v>-2.0387669089646172</v>
      </c>
      <c r="E129" s="5">
        <f t="shared" ca="1" si="114"/>
        <v>0.1085429757879417</v>
      </c>
      <c r="F129" s="5">
        <f t="shared" ca="1" si="114"/>
        <v>0.78964616947473398</v>
      </c>
      <c r="G129" s="5">
        <f t="shared" ca="1" si="114"/>
        <v>1.8648133638827926</v>
      </c>
      <c r="H129" s="5">
        <f t="shared" ca="1" si="114"/>
        <v>-0.8991227175800981</v>
      </c>
      <c r="I129" s="5">
        <f t="shared" ca="1" si="114"/>
        <v>-0.485163047403875</v>
      </c>
      <c r="J129" s="5">
        <f t="shared" ca="1" si="114"/>
        <v>-1.2603375942467769</v>
      </c>
      <c r="K129" s="5">
        <f t="shared" ca="1" si="114"/>
        <v>-0.9603092937864306</v>
      </c>
      <c r="L129" s="5">
        <f t="shared" ca="1" si="114"/>
        <v>1.5359393740561103</v>
      </c>
      <c r="M129" s="5">
        <f t="shared" ca="1" si="114"/>
        <v>-0.61689322197094765</v>
      </c>
      <c r="N129" s="5">
        <f t="shared" ca="1" si="114"/>
        <v>0.59519363519422108</v>
      </c>
      <c r="O129" s="5">
        <f t="shared" ca="1" si="114"/>
        <v>1.1708334347766416</v>
      </c>
      <c r="P129" s="5">
        <f t="shared" ca="1" si="114"/>
        <v>1.9191870168981715</v>
      </c>
      <c r="Q129" s="5">
        <f t="shared" ca="1" si="114"/>
        <v>0.33091520404778474</v>
      </c>
      <c r="R129" s="5">
        <f t="shared" ca="1" si="114"/>
        <v>1.4490801530239612</v>
      </c>
      <c r="S129" s="5">
        <f t="shared" ca="1" si="114"/>
        <v>-1.2456671062051583</v>
      </c>
      <c r="T129" s="5">
        <f t="shared" ca="1" si="114"/>
        <v>0.49018042570503306</v>
      </c>
      <c r="U129" s="5">
        <f t="shared" ca="1" si="114"/>
        <v>0.27700176367006729</v>
      </c>
      <c r="V129" s="5">
        <f t="shared" ca="1" si="114"/>
        <v>0.13795461654633362</v>
      </c>
      <c r="W129" s="5">
        <f t="shared" ca="1" si="114"/>
        <v>-1.9631308100449447</v>
      </c>
      <c r="X129" s="5">
        <f t="shared" ca="1" si="114"/>
        <v>-5.6340621437062872E-2</v>
      </c>
      <c r="Y129" s="5">
        <f t="shared" ca="1" si="114"/>
        <v>0.15659397738748648</v>
      </c>
      <c r="Z129" s="5">
        <f t="shared" ca="1" si="114"/>
        <v>0.58302103947745809</v>
      </c>
      <c r="AA129" s="5">
        <f t="shared" ca="1" si="114"/>
        <v>-0.72417830498359481</v>
      </c>
      <c r="AB129" s="2"/>
    </row>
    <row r="130" spans="1:28" x14ac:dyDescent="0.2">
      <c r="A130" s="59"/>
      <c r="B130" s="3">
        <f t="shared" si="103"/>
        <v>14</v>
      </c>
      <c r="C130" s="5"/>
      <c r="D130" s="5">
        <f t="shared" ref="D130:AA130" ca="1" si="115">0+1*(D109-AVERAGE(D$96:D$115))/STDEVP(D$96:D$115)</f>
        <v>6.5703541237816035E-3</v>
      </c>
      <c r="E130" s="5">
        <f t="shared" ca="1" si="115"/>
        <v>0.28767604675028807</v>
      </c>
      <c r="F130" s="5">
        <f t="shared" ca="1" si="115"/>
        <v>-1.7519942379738258</v>
      </c>
      <c r="G130" s="5">
        <f t="shared" ca="1" si="115"/>
        <v>0.37076268676376573</v>
      </c>
      <c r="H130" s="5">
        <f t="shared" ca="1" si="115"/>
        <v>0.67107120321112901</v>
      </c>
      <c r="I130" s="5">
        <f t="shared" ca="1" si="115"/>
        <v>0.88131424966502547</v>
      </c>
      <c r="J130" s="5">
        <f t="shared" ca="1" si="115"/>
        <v>1.3474439905885467</v>
      </c>
      <c r="K130" s="5">
        <f t="shared" ca="1" si="115"/>
        <v>-0.33297048248692113</v>
      </c>
      <c r="L130" s="5">
        <f t="shared" ca="1" si="115"/>
        <v>1.1339848330159212</v>
      </c>
      <c r="M130" s="5">
        <f t="shared" ca="1" si="115"/>
        <v>-1.0567374353855852</v>
      </c>
      <c r="N130" s="5">
        <f t="shared" ca="1" si="115"/>
        <v>1.2984184996635963</v>
      </c>
      <c r="O130" s="5">
        <f t="shared" ca="1" si="115"/>
        <v>1.4204493531295299</v>
      </c>
      <c r="P130" s="5">
        <f t="shared" ca="1" si="115"/>
        <v>-1.1746402550322408</v>
      </c>
      <c r="Q130" s="5">
        <f t="shared" ca="1" si="115"/>
        <v>-0.39465168800369771</v>
      </c>
      <c r="R130" s="5">
        <f t="shared" ca="1" si="115"/>
        <v>1.2625065055276627</v>
      </c>
      <c r="S130" s="5">
        <f t="shared" ca="1" si="115"/>
        <v>-0.107290267325238</v>
      </c>
      <c r="T130" s="5">
        <f t="shared" ca="1" si="115"/>
        <v>0.70112741604256035</v>
      </c>
      <c r="U130" s="5">
        <f t="shared" ca="1" si="115"/>
        <v>-0.69072343083668641</v>
      </c>
      <c r="V130" s="5">
        <f t="shared" ca="1" si="115"/>
        <v>1.2767063049469878</v>
      </c>
      <c r="W130" s="5">
        <f t="shared" ca="1" si="115"/>
        <v>-0.65210956527397645</v>
      </c>
      <c r="X130" s="5">
        <f t="shared" ca="1" si="115"/>
        <v>-1.1686748741182222</v>
      </c>
      <c r="Y130" s="5">
        <f t="shared" ca="1" si="115"/>
        <v>-1.3048205397633674</v>
      </c>
      <c r="Z130" s="5">
        <f t="shared" ca="1" si="115"/>
        <v>1.0708089026868433</v>
      </c>
      <c r="AA130" s="5">
        <f t="shared" ca="1" si="115"/>
        <v>-8.459413521191135E-2</v>
      </c>
      <c r="AB130" s="2"/>
    </row>
    <row r="131" spans="1:28" x14ac:dyDescent="0.2">
      <c r="A131" s="59"/>
      <c r="B131" s="3">
        <f t="shared" si="103"/>
        <v>15</v>
      </c>
      <c r="C131" s="5"/>
      <c r="D131" s="5">
        <f t="shared" ref="D131:AA131" ca="1" si="116">0+1*(D110-AVERAGE(D$96:D$115))/STDEVP(D$96:D$115)</f>
        <v>0.80920491836841046</v>
      </c>
      <c r="E131" s="5">
        <f t="shared" ca="1" si="116"/>
        <v>-0.88218269686414874</v>
      </c>
      <c r="F131" s="5">
        <f t="shared" ca="1" si="116"/>
        <v>0.37248832481895588</v>
      </c>
      <c r="G131" s="5">
        <f t="shared" ca="1" si="116"/>
        <v>-0.25411428739756864</v>
      </c>
      <c r="H131" s="5">
        <f t="shared" ca="1" si="116"/>
        <v>-1.1043557042935117</v>
      </c>
      <c r="I131" s="5">
        <f t="shared" ca="1" si="116"/>
        <v>-0.99398149204359154</v>
      </c>
      <c r="J131" s="5">
        <f t="shared" ca="1" si="116"/>
        <v>-0.41170130521812442</v>
      </c>
      <c r="K131" s="5">
        <f t="shared" ca="1" si="116"/>
        <v>-1.232932553192722</v>
      </c>
      <c r="L131" s="5">
        <f t="shared" ca="1" si="116"/>
        <v>-0.11767923497963055</v>
      </c>
      <c r="M131" s="5">
        <f t="shared" ca="1" si="116"/>
        <v>-0.32203217919306343</v>
      </c>
      <c r="N131" s="5">
        <f t="shared" ca="1" si="116"/>
        <v>1.7489359208964983</v>
      </c>
      <c r="O131" s="5">
        <f t="shared" ca="1" si="116"/>
        <v>-1.5646479130593731</v>
      </c>
      <c r="P131" s="5">
        <f t="shared" ca="1" si="116"/>
        <v>1.2699093531541796</v>
      </c>
      <c r="Q131" s="5">
        <f t="shared" ca="1" si="116"/>
        <v>-0.51289013285327067</v>
      </c>
      <c r="R131" s="5">
        <f t="shared" ca="1" si="116"/>
        <v>0.24381713448768372</v>
      </c>
      <c r="S131" s="5">
        <f t="shared" ca="1" si="116"/>
        <v>-1.9562251944724054</v>
      </c>
      <c r="T131" s="5">
        <f t="shared" ca="1" si="116"/>
        <v>0.3901774064374533</v>
      </c>
      <c r="U131" s="5">
        <f t="shared" ca="1" si="116"/>
        <v>-1.0815170219903991</v>
      </c>
      <c r="V131" s="5">
        <f t="shared" ca="1" si="116"/>
        <v>-0.27608241650058629</v>
      </c>
      <c r="W131" s="5">
        <f t="shared" ca="1" si="116"/>
        <v>-0.65492554509191425</v>
      </c>
      <c r="X131" s="5">
        <f t="shared" ca="1" si="116"/>
        <v>0.5616997533148318</v>
      </c>
      <c r="Y131" s="5">
        <f t="shared" ca="1" si="116"/>
        <v>0.38121595881378301</v>
      </c>
      <c r="Z131" s="5">
        <f t="shared" ca="1" si="116"/>
        <v>-0.72054684891611154</v>
      </c>
      <c r="AA131" s="5">
        <f t="shared" ca="1" si="116"/>
        <v>-0.13426204129015926</v>
      </c>
      <c r="AB131" s="2"/>
    </row>
    <row r="132" spans="1:28" x14ac:dyDescent="0.2">
      <c r="A132" s="59"/>
      <c r="B132" s="3">
        <f t="shared" si="103"/>
        <v>16</v>
      </c>
      <c r="C132" s="5"/>
      <c r="D132" s="5">
        <f t="shared" ref="D132:AA132" ca="1" si="117">0+1*(D111-AVERAGE(D$96:D$115))/STDEVP(D$96:D$115)</f>
        <v>0.72930170413206652</v>
      </c>
      <c r="E132" s="5">
        <f t="shared" ca="1" si="117"/>
        <v>0.76714302192115846</v>
      </c>
      <c r="F132" s="5">
        <f t="shared" ca="1" si="117"/>
        <v>-2.3077016732722711E-2</v>
      </c>
      <c r="G132" s="5">
        <f t="shared" ca="1" si="117"/>
        <v>1.240117095797292</v>
      </c>
      <c r="H132" s="5">
        <f t="shared" ca="1" si="117"/>
        <v>0.59119999858713712</v>
      </c>
      <c r="I132" s="5">
        <f t="shared" ca="1" si="117"/>
        <v>1.6849873850709924</v>
      </c>
      <c r="J132" s="5">
        <f t="shared" ca="1" si="117"/>
        <v>1.3987192493489757</v>
      </c>
      <c r="K132" s="5">
        <f t="shared" ca="1" si="117"/>
        <v>-0.66568598938003665</v>
      </c>
      <c r="L132" s="5">
        <f t="shared" ca="1" si="117"/>
        <v>-0.20876215962596897</v>
      </c>
      <c r="M132" s="5">
        <f t="shared" ca="1" si="117"/>
        <v>2.3592588023734677</v>
      </c>
      <c r="N132" s="5">
        <f t="shared" ca="1" si="117"/>
        <v>0.57781915014764429</v>
      </c>
      <c r="O132" s="5">
        <f t="shared" ca="1" si="117"/>
        <v>-0.69515720143695103</v>
      </c>
      <c r="P132" s="5">
        <f t="shared" ca="1" si="117"/>
        <v>0.35229699476280835</v>
      </c>
      <c r="Q132" s="5">
        <f t="shared" ca="1" si="117"/>
        <v>1.3444033466994381</v>
      </c>
      <c r="R132" s="5">
        <f t="shared" ca="1" si="117"/>
        <v>1.1276694362325708</v>
      </c>
      <c r="S132" s="5">
        <f t="shared" ca="1" si="117"/>
        <v>0.75387472891651286</v>
      </c>
      <c r="T132" s="5">
        <f t="shared" ca="1" si="117"/>
        <v>-0.80389512983155997</v>
      </c>
      <c r="U132" s="5">
        <f t="shared" ca="1" si="117"/>
        <v>1.0791797352939281</v>
      </c>
      <c r="V132" s="5">
        <f t="shared" ca="1" si="117"/>
        <v>-0.57221567385742933</v>
      </c>
      <c r="W132" s="5">
        <f t="shared" ca="1" si="117"/>
        <v>0.49379467360454926</v>
      </c>
      <c r="X132" s="5">
        <f t="shared" ca="1" si="117"/>
        <v>9.1818115362266653E-2</v>
      </c>
      <c r="Y132" s="5">
        <f t="shared" ca="1" si="117"/>
        <v>-5.6079711513905513E-2</v>
      </c>
      <c r="Z132" s="5">
        <f t="shared" ca="1" si="117"/>
        <v>1.0357601129925795</v>
      </c>
      <c r="AA132" s="5">
        <f t="shared" ca="1" si="117"/>
        <v>7.2130105360116922E-2</v>
      </c>
      <c r="AB132" s="2"/>
    </row>
    <row r="133" spans="1:28" x14ac:dyDescent="0.2">
      <c r="A133" s="59"/>
      <c r="B133" s="3">
        <f t="shared" si="103"/>
        <v>17</v>
      </c>
      <c r="C133" s="5"/>
      <c r="D133" s="5">
        <f t="shared" ref="D133:AA133" ca="1" si="118">0+1*(D112-AVERAGE(D$96:D$115))/STDEVP(D$96:D$115)</f>
        <v>1.5802294689584881</v>
      </c>
      <c r="E133" s="5">
        <f t="shared" ca="1" si="118"/>
        <v>1.4195541719105971</v>
      </c>
      <c r="F133" s="5">
        <f t="shared" ca="1" si="118"/>
        <v>0.56223462384269551</v>
      </c>
      <c r="G133" s="5">
        <f t="shared" ca="1" si="118"/>
        <v>0.11549793114996937</v>
      </c>
      <c r="H133" s="5">
        <f t="shared" ca="1" si="118"/>
        <v>1.0683448622119998</v>
      </c>
      <c r="I133" s="5">
        <f t="shared" ca="1" si="118"/>
        <v>-0.58400666034087856</v>
      </c>
      <c r="J133" s="5">
        <f t="shared" ca="1" si="118"/>
        <v>-0.9917907877898301</v>
      </c>
      <c r="K133" s="5">
        <f t="shared" ca="1" si="118"/>
        <v>-2.0424000793985302</v>
      </c>
      <c r="L133" s="5">
        <f t="shared" ca="1" si="118"/>
        <v>-0.47607548430878888</v>
      </c>
      <c r="M133" s="5">
        <f t="shared" ca="1" si="118"/>
        <v>-0.21772195771941172</v>
      </c>
      <c r="N133" s="5">
        <f t="shared" ca="1" si="118"/>
        <v>-0.45308007126993632</v>
      </c>
      <c r="O133" s="5">
        <f t="shared" ca="1" si="118"/>
        <v>-1.5496251703979029</v>
      </c>
      <c r="P133" s="5">
        <f t="shared" ca="1" si="118"/>
        <v>-9.2842320435077882E-2</v>
      </c>
      <c r="Q133" s="5">
        <f t="shared" ca="1" si="118"/>
        <v>-0.44012716224786541</v>
      </c>
      <c r="R133" s="5">
        <f t="shared" ca="1" si="118"/>
        <v>-0.85641313983018363</v>
      </c>
      <c r="S133" s="5">
        <f t="shared" ca="1" si="118"/>
        <v>1.564038936631192</v>
      </c>
      <c r="T133" s="5">
        <f t="shared" ca="1" si="118"/>
        <v>-1.2746170169006237</v>
      </c>
      <c r="U133" s="5">
        <f t="shared" ca="1" si="118"/>
        <v>1.4659095419944805</v>
      </c>
      <c r="V133" s="5">
        <f t="shared" ca="1" si="118"/>
        <v>-1.7772606832594224</v>
      </c>
      <c r="W133" s="5">
        <f t="shared" ca="1" si="118"/>
        <v>1.3169748447832565</v>
      </c>
      <c r="X133" s="5">
        <f t="shared" ca="1" si="118"/>
        <v>-1.4775671955916083</v>
      </c>
      <c r="Y133" s="5">
        <f t="shared" ca="1" si="118"/>
        <v>1.6766497298682237</v>
      </c>
      <c r="Z133" s="5">
        <f t="shared" ca="1" si="118"/>
        <v>8.829210550596249E-2</v>
      </c>
      <c r="AA133" s="5">
        <f t="shared" ca="1" si="118"/>
        <v>2.3913676898486163</v>
      </c>
      <c r="AB133" s="2"/>
    </row>
    <row r="134" spans="1:28" x14ac:dyDescent="0.2">
      <c r="A134" s="59"/>
      <c r="B134" s="3">
        <f t="shared" si="103"/>
        <v>18</v>
      </c>
      <c r="C134" s="5"/>
      <c r="D134" s="5">
        <f t="shared" ref="D134:AA134" ca="1" si="119">0+1*(D113-AVERAGE(D$96:D$115))/STDEVP(D$96:D$115)</f>
        <v>0.40950368982759444</v>
      </c>
      <c r="E134" s="5">
        <f t="shared" ca="1" si="119"/>
        <v>-0.38740297361817466</v>
      </c>
      <c r="F134" s="5">
        <f t="shared" ca="1" si="119"/>
        <v>-0.82194640566361432</v>
      </c>
      <c r="G134" s="5">
        <f t="shared" ca="1" si="119"/>
        <v>0.45986360384853187</v>
      </c>
      <c r="H134" s="5">
        <f t="shared" ca="1" si="119"/>
        <v>-1.1297188886836507</v>
      </c>
      <c r="I134" s="5">
        <f t="shared" ca="1" si="119"/>
        <v>0.30428899623182132</v>
      </c>
      <c r="J134" s="5">
        <f t="shared" ca="1" si="119"/>
        <v>0.22438206643210701</v>
      </c>
      <c r="K134" s="5">
        <f t="shared" ca="1" si="119"/>
        <v>5.9005962002640147E-2</v>
      </c>
      <c r="L134" s="5">
        <f t="shared" ca="1" si="119"/>
        <v>1.3434805316413123</v>
      </c>
      <c r="M134" s="5">
        <f t="shared" ca="1" si="119"/>
        <v>-1.0882841497801337</v>
      </c>
      <c r="N134" s="5">
        <f t="shared" ca="1" si="119"/>
        <v>-0.13167392489200125</v>
      </c>
      <c r="O134" s="5">
        <f t="shared" ca="1" si="119"/>
        <v>-0.74206775945376491</v>
      </c>
      <c r="P134" s="5">
        <f t="shared" ca="1" si="119"/>
        <v>1.1950573830290085</v>
      </c>
      <c r="Q134" s="5">
        <f t="shared" ca="1" si="119"/>
        <v>0.48311277509449024</v>
      </c>
      <c r="R134" s="5">
        <f t="shared" ca="1" si="119"/>
        <v>0.45975889716123558</v>
      </c>
      <c r="S134" s="5">
        <f t="shared" ca="1" si="119"/>
        <v>-0.54499476557757909</v>
      </c>
      <c r="T134" s="5">
        <f t="shared" ca="1" si="119"/>
        <v>0.27604198568723509</v>
      </c>
      <c r="U134" s="5">
        <f t="shared" ca="1" si="119"/>
        <v>-0.18132943504424145</v>
      </c>
      <c r="V134" s="5">
        <f t="shared" ca="1" si="119"/>
        <v>-0.18240847257293627</v>
      </c>
      <c r="W134" s="5">
        <f t="shared" ca="1" si="119"/>
        <v>-1.3234251955973793</v>
      </c>
      <c r="X134" s="5">
        <f t="shared" ca="1" si="119"/>
        <v>1.3329918506019056</v>
      </c>
      <c r="Y134" s="5">
        <f t="shared" ca="1" si="119"/>
        <v>1.8860321889005038</v>
      </c>
      <c r="Z134" s="5">
        <f t="shared" ca="1" si="119"/>
        <v>0.58740447042258292</v>
      </c>
      <c r="AA134" s="5">
        <f t="shared" ca="1" si="119"/>
        <v>1.0521480435877322</v>
      </c>
      <c r="AB134" s="2"/>
    </row>
    <row r="135" spans="1:28" x14ac:dyDescent="0.2">
      <c r="A135" s="59"/>
      <c r="B135" s="3">
        <f t="shared" si="103"/>
        <v>19</v>
      </c>
      <c r="C135" s="5"/>
      <c r="D135" s="5">
        <f t="shared" ref="D135:AA135" ca="1" si="120">0+1*(D114-AVERAGE(D$96:D$115))/STDEVP(D$96:D$115)</f>
        <v>-0.76438103573822835</v>
      </c>
      <c r="E135" s="5">
        <f t="shared" ca="1" si="120"/>
        <v>-0.71459350624279327</v>
      </c>
      <c r="F135" s="5">
        <f t="shared" ca="1" si="120"/>
        <v>-0.65216058335855775</v>
      </c>
      <c r="G135" s="5">
        <f t="shared" ca="1" si="120"/>
        <v>0.62264387085704209</v>
      </c>
      <c r="H135" s="5">
        <f t="shared" ca="1" si="120"/>
        <v>-0.12785208143819868</v>
      </c>
      <c r="I135" s="5">
        <f t="shared" ca="1" si="120"/>
        <v>-0.93777313209125079</v>
      </c>
      <c r="J135" s="5">
        <f t="shared" ca="1" si="120"/>
        <v>0.26811798104676748</v>
      </c>
      <c r="K135" s="5">
        <f t="shared" ca="1" si="120"/>
        <v>-0.2013071275160459</v>
      </c>
      <c r="L135" s="5">
        <f t="shared" ca="1" si="120"/>
        <v>0.88640609333541676</v>
      </c>
      <c r="M135" s="5">
        <f t="shared" ca="1" si="120"/>
        <v>-0.76245299130327882</v>
      </c>
      <c r="N135" s="5">
        <f t="shared" ca="1" si="120"/>
        <v>0.1756356895768004</v>
      </c>
      <c r="O135" s="5">
        <f t="shared" ca="1" si="120"/>
        <v>0.42556145279230251</v>
      </c>
      <c r="P135" s="5">
        <f t="shared" ca="1" si="120"/>
        <v>0.12691002803787663</v>
      </c>
      <c r="Q135" s="5">
        <f t="shared" ca="1" si="120"/>
        <v>-0.11047448432320617</v>
      </c>
      <c r="R135" s="5">
        <f t="shared" ca="1" si="120"/>
        <v>0.3647266638440339</v>
      </c>
      <c r="S135" s="5">
        <f t="shared" ca="1" si="120"/>
        <v>-0.7803682940796729</v>
      </c>
      <c r="T135" s="5">
        <f t="shared" ca="1" si="120"/>
        <v>0.42302118315920523</v>
      </c>
      <c r="U135" s="5">
        <f t="shared" ca="1" si="120"/>
        <v>-1.1169603315093946</v>
      </c>
      <c r="V135" s="5">
        <f t="shared" ca="1" si="120"/>
        <v>-1.7623099891807625</v>
      </c>
      <c r="W135" s="5">
        <f t="shared" ca="1" si="120"/>
        <v>0.53872415674010121</v>
      </c>
      <c r="X135" s="5">
        <f t="shared" ca="1" si="120"/>
        <v>-0.29395834343230487</v>
      </c>
      <c r="Y135" s="5">
        <f t="shared" ca="1" si="120"/>
        <v>4.8289478708461869E-2</v>
      </c>
      <c r="Z135" s="5">
        <f t="shared" ca="1" si="120"/>
        <v>-0.26404311041614731</v>
      </c>
      <c r="AA135" s="5">
        <f t="shared" ca="1" si="120"/>
        <v>0.85731787166476214</v>
      </c>
      <c r="AB135" s="2"/>
    </row>
    <row r="136" spans="1:28" x14ac:dyDescent="0.2">
      <c r="A136" s="59"/>
      <c r="B136" s="3">
        <f t="shared" si="103"/>
        <v>20</v>
      </c>
      <c r="C136" s="5"/>
      <c r="D136" s="5">
        <f t="shared" ref="D136:AA136" ca="1" si="121">0+1*(D115-AVERAGE(D$96:D$115))/STDEVP(D$96:D$115)</f>
        <v>-4.6980239792328793E-2</v>
      </c>
      <c r="E136" s="5">
        <f t="shared" ca="1" si="121"/>
        <v>0.94307225170279618</v>
      </c>
      <c r="F136" s="5">
        <f t="shared" ca="1" si="121"/>
        <v>-0.94451269241920965</v>
      </c>
      <c r="G136" s="5">
        <f t="shared" ca="1" si="121"/>
        <v>0.11559848082584041</v>
      </c>
      <c r="H136" s="5">
        <f t="shared" ca="1" si="121"/>
        <v>-1.0673030464238307</v>
      </c>
      <c r="I136" s="5">
        <f t="shared" ca="1" si="121"/>
        <v>0.71506845682838116</v>
      </c>
      <c r="J136" s="5">
        <f t="shared" ca="1" si="121"/>
        <v>-0.87127151298667638</v>
      </c>
      <c r="K136" s="5">
        <f t="shared" ca="1" si="121"/>
        <v>-1.3428035270485406</v>
      </c>
      <c r="L136" s="5">
        <f t="shared" ca="1" si="121"/>
        <v>-0.58342782284367067</v>
      </c>
      <c r="M136" s="5">
        <f t="shared" ca="1" si="121"/>
        <v>-8.0851188282040826E-2</v>
      </c>
      <c r="N136" s="5">
        <f t="shared" ca="1" si="121"/>
        <v>-0.99143075684207349</v>
      </c>
      <c r="O136" s="5">
        <f t="shared" ca="1" si="121"/>
        <v>0.59316344999059956</v>
      </c>
      <c r="P136" s="5">
        <f t="shared" ca="1" si="121"/>
        <v>-0.41978212872124271</v>
      </c>
      <c r="Q136" s="5">
        <f t="shared" ca="1" si="121"/>
        <v>-2.0848267995409877</v>
      </c>
      <c r="R136" s="5">
        <f t="shared" ca="1" si="121"/>
        <v>0.63371837388108254</v>
      </c>
      <c r="S136" s="5">
        <f t="shared" ca="1" si="121"/>
        <v>-0.60487377514906349</v>
      </c>
      <c r="T136" s="5">
        <f t="shared" ca="1" si="121"/>
        <v>-0.18691289642659742</v>
      </c>
      <c r="U136" s="5">
        <f t="shared" ca="1" si="121"/>
        <v>0.94379554859499382</v>
      </c>
      <c r="V136" s="5">
        <f t="shared" ca="1" si="121"/>
        <v>-9.960828532282702E-2</v>
      </c>
      <c r="W136" s="5">
        <f t="shared" ca="1" si="121"/>
        <v>-0.95562110745687856</v>
      </c>
      <c r="X136" s="5">
        <f t="shared" ca="1" si="121"/>
        <v>0.86602745549393956</v>
      </c>
      <c r="Y136" s="5">
        <f t="shared" ca="1" si="121"/>
        <v>1.1764466451220004</v>
      </c>
      <c r="Z136" s="5">
        <f t="shared" ca="1" si="121"/>
        <v>-1.9253041074930242</v>
      </c>
      <c r="AA136" s="5">
        <f t="shared" ca="1" si="121"/>
        <v>-0.77595906158347083</v>
      </c>
      <c r="AB136" s="2"/>
    </row>
    <row r="137" spans="1:28" x14ac:dyDescent="0.2">
      <c r="A137" s="2"/>
      <c r="B137" s="2"/>
      <c r="C137" s="4">
        <v>0</v>
      </c>
      <c r="D137" s="4">
        <f>C137+1</f>
        <v>1</v>
      </c>
      <c r="E137" s="4">
        <f t="shared" ref="E137:AA137" si="122">D137+1</f>
        <v>2</v>
      </c>
      <c r="F137" s="4">
        <f t="shared" si="122"/>
        <v>3</v>
      </c>
      <c r="G137" s="4">
        <f t="shared" si="122"/>
        <v>4</v>
      </c>
      <c r="H137" s="4">
        <f t="shared" si="122"/>
        <v>5</v>
      </c>
      <c r="I137" s="4">
        <f t="shared" si="122"/>
        <v>6</v>
      </c>
      <c r="J137" s="4">
        <f t="shared" si="122"/>
        <v>7</v>
      </c>
      <c r="K137" s="4">
        <f t="shared" si="122"/>
        <v>8</v>
      </c>
      <c r="L137" s="4">
        <f t="shared" si="122"/>
        <v>9</v>
      </c>
      <c r="M137" s="4">
        <f t="shared" si="122"/>
        <v>10</v>
      </c>
      <c r="N137" s="4">
        <f t="shared" si="122"/>
        <v>11</v>
      </c>
      <c r="O137" s="4">
        <f t="shared" si="122"/>
        <v>12</v>
      </c>
      <c r="P137" s="4">
        <f t="shared" si="122"/>
        <v>13</v>
      </c>
      <c r="Q137" s="4">
        <f t="shared" si="122"/>
        <v>14</v>
      </c>
      <c r="R137" s="4">
        <f t="shared" si="122"/>
        <v>15</v>
      </c>
      <c r="S137" s="4">
        <f t="shared" si="122"/>
        <v>16</v>
      </c>
      <c r="T137" s="4">
        <f t="shared" si="122"/>
        <v>17</v>
      </c>
      <c r="U137" s="4">
        <f t="shared" si="122"/>
        <v>18</v>
      </c>
      <c r="V137" s="4">
        <f t="shared" si="122"/>
        <v>19</v>
      </c>
      <c r="W137" s="4">
        <f t="shared" si="122"/>
        <v>20</v>
      </c>
      <c r="X137" s="4">
        <f t="shared" si="122"/>
        <v>21</v>
      </c>
      <c r="Y137" s="4">
        <f t="shared" si="122"/>
        <v>22</v>
      </c>
      <c r="Z137" s="4">
        <f t="shared" si="122"/>
        <v>23</v>
      </c>
      <c r="AA137" s="4">
        <f t="shared" si="122"/>
        <v>24</v>
      </c>
      <c r="AB137" s="2"/>
    </row>
    <row r="138" spans="1:28" ht="15" x14ac:dyDescent="0.25">
      <c r="A138" s="54" t="s">
        <v>7</v>
      </c>
      <c r="B138" s="56"/>
      <c r="C138" s="10"/>
      <c r="D138" s="11">
        <f ca="1">AVERAGE(D117:D136)</f>
        <v>2.2204460492503132E-17</v>
      </c>
      <c r="E138" s="11">
        <f t="shared" ref="E138:AA138" ca="1" si="123">AVERAGE(E117:E136)</f>
        <v>0</v>
      </c>
      <c r="F138" s="11">
        <f t="shared" ca="1" si="123"/>
        <v>0</v>
      </c>
      <c r="G138" s="11">
        <f t="shared" ca="1" si="123"/>
        <v>9.0205620750793972E-18</v>
      </c>
      <c r="H138" s="11">
        <f t="shared" ca="1" si="123"/>
        <v>0</v>
      </c>
      <c r="I138" s="11">
        <f t="shared" ca="1" si="123"/>
        <v>0</v>
      </c>
      <c r="J138" s="11">
        <f t="shared" ca="1" si="123"/>
        <v>0</v>
      </c>
      <c r="K138" s="11">
        <f t="shared" ca="1" si="123"/>
        <v>0</v>
      </c>
      <c r="L138" s="11">
        <f t="shared" ca="1" si="123"/>
        <v>-8.8817841970012528E-17</v>
      </c>
      <c r="M138" s="11">
        <f t="shared" ca="1" si="123"/>
        <v>4.0245584642661923E-17</v>
      </c>
      <c r="N138" s="11">
        <f t="shared" ca="1" si="123"/>
        <v>5.5511151231257827E-17</v>
      </c>
      <c r="O138" s="11">
        <f t="shared" ca="1" si="123"/>
        <v>0</v>
      </c>
      <c r="P138" s="11">
        <f t="shared" ca="1" si="123"/>
        <v>0</v>
      </c>
      <c r="Q138" s="11">
        <f t="shared" ca="1" si="123"/>
        <v>0</v>
      </c>
      <c r="R138" s="11">
        <f t="shared" ca="1" si="123"/>
        <v>0</v>
      </c>
      <c r="S138" s="11">
        <f t="shared" ca="1" si="123"/>
        <v>0</v>
      </c>
      <c r="T138" s="11">
        <f t="shared" ca="1" si="123"/>
        <v>1.6653345369377347E-17</v>
      </c>
      <c r="U138" s="11">
        <f t="shared" ca="1" si="123"/>
        <v>0</v>
      </c>
      <c r="V138" s="11">
        <f t="shared" ca="1" si="123"/>
        <v>-4.2327252813834091E-17</v>
      </c>
      <c r="W138" s="11">
        <f t="shared" ca="1" si="123"/>
        <v>0</v>
      </c>
      <c r="X138" s="11">
        <f t="shared" ca="1" si="123"/>
        <v>0</v>
      </c>
      <c r="Y138" s="11">
        <f t="shared" ca="1" si="123"/>
        <v>0</v>
      </c>
      <c r="Z138" s="11">
        <f t="shared" ca="1" si="123"/>
        <v>0</v>
      </c>
      <c r="AA138" s="12">
        <f t="shared" ca="1" si="123"/>
        <v>6.1062266354383615E-17</v>
      </c>
      <c r="AB138" s="2"/>
    </row>
    <row r="139" spans="1:28" ht="15" x14ac:dyDescent="0.25">
      <c r="A139" s="57" t="s">
        <v>8</v>
      </c>
      <c r="B139" s="57"/>
      <c r="C139" s="7"/>
      <c r="D139" s="8">
        <f ca="1">STDEVP(D117:D136)</f>
        <v>1</v>
      </c>
      <c r="E139" s="8">
        <f t="shared" ref="E139:AA139" ca="1" si="124">STDEVP(E117:E136)</f>
        <v>1</v>
      </c>
      <c r="F139" s="8">
        <f t="shared" ca="1" si="124"/>
        <v>1</v>
      </c>
      <c r="G139" s="8">
        <f t="shared" ca="1" si="124"/>
        <v>1</v>
      </c>
      <c r="H139" s="8">
        <f t="shared" ca="1" si="124"/>
        <v>1</v>
      </c>
      <c r="I139" s="8">
        <f t="shared" ca="1" si="124"/>
        <v>1</v>
      </c>
      <c r="J139" s="8">
        <f t="shared" ca="1" si="124"/>
        <v>0.99999999999999978</v>
      </c>
      <c r="K139" s="8">
        <f t="shared" ca="1" si="124"/>
        <v>1</v>
      </c>
      <c r="L139" s="8">
        <f t="shared" ca="1" si="124"/>
        <v>1</v>
      </c>
      <c r="M139" s="8">
        <f t="shared" ca="1" si="124"/>
        <v>1</v>
      </c>
      <c r="N139" s="8">
        <f t="shared" ca="1" si="124"/>
        <v>0.99999999999999978</v>
      </c>
      <c r="O139" s="8">
        <f t="shared" ca="1" si="124"/>
        <v>1</v>
      </c>
      <c r="P139" s="8">
        <f t="shared" ca="1" si="124"/>
        <v>1</v>
      </c>
      <c r="Q139" s="8">
        <f t="shared" ca="1" si="124"/>
        <v>1</v>
      </c>
      <c r="R139" s="8">
        <f t="shared" ca="1" si="124"/>
        <v>1</v>
      </c>
      <c r="S139" s="8">
        <f t="shared" ca="1" si="124"/>
        <v>1</v>
      </c>
      <c r="T139" s="8">
        <f t="shared" ca="1" si="124"/>
        <v>1</v>
      </c>
      <c r="U139" s="8">
        <f t="shared" ca="1" si="124"/>
        <v>1</v>
      </c>
      <c r="V139" s="8">
        <f t="shared" ca="1" si="124"/>
        <v>1</v>
      </c>
      <c r="W139" s="8">
        <f t="shared" ca="1" si="124"/>
        <v>1</v>
      </c>
      <c r="X139" s="8">
        <f t="shared" ca="1" si="124"/>
        <v>1</v>
      </c>
      <c r="Y139" s="8">
        <f t="shared" ca="1" si="124"/>
        <v>1</v>
      </c>
      <c r="Z139" s="8">
        <f t="shared" ca="1" si="124"/>
        <v>1</v>
      </c>
      <c r="AA139" s="9">
        <f t="shared" ca="1" si="124"/>
        <v>1</v>
      </c>
      <c r="AB139" s="2"/>
    </row>
    <row r="140" spans="1:28" ht="15" x14ac:dyDescent="0.25">
      <c r="A140" s="54" t="s">
        <v>9</v>
      </c>
      <c r="B140" s="55"/>
      <c r="C140" s="7"/>
      <c r="D140" s="8">
        <f ca="1">COVAR(D48:D67,D117:D136)</f>
        <v>0.1743616360148405</v>
      </c>
      <c r="E140" s="8">
        <f t="shared" ref="E140:AA140" ca="1" si="125">COVAR(E48:E67,E117:E136)</f>
        <v>0.38260932959578603</v>
      </c>
      <c r="F140" s="8">
        <f t="shared" ca="1" si="125"/>
        <v>0.32013894590158926</v>
      </c>
      <c r="G140" s="8">
        <f t="shared" ca="1" si="125"/>
        <v>-0.44230948152521565</v>
      </c>
      <c r="H140" s="8">
        <f t="shared" ca="1" si="125"/>
        <v>-0.24639802578850589</v>
      </c>
      <c r="I140" s="8">
        <f t="shared" ca="1" si="125"/>
        <v>-0.43629540201733941</v>
      </c>
      <c r="J140" s="8">
        <f t="shared" ca="1" si="125"/>
        <v>0.38674524934773052</v>
      </c>
      <c r="K140" s="8">
        <f t="shared" ca="1" si="125"/>
        <v>-0.40013701215423436</v>
      </c>
      <c r="L140" s="8">
        <f t="shared" ca="1" si="125"/>
        <v>0.19172451034687743</v>
      </c>
      <c r="M140" s="8">
        <f t="shared" ca="1" si="125"/>
        <v>-0.11551333451650339</v>
      </c>
      <c r="N140" s="8">
        <f t="shared" ca="1" si="125"/>
        <v>0.61145965513916056</v>
      </c>
      <c r="O140" s="8">
        <f t="shared" ca="1" si="125"/>
        <v>-4.2145870013379258E-2</v>
      </c>
      <c r="P140" s="8">
        <f t="shared" ca="1" si="125"/>
        <v>0.21114661669744689</v>
      </c>
      <c r="Q140" s="8">
        <f t="shared" ca="1" si="125"/>
        <v>4.6861833020606494E-2</v>
      </c>
      <c r="R140" s="8">
        <f t="shared" ca="1" si="125"/>
        <v>0.25578091753196674</v>
      </c>
      <c r="S140" s="8">
        <f t="shared" ca="1" si="125"/>
        <v>0.6109344240362572</v>
      </c>
      <c r="T140" s="8">
        <f t="shared" ca="1" si="125"/>
        <v>-9.6614415572719603E-2</v>
      </c>
      <c r="U140" s="8">
        <f t="shared" ca="1" si="125"/>
        <v>0.1263498583073914</v>
      </c>
      <c r="V140" s="8">
        <f t="shared" ca="1" si="125"/>
        <v>-3.3515660128431005E-2</v>
      </c>
      <c r="W140" s="8">
        <f t="shared" ca="1" si="125"/>
        <v>0.21862458356045927</v>
      </c>
      <c r="X140" s="8">
        <f t="shared" ca="1" si="125"/>
        <v>-0.27171688394982885</v>
      </c>
      <c r="Y140" s="8">
        <f t="shared" ca="1" si="125"/>
        <v>0.11680154420695479</v>
      </c>
      <c r="Z140" s="8">
        <f t="shared" ca="1" si="125"/>
        <v>-0.33386987062247098</v>
      </c>
      <c r="AA140" s="8">
        <f t="shared" ca="1" si="125"/>
        <v>-9.9882956806970263E-2</v>
      </c>
      <c r="AB140" s="2"/>
    </row>
    <row r="141" spans="1:28" x14ac:dyDescent="0.2">
      <c r="A141" s="2"/>
      <c r="B141" s="2"/>
      <c r="C141" s="4">
        <v>0</v>
      </c>
      <c r="D141" s="4">
        <f>C141+1</f>
        <v>1</v>
      </c>
      <c r="E141" s="4">
        <f t="shared" ref="E141:AA141" si="126">D141+1</f>
        <v>2</v>
      </c>
      <c r="F141" s="4">
        <f t="shared" si="126"/>
        <v>3</v>
      </c>
      <c r="G141" s="4">
        <f t="shared" si="126"/>
        <v>4</v>
      </c>
      <c r="H141" s="4">
        <f t="shared" si="126"/>
        <v>5</v>
      </c>
      <c r="I141" s="4">
        <f t="shared" si="126"/>
        <v>6</v>
      </c>
      <c r="J141" s="4">
        <f t="shared" si="126"/>
        <v>7</v>
      </c>
      <c r="K141" s="4">
        <f t="shared" si="126"/>
        <v>8</v>
      </c>
      <c r="L141" s="4">
        <f t="shared" si="126"/>
        <v>9</v>
      </c>
      <c r="M141" s="4">
        <f t="shared" si="126"/>
        <v>10</v>
      </c>
      <c r="N141" s="4">
        <f t="shared" si="126"/>
        <v>11</v>
      </c>
      <c r="O141" s="4">
        <f t="shared" si="126"/>
        <v>12</v>
      </c>
      <c r="P141" s="4">
        <f t="shared" si="126"/>
        <v>13</v>
      </c>
      <c r="Q141" s="4">
        <f t="shared" si="126"/>
        <v>14</v>
      </c>
      <c r="R141" s="4">
        <f t="shared" si="126"/>
        <v>15</v>
      </c>
      <c r="S141" s="4">
        <f t="shared" si="126"/>
        <v>16</v>
      </c>
      <c r="T141" s="4">
        <f t="shared" si="126"/>
        <v>17</v>
      </c>
      <c r="U141" s="4">
        <f t="shared" si="126"/>
        <v>18</v>
      </c>
      <c r="V141" s="4">
        <f t="shared" si="126"/>
        <v>19</v>
      </c>
      <c r="W141" s="4">
        <f t="shared" si="126"/>
        <v>20</v>
      </c>
      <c r="X141" s="4">
        <f t="shared" si="126"/>
        <v>21</v>
      </c>
      <c r="Y141" s="4">
        <f t="shared" si="126"/>
        <v>22</v>
      </c>
      <c r="Z141" s="4">
        <f t="shared" si="126"/>
        <v>23</v>
      </c>
      <c r="AA141" s="4">
        <f t="shared" si="126"/>
        <v>24</v>
      </c>
      <c r="AB141" s="2"/>
    </row>
    <row r="142" spans="1:28" x14ac:dyDescent="0.2">
      <c r="A142" s="58" t="s">
        <v>6</v>
      </c>
      <c r="B142" s="3">
        <v>1</v>
      </c>
      <c r="C142" s="5"/>
      <c r="D142" s="5">
        <f ca="1">(D117-D48*SUMPRODUCT(D$48:D$67,D$117:D$136)/20)/SQRT(1-(SUMPRODUCT(D$48:D$67,D$117:D$136)/20)^2)</f>
        <v>0.99549268894692022</v>
      </c>
      <c r="E142" s="5">
        <f t="shared" ref="E142:AA142" ca="1" si="127">(E117-E48*SUMPRODUCT(E$48:E$67,E$117:E$136)/20)/SQRT(1-(SUMPRODUCT(E$48:E$67,E$117:E$136)/20)^2)</f>
        <v>-0.39926535714105144</v>
      </c>
      <c r="F142" s="5">
        <f t="shared" ca="1" si="127"/>
        <v>-0.64456476384898298</v>
      </c>
      <c r="G142" s="5">
        <f t="shared" ca="1" si="127"/>
        <v>1.0444878363343457</v>
      </c>
      <c r="H142" s="5">
        <f t="shared" ca="1" si="127"/>
        <v>-0.33123457258623712</v>
      </c>
      <c r="I142" s="5">
        <f t="shared" ca="1" si="127"/>
        <v>1.6521643020124503</v>
      </c>
      <c r="J142" s="5">
        <f t="shared" ca="1" si="127"/>
        <v>0.80540308598943988</v>
      </c>
      <c r="K142" s="5">
        <f t="shared" ca="1" si="127"/>
        <v>0.90385384671766489</v>
      </c>
      <c r="L142" s="5">
        <f t="shared" ca="1" si="127"/>
        <v>-1.5368207661820381</v>
      </c>
      <c r="M142" s="5">
        <f t="shared" ca="1" si="127"/>
        <v>0.88604397313001815</v>
      </c>
      <c r="N142" s="5">
        <f t="shared" ca="1" si="127"/>
        <v>-0.28247186411192698</v>
      </c>
      <c r="O142" s="5">
        <f t="shared" ca="1" si="127"/>
        <v>0.22312262060031024</v>
      </c>
      <c r="P142" s="5">
        <f t="shared" ca="1" si="127"/>
        <v>0.80530440275308157</v>
      </c>
      <c r="Q142" s="5">
        <f t="shared" ca="1" si="127"/>
        <v>0.99788006305783039</v>
      </c>
      <c r="R142" s="5">
        <f t="shared" ca="1" si="127"/>
        <v>1.8736973282518818</v>
      </c>
      <c r="S142" s="5">
        <f t="shared" ca="1" si="127"/>
        <v>0.50105236053888391</v>
      </c>
      <c r="T142" s="5">
        <f t="shared" ca="1" si="127"/>
        <v>2.3066312841194412</v>
      </c>
      <c r="U142" s="5">
        <f t="shared" ca="1" si="127"/>
        <v>1.6020251725683736</v>
      </c>
      <c r="V142" s="5">
        <f t="shared" ca="1" si="127"/>
        <v>0.94785060038530189</v>
      </c>
      <c r="W142" s="5">
        <f t="shared" ca="1" si="127"/>
        <v>-6.3208255581988254E-2</v>
      </c>
      <c r="X142" s="5">
        <f t="shared" ca="1" si="127"/>
        <v>-0.44882894559991027</v>
      </c>
      <c r="Y142" s="5">
        <f t="shared" ca="1" si="127"/>
        <v>0.26173481979635121</v>
      </c>
      <c r="Z142" s="5">
        <f t="shared" ca="1" si="127"/>
        <v>1.0325121438004605</v>
      </c>
      <c r="AA142" s="5">
        <f t="shared" ca="1" si="127"/>
        <v>0.15441200290373425</v>
      </c>
      <c r="AB142" s="2"/>
    </row>
    <row r="143" spans="1:28" x14ac:dyDescent="0.2">
      <c r="A143" s="59"/>
      <c r="B143" s="3">
        <f>B142+1</f>
        <v>2</v>
      </c>
      <c r="C143" s="5"/>
      <c r="D143" s="5">
        <f t="shared" ref="D143:AA143" ca="1" si="128">(D118-D49*SUMPRODUCT(D$48:D$67,D$117:D$136)/20)/SQRT(1-(SUMPRODUCT(D$48:D$67,D$117:D$136)/20)^2)</f>
        <v>0.26286067181598571</v>
      </c>
      <c r="E143" s="5">
        <f t="shared" ca="1" si="128"/>
        <v>-1.7938184211390613</v>
      </c>
      <c r="F143" s="5">
        <f t="shared" ca="1" si="128"/>
        <v>1.733857112509462</v>
      </c>
      <c r="G143" s="5">
        <f t="shared" ca="1" si="128"/>
        <v>1.0147460728849858</v>
      </c>
      <c r="H143" s="5">
        <f t="shared" ca="1" si="128"/>
        <v>1.7119004045374484</v>
      </c>
      <c r="I143" s="5">
        <f t="shared" ca="1" si="128"/>
        <v>-0.50587706947367594</v>
      </c>
      <c r="J143" s="5">
        <f t="shared" ca="1" si="128"/>
        <v>1.7272104527570364</v>
      </c>
      <c r="K143" s="5">
        <f t="shared" ca="1" si="128"/>
        <v>0.24215098834732979</v>
      </c>
      <c r="L143" s="5">
        <f t="shared" ca="1" si="128"/>
        <v>0.74146621760331521</v>
      </c>
      <c r="M143" s="5">
        <f t="shared" ca="1" si="128"/>
        <v>0.52485227120999911</v>
      </c>
      <c r="N143" s="5">
        <f t="shared" ca="1" si="128"/>
        <v>2.6465710003094434</v>
      </c>
      <c r="O143" s="5">
        <f t="shared" ca="1" si="128"/>
        <v>0.37508588269117576</v>
      </c>
      <c r="P143" s="5">
        <f t="shared" ca="1" si="128"/>
        <v>-0.25839738442934856</v>
      </c>
      <c r="Q143" s="5">
        <f t="shared" ca="1" si="128"/>
        <v>1.2881180817463784</v>
      </c>
      <c r="R143" s="5">
        <f t="shared" ca="1" si="128"/>
        <v>1.7347679154263158E-3</v>
      </c>
      <c r="S143" s="5">
        <f t="shared" ca="1" si="128"/>
        <v>0.32260197371961075</v>
      </c>
      <c r="T143" s="5">
        <f t="shared" ca="1" si="128"/>
        <v>1.0184106172650378</v>
      </c>
      <c r="U143" s="5">
        <f t="shared" ca="1" si="128"/>
        <v>0.39207816222953651</v>
      </c>
      <c r="V143" s="5">
        <f t="shared" ca="1" si="128"/>
        <v>-0.77137038597732333</v>
      </c>
      <c r="W143" s="5">
        <f t="shared" ca="1" si="128"/>
        <v>0.59661100873218953</v>
      </c>
      <c r="X143" s="5">
        <f t="shared" ca="1" si="128"/>
        <v>-1.4950131153219912</v>
      </c>
      <c r="Y143" s="5">
        <f t="shared" ca="1" si="128"/>
        <v>0.540972558011652</v>
      </c>
      <c r="Z143" s="5">
        <f t="shared" ca="1" si="128"/>
        <v>1.080331744631821</v>
      </c>
      <c r="AA143" s="5">
        <f t="shared" ca="1" si="128"/>
        <v>-1.1730198947804615</v>
      </c>
      <c r="AB143" s="2"/>
    </row>
    <row r="144" spans="1:28" x14ac:dyDescent="0.2">
      <c r="A144" s="59"/>
      <c r="B144" s="3">
        <f t="shared" ref="B144:B161" si="129">B143+1</f>
        <v>3</v>
      </c>
      <c r="C144" s="5"/>
      <c r="D144" s="5">
        <f t="shared" ref="D144:AA144" ca="1" si="130">(D119-D50*SUMPRODUCT(D$48:D$67,D$117:D$136)/20)/SQRT(1-(SUMPRODUCT(D$48:D$67,D$117:D$136)/20)^2)</f>
        <v>2.2669470580867497</v>
      </c>
      <c r="E144" s="5">
        <f t="shared" ca="1" si="130"/>
        <v>-0.76524813470596764</v>
      </c>
      <c r="F144" s="5">
        <f t="shared" ca="1" si="130"/>
        <v>-0.56519689447170907</v>
      </c>
      <c r="G144" s="5">
        <f t="shared" ca="1" si="130"/>
        <v>-1.7914388841335327</v>
      </c>
      <c r="H144" s="5">
        <f t="shared" ca="1" si="130"/>
        <v>0.84843507623866821</v>
      </c>
      <c r="I144" s="5">
        <f t="shared" ca="1" si="130"/>
        <v>0.38282752429835781</v>
      </c>
      <c r="J144" s="5">
        <f t="shared" ca="1" si="130"/>
        <v>1.2235608414504671</v>
      </c>
      <c r="K144" s="5">
        <f t="shared" ca="1" si="130"/>
        <v>1.1606449012064215</v>
      </c>
      <c r="L144" s="5">
        <f t="shared" ca="1" si="130"/>
        <v>-1.3151076164221049</v>
      </c>
      <c r="M144" s="5">
        <f t="shared" ca="1" si="130"/>
        <v>0.59975667231668017</v>
      </c>
      <c r="N144" s="5">
        <f t="shared" ca="1" si="130"/>
        <v>-0.58601032647568396</v>
      </c>
      <c r="O144" s="5">
        <f t="shared" ca="1" si="130"/>
        <v>-1.2532492207948012</v>
      </c>
      <c r="P144" s="5">
        <f t="shared" ca="1" si="130"/>
        <v>-2.1720443036384833</v>
      </c>
      <c r="Q144" s="5">
        <f t="shared" ca="1" si="130"/>
        <v>-0.37462044653192506</v>
      </c>
      <c r="R144" s="5">
        <f t="shared" ca="1" si="130"/>
        <v>-1.5531782766527744</v>
      </c>
      <c r="S144" s="5">
        <f t="shared" ca="1" si="130"/>
        <v>0.56199244511875479</v>
      </c>
      <c r="T144" s="5">
        <f t="shared" ca="1" si="130"/>
        <v>-0.43393592787315816</v>
      </c>
      <c r="U144" s="5">
        <f t="shared" ca="1" si="130"/>
        <v>-9.348855643126619E-2</v>
      </c>
      <c r="V144" s="5">
        <f t="shared" ca="1" si="130"/>
        <v>-0.17280421737113957</v>
      </c>
      <c r="W144" s="5">
        <f t="shared" ca="1" si="130"/>
        <v>2.0508418648340192</v>
      </c>
      <c r="X144" s="5">
        <f t="shared" ca="1" si="130"/>
        <v>0.61582746673101096</v>
      </c>
      <c r="Y144" s="5">
        <f t="shared" ca="1" si="130"/>
        <v>-0.24589072547855576</v>
      </c>
      <c r="Z144" s="5">
        <f t="shared" ca="1" si="130"/>
        <v>-0.34033354708003111</v>
      </c>
      <c r="AA144" s="5">
        <f t="shared" ca="1" si="130"/>
        <v>0.7305238226200732</v>
      </c>
      <c r="AB144" s="2"/>
    </row>
    <row r="145" spans="1:28" x14ac:dyDescent="0.2">
      <c r="A145" s="59"/>
      <c r="B145" s="3">
        <f t="shared" si="129"/>
        <v>4</v>
      </c>
      <c r="C145" s="5"/>
      <c r="D145" s="5">
        <f t="shared" ref="D145:AA145" ca="1" si="131">(D120-D51*SUMPRODUCT(D$48:D$67,D$117:D$136)/20)/SQRT(1-(SUMPRODUCT(D$48:D$67,D$117:D$136)/20)^2)</f>
        <v>1.6926168759377396E-2</v>
      </c>
      <c r="E145" s="5">
        <f t="shared" ca="1" si="131"/>
        <v>-0.79141360453540255</v>
      </c>
      <c r="F145" s="5">
        <f t="shared" ca="1" si="131"/>
        <v>1.9525164942754869</v>
      </c>
      <c r="G145" s="5">
        <f t="shared" ca="1" si="131"/>
        <v>0.10701819696795434</v>
      </c>
      <c r="H145" s="5">
        <f t="shared" ca="1" si="131"/>
        <v>-1.287185155534913</v>
      </c>
      <c r="I145" s="5">
        <f t="shared" ca="1" si="131"/>
        <v>-0.50135400351365966</v>
      </c>
      <c r="J145" s="5">
        <f t="shared" ca="1" si="131"/>
        <v>-0.94658753712125443</v>
      </c>
      <c r="K145" s="5">
        <f t="shared" ca="1" si="131"/>
        <v>0.20319045346117748</v>
      </c>
      <c r="L145" s="5">
        <f t="shared" ca="1" si="131"/>
        <v>-1.3029193779529915</v>
      </c>
      <c r="M145" s="5">
        <f t="shared" ca="1" si="131"/>
        <v>0.84298365016156762</v>
      </c>
      <c r="N145" s="5">
        <f t="shared" ca="1" si="131"/>
        <v>-0.8768608005827907</v>
      </c>
      <c r="O145" s="5">
        <f t="shared" ca="1" si="131"/>
        <v>-1.3721054912333404</v>
      </c>
      <c r="P145" s="5">
        <f t="shared" ca="1" si="131"/>
        <v>1.1099000472291214</v>
      </c>
      <c r="Q145" s="5">
        <f t="shared" ca="1" si="131"/>
        <v>0.41891127433467651</v>
      </c>
      <c r="R145" s="5">
        <f t="shared" ca="1" si="131"/>
        <v>-0.88863331827684855</v>
      </c>
      <c r="S145" s="5">
        <f t="shared" ca="1" si="131"/>
        <v>-0.30993454065045495</v>
      </c>
      <c r="T145" s="5">
        <f t="shared" ca="1" si="131"/>
        <v>-0.67569086289283442</v>
      </c>
      <c r="U145" s="5">
        <f t="shared" ca="1" si="131"/>
        <v>0.56715503421051139</v>
      </c>
      <c r="V145" s="5">
        <f t="shared" ca="1" si="131"/>
        <v>-1.2889777367554067</v>
      </c>
      <c r="W145" s="5">
        <f t="shared" ca="1" si="131"/>
        <v>0.27794229904875722</v>
      </c>
      <c r="X145" s="5">
        <f t="shared" ca="1" si="131"/>
        <v>1.3203794487163898</v>
      </c>
      <c r="Y145" s="5">
        <f t="shared" ca="1" si="131"/>
        <v>1.3263638583434041</v>
      </c>
      <c r="Z145" s="5">
        <f t="shared" ca="1" si="131"/>
        <v>-1.1569328626017787</v>
      </c>
      <c r="AA145" s="5">
        <f t="shared" ca="1" si="131"/>
        <v>7.6022832790902356E-2</v>
      </c>
      <c r="AB145" s="2"/>
    </row>
    <row r="146" spans="1:28" x14ac:dyDescent="0.2">
      <c r="A146" s="59"/>
      <c r="B146" s="3">
        <f t="shared" si="129"/>
        <v>5</v>
      </c>
      <c r="C146" s="5"/>
      <c r="D146" s="5">
        <f t="shared" ref="D146:AA146" ca="1" si="132">(D121-D52*SUMPRODUCT(D$48:D$67,D$117:D$136)/20)/SQRT(1-(SUMPRODUCT(D$48:D$67,D$117:D$136)/20)^2)</f>
        <v>-0.97134120106999289</v>
      </c>
      <c r="E146" s="5">
        <f t="shared" ca="1" si="132"/>
        <v>0.21279357883808184</v>
      </c>
      <c r="F146" s="5">
        <f t="shared" ca="1" si="132"/>
        <v>-0.48127110992359307</v>
      </c>
      <c r="G146" s="5">
        <f t="shared" ca="1" si="132"/>
        <v>1.0869505726079962</v>
      </c>
      <c r="H146" s="5">
        <f t="shared" ca="1" si="132"/>
        <v>1.1205576875753365</v>
      </c>
      <c r="I146" s="5">
        <f t="shared" ca="1" si="132"/>
        <v>1.6653218807578738</v>
      </c>
      <c r="J146" s="5">
        <f t="shared" ca="1" si="132"/>
        <v>0.19729753921737725</v>
      </c>
      <c r="K146" s="5">
        <f t="shared" ca="1" si="132"/>
        <v>1.0921092365694336</v>
      </c>
      <c r="L146" s="5">
        <f t="shared" ca="1" si="132"/>
        <v>-0.36662473076028435</v>
      </c>
      <c r="M146" s="5">
        <f t="shared" ca="1" si="132"/>
        <v>0.43141141363858215</v>
      </c>
      <c r="N146" s="5">
        <f t="shared" ca="1" si="132"/>
        <v>-0.259466671414744</v>
      </c>
      <c r="O146" s="5">
        <f t="shared" ca="1" si="132"/>
        <v>1.5744962813336731</v>
      </c>
      <c r="P146" s="5">
        <f t="shared" ca="1" si="132"/>
        <v>-1.0991646012317502</v>
      </c>
      <c r="Q146" s="5">
        <f t="shared" ca="1" si="132"/>
        <v>0.5040332884072134</v>
      </c>
      <c r="R146" s="5">
        <f t="shared" ca="1" si="132"/>
        <v>-0.47063989788439675</v>
      </c>
      <c r="S146" s="5">
        <f t="shared" ca="1" si="132"/>
        <v>1.8199278734806534</v>
      </c>
      <c r="T146" s="5">
        <f t="shared" ca="1" si="132"/>
        <v>-0.24333310775675132</v>
      </c>
      <c r="U146" s="5">
        <f t="shared" ca="1" si="132"/>
        <v>1.2007142763323855</v>
      </c>
      <c r="V146" s="5">
        <f t="shared" ca="1" si="132"/>
        <v>0.25200431042086324</v>
      </c>
      <c r="W146" s="5">
        <f t="shared" ca="1" si="132"/>
        <v>1.0182541866445387</v>
      </c>
      <c r="X146" s="5">
        <f t="shared" ca="1" si="132"/>
        <v>-0.6777146265511409</v>
      </c>
      <c r="Y146" s="5">
        <f t="shared" ca="1" si="132"/>
        <v>-0.33903662147002311</v>
      </c>
      <c r="Z146" s="5">
        <f t="shared" ca="1" si="132"/>
        <v>1.0846983551378602</v>
      </c>
      <c r="AA146" s="5">
        <f t="shared" ca="1" si="132"/>
        <v>-3.8118862977057763E-3</v>
      </c>
      <c r="AB146" s="2"/>
    </row>
    <row r="147" spans="1:28" x14ac:dyDescent="0.2">
      <c r="A147" s="59"/>
      <c r="B147" s="3">
        <f t="shared" si="129"/>
        <v>6</v>
      </c>
      <c r="C147" s="5"/>
      <c r="D147" s="5">
        <f t="shared" ref="D147:AA147" ca="1" si="133">(D122-D53*SUMPRODUCT(D$48:D$67,D$117:D$136)/20)/SQRT(1-(SUMPRODUCT(D$48:D$67,D$117:D$136)/20)^2)</f>
        <v>-0.32255944779213391</v>
      </c>
      <c r="E147" s="5">
        <f t="shared" ca="1" si="133"/>
        <v>-0.5155088435299604</v>
      </c>
      <c r="F147" s="5">
        <f t="shared" ca="1" si="133"/>
        <v>-0.28725666835783453</v>
      </c>
      <c r="G147" s="5">
        <f t="shared" ca="1" si="133"/>
        <v>-1.7155455970593627</v>
      </c>
      <c r="H147" s="5">
        <f t="shared" ca="1" si="133"/>
        <v>-0.60063707181839188</v>
      </c>
      <c r="I147" s="5">
        <f t="shared" ca="1" si="133"/>
        <v>-0.69714177682758904</v>
      </c>
      <c r="J147" s="5">
        <f t="shared" ca="1" si="133"/>
        <v>-1.3078492391954004</v>
      </c>
      <c r="K147" s="5">
        <f t="shared" ca="1" si="133"/>
        <v>0.47358873639754578</v>
      </c>
      <c r="L147" s="5">
        <f t="shared" ca="1" si="133"/>
        <v>0.25881365646452309</v>
      </c>
      <c r="M147" s="5">
        <f t="shared" ca="1" si="133"/>
        <v>-2.3240451957689601</v>
      </c>
      <c r="N147" s="5">
        <f t="shared" ca="1" si="133"/>
        <v>-2.5163539853848511E-2</v>
      </c>
      <c r="O147" s="5">
        <f t="shared" ca="1" si="133"/>
        <v>0.65514860059615998</v>
      </c>
      <c r="P147" s="5">
        <f t="shared" ca="1" si="133"/>
        <v>-0.41892536188970808</v>
      </c>
      <c r="Q147" s="5">
        <f t="shared" ca="1" si="133"/>
        <v>-1.3037296863735299</v>
      </c>
      <c r="R147" s="5">
        <f t="shared" ca="1" si="133"/>
        <v>-0.7010087525096228</v>
      </c>
      <c r="S147" s="5">
        <f t="shared" ca="1" si="133"/>
        <v>2.7654390578850503E-2</v>
      </c>
      <c r="T147" s="5">
        <f t="shared" ca="1" si="133"/>
        <v>0.89122931888441492</v>
      </c>
      <c r="U147" s="5">
        <f t="shared" ca="1" si="133"/>
        <v>-1.284942091667199</v>
      </c>
      <c r="V147" s="5">
        <f t="shared" ca="1" si="133"/>
        <v>0.55818598769310745</v>
      </c>
      <c r="W147" s="5">
        <f t="shared" ca="1" si="133"/>
        <v>-0.78549644496779214</v>
      </c>
      <c r="X147" s="5">
        <f t="shared" ca="1" si="133"/>
        <v>-0.36368270386882673</v>
      </c>
      <c r="Y147" s="5">
        <f t="shared" ca="1" si="133"/>
        <v>-0.20077948891766062</v>
      </c>
      <c r="Z147" s="5">
        <f t="shared" ca="1" si="133"/>
        <v>-0.86475431848938711</v>
      </c>
      <c r="AA147" s="5">
        <f t="shared" ca="1" si="133"/>
        <v>4.7906893162576271E-2</v>
      </c>
      <c r="AB147" s="2"/>
    </row>
    <row r="148" spans="1:28" x14ac:dyDescent="0.2">
      <c r="A148" s="59"/>
      <c r="B148" s="3">
        <f t="shared" si="129"/>
        <v>7</v>
      </c>
      <c r="C148" s="5"/>
      <c r="D148" s="5">
        <f t="shared" ref="D148:AA148" ca="1" si="134">(D123-D54*SUMPRODUCT(D$48:D$67,D$117:D$136)/20)/SQRT(1-(SUMPRODUCT(D$48:D$67,D$117:D$136)/20)^2)</f>
        <v>-1.4899819372690233</v>
      </c>
      <c r="E148" s="5">
        <f t="shared" ca="1" si="134"/>
        <v>-1.6470640761224076</v>
      </c>
      <c r="F148" s="5">
        <f t="shared" ca="1" si="134"/>
        <v>-0.52513938468370125</v>
      </c>
      <c r="G148" s="5">
        <f t="shared" ca="1" si="134"/>
        <v>0.10609497528391426</v>
      </c>
      <c r="H148" s="5">
        <f t="shared" ca="1" si="134"/>
        <v>-1.1928694672805273</v>
      </c>
      <c r="I148" s="5">
        <f t="shared" ca="1" si="134"/>
        <v>0.45669757240420783</v>
      </c>
      <c r="J148" s="5">
        <f t="shared" ca="1" si="134"/>
        <v>0.4388639803665717</v>
      </c>
      <c r="K148" s="5">
        <f t="shared" ca="1" si="134"/>
        <v>2.3225042812644094</v>
      </c>
      <c r="L148" s="5">
        <f t="shared" ca="1" si="134"/>
        <v>0.64337099873082759</v>
      </c>
      <c r="M148" s="5">
        <f t="shared" ca="1" si="134"/>
        <v>0.32191925201274896</v>
      </c>
      <c r="N148" s="5">
        <f t="shared" ca="1" si="134"/>
        <v>0.16246371946059002</v>
      </c>
      <c r="O148" s="5">
        <f t="shared" ca="1" si="134"/>
        <v>1.5231682842949392</v>
      </c>
      <c r="P148" s="5">
        <f t="shared" ca="1" si="134"/>
        <v>0.2867614406786464</v>
      </c>
      <c r="Q148" s="5">
        <f t="shared" ca="1" si="134"/>
        <v>0.47661753905679294</v>
      </c>
      <c r="R148" s="5">
        <f t="shared" ca="1" si="134"/>
        <v>1.000898035371703</v>
      </c>
      <c r="S148" s="5">
        <f t="shared" ca="1" si="134"/>
        <v>-0.95518589384959274</v>
      </c>
      <c r="T148" s="5">
        <f t="shared" ca="1" si="134"/>
        <v>1.3722914730698823</v>
      </c>
      <c r="U148" s="5">
        <f t="shared" ca="1" si="134"/>
        <v>-1.4333451402512865</v>
      </c>
      <c r="V148" s="5">
        <f t="shared" ca="1" si="134"/>
        <v>1.8144547255406547</v>
      </c>
      <c r="W148" s="5">
        <f t="shared" ca="1" si="134"/>
        <v>-1.1634047732137744</v>
      </c>
      <c r="X148" s="5">
        <f t="shared" ca="1" si="134"/>
        <v>1.3345820343362556</v>
      </c>
      <c r="Y148" s="5">
        <f t="shared" ca="1" si="134"/>
        <v>-1.4921032299927128</v>
      </c>
      <c r="Z148" s="5">
        <f t="shared" ca="1" si="134"/>
        <v>-0.2469240219802798</v>
      </c>
      <c r="AA148" s="5">
        <f t="shared" ca="1" si="134"/>
        <v>-2.4255512126675072</v>
      </c>
      <c r="AB148" s="2"/>
    </row>
    <row r="149" spans="1:28" x14ac:dyDescent="0.2">
      <c r="A149" s="59"/>
      <c r="B149" s="3">
        <f t="shared" si="129"/>
        <v>8</v>
      </c>
      <c r="C149" s="5"/>
      <c r="D149" s="5">
        <f t="shared" ref="D149:AA149" ca="1" si="135">(D124-D55*SUMPRODUCT(D$48:D$67,D$117:D$136)/20)/SQRT(1-(SUMPRODUCT(D$48:D$67,D$117:D$136)/20)^2)</f>
        <v>-0.37523933111932839</v>
      </c>
      <c r="E149" s="5">
        <f t="shared" ca="1" si="135"/>
        <v>0.59623280351760877</v>
      </c>
      <c r="F149" s="5">
        <f t="shared" ca="1" si="135"/>
        <v>0.47320106929219646</v>
      </c>
      <c r="G149" s="5">
        <f t="shared" ca="1" si="135"/>
        <v>-0.29615936123405473</v>
      </c>
      <c r="H149" s="5">
        <f t="shared" ca="1" si="135"/>
        <v>0.96117698809457208</v>
      </c>
      <c r="I149" s="5">
        <f t="shared" ca="1" si="135"/>
        <v>-0.47680502888749465</v>
      </c>
      <c r="J149" s="5">
        <f t="shared" ca="1" si="135"/>
        <v>-0.80846893944449416</v>
      </c>
      <c r="K149" s="5">
        <f t="shared" ca="1" si="135"/>
        <v>7.7334951966015031E-2</v>
      </c>
      <c r="L149" s="5">
        <f t="shared" ca="1" si="135"/>
        <v>-1.4407740074571824</v>
      </c>
      <c r="M149" s="5">
        <f t="shared" ca="1" si="135"/>
        <v>1.2762607634125098</v>
      </c>
      <c r="N149" s="5">
        <f t="shared" ca="1" si="135"/>
        <v>0.18318646045515335</v>
      </c>
      <c r="O149" s="5">
        <f t="shared" ca="1" si="135"/>
        <v>0.77200106000330004</v>
      </c>
      <c r="P149" s="5">
        <f t="shared" ca="1" si="135"/>
        <v>-1.20508833549831</v>
      </c>
      <c r="Q149" s="5">
        <f t="shared" ca="1" si="135"/>
        <v>-0.47781118719449767</v>
      </c>
      <c r="R149" s="5">
        <f t="shared" ca="1" si="135"/>
        <v>-0.62632267679648301</v>
      </c>
      <c r="S149" s="5">
        <f t="shared" ca="1" si="135"/>
        <v>0.70795611527048363</v>
      </c>
      <c r="T149" s="5">
        <f t="shared" ca="1" si="135"/>
        <v>-9.599415367525721E-2</v>
      </c>
      <c r="U149" s="5">
        <f t="shared" ca="1" si="135"/>
        <v>0.10475181553443449</v>
      </c>
      <c r="V149" s="5">
        <f t="shared" ca="1" si="135"/>
        <v>0.23223188515666046</v>
      </c>
      <c r="W149" s="5">
        <f t="shared" ca="1" si="135"/>
        <v>1.2903574279826551</v>
      </c>
      <c r="X149" s="5">
        <f t="shared" ca="1" si="135"/>
        <v>-1.4188354354569619</v>
      </c>
      <c r="Y149" s="5">
        <f t="shared" ca="1" si="135"/>
        <v>-2.000823681665048</v>
      </c>
      <c r="Z149" s="5">
        <f t="shared" ca="1" si="135"/>
        <v>-0.52146988749625367</v>
      </c>
      <c r="AA149" s="5">
        <f t="shared" ca="1" si="135"/>
        <v>-0.92079985140438492</v>
      </c>
      <c r="AB149" s="2"/>
    </row>
    <row r="150" spans="1:28" x14ac:dyDescent="0.2">
      <c r="A150" s="59"/>
      <c r="B150" s="3">
        <f t="shared" si="129"/>
        <v>9</v>
      </c>
      <c r="C150" s="5"/>
      <c r="D150" s="5">
        <f t="shared" ref="D150:AA150" ca="1" si="136">(D125-D56*SUMPRODUCT(D$48:D$67,D$117:D$136)/20)/SQRT(1-(SUMPRODUCT(D$48:D$67,D$117:D$136)/20)^2)</f>
        <v>0.62453242865161573</v>
      </c>
      <c r="E150" s="5">
        <f t="shared" ca="1" si="136"/>
        <v>0.91983382646211587</v>
      </c>
      <c r="F150" s="5">
        <f t="shared" ca="1" si="136"/>
        <v>1.0158829572955885</v>
      </c>
      <c r="G150" s="5">
        <f t="shared" ca="1" si="136"/>
        <v>-0.60844858708587424</v>
      </c>
      <c r="H150" s="5">
        <f t="shared" ca="1" si="136"/>
        <v>0.19901394351429771</v>
      </c>
      <c r="I150" s="5">
        <f t="shared" ca="1" si="136"/>
        <v>1.3856881542580626</v>
      </c>
      <c r="J150" s="5">
        <f t="shared" ca="1" si="136"/>
        <v>-0.1955167674020028</v>
      </c>
      <c r="K150" s="5">
        <f t="shared" ca="1" si="136"/>
        <v>-0.62562279052317127</v>
      </c>
      <c r="L150" s="5">
        <f t="shared" ca="1" si="136"/>
        <v>-0.86610031549282862</v>
      </c>
      <c r="M150" s="5">
        <f t="shared" ca="1" si="136"/>
        <v>0.73197668515847336</v>
      </c>
      <c r="N150" s="5">
        <f t="shared" ca="1" si="136"/>
        <v>0.35147359229961816</v>
      </c>
      <c r="O150" s="5">
        <f t="shared" ca="1" si="136"/>
        <v>-0.41450971546574811</v>
      </c>
      <c r="P150" s="5">
        <f t="shared" ca="1" si="136"/>
        <v>-0.22268885544692982</v>
      </c>
      <c r="Q150" s="5">
        <f t="shared" ca="1" si="136"/>
        <v>0.17228059698339482</v>
      </c>
      <c r="R150" s="5">
        <f t="shared" ca="1" si="136"/>
        <v>-0.42974065479163664</v>
      </c>
      <c r="S150" s="5">
        <f t="shared" ca="1" si="136"/>
        <v>2.1090813958582046</v>
      </c>
      <c r="T150" s="5">
        <f t="shared" ca="1" si="136"/>
        <v>-0.49538929986193747</v>
      </c>
      <c r="U150" s="5">
        <f t="shared" ca="1" si="136"/>
        <v>1.1236858140430865</v>
      </c>
      <c r="V150" s="5">
        <f t="shared" ca="1" si="136"/>
        <v>1.7575292970866319</v>
      </c>
      <c r="W150" s="5">
        <f t="shared" ca="1" si="136"/>
        <v>-0.29276332297781837</v>
      </c>
      <c r="X150" s="5">
        <f t="shared" ca="1" si="136"/>
        <v>0.20214110226257098</v>
      </c>
      <c r="Y150" s="5">
        <f t="shared" ca="1" si="136"/>
        <v>-0.1574475497726765</v>
      </c>
      <c r="Z150" s="5">
        <f t="shared" ca="1" si="136"/>
        <v>0.415427775196472</v>
      </c>
      <c r="AA150" s="5">
        <f t="shared" ca="1" si="136"/>
        <v>-0.74060243140019688</v>
      </c>
      <c r="AB150" s="2"/>
    </row>
    <row r="151" spans="1:28" x14ac:dyDescent="0.2">
      <c r="A151" s="59"/>
      <c r="B151" s="3">
        <f t="shared" si="129"/>
        <v>10</v>
      </c>
      <c r="C151" s="5"/>
      <c r="D151" s="5">
        <f t="shared" ref="D151:AA151" ca="1" si="137">(D126-D57*SUMPRODUCT(D$48:D$67,D$117:D$136)/20)/SQRT(1-(SUMPRODUCT(D$48:D$67,D$117:D$136)/20)^2)</f>
        <v>-4.6079327341613331E-2</v>
      </c>
      <c r="E151" s="5">
        <f t="shared" ca="1" si="137"/>
        <v>-1.088771819691724</v>
      </c>
      <c r="F151" s="5">
        <f t="shared" ca="1" si="137"/>
        <v>0.77502290653524331</v>
      </c>
      <c r="G151" s="5">
        <f t="shared" ca="1" si="137"/>
        <v>-0.25474489241153436</v>
      </c>
      <c r="H151" s="5">
        <f t="shared" ca="1" si="137"/>
        <v>0.76169102547819945</v>
      </c>
      <c r="I151" s="5">
        <f t="shared" ca="1" si="137"/>
        <v>-1.0005887101822442</v>
      </c>
      <c r="J151" s="5">
        <f t="shared" ca="1" si="137"/>
        <v>1.1580563223397276</v>
      </c>
      <c r="K151" s="5">
        <f t="shared" ca="1" si="137"/>
        <v>0.72638047357419588</v>
      </c>
      <c r="L151" s="5">
        <f t="shared" ca="1" si="137"/>
        <v>0.46906171397946356</v>
      </c>
      <c r="M151" s="5">
        <f t="shared" ca="1" si="137"/>
        <v>0.1164533477614039</v>
      </c>
      <c r="N151" s="5">
        <f t="shared" ca="1" si="137"/>
        <v>1.2458479189448821</v>
      </c>
      <c r="O151" s="5">
        <f t="shared" ca="1" si="137"/>
        <v>-0.6000966558367038</v>
      </c>
      <c r="P151" s="5">
        <f t="shared" ca="1" si="137"/>
        <v>0.60608531811054756</v>
      </c>
      <c r="Q151" s="5">
        <f t="shared" ca="1" si="137"/>
        <v>2.1424871034172672</v>
      </c>
      <c r="R151" s="5">
        <f t="shared" ca="1" si="137"/>
        <v>-0.99777461965481273</v>
      </c>
      <c r="S151" s="5">
        <f t="shared" ca="1" si="137"/>
        <v>-0.24139397960273043</v>
      </c>
      <c r="T151" s="5">
        <f t="shared" ca="1" si="137"/>
        <v>7.8252021569840749E-2</v>
      </c>
      <c r="U151" s="5">
        <f t="shared" ca="1" si="137"/>
        <v>-0.72696156927182742</v>
      </c>
      <c r="V151" s="5">
        <f t="shared" ca="1" si="137"/>
        <v>7.1256330444326055E-2</v>
      </c>
      <c r="W151" s="5">
        <f t="shared" ca="1" si="137"/>
        <v>0.77379982507471756</v>
      </c>
      <c r="X151" s="5">
        <f t="shared" ca="1" si="137"/>
        <v>-1.0070831924890375</v>
      </c>
      <c r="Y151" s="5">
        <f t="shared" ca="1" si="137"/>
        <v>-1.1871919908443209</v>
      </c>
      <c r="Z151" s="5">
        <f t="shared" ca="1" si="137"/>
        <v>1.9704386103158693</v>
      </c>
      <c r="AA151" s="5">
        <f t="shared" ca="1" si="137"/>
        <v>0.88247612963911093</v>
      </c>
      <c r="AB151" s="2"/>
    </row>
    <row r="152" spans="1:28" x14ac:dyDescent="0.2">
      <c r="A152" s="59"/>
      <c r="B152" s="3">
        <f t="shared" si="129"/>
        <v>11</v>
      </c>
      <c r="C152" s="5"/>
      <c r="D152" s="5">
        <f t="shared" ref="D152:AA152" ca="1" si="138">(D127-D58*SUMPRODUCT(D$48:D$67,D$117:D$136)/20)/SQRT(1-(SUMPRODUCT(D$48:D$67,D$117:D$136)/20)^2)</f>
        <v>-0.99549268894692022</v>
      </c>
      <c r="E152" s="5">
        <f t="shared" ca="1" si="138"/>
        <v>0.39926535714105144</v>
      </c>
      <c r="F152" s="5">
        <f t="shared" ca="1" si="138"/>
        <v>0.64456476384898298</v>
      </c>
      <c r="G152" s="5">
        <f t="shared" ca="1" si="138"/>
        <v>-1.0444878363343457</v>
      </c>
      <c r="H152" s="5">
        <f t="shared" ca="1" si="138"/>
        <v>0.33123457258623712</v>
      </c>
      <c r="I152" s="5">
        <f t="shared" ca="1" si="138"/>
        <v>-1.6521643020124503</v>
      </c>
      <c r="J152" s="5">
        <f t="shared" ca="1" si="138"/>
        <v>-0.80540308598943988</v>
      </c>
      <c r="K152" s="5">
        <f t="shared" ca="1" si="138"/>
        <v>-0.90385384671766489</v>
      </c>
      <c r="L152" s="5">
        <f t="shared" ca="1" si="138"/>
        <v>1.5368207661820381</v>
      </c>
      <c r="M152" s="5">
        <f t="shared" ca="1" si="138"/>
        <v>-0.88604397313001815</v>
      </c>
      <c r="N152" s="5">
        <f t="shared" ca="1" si="138"/>
        <v>0.28247186411192698</v>
      </c>
      <c r="O152" s="5">
        <f t="shared" ca="1" si="138"/>
        <v>-0.22312262060031024</v>
      </c>
      <c r="P152" s="5">
        <f t="shared" ca="1" si="138"/>
        <v>-0.80530440275308157</v>
      </c>
      <c r="Q152" s="5">
        <f t="shared" ca="1" si="138"/>
        <v>-0.99788006305783028</v>
      </c>
      <c r="R152" s="5">
        <f t="shared" ca="1" si="138"/>
        <v>-1.8736973282518818</v>
      </c>
      <c r="S152" s="5">
        <f t="shared" ca="1" si="138"/>
        <v>-0.50105236053888391</v>
      </c>
      <c r="T152" s="5">
        <f t="shared" ca="1" si="138"/>
        <v>-2.3066312841194412</v>
      </c>
      <c r="U152" s="5">
        <f t="shared" ca="1" si="138"/>
        <v>-1.6020251725683734</v>
      </c>
      <c r="V152" s="5">
        <f t="shared" ca="1" si="138"/>
        <v>-0.94785060038530189</v>
      </c>
      <c r="W152" s="5">
        <f t="shared" ca="1" si="138"/>
        <v>6.3208255581988254E-2</v>
      </c>
      <c r="X152" s="5">
        <f t="shared" ca="1" si="138"/>
        <v>0.44882894559991027</v>
      </c>
      <c r="Y152" s="5">
        <f t="shared" ca="1" si="138"/>
        <v>-0.26173481979635121</v>
      </c>
      <c r="Z152" s="5">
        <f t="shared" ca="1" si="138"/>
        <v>-1.0325121438004603</v>
      </c>
      <c r="AA152" s="5">
        <f t="shared" ca="1" si="138"/>
        <v>-0.15441200290373425</v>
      </c>
      <c r="AB152" s="2"/>
    </row>
    <row r="153" spans="1:28" x14ac:dyDescent="0.2">
      <c r="A153" s="59"/>
      <c r="B153" s="3">
        <f t="shared" si="129"/>
        <v>12</v>
      </c>
      <c r="C153" s="5"/>
      <c r="D153" s="5">
        <f t="shared" ref="D153:AA153" ca="1" si="139">(D128-D59*SUMPRODUCT(D$48:D$67,D$117:D$136)/20)/SQRT(1-(SUMPRODUCT(D$48:D$67,D$117:D$136)/20)^2)</f>
        <v>-0.26286067181598571</v>
      </c>
      <c r="E153" s="5">
        <f t="shared" ca="1" si="139"/>
        <v>1.7938184211390613</v>
      </c>
      <c r="F153" s="5">
        <f t="shared" ca="1" si="139"/>
        <v>-1.733857112509462</v>
      </c>
      <c r="G153" s="5">
        <f t="shared" ca="1" si="139"/>
        <v>-1.0147460728849858</v>
      </c>
      <c r="H153" s="5">
        <f t="shared" ca="1" si="139"/>
        <v>-1.7119004045374477</v>
      </c>
      <c r="I153" s="5">
        <f t="shared" ca="1" si="139"/>
        <v>0.50587706947367594</v>
      </c>
      <c r="J153" s="5">
        <f t="shared" ca="1" si="139"/>
        <v>-1.7272104527570364</v>
      </c>
      <c r="K153" s="5">
        <f t="shared" ca="1" si="139"/>
        <v>-0.24215098834732979</v>
      </c>
      <c r="L153" s="5">
        <f t="shared" ca="1" si="139"/>
        <v>-0.74146621760331544</v>
      </c>
      <c r="M153" s="5">
        <f t="shared" ca="1" si="139"/>
        <v>-0.52485227120999911</v>
      </c>
      <c r="N153" s="5">
        <f t="shared" ca="1" si="139"/>
        <v>-2.6465710003094434</v>
      </c>
      <c r="O153" s="5">
        <f t="shared" ca="1" si="139"/>
        <v>-0.37508588269117576</v>
      </c>
      <c r="P153" s="5">
        <f t="shared" ca="1" si="139"/>
        <v>0.25839738442934856</v>
      </c>
      <c r="Q153" s="5">
        <f t="shared" ca="1" si="139"/>
        <v>-1.2881180817463784</v>
      </c>
      <c r="R153" s="5">
        <f t="shared" ca="1" si="139"/>
        <v>-1.7347679154263158E-3</v>
      </c>
      <c r="S153" s="5">
        <f t="shared" ca="1" si="139"/>
        <v>-0.32260197371961075</v>
      </c>
      <c r="T153" s="5">
        <f t="shared" ca="1" si="139"/>
        <v>-1.0184106172650378</v>
      </c>
      <c r="U153" s="5">
        <f t="shared" ca="1" si="139"/>
        <v>-0.39207816222953651</v>
      </c>
      <c r="V153" s="5">
        <f t="shared" ca="1" si="139"/>
        <v>0.77137038597732333</v>
      </c>
      <c r="W153" s="5">
        <f t="shared" ca="1" si="139"/>
        <v>-0.59661100873218953</v>
      </c>
      <c r="X153" s="5">
        <f t="shared" ca="1" si="139"/>
        <v>1.4950131153219912</v>
      </c>
      <c r="Y153" s="5">
        <f t="shared" ca="1" si="139"/>
        <v>-0.540972558011652</v>
      </c>
      <c r="Z153" s="5">
        <f t="shared" ca="1" si="139"/>
        <v>-1.080331744631821</v>
      </c>
      <c r="AA153" s="5">
        <f t="shared" ca="1" si="139"/>
        <v>1.1730198947804615</v>
      </c>
      <c r="AB153" s="2"/>
    </row>
    <row r="154" spans="1:28" x14ac:dyDescent="0.2">
      <c r="A154" s="59"/>
      <c r="B154" s="3">
        <f t="shared" si="129"/>
        <v>13</v>
      </c>
      <c r="C154" s="5"/>
      <c r="D154" s="5">
        <f t="shared" ref="D154:AA154" ca="1" si="140">(D129-D60*SUMPRODUCT(D$48:D$67,D$117:D$136)/20)/SQRT(1-(SUMPRODUCT(D$48:D$67,D$117:D$136)/20)^2)</f>
        <v>-2.2669470580867497</v>
      </c>
      <c r="E154" s="5">
        <f t="shared" ca="1" si="140"/>
        <v>0.76524813470596764</v>
      </c>
      <c r="F154" s="5">
        <f t="shared" ca="1" si="140"/>
        <v>0.56519689447170907</v>
      </c>
      <c r="G154" s="5">
        <f t="shared" ca="1" si="140"/>
        <v>1.7914388841335327</v>
      </c>
      <c r="H154" s="5">
        <f t="shared" ca="1" si="140"/>
        <v>-0.84843507623866821</v>
      </c>
      <c r="I154" s="5">
        <f t="shared" ca="1" si="140"/>
        <v>-0.38282752429835776</v>
      </c>
      <c r="J154" s="5">
        <f t="shared" ca="1" si="140"/>
        <v>-1.2235608414504671</v>
      </c>
      <c r="K154" s="5">
        <f t="shared" ca="1" si="140"/>
        <v>-1.1606449012064215</v>
      </c>
      <c r="L154" s="5">
        <f t="shared" ca="1" si="140"/>
        <v>1.3151076164221054</v>
      </c>
      <c r="M154" s="5">
        <f t="shared" ca="1" si="140"/>
        <v>-0.59975667231668017</v>
      </c>
      <c r="N154" s="5">
        <f t="shared" ca="1" si="140"/>
        <v>0.58601032647568396</v>
      </c>
      <c r="O154" s="5">
        <f t="shared" ca="1" si="140"/>
        <v>1.2532492207948012</v>
      </c>
      <c r="P154" s="5">
        <f t="shared" ca="1" si="140"/>
        <v>2.1720443036384833</v>
      </c>
      <c r="Q154" s="5">
        <f t="shared" ca="1" si="140"/>
        <v>0.37462044653192506</v>
      </c>
      <c r="R154" s="5">
        <f t="shared" ca="1" si="140"/>
        <v>1.5531782766527744</v>
      </c>
      <c r="S154" s="5">
        <f t="shared" ca="1" si="140"/>
        <v>-0.56199244511875479</v>
      </c>
      <c r="T154" s="5">
        <f t="shared" ca="1" si="140"/>
        <v>0.43393592787315816</v>
      </c>
      <c r="U154" s="5">
        <f t="shared" ca="1" si="140"/>
        <v>9.348855643126619E-2</v>
      </c>
      <c r="V154" s="5">
        <f t="shared" ca="1" si="140"/>
        <v>0.17280421737113957</v>
      </c>
      <c r="W154" s="5">
        <f t="shared" ca="1" si="140"/>
        <v>-2.0508418648340192</v>
      </c>
      <c r="X154" s="5">
        <f t="shared" ca="1" si="140"/>
        <v>-0.61582746673101096</v>
      </c>
      <c r="Y154" s="5">
        <f t="shared" ca="1" si="140"/>
        <v>0.24589072547855576</v>
      </c>
      <c r="Z154" s="5">
        <f t="shared" ca="1" si="140"/>
        <v>0.34033354708003111</v>
      </c>
      <c r="AA154" s="5">
        <f t="shared" ca="1" si="140"/>
        <v>-0.7305238226200732</v>
      </c>
      <c r="AB154" s="2"/>
    </row>
    <row r="155" spans="1:28" x14ac:dyDescent="0.2">
      <c r="A155" s="59"/>
      <c r="B155" s="3">
        <f t="shared" si="129"/>
        <v>14</v>
      </c>
      <c r="C155" s="5"/>
      <c r="D155" s="5">
        <f t="shared" ref="D155:AA155" ca="1" si="141">(D130-D61*SUMPRODUCT(D$48:D$67,D$117:D$136)/20)/SQRT(1-(SUMPRODUCT(D$48:D$67,D$117:D$136)/20)^2)</f>
        <v>-1.6926168759377403E-2</v>
      </c>
      <c r="E155" s="5">
        <f t="shared" ca="1" si="141"/>
        <v>0.79141360453540255</v>
      </c>
      <c r="F155" s="5">
        <f t="shared" ca="1" si="141"/>
        <v>-1.9525164942754869</v>
      </c>
      <c r="G155" s="5">
        <f t="shared" ca="1" si="141"/>
        <v>-0.10701819696795434</v>
      </c>
      <c r="H155" s="5">
        <f t="shared" ca="1" si="141"/>
        <v>1.287185155534913</v>
      </c>
      <c r="I155" s="5">
        <f t="shared" ca="1" si="141"/>
        <v>0.50135400351365966</v>
      </c>
      <c r="J155" s="5">
        <f t="shared" ca="1" si="141"/>
        <v>0.94658753712125443</v>
      </c>
      <c r="K155" s="5">
        <f t="shared" ca="1" si="141"/>
        <v>-0.20319045346117748</v>
      </c>
      <c r="L155" s="5">
        <f t="shared" ca="1" si="141"/>
        <v>1.3029193779529911</v>
      </c>
      <c r="M155" s="5">
        <f t="shared" ca="1" si="141"/>
        <v>-0.84298365016156762</v>
      </c>
      <c r="N155" s="5">
        <f t="shared" ca="1" si="141"/>
        <v>0.87686080058279159</v>
      </c>
      <c r="O155" s="5">
        <f t="shared" ca="1" si="141"/>
        <v>1.3721054912333404</v>
      </c>
      <c r="P155" s="5">
        <f t="shared" ca="1" si="141"/>
        <v>-1.1099000472291214</v>
      </c>
      <c r="Q155" s="5">
        <f t="shared" ca="1" si="141"/>
        <v>-0.41891127433467651</v>
      </c>
      <c r="R155" s="5">
        <f t="shared" ca="1" si="141"/>
        <v>0.88863331827684855</v>
      </c>
      <c r="S155" s="5">
        <f t="shared" ca="1" si="141"/>
        <v>0.30993454065045495</v>
      </c>
      <c r="T155" s="5">
        <f t="shared" ca="1" si="141"/>
        <v>0.67569086289283442</v>
      </c>
      <c r="U155" s="5">
        <f t="shared" ca="1" si="141"/>
        <v>-0.56715503421051139</v>
      </c>
      <c r="V155" s="5">
        <f t="shared" ca="1" si="141"/>
        <v>1.2889777367554067</v>
      </c>
      <c r="W155" s="5">
        <f t="shared" ca="1" si="141"/>
        <v>-0.27794229904875722</v>
      </c>
      <c r="X155" s="5">
        <f t="shared" ca="1" si="141"/>
        <v>-1.3203794487163898</v>
      </c>
      <c r="Y155" s="5">
        <f t="shared" ca="1" si="141"/>
        <v>-1.3263638583434041</v>
      </c>
      <c r="Z155" s="5">
        <f t="shared" ca="1" si="141"/>
        <v>1.1569328626017787</v>
      </c>
      <c r="AA155" s="5">
        <f t="shared" ca="1" si="141"/>
        <v>-7.6022832790902356E-2</v>
      </c>
      <c r="AB155" s="2"/>
    </row>
    <row r="156" spans="1:28" x14ac:dyDescent="0.2">
      <c r="A156" s="59"/>
      <c r="B156" s="3">
        <f t="shared" si="129"/>
        <v>15</v>
      </c>
      <c r="C156" s="5"/>
      <c r="D156" s="5">
        <f t="shared" ref="D156:AA156" ca="1" si="142">(D131-D62*SUMPRODUCT(D$48:D$67,D$117:D$136)/20)/SQRT(1-(SUMPRODUCT(D$48:D$67,D$117:D$136)/20)^2)</f>
        <v>0.97134120106999289</v>
      </c>
      <c r="E156" s="5">
        <f t="shared" ca="1" si="142"/>
        <v>-0.21279357883808184</v>
      </c>
      <c r="F156" s="5">
        <f t="shared" ca="1" si="142"/>
        <v>0.48127110992359307</v>
      </c>
      <c r="G156" s="5">
        <f t="shared" ca="1" si="142"/>
        <v>-1.0869505726079962</v>
      </c>
      <c r="H156" s="5">
        <f t="shared" ca="1" si="142"/>
        <v>-1.1205576875753365</v>
      </c>
      <c r="I156" s="5">
        <f t="shared" ca="1" si="142"/>
        <v>-1.6653218807578738</v>
      </c>
      <c r="J156" s="5">
        <f t="shared" ca="1" si="142"/>
        <v>-0.19729753921737725</v>
      </c>
      <c r="K156" s="5">
        <f t="shared" ca="1" si="142"/>
        <v>-1.0921092365694336</v>
      </c>
      <c r="L156" s="5">
        <f t="shared" ca="1" si="142"/>
        <v>0.36662473076028412</v>
      </c>
      <c r="M156" s="5">
        <f t="shared" ca="1" si="142"/>
        <v>-0.43141141363858204</v>
      </c>
      <c r="N156" s="5">
        <f t="shared" ca="1" si="142"/>
        <v>0.259466671414744</v>
      </c>
      <c r="O156" s="5">
        <f t="shared" ca="1" si="142"/>
        <v>-1.5744962813336731</v>
      </c>
      <c r="P156" s="5">
        <f t="shared" ca="1" si="142"/>
        <v>1.0991646012317502</v>
      </c>
      <c r="Q156" s="5">
        <f t="shared" ca="1" si="142"/>
        <v>-0.5040332884072134</v>
      </c>
      <c r="R156" s="5">
        <f t="shared" ca="1" si="142"/>
        <v>0.47063989788439675</v>
      </c>
      <c r="S156" s="5">
        <f t="shared" ca="1" si="142"/>
        <v>-1.8199278734806534</v>
      </c>
      <c r="T156" s="5">
        <f t="shared" ca="1" si="142"/>
        <v>0.24333310775675143</v>
      </c>
      <c r="U156" s="5">
        <f t="shared" ca="1" si="142"/>
        <v>-1.2007142763323855</v>
      </c>
      <c r="V156" s="5">
        <f t="shared" ca="1" si="142"/>
        <v>-0.25200431042086324</v>
      </c>
      <c r="W156" s="5">
        <f t="shared" ca="1" si="142"/>
        <v>-1.0182541866445387</v>
      </c>
      <c r="X156" s="5">
        <f t="shared" ca="1" si="142"/>
        <v>0.6777146265511409</v>
      </c>
      <c r="Y156" s="5">
        <f t="shared" ca="1" si="142"/>
        <v>0.33903662147002311</v>
      </c>
      <c r="Z156" s="5">
        <f t="shared" ca="1" si="142"/>
        <v>-1.0846983551378602</v>
      </c>
      <c r="AA156" s="5">
        <f t="shared" ca="1" si="142"/>
        <v>3.811886297705804E-3</v>
      </c>
      <c r="AB156" s="2"/>
    </row>
    <row r="157" spans="1:28" x14ac:dyDescent="0.2">
      <c r="A157" s="59"/>
      <c r="B157" s="3">
        <f t="shared" si="129"/>
        <v>16</v>
      </c>
      <c r="C157" s="5"/>
      <c r="D157" s="5">
        <f t="shared" ref="D157:AA157" ca="1" si="143">(D132-D63*SUMPRODUCT(D$48:D$67,D$117:D$136)/20)/SQRT(1-(SUMPRODUCT(D$48:D$67,D$117:D$136)/20)^2)</f>
        <v>0.32255944779213391</v>
      </c>
      <c r="E157" s="5">
        <f t="shared" ca="1" si="143"/>
        <v>0.5155088435299604</v>
      </c>
      <c r="F157" s="5">
        <f t="shared" ca="1" si="143"/>
        <v>0.28725666835783453</v>
      </c>
      <c r="G157" s="5">
        <f t="shared" ca="1" si="143"/>
        <v>1.7155455970593627</v>
      </c>
      <c r="H157" s="5">
        <f t="shared" ca="1" si="143"/>
        <v>0.60063707181839188</v>
      </c>
      <c r="I157" s="5">
        <f t="shared" ca="1" si="143"/>
        <v>0.69714177682758904</v>
      </c>
      <c r="J157" s="5">
        <f t="shared" ca="1" si="143"/>
        <v>1.3078492391954004</v>
      </c>
      <c r="K157" s="5">
        <f t="shared" ca="1" si="143"/>
        <v>-0.47358873639754578</v>
      </c>
      <c r="L157" s="5">
        <f t="shared" ca="1" si="143"/>
        <v>-0.25881365646452331</v>
      </c>
      <c r="M157" s="5">
        <f t="shared" ca="1" si="143"/>
        <v>2.3240451957689601</v>
      </c>
      <c r="N157" s="5">
        <f t="shared" ca="1" si="143"/>
        <v>2.5163539853848511E-2</v>
      </c>
      <c r="O157" s="5">
        <f t="shared" ca="1" si="143"/>
        <v>-0.65514860059615998</v>
      </c>
      <c r="P157" s="5">
        <f t="shared" ca="1" si="143"/>
        <v>0.41892536188970808</v>
      </c>
      <c r="Q157" s="5">
        <f t="shared" ca="1" si="143"/>
        <v>1.3037296863735299</v>
      </c>
      <c r="R157" s="5">
        <f t="shared" ca="1" si="143"/>
        <v>0.7010087525096228</v>
      </c>
      <c r="S157" s="5">
        <f t="shared" ca="1" si="143"/>
        <v>-2.7654390578850503E-2</v>
      </c>
      <c r="T157" s="5">
        <f t="shared" ca="1" si="143"/>
        <v>-0.89122931888441492</v>
      </c>
      <c r="U157" s="5">
        <f t="shared" ca="1" si="143"/>
        <v>1.284942091667199</v>
      </c>
      <c r="V157" s="5">
        <f t="shared" ca="1" si="143"/>
        <v>-0.55818598769310745</v>
      </c>
      <c r="W157" s="5">
        <f t="shared" ca="1" si="143"/>
        <v>0.78549644496779214</v>
      </c>
      <c r="X157" s="5">
        <f t="shared" ca="1" si="143"/>
        <v>0.36368270386882673</v>
      </c>
      <c r="Y157" s="5">
        <f t="shared" ca="1" si="143"/>
        <v>0.20077948891766062</v>
      </c>
      <c r="Z157" s="5">
        <f t="shared" ca="1" si="143"/>
        <v>0.86475431848938711</v>
      </c>
      <c r="AA157" s="5">
        <f t="shared" ca="1" si="143"/>
        <v>-4.7906893162576271E-2</v>
      </c>
      <c r="AB157" s="2"/>
    </row>
    <row r="158" spans="1:28" x14ac:dyDescent="0.2">
      <c r="A158" s="59"/>
      <c r="B158" s="3">
        <f t="shared" si="129"/>
        <v>17</v>
      </c>
      <c r="C158" s="5"/>
      <c r="D158" s="5">
        <f t="shared" ref="D158:AA158" ca="1" si="144">(D133-D64*SUMPRODUCT(D$48:D$67,D$117:D$136)/20)/SQRT(1-(SUMPRODUCT(D$48:D$67,D$117:D$136)/20)^2)</f>
        <v>1.4899819372690233</v>
      </c>
      <c r="E158" s="5">
        <f t="shared" ca="1" si="144"/>
        <v>1.6470640761224076</v>
      </c>
      <c r="F158" s="5">
        <f t="shared" ca="1" si="144"/>
        <v>0.52513938468370125</v>
      </c>
      <c r="G158" s="5">
        <f t="shared" ca="1" si="144"/>
        <v>-0.10609497528391426</v>
      </c>
      <c r="H158" s="5">
        <f t="shared" ca="1" si="144"/>
        <v>1.1928694672805273</v>
      </c>
      <c r="I158" s="5">
        <f t="shared" ca="1" si="144"/>
        <v>-0.45669757240420783</v>
      </c>
      <c r="J158" s="5">
        <f t="shared" ca="1" si="144"/>
        <v>-0.4388639803665717</v>
      </c>
      <c r="K158" s="5">
        <f t="shared" ca="1" si="144"/>
        <v>-2.3225042812644094</v>
      </c>
      <c r="L158" s="5">
        <f t="shared" ca="1" si="144"/>
        <v>-0.64337099873082781</v>
      </c>
      <c r="M158" s="5">
        <f t="shared" ca="1" si="144"/>
        <v>-0.3219192520127489</v>
      </c>
      <c r="N158" s="5">
        <f t="shared" ca="1" si="144"/>
        <v>-0.16246371946059002</v>
      </c>
      <c r="O158" s="5">
        <f t="shared" ca="1" si="144"/>
        <v>-1.5231682842949392</v>
      </c>
      <c r="P158" s="5">
        <f t="shared" ca="1" si="144"/>
        <v>-0.2867614406786464</v>
      </c>
      <c r="Q158" s="5">
        <f t="shared" ca="1" si="144"/>
        <v>-0.47661753905679294</v>
      </c>
      <c r="R158" s="5">
        <f t="shared" ca="1" si="144"/>
        <v>-1.000898035371703</v>
      </c>
      <c r="S158" s="5">
        <f t="shared" ca="1" si="144"/>
        <v>0.95518589384959274</v>
      </c>
      <c r="T158" s="5">
        <f t="shared" ca="1" si="144"/>
        <v>-1.3722914730698823</v>
      </c>
      <c r="U158" s="5">
        <f t="shared" ca="1" si="144"/>
        <v>1.4333451402512865</v>
      </c>
      <c r="V158" s="5">
        <f t="shared" ca="1" si="144"/>
        <v>-1.8144547255406547</v>
      </c>
      <c r="W158" s="5">
        <f t="shared" ca="1" si="144"/>
        <v>1.1634047732137744</v>
      </c>
      <c r="X158" s="5">
        <f t="shared" ca="1" si="144"/>
        <v>-1.3345820343362556</v>
      </c>
      <c r="Y158" s="5">
        <f t="shared" ca="1" si="144"/>
        <v>1.4921032299927128</v>
      </c>
      <c r="Z158" s="5">
        <f t="shared" ca="1" si="144"/>
        <v>0.24692402198027985</v>
      </c>
      <c r="AA158" s="5">
        <f t="shared" ca="1" si="144"/>
        <v>2.4255512126675072</v>
      </c>
      <c r="AB158" s="2"/>
    </row>
    <row r="159" spans="1:28" x14ac:dyDescent="0.2">
      <c r="A159" s="59"/>
      <c r="B159" s="3">
        <f t="shared" si="129"/>
        <v>18</v>
      </c>
      <c r="C159" s="5"/>
      <c r="D159" s="5">
        <f t="shared" ref="D159:AA159" ca="1" si="145">(D134-D65*SUMPRODUCT(D$48:D$67,D$117:D$136)/20)/SQRT(1-(SUMPRODUCT(D$48:D$67,D$117:D$136)/20)^2)</f>
        <v>0.37523933111932839</v>
      </c>
      <c r="E159" s="5">
        <f t="shared" ca="1" si="145"/>
        <v>-0.59623280351760877</v>
      </c>
      <c r="F159" s="5">
        <f t="shared" ca="1" si="145"/>
        <v>-0.47320106929219646</v>
      </c>
      <c r="G159" s="5">
        <f t="shared" ca="1" si="145"/>
        <v>0.29615936123405473</v>
      </c>
      <c r="H159" s="5">
        <f t="shared" ca="1" si="145"/>
        <v>-0.96117698809457208</v>
      </c>
      <c r="I159" s="5">
        <f t="shared" ca="1" si="145"/>
        <v>0.47680502888749471</v>
      </c>
      <c r="J159" s="5">
        <f t="shared" ca="1" si="145"/>
        <v>0.80846893944449416</v>
      </c>
      <c r="K159" s="5">
        <f t="shared" ca="1" si="145"/>
        <v>-7.7334951966015031E-2</v>
      </c>
      <c r="L159" s="5">
        <f t="shared" ca="1" si="145"/>
        <v>1.440774007457182</v>
      </c>
      <c r="M159" s="5">
        <f t="shared" ca="1" si="145"/>
        <v>-1.2762607634125098</v>
      </c>
      <c r="N159" s="5">
        <f t="shared" ca="1" si="145"/>
        <v>-0.18318646045515333</v>
      </c>
      <c r="O159" s="5">
        <f t="shared" ca="1" si="145"/>
        <v>-0.77200106000330004</v>
      </c>
      <c r="P159" s="5">
        <f t="shared" ca="1" si="145"/>
        <v>1.20508833549831</v>
      </c>
      <c r="Q159" s="5">
        <f t="shared" ca="1" si="145"/>
        <v>0.47781118719449767</v>
      </c>
      <c r="R159" s="5">
        <f t="shared" ca="1" si="145"/>
        <v>0.62632267679648301</v>
      </c>
      <c r="S159" s="5">
        <f t="shared" ca="1" si="145"/>
        <v>-0.70795611527048363</v>
      </c>
      <c r="T159" s="5">
        <f t="shared" ca="1" si="145"/>
        <v>9.5994153675257321E-2</v>
      </c>
      <c r="U159" s="5">
        <f t="shared" ca="1" si="145"/>
        <v>-0.10475181553443449</v>
      </c>
      <c r="V159" s="5">
        <f t="shared" ca="1" si="145"/>
        <v>-0.23223188515666046</v>
      </c>
      <c r="W159" s="5">
        <f t="shared" ca="1" si="145"/>
        <v>-1.2903574279826551</v>
      </c>
      <c r="X159" s="5">
        <f t="shared" ca="1" si="145"/>
        <v>1.4188354354569619</v>
      </c>
      <c r="Y159" s="5">
        <f t="shared" ca="1" si="145"/>
        <v>2.000823681665048</v>
      </c>
      <c r="Z159" s="5">
        <f t="shared" ca="1" si="145"/>
        <v>0.52146988749625378</v>
      </c>
      <c r="AA159" s="5">
        <f t="shared" ca="1" si="145"/>
        <v>0.92079985140438503</v>
      </c>
      <c r="AB159" s="2"/>
    </row>
    <row r="160" spans="1:28" x14ac:dyDescent="0.2">
      <c r="A160" s="59"/>
      <c r="B160" s="3">
        <f t="shared" si="129"/>
        <v>19</v>
      </c>
      <c r="C160" s="5"/>
      <c r="D160" s="5">
        <f t="shared" ref="D160:AA160" ca="1" si="146">(D135-D66*SUMPRODUCT(D$48:D$67,D$117:D$136)/20)/SQRT(1-(SUMPRODUCT(D$48:D$67,D$117:D$136)/20)^2)</f>
        <v>-0.62453242865161573</v>
      </c>
      <c r="E160" s="5">
        <f t="shared" ca="1" si="146"/>
        <v>-0.91983382646211587</v>
      </c>
      <c r="F160" s="5">
        <f t="shared" ca="1" si="146"/>
        <v>-1.0158829572955885</v>
      </c>
      <c r="G160" s="5">
        <f t="shared" ca="1" si="146"/>
        <v>0.60844858708587424</v>
      </c>
      <c r="H160" s="5">
        <f t="shared" ca="1" si="146"/>
        <v>-0.19901394351429771</v>
      </c>
      <c r="I160" s="5">
        <f t="shared" ca="1" si="146"/>
        <v>-1.3856881542580626</v>
      </c>
      <c r="J160" s="5">
        <f t="shared" ca="1" si="146"/>
        <v>0.1955167674020028</v>
      </c>
      <c r="K160" s="5">
        <f t="shared" ca="1" si="146"/>
        <v>0.62562279052317127</v>
      </c>
      <c r="L160" s="5">
        <f t="shared" ca="1" si="146"/>
        <v>0.8661003154928284</v>
      </c>
      <c r="M160" s="5">
        <f t="shared" ca="1" si="146"/>
        <v>-0.73197668515847336</v>
      </c>
      <c r="N160" s="5">
        <f t="shared" ca="1" si="146"/>
        <v>-0.35147359229961816</v>
      </c>
      <c r="O160" s="5">
        <f t="shared" ca="1" si="146"/>
        <v>0.41450971546574811</v>
      </c>
      <c r="P160" s="5">
        <f t="shared" ca="1" si="146"/>
        <v>0.22268885544692982</v>
      </c>
      <c r="Q160" s="5">
        <f t="shared" ca="1" si="146"/>
        <v>-0.17228059698339482</v>
      </c>
      <c r="R160" s="5">
        <f t="shared" ca="1" si="146"/>
        <v>0.42974065479163664</v>
      </c>
      <c r="S160" s="5">
        <f t="shared" ca="1" si="146"/>
        <v>-2.1090813958582046</v>
      </c>
      <c r="T160" s="5">
        <f t="shared" ca="1" si="146"/>
        <v>0.49538929986193758</v>
      </c>
      <c r="U160" s="5">
        <f t="shared" ca="1" si="146"/>
        <v>-1.1236858140430865</v>
      </c>
      <c r="V160" s="5">
        <f t="shared" ca="1" si="146"/>
        <v>-1.7575292970866319</v>
      </c>
      <c r="W160" s="5">
        <f t="shared" ca="1" si="146"/>
        <v>0.29276332297781837</v>
      </c>
      <c r="X160" s="5">
        <f t="shared" ca="1" si="146"/>
        <v>-0.20214110226257098</v>
      </c>
      <c r="Y160" s="5">
        <f t="shared" ca="1" si="146"/>
        <v>0.1574475497726765</v>
      </c>
      <c r="Z160" s="5">
        <f t="shared" ca="1" si="146"/>
        <v>-0.415427775196472</v>
      </c>
      <c r="AA160" s="5">
        <f t="shared" ca="1" si="146"/>
        <v>0.74060243140019688</v>
      </c>
      <c r="AB160" s="2"/>
    </row>
    <row r="161" spans="1:28" x14ac:dyDescent="0.2">
      <c r="A161" s="59"/>
      <c r="B161" s="3">
        <f t="shared" si="129"/>
        <v>20</v>
      </c>
      <c r="C161" s="5"/>
      <c r="D161" s="5">
        <f t="shared" ref="D161:AA161" ca="1" si="147">(D136-D67*SUMPRODUCT(D$48:D$67,D$117:D$136)/20)/SQRT(1-(SUMPRODUCT(D$48:D$67,D$117:D$136)/20)^2)</f>
        <v>4.6079327341613331E-2</v>
      </c>
      <c r="E161" s="5">
        <f t="shared" ca="1" si="147"/>
        <v>1.088771819691724</v>
      </c>
      <c r="F161" s="5">
        <f t="shared" ca="1" si="147"/>
        <v>-0.77502290653524331</v>
      </c>
      <c r="G161" s="5">
        <f t="shared" ca="1" si="147"/>
        <v>0.25474489241153436</v>
      </c>
      <c r="H161" s="5">
        <f t="shared" ca="1" si="147"/>
        <v>-0.76169102547819956</v>
      </c>
      <c r="I161" s="5">
        <f t="shared" ca="1" si="147"/>
        <v>1.0005887101822442</v>
      </c>
      <c r="J161" s="5">
        <f t="shared" ca="1" si="147"/>
        <v>-1.1580563223397276</v>
      </c>
      <c r="K161" s="5">
        <f t="shared" ca="1" si="147"/>
        <v>-0.72638047357419588</v>
      </c>
      <c r="L161" s="5">
        <f t="shared" ca="1" si="147"/>
        <v>-0.46906171397946378</v>
      </c>
      <c r="M161" s="5">
        <f t="shared" ca="1" si="147"/>
        <v>-0.11645334776140384</v>
      </c>
      <c r="N161" s="5">
        <f t="shared" ca="1" si="147"/>
        <v>-1.2458479189448821</v>
      </c>
      <c r="O161" s="5">
        <f t="shared" ca="1" si="147"/>
        <v>0.6000966558367038</v>
      </c>
      <c r="P161" s="5">
        <f t="shared" ca="1" si="147"/>
        <v>-0.60608531811054756</v>
      </c>
      <c r="Q161" s="5">
        <f t="shared" ca="1" si="147"/>
        <v>-2.1424871034172672</v>
      </c>
      <c r="R161" s="5">
        <f t="shared" ca="1" si="147"/>
        <v>0.99777461965481273</v>
      </c>
      <c r="S161" s="5">
        <f t="shared" ca="1" si="147"/>
        <v>0.24139397960273043</v>
      </c>
      <c r="T161" s="5">
        <f t="shared" ca="1" si="147"/>
        <v>-7.8252021569840638E-2</v>
      </c>
      <c r="U161" s="5">
        <f t="shared" ca="1" si="147"/>
        <v>0.72696156927182742</v>
      </c>
      <c r="V161" s="5">
        <f t="shared" ca="1" si="147"/>
        <v>-7.125633044432611E-2</v>
      </c>
      <c r="W161" s="5">
        <f t="shared" ca="1" si="147"/>
        <v>-0.77379982507471756</v>
      </c>
      <c r="X161" s="5">
        <f t="shared" ca="1" si="147"/>
        <v>1.0070831924890375</v>
      </c>
      <c r="Y161" s="5">
        <f t="shared" ca="1" si="147"/>
        <v>1.1871919908443209</v>
      </c>
      <c r="Z161" s="5">
        <f t="shared" ca="1" si="147"/>
        <v>-1.9704386103158691</v>
      </c>
      <c r="AA161" s="5">
        <f t="shared" ca="1" si="147"/>
        <v>-0.88247612963911093</v>
      </c>
      <c r="AB161" s="2"/>
    </row>
    <row r="162" spans="1:28" x14ac:dyDescent="0.2">
      <c r="A162" s="2"/>
      <c r="B162" s="2"/>
      <c r="C162" s="4">
        <v>0</v>
      </c>
      <c r="D162" s="4">
        <f>C162+1</f>
        <v>1</v>
      </c>
      <c r="E162" s="4">
        <f t="shared" ref="E162:AA162" si="148">D162+1</f>
        <v>2</v>
      </c>
      <c r="F162" s="4">
        <f t="shared" si="148"/>
        <v>3</v>
      </c>
      <c r="G162" s="4">
        <f t="shared" si="148"/>
        <v>4</v>
      </c>
      <c r="H162" s="4">
        <f t="shared" si="148"/>
        <v>5</v>
      </c>
      <c r="I162" s="4">
        <f t="shared" si="148"/>
        <v>6</v>
      </c>
      <c r="J162" s="4">
        <f t="shared" si="148"/>
        <v>7</v>
      </c>
      <c r="K162" s="4">
        <f t="shared" si="148"/>
        <v>8</v>
      </c>
      <c r="L162" s="4">
        <f t="shared" si="148"/>
        <v>9</v>
      </c>
      <c r="M162" s="4">
        <f t="shared" si="148"/>
        <v>10</v>
      </c>
      <c r="N162" s="4">
        <f t="shared" si="148"/>
        <v>11</v>
      </c>
      <c r="O162" s="4">
        <f t="shared" si="148"/>
        <v>12</v>
      </c>
      <c r="P162" s="4">
        <f t="shared" si="148"/>
        <v>13</v>
      </c>
      <c r="Q162" s="4">
        <f t="shared" si="148"/>
        <v>14</v>
      </c>
      <c r="R162" s="4">
        <f t="shared" si="148"/>
        <v>15</v>
      </c>
      <c r="S162" s="4">
        <f t="shared" si="148"/>
        <v>16</v>
      </c>
      <c r="T162" s="4">
        <f t="shared" si="148"/>
        <v>17</v>
      </c>
      <c r="U162" s="4">
        <f t="shared" si="148"/>
        <v>18</v>
      </c>
      <c r="V162" s="4">
        <f t="shared" si="148"/>
        <v>19</v>
      </c>
      <c r="W162" s="4">
        <f t="shared" si="148"/>
        <v>20</v>
      </c>
      <c r="X162" s="4">
        <f t="shared" si="148"/>
        <v>21</v>
      </c>
      <c r="Y162" s="4">
        <f t="shared" si="148"/>
        <v>22</v>
      </c>
      <c r="Z162" s="4">
        <f t="shared" si="148"/>
        <v>23</v>
      </c>
      <c r="AA162" s="4">
        <f t="shared" si="148"/>
        <v>24</v>
      </c>
      <c r="AB162" s="2"/>
    </row>
    <row r="163" spans="1:28" ht="15" x14ac:dyDescent="0.25">
      <c r="A163" s="54" t="s">
        <v>7</v>
      </c>
      <c r="B163" s="56"/>
      <c r="C163" s="10"/>
      <c r="D163" s="11">
        <f ca="1">AVERAGE(D142:D161)</f>
        <v>-1.214306433183765E-17</v>
      </c>
      <c r="E163" s="11">
        <f t="shared" ref="E163:AA163" ca="1" si="149">AVERAGE(E142:E161)</f>
        <v>0</v>
      </c>
      <c r="F163" s="11">
        <f t="shared" ca="1" si="149"/>
        <v>0</v>
      </c>
      <c r="G163" s="11">
        <f t="shared" ca="1" si="149"/>
        <v>3.6082248300317589E-17</v>
      </c>
      <c r="H163" s="11">
        <f t="shared" ca="1" si="149"/>
        <v>0</v>
      </c>
      <c r="I163" s="11">
        <f t="shared" ca="1" si="149"/>
        <v>0</v>
      </c>
      <c r="J163" s="11">
        <f t="shared" ca="1" si="149"/>
        <v>0</v>
      </c>
      <c r="K163" s="11">
        <f t="shared" ca="1" si="149"/>
        <v>0</v>
      </c>
      <c r="L163" s="11">
        <f t="shared" ca="1" si="149"/>
        <v>-5.8286708792820721E-17</v>
      </c>
      <c r="M163" s="11">
        <f t="shared" ca="1" si="149"/>
        <v>3.7470027081099036E-17</v>
      </c>
      <c r="N163" s="11">
        <f t="shared" ca="1" si="149"/>
        <v>0</v>
      </c>
      <c r="O163" s="11">
        <f t="shared" ca="1" si="149"/>
        <v>0</v>
      </c>
      <c r="P163" s="11">
        <f t="shared" ca="1" si="149"/>
        <v>0</v>
      </c>
      <c r="Q163" s="11">
        <f t="shared" ca="1" si="149"/>
        <v>0</v>
      </c>
      <c r="R163" s="11">
        <f t="shared" ca="1" si="149"/>
        <v>0</v>
      </c>
      <c r="S163" s="11">
        <f t="shared" ca="1" si="149"/>
        <v>4.3021142204224817E-17</v>
      </c>
      <c r="T163" s="11">
        <f t="shared" ca="1" si="149"/>
        <v>-3.6776137690708309E-17</v>
      </c>
      <c r="U163" s="11">
        <f t="shared" ca="1" si="149"/>
        <v>0</v>
      </c>
      <c r="V163" s="11">
        <f t="shared" ca="1" si="149"/>
        <v>-5.5511151231257827E-17</v>
      </c>
      <c r="W163" s="11">
        <f t="shared" ca="1" si="149"/>
        <v>0</v>
      </c>
      <c r="X163" s="11">
        <f t="shared" ca="1" si="149"/>
        <v>0</v>
      </c>
      <c r="Y163" s="11">
        <f t="shared" ca="1" si="149"/>
        <v>0</v>
      </c>
      <c r="Z163" s="11">
        <f t="shared" ca="1" si="149"/>
        <v>0</v>
      </c>
      <c r="AA163" s="12">
        <f t="shared" ca="1" si="149"/>
        <v>0</v>
      </c>
      <c r="AB163" s="2"/>
    </row>
    <row r="164" spans="1:28" ht="15" x14ac:dyDescent="0.25">
      <c r="A164" s="57" t="s">
        <v>8</v>
      </c>
      <c r="B164" s="57"/>
      <c r="C164" s="7"/>
      <c r="D164" s="8">
        <f ca="1">STDEVP(D142:D161)</f>
        <v>1</v>
      </c>
      <c r="E164" s="8">
        <f t="shared" ref="E164:AA164" ca="1" si="150">STDEVP(E142:E161)</f>
        <v>0.99999999999999978</v>
      </c>
      <c r="F164" s="8">
        <f t="shared" ca="1" si="150"/>
        <v>0.99999999999999978</v>
      </c>
      <c r="G164" s="8">
        <f t="shared" ca="1" si="150"/>
        <v>1</v>
      </c>
      <c r="H164" s="8">
        <f t="shared" ca="1" si="150"/>
        <v>1</v>
      </c>
      <c r="I164" s="8">
        <f t="shared" ca="1" si="150"/>
        <v>1</v>
      </c>
      <c r="J164" s="8">
        <f t="shared" ca="1" si="150"/>
        <v>0.99999999999999978</v>
      </c>
      <c r="K164" s="8">
        <f t="shared" ca="1" si="150"/>
        <v>0.99999999999999978</v>
      </c>
      <c r="L164" s="8">
        <f t="shared" ca="1" si="150"/>
        <v>1</v>
      </c>
      <c r="M164" s="8">
        <f t="shared" ca="1" si="150"/>
        <v>1</v>
      </c>
      <c r="N164" s="8">
        <f t="shared" ca="1" si="150"/>
        <v>0.99999999999999978</v>
      </c>
      <c r="O164" s="8">
        <f t="shared" ca="1" si="150"/>
        <v>1</v>
      </c>
      <c r="P164" s="8">
        <f t="shared" ca="1" si="150"/>
        <v>1</v>
      </c>
      <c r="Q164" s="8">
        <f t="shared" ca="1" si="150"/>
        <v>1</v>
      </c>
      <c r="R164" s="8">
        <f t="shared" ca="1" si="150"/>
        <v>0.99999999999999978</v>
      </c>
      <c r="S164" s="8">
        <f t="shared" ca="1" si="150"/>
        <v>1</v>
      </c>
      <c r="T164" s="8">
        <f t="shared" ca="1" si="150"/>
        <v>1</v>
      </c>
      <c r="U164" s="8">
        <f t="shared" ca="1" si="150"/>
        <v>1</v>
      </c>
      <c r="V164" s="8">
        <f t="shared" ca="1" si="150"/>
        <v>1</v>
      </c>
      <c r="W164" s="8">
        <f t="shared" ca="1" si="150"/>
        <v>1</v>
      </c>
      <c r="X164" s="8">
        <f t="shared" ca="1" si="150"/>
        <v>1</v>
      </c>
      <c r="Y164" s="8">
        <f t="shared" ca="1" si="150"/>
        <v>1</v>
      </c>
      <c r="Z164" s="8">
        <f t="shared" ca="1" si="150"/>
        <v>1</v>
      </c>
      <c r="AA164" s="9">
        <f t="shared" ca="1" si="150"/>
        <v>1</v>
      </c>
      <c r="AB164" s="2"/>
    </row>
    <row r="165" spans="1:28" ht="15" x14ac:dyDescent="0.25">
      <c r="A165" s="54" t="s">
        <v>9</v>
      </c>
      <c r="B165" s="55"/>
      <c r="C165" s="7"/>
      <c r="D165" s="8">
        <f ca="1">COVAR(D48:D67,D142:D161)</f>
        <v>-1.0026701691145945E-16</v>
      </c>
      <c r="E165" s="8">
        <f t="shared" ref="E165:AA165" ca="1" si="151">COVAR(E48:E67,E142:E161)</f>
        <v>4.0245584642661923E-17</v>
      </c>
      <c r="F165" s="8">
        <f t="shared" ca="1" si="151"/>
        <v>-6.1062266354383615E-17</v>
      </c>
      <c r="G165" s="8">
        <f t="shared" ca="1" si="151"/>
        <v>1.1796119636642288E-17</v>
      </c>
      <c r="H165" s="8">
        <f t="shared" ca="1" si="151"/>
        <v>3.3306690738754695E-17</v>
      </c>
      <c r="I165" s="8">
        <f t="shared" ca="1" si="151"/>
        <v>-2.1926904736346843E-16</v>
      </c>
      <c r="J165" s="8">
        <f t="shared" ca="1" si="151"/>
        <v>0</v>
      </c>
      <c r="K165" s="8">
        <f t="shared" ca="1" si="151"/>
        <v>1.1102230246251565E-16</v>
      </c>
      <c r="L165" s="8">
        <f t="shared" ca="1" si="151"/>
        <v>-4.9960036108132046E-17</v>
      </c>
      <c r="M165" s="8">
        <f t="shared" ca="1" si="151"/>
        <v>-3.5388358909926862E-17</v>
      </c>
      <c r="N165" s="8">
        <f t="shared" ca="1" si="151"/>
        <v>-9.731798700229888E-17</v>
      </c>
      <c r="O165" s="8">
        <f t="shared" ca="1" si="151"/>
        <v>-5.342948306008566E-17</v>
      </c>
      <c r="P165" s="8">
        <f t="shared" ca="1" si="151"/>
        <v>4.4408920985006264E-17</v>
      </c>
      <c r="Q165" s="8">
        <f t="shared" ca="1" si="151"/>
        <v>-4.4408920985006264E-17</v>
      </c>
      <c r="R165" s="8">
        <f t="shared" ca="1" si="151"/>
        <v>2.2204460492503132E-17</v>
      </c>
      <c r="S165" s="8">
        <f t="shared" ca="1" si="151"/>
        <v>-1.9151347174783951E-16</v>
      </c>
      <c r="T165" s="8">
        <f t="shared" ca="1" si="151"/>
        <v>-2.2204460492503132E-17</v>
      </c>
      <c r="U165" s="8">
        <f t="shared" ca="1" si="151"/>
        <v>-5.5511151231257827E-17</v>
      </c>
      <c r="V165" s="8">
        <f t="shared" ca="1" si="151"/>
        <v>-1.457167719820518E-17</v>
      </c>
      <c r="W165" s="8">
        <f t="shared" ca="1" si="151"/>
        <v>1.1102230246251566E-17</v>
      </c>
      <c r="X165" s="8">
        <f t="shared" ca="1" si="151"/>
        <v>8.3266726846886741E-17</v>
      </c>
      <c r="Y165" s="8">
        <f t="shared" ca="1" si="151"/>
        <v>-5.412337245047638E-17</v>
      </c>
      <c r="Z165" s="8">
        <f t="shared" ca="1" si="151"/>
        <v>1.0824674490095276E-16</v>
      </c>
      <c r="AA165" s="8">
        <f t="shared" ca="1" si="151"/>
        <v>2.2204460492503132E-17</v>
      </c>
      <c r="AB165" s="2"/>
    </row>
    <row r="166" spans="1:28" x14ac:dyDescent="0.2">
      <c r="A166" s="2"/>
      <c r="B166" s="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2"/>
    </row>
    <row r="168" spans="1:28" ht="23.25" x14ac:dyDescent="0.35">
      <c r="A168" s="60" t="s">
        <v>24</v>
      </c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2"/>
    </row>
    <row r="169" spans="1:28" x14ac:dyDescent="0.2">
      <c r="A169" s="1"/>
      <c r="B169" s="1"/>
      <c r="C169" s="4">
        <v>0</v>
      </c>
      <c r="D169" s="4">
        <f t="shared" ref="D169:AA169" si="152">C169+1</f>
        <v>1</v>
      </c>
      <c r="E169" s="4">
        <f t="shared" si="152"/>
        <v>2</v>
      </c>
      <c r="F169" s="4">
        <f t="shared" si="152"/>
        <v>3</v>
      </c>
      <c r="G169" s="4">
        <f t="shared" si="152"/>
        <v>4</v>
      </c>
      <c r="H169" s="4">
        <f t="shared" si="152"/>
        <v>5</v>
      </c>
      <c r="I169" s="4">
        <f t="shared" si="152"/>
        <v>6</v>
      </c>
      <c r="J169" s="4">
        <f t="shared" si="152"/>
        <v>7</v>
      </c>
      <c r="K169" s="4">
        <f t="shared" si="152"/>
        <v>8</v>
      </c>
      <c r="L169" s="4">
        <f t="shared" si="152"/>
        <v>9</v>
      </c>
      <c r="M169" s="4">
        <f t="shared" si="152"/>
        <v>10</v>
      </c>
      <c r="N169" s="4">
        <f t="shared" si="152"/>
        <v>11</v>
      </c>
      <c r="O169" s="4">
        <f t="shared" si="152"/>
        <v>12</v>
      </c>
      <c r="P169" s="4">
        <f t="shared" si="152"/>
        <v>13</v>
      </c>
      <c r="Q169" s="4">
        <f t="shared" si="152"/>
        <v>14</v>
      </c>
      <c r="R169" s="4">
        <f t="shared" si="152"/>
        <v>15</v>
      </c>
      <c r="S169" s="4">
        <f t="shared" si="152"/>
        <v>16</v>
      </c>
      <c r="T169" s="4">
        <f t="shared" si="152"/>
        <v>17</v>
      </c>
      <c r="U169" s="4">
        <f t="shared" si="152"/>
        <v>18</v>
      </c>
      <c r="V169" s="4">
        <f t="shared" si="152"/>
        <v>19</v>
      </c>
      <c r="W169" s="4">
        <f t="shared" si="152"/>
        <v>20</v>
      </c>
      <c r="X169" s="4">
        <f t="shared" si="152"/>
        <v>21</v>
      </c>
      <c r="Y169" s="4">
        <f t="shared" si="152"/>
        <v>22</v>
      </c>
      <c r="Z169" s="4">
        <f t="shared" si="152"/>
        <v>23</v>
      </c>
      <c r="AA169" s="4">
        <f t="shared" si="152"/>
        <v>24</v>
      </c>
      <c r="AB169" s="2"/>
    </row>
    <row r="170" spans="1:28" x14ac:dyDescent="0.2">
      <c r="A170" s="58" t="s">
        <v>29</v>
      </c>
      <c r="B170" s="3">
        <v>1</v>
      </c>
      <c r="C170" s="5"/>
      <c r="D170" s="5">
        <f t="shared" ref="D170:S179" ca="1" si="153">RAND()</f>
        <v>0.76316521102190893</v>
      </c>
      <c r="E170" s="5">
        <f t="shared" ca="1" si="153"/>
        <v>0.1596927871384487</v>
      </c>
      <c r="F170" s="5">
        <f t="shared" ca="1" si="153"/>
        <v>0.96425109737364667</v>
      </c>
      <c r="G170" s="5">
        <f t="shared" ca="1" si="153"/>
        <v>0.54595715587037119</v>
      </c>
      <c r="H170" s="5">
        <f t="shared" ca="1" si="153"/>
        <v>0.97027198849836493</v>
      </c>
      <c r="I170" s="5">
        <f t="shared" ca="1" si="153"/>
        <v>0.59289582746248903</v>
      </c>
      <c r="J170" s="5">
        <f t="shared" ca="1" si="153"/>
        <v>0.82226265626521455</v>
      </c>
      <c r="K170" s="5">
        <f t="shared" ca="1" si="153"/>
        <v>0.80143270759018204</v>
      </c>
      <c r="L170" s="5">
        <f t="shared" ca="1" si="153"/>
        <v>0.23811202706927193</v>
      </c>
      <c r="M170" s="5">
        <f t="shared" ca="1" si="153"/>
        <v>0.51343524187267631</v>
      </c>
      <c r="N170" s="5">
        <f t="shared" ca="1" si="153"/>
        <v>0.42314874826735505</v>
      </c>
      <c r="O170" s="5">
        <f t="shared" ca="1" si="153"/>
        <v>0.63652035236690685</v>
      </c>
      <c r="P170" s="5">
        <f t="shared" ca="1" si="153"/>
        <v>0.28045674452247882</v>
      </c>
      <c r="Q170" s="5">
        <f t="shared" ca="1" si="153"/>
        <v>0.49272695126121124</v>
      </c>
      <c r="R170" s="5">
        <f t="shared" ca="1" si="153"/>
        <v>0.67378660956932224</v>
      </c>
      <c r="S170" s="5">
        <f t="shared" ca="1" si="153"/>
        <v>0.34199068189395576</v>
      </c>
      <c r="T170" s="5">
        <f t="shared" ref="T170:AA179" ca="1" si="154">RAND()</f>
        <v>0.13275902692059682</v>
      </c>
      <c r="U170" s="5">
        <f t="shared" ca="1" si="154"/>
        <v>0.99473717545515217</v>
      </c>
      <c r="V170" s="5">
        <f t="shared" ca="1" si="154"/>
        <v>0.11692359450158007</v>
      </c>
      <c r="W170" s="5">
        <f t="shared" ca="1" si="154"/>
        <v>0.21639229378442582</v>
      </c>
      <c r="X170" s="5">
        <f t="shared" ca="1" si="154"/>
        <v>0.71056325302454371</v>
      </c>
      <c r="Y170" s="5">
        <f t="shared" ca="1" si="154"/>
        <v>0.83925895300916609</v>
      </c>
      <c r="Z170" s="5">
        <f t="shared" ca="1" si="154"/>
        <v>0.76187163186391549</v>
      </c>
      <c r="AA170" s="5">
        <f t="shared" ca="1" si="154"/>
        <v>0.31165016961761227</v>
      </c>
      <c r="AB170" s="2"/>
    </row>
    <row r="171" spans="1:28" x14ac:dyDescent="0.2">
      <c r="A171" s="59"/>
      <c r="B171" s="3">
        <f>B170+1</f>
        <v>2</v>
      </c>
      <c r="C171" s="5"/>
      <c r="D171" s="5">
        <f t="shared" ca="1" si="153"/>
        <v>0.66206941247004758</v>
      </c>
      <c r="E171" s="5">
        <f t="shared" ca="1" si="153"/>
        <v>0.70260156170956478</v>
      </c>
      <c r="F171" s="5">
        <f t="shared" ca="1" si="153"/>
        <v>0.80042373814378287</v>
      </c>
      <c r="G171" s="5">
        <f t="shared" ca="1" si="153"/>
        <v>0.55416172684131582</v>
      </c>
      <c r="H171" s="5">
        <f t="shared" ca="1" si="153"/>
        <v>0.66707260233074916</v>
      </c>
      <c r="I171" s="5">
        <f t="shared" ca="1" si="153"/>
        <v>0.80310052824534384</v>
      </c>
      <c r="J171" s="5">
        <f t="shared" ca="1" si="153"/>
        <v>7.8269854214179091E-2</v>
      </c>
      <c r="K171" s="5">
        <f t="shared" ca="1" si="153"/>
        <v>0.46914365115349488</v>
      </c>
      <c r="L171" s="5">
        <f t="shared" ca="1" si="153"/>
        <v>0.7202582796796182</v>
      </c>
      <c r="M171" s="5">
        <f t="shared" ca="1" si="153"/>
        <v>0.49902887960017839</v>
      </c>
      <c r="N171" s="5">
        <f t="shared" ca="1" si="153"/>
        <v>0.93159931124654682</v>
      </c>
      <c r="O171" s="5">
        <f t="shared" ca="1" si="153"/>
        <v>0.11588857995787583</v>
      </c>
      <c r="P171" s="5">
        <f t="shared" ca="1" si="153"/>
        <v>0.52496117391062636</v>
      </c>
      <c r="Q171" s="5">
        <f t="shared" ca="1" si="153"/>
        <v>0.13100425414361117</v>
      </c>
      <c r="R171" s="5">
        <f t="shared" ca="1" si="153"/>
        <v>0.85944607379519178</v>
      </c>
      <c r="S171" s="5">
        <f t="shared" ca="1" si="153"/>
        <v>5.983989100119258E-2</v>
      </c>
      <c r="T171" s="5">
        <f t="shared" ca="1" si="154"/>
        <v>0.43521146145161238</v>
      </c>
      <c r="U171" s="5">
        <f t="shared" ca="1" si="154"/>
        <v>0.59320184656208197</v>
      </c>
      <c r="V171" s="5">
        <f t="shared" ca="1" si="154"/>
        <v>0.93452066392967303</v>
      </c>
      <c r="W171" s="5">
        <f t="shared" ca="1" si="154"/>
        <v>0.50217206043494322</v>
      </c>
      <c r="X171" s="5">
        <f t="shared" ca="1" si="154"/>
        <v>0.61756387287073589</v>
      </c>
      <c r="Y171" s="5">
        <f t="shared" ca="1" si="154"/>
        <v>0.55359764678194434</v>
      </c>
      <c r="Z171" s="5">
        <f t="shared" ca="1" si="154"/>
        <v>0.34836522336925857</v>
      </c>
      <c r="AA171" s="5">
        <f t="shared" ca="1" si="154"/>
        <v>0.58740177612003086</v>
      </c>
      <c r="AB171" s="2"/>
    </row>
    <row r="172" spans="1:28" x14ac:dyDescent="0.2">
      <c r="A172" s="59"/>
      <c r="B172" s="3">
        <f t="shared" ref="B172:B189" si="155">B171+1</f>
        <v>3</v>
      </c>
      <c r="C172" s="5"/>
      <c r="D172" s="5">
        <f t="shared" ca="1" si="153"/>
        <v>0.8850837237972643</v>
      </c>
      <c r="E172" s="5">
        <f t="shared" ca="1" si="153"/>
        <v>0.80112088125088043</v>
      </c>
      <c r="F172" s="5">
        <f t="shared" ca="1" si="153"/>
        <v>8.536616782905504E-2</v>
      </c>
      <c r="G172" s="5">
        <f t="shared" ca="1" si="153"/>
        <v>0.74374284727759155</v>
      </c>
      <c r="H172" s="5">
        <f t="shared" ca="1" si="153"/>
        <v>0.95534317944927605</v>
      </c>
      <c r="I172" s="5">
        <f t="shared" ca="1" si="153"/>
        <v>0.94859643845190134</v>
      </c>
      <c r="J172" s="5">
        <f t="shared" ca="1" si="153"/>
        <v>0.44967634913256427</v>
      </c>
      <c r="K172" s="5">
        <f t="shared" ca="1" si="153"/>
        <v>0.49337142070960605</v>
      </c>
      <c r="L172" s="5">
        <f t="shared" ca="1" si="153"/>
        <v>0.18446045046983339</v>
      </c>
      <c r="M172" s="5">
        <f t="shared" ca="1" si="153"/>
        <v>0.8387138195714734</v>
      </c>
      <c r="N172" s="5">
        <f t="shared" ca="1" si="153"/>
        <v>0.55492660145058692</v>
      </c>
      <c r="O172" s="5">
        <f t="shared" ca="1" si="153"/>
        <v>0.44706280715546809</v>
      </c>
      <c r="P172" s="5">
        <f t="shared" ca="1" si="153"/>
        <v>0.55255223865605296</v>
      </c>
      <c r="Q172" s="5">
        <f t="shared" ca="1" si="153"/>
        <v>0.76894415557873652</v>
      </c>
      <c r="R172" s="5">
        <f t="shared" ca="1" si="153"/>
        <v>0.31434564430455891</v>
      </c>
      <c r="S172" s="5">
        <f t="shared" ca="1" si="153"/>
        <v>0.74874231438670535</v>
      </c>
      <c r="T172" s="5">
        <f t="shared" ca="1" si="154"/>
        <v>0.6053236240892903</v>
      </c>
      <c r="U172" s="5">
        <f t="shared" ca="1" si="154"/>
        <v>0.14408130466189917</v>
      </c>
      <c r="V172" s="5">
        <f t="shared" ca="1" si="154"/>
        <v>1.8364497300227267E-3</v>
      </c>
      <c r="W172" s="5">
        <f t="shared" ca="1" si="154"/>
        <v>0.25273608045382823</v>
      </c>
      <c r="X172" s="5">
        <f t="shared" ca="1" si="154"/>
        <v>0.99059840367651086</v>
      </c>
      <c r="Y172" s="5">
        <f t="shared" ca="1" si="154"/>
        <v>0.89045543062978971</v>
      </c>
      <c r="Z172" s="5">
        <f t="shared" ca="1" si="154"/>
        <v>0.59428181564299054</v>
      </c>
      <c r="AA172" s="5">
        <f t="shared" ca="1" si="154"/>
        <v>0.28727479738011441</v>
      </c>
      <c r="AB172" s="2"/>
    </row>
    <row r="173" spans="1:28" x14ac:dyDescent="0.2">
      <c r="A173" s="59"/>
      <c r="B173" s="3">
        <f t="shared" si="155"/>
        <v>4</v>
      </c>
      <c r="C173" s="5"/>
      <c r="D173" s="5">
        <f t="shared" ca="1" si="153"/>
        <v>0.8196502189157947</v>
      </c>
      <c r="E173" s="5">
        <f t="shared" ca="1" si="153"/>
        <v>0.86264950091234449</v>
      </c>
      <c r="F173" s="5">
        <f t="shared" ca="1" si="153"/>
        <v>0.14228808842500673</v>
      </c>
      <c r="G173" s="5">
        <f t="shared" ca="1" si="153"/>
        <v>0.4507335325430043</v>
      </c>
      <c r="H173" s="5">
        <f t="shared" ca="1" si="153"/>
        <v>0.65735087485727894</v>
      </c>
      <c r="I173" s="5">
        <f t="shared" ca="1" si="153"/>
        <v>0.10717998904676551</v>
      </c>
      <c r="J173" s="5">
        <f t="shared" ca="1" si="153"/>
        <v>0.45154297577477309</v>
      </c>
      <c r="K173" s="5">
        <f t="shared" ca="1" si="153"/>
        <v>0.61388123560882135</v>
      </c>
      <c r="L173" s="5">
        <f t="shared" ca="1" si="153"/>
        <v>0.1830493478748878</v>
      </c>
      <c r="M173" s="5">
        <f t="shared" ca="1" si="153"/>
        <v>0.39596910446444156</v>
      </c>
      <c r="N173" s="5">
        <f t="shared" ca="1" si="153"/>
        <v>0.94644940874516947</v>
      </c>
      <c r="O173" s="5">
        <f t="shared" ca="1" si="153"/>
        <v>5.6409770251199531E-2</v>
      </c>
      <c r="P173" s="5">
        <f t="shared" ca="1" si="153"/>
        <v>9.4681668783733075E-2</v>
      </c>
      <c r="Q173" s="5">
        <f t="shared" ca="1" si="153"/>
        <v>0.68564304576901525</v>
      </c>
      <c r="R173" s="5">
        <f t="shared" ca="1" si="153"/>
        <v>3.2664781587119274E-2</v>
      </c>
      <c r="S173" s="5">
        <f t="shared" ca="1" si="153"/>
        <v>0.38890423420751652</v>
      </c>
      <c r="T173" s="5">
        <f t="shared" ca="1" si="154"/>
        <v>0.2540591805351663</v>
      </c>
      <c r="U173" s="5">
        <f t="shared" ca="1" si="154"/>
        <v>3.589243333156289E-2</v>
      </c>
      <c r="V173" s="5">
        <f t="shared" ca="1" si="154"/>
        <v>4.1108139891727458E-2</v>
      </c>
      <c r="W173" s="5">
        <f t="shared" ca="1" si="154"/>
        <v>0.89344948458559736</v>
      </c>
      <c r="X173" s="5">
        <f t="shared" ca="1" si="154"/>
        <v>0.25361440300269522</v>
      </c>
      <c r="Y173" s="5">
        <f t="shared" ca="1" si="154"/>
        <v>0.63252800658726227</v>
      </c>
      <c r="Z173" s="5">
        <f t="shared" ca="1" si="154"/>
        <v>0.50894068536650028</v>
      </c>
      <c r="AA173" s="5">
        <f t="shared" ca="1" si="154"/>
        <v>0.91073792623269345</v>
      </c>
      <c r="AB173" s="2"/>
    </row>
    <row r="174" spans="1:28" x14ac:dyDescent="0.2">
      <c r="A174" s="59"/>
      <c r="B174" s="3">
        <f t="shared" si="155"/>
        <v>5</v>
      </c>
      <c r="C174" s="5"/>
      <c r="D174" s="5">
        <f t="shared" ca="1" si="153"/>
        <v>0.26618141251477823</v>
      </c>
      <c r="E174" s="5">
        <f t="shared" ca="1" si="153"/>
        <v>0.79131278521671911</v>
      </c>
      <c r="F174" s="5">
        <f t="shared" ca="1" si="153"/>
        <v>0.39673661472449384</v>
      </c>
      <c r="G174" s="5">
        <f t="shared" ca="1" si="153"/>
        <v>0.1027537433196648</v>
      </c>
      <c r="H174" s="5">
        <f t="shared" ca="1" si="153"/>
        <v>0.47660214858491234</v>
      </c>
      <c r="I174" s="5">
        <f t="shared" ca="1" si="153"/>
        <v>0.40569257722717456</v>
      </c>
      <c r="J174" s="5">
        <f t="shared" ca="1" si="153"/>
        <v>0.95758136684730988</v>
      </c>
      <c r="K174" s="5">
        <f t="shared" ca="1" si="153"/>
        <v>0.84728888766210197</v>
      </c>
      <c r="L174" s="5">
        <f t="shared" ca="1" si="153"/>
        <v>0.42010729333454211</v>
      </c>
      <c r="M174" s="5">
        <f t="shared" ca="1" si="153"/>
        <v>0.44035026622452833</v>
      </c>
      <c r="N174" s="5">
        <f t="shared" ca="1" si="153"/>
        <v>0.95275802186818637</v>
      </c>
      <c r="O174" s="5">
        <f t="shared" ca="1" si="153"/>
        <v>0.1723257580278893</v>
      </c>
      <c r="P174" s="5">
        <f t="shared" ca="1" si="153"/>
        <v>0.32868946181324943</v>
      </c>
      <c r="Q174" s="5">
        <f t="shared" ca="1" si="153"/>
        <v>0.31683061238580312</v>
      </c>
      <c r="R174" s="5">
        <f t="shared" ca="1" si="153"/>
        <v>0.52574130083877513</v>
      </c>
      <c r="S174" s="5">
        <f t="shared" ca="1" si="153"/>
        <v>0.5489328243911723</v>
      </c>
      <c r="T174" s="5">
        <f t="shared" ca="1" si="154"/>
        <v>0.48643537059431141</v>
      </c>
      <c r="U174" s="5">
        <f t="shared" ca="1" si="154"/>
        <v>0.76412354074019273</v>
      </c>
      <c r="V174" s="5">
        <f t="shared" ca="1" si="154"/>
        <v>0.39793051226559384</v>
      </c>
      <c r="W174" s="5">
        <f t="shared" ca="1" si="154"/>
        <v>0.15279296975209566</v>
      </c>
      <c r="X174" s="5">
        <f t="shared" ca="1" si="154"/>
        <v>0.59484897389093994</v>
      </c>
      <c r="Y174" s="5">
        <f t="shared" ca="1" si="154"/>
        <v>0.42410970697240868</v>
      </c>
      <c r="Z174" s="5">
        <f t="shared" ca="1" si="154"/>
        <v>0.49259277296059589</v>
      </c>
      <c r="AA174" s="5">
        <f t="shared" ca="1" si="154"/>
        <v>0.93162175898381661</v>
      </c>
      <c r="AB174" s="2"/>
    </row>
    <row r="175" spans="1:28" x14ac:dyDescent="0.2">
      <c r="A175" s="59"/>
      <c r="B175" s="3">
        <f t="shared" si="155"/>
        <v>6</v>
      </c>
      <c r="C175" s="5"/>
      <c r="D175" s="5">
        <f t="shared" ca="1" si="153"/>
        <v>0.35252200229037922</v>
      </c>
      <c r="E175" s="5">
        <f t="shared" ca="1" si="153"/>
        <v>0.50305149928610582</v>
      </c>
      <c r="F175" s="5">
        <f t="shared" ca="1" si="153"/>
        <v>0.37237804060634005</v>
      </c>
      <c r="G175" s="5">
        <f t="shared" ca="1" si="153"/>
        <v>0.23119925473687475</v>
      </c>
      <c r="H175" s="5">
        <f t="shared" ca="1" si="153"/>
        <v>6.0662232628455826E-2</v>
      </c>
      <c r="I175" s="5">
        <f t="shared" ca="1" si="153"/>
        <v>0.94993324941281587</v>
      </c>
      <c r="J175" s="5">
        <f t="shared" ca="1" si="153"/>
        <v>0.87420325523838849</v>
      </c>
      <c r="K175" s="5">
        <f t="shared" ca="1" si="153"/>
        <v>0.14216325334788393</v>
      </c>
      <c r="L175" s="5">
        <f t="shared" ca="1" si="153"/>
        <v>0.69600732323210601</v>
      </c>
      <c r="M175" s="5">
        <f t="shared" ca="1" si="153"/>
        <v>0.15626162390508958</v>
      </c>
      <c r="N175" s="5">
        <f t="shared" ca="1" si="153"/>
        <v>0.91859138518483796</v>
      </c>
      <c r="O175" s="5">
        <f t="shared" ca="1" si="153"/>
        <v>0.93022665643288938</v>
      </c>
      <c r="P175" s="5">
        <f t="shared" ca="1" si="153"/>
        <v>0.95819499358231153</v>
      </c>
      <c r="Q175" s="5">
        <f t="shared" ca="1" si="153"/>
        <v>6.4273101502810737E-2</v>
      </c>
      <c r="R175" s="5">
        <f t="shared" ca="1" si="153"/>
        <v>0.92276461903237583</v>
      </c>
      <c r="S175" s="5">
        <f t="shared" ca="1" si="153"/>
        <v>0.59268722851136191</v>
      </c>
      <c r="T175" s="5">
        <f t="shared" ca="1" si="154"/>
        <v>0.32277128712664671</v>
      </c>
      <c r="U175" s="5">
        <f t="shared" ca="1" si="154"/>
        <v>0.13209889441289813</v>
      </c>
      <c r="V175" s="5">
        <f t="shared" ca="1" si="154"/>
        <v>0.21358136245508252</v>
      </c>
      <c r="W175" s="5">
        <f t="shared" ca="1" si="154"/>
        <v>3.7149152626803961E-2</v>
      </c>
      <c r="X175" s="5">
        <f t="shared" ca="1" si="154"/>
        <v>0.49785339408773632</v>
      </c>
      <c r="Y175" s="5">
        <f t="shared" ca="1" si="154"/>
        <v>0.33422820090878458</v>
      </c>
      <c r="Z175" s="5">
        <f t="shared" ca="1" si="154"/>
        <v>0.70588925410901382</v>
      </c>
      <c r="AA175" s="5">
        <f t="shared" ca="1" si="154"/>
        <v>0.13392733336848661</v>
      </c>
      <c r="AB175" s="2"/>
    </row>
    <row r="176" spans="1:28" x14ac:dyDescent="0.2">
      <c r="A176" s="59"/>
      <c r="B176" s="3">
        <f t="shared" si="155"/>
        <v>7</v>
      </c>
      <c r="C176" s="5"/>
      <c r="D176" s="5">
        <f t="shared" ca="1" si="153"/>
        <v>0.60001242835596236</v>
      </c>
      <c r="E176" s="5">
        <f t="shared" ca="1" si="153"/>
        <v>9.5164473639309577E-2</v>
      </c>
      <c r="F176" s="5">
        <f t="shared" ca="1" si="153"/>
        <v>0.86930195197855931</v>
      </c>
      <c r="G176" s="5">
        <f t="shared" ca="1" si="153"/>
        <v>0.49225855629021065</v>
      </c>
      <c r="H176" s="5">
        <f t="shared" ca="1" si="153"/>
        <v>0.97583556036771568</v>
      </c>
      <c r="I176" s="5">
        <f t="shared" ca="1" si="153"/>
        <v>0.52426216527894431</v>
      </c>
      <c r="J176" s="5">
        <f t="shared" ca="1" si="153"/>
        <v>0.46099897085077601</v>
      </c>
      <c r="K176" s="5">
        <f t="shared" ca="1" si="153"/>
        <v>0.73749578471970423</v>
      </c>
      <c r="L176" s="5">
        <f t="shared" ca="1" si="153"/>
        <v>5.1992393199670972E-2</v>
      </c>
      <c r="M176" s="5">
        <f t="shared" ca="1" si="153"/>
        <v>0.92339080433966336</v>
      </c>
      <c r="N176" s="5">
        <f t="shared" ca="1" si="153"/>
        <v>0.65982700302287411</v>
      </c>
      <c r="O176" s="5">
        <f t="shared" ca="1" si="153"/>
        <v>0.27774461997451838</v>
      </c>
      <c r="P176" s="5">
        <f t="shared" ca="1" si="153"/>
        <v>0.41142656306084424</v>
      </c>
      <c r="Q176" s="5">
        <f t="shared" ca="1" si="153"/>
        <v>0.53735472036762977</v>
      </c>
      <c r="R176" s="5">
        <f t="shared" ca="1" si="153"/>
        <v>4.141368209288232E-2</v>
      </c>
      <c r="S176" s="5">
        <f t="shared" ca="1" si="153"/>
        <v>0.74919133766481827</v>
      </c>
      <c r="T176" s="5">
        <f t="shared" ca="1" si="154"/>
        <v>9.1164219553314996E-2</v>
      </c>
      <c r="U176" s="5">
        <f t="shared" ca="1" si="154"/>
        <v>0.15305263646661549</v>
      </c>
      <c r="V176" s="5">
        <f t="shared" ca="1" si="154"/>
        <v>0.16375048135166015</v>
      </c>
      <c r="W176" s="5">
        <f t="shared" ca="1" si="154"/>
        <v>0.18766708803977472</v>
      </c>
      <c r="X176" s="5">
        <f t="shared" ca="1" si="154"/>
        <v>0.74105365881467355</v>
      </c>
      <c r="Y176" s="5">
        <f t="shared" ca="1" si="154"/>
        <v>0.21895321520153832</v>
      </c>
      <c r="Z176" s="5">
        <f t="shared" ca="1" si="154"/>
        <v>0.415368761298745</v>
      </c>
      <c r="AA176" s="5">
        <f t="shared" ca="1" si="154"/>
        <v>0.8859222593441719</v>
      </c>
      <c r="AB176" s="2"/>
    </row>
    <row r="177" spans="1:28" x14ac:dyDescent="0.2">
      <c r="A177" s="59"/>
      <c r="B177" s="3">
        <f t="shared" si="155"/>
        <v>8</v>
      </c>
      <c r="C177" s="5"/>
      <c r="D177" s="5">
        <f t="shared" ca="1" si="153"/>
        <v>0.72168350649908808</v>
      </c>
      <c r="E177" s="5">
        <f t="shared" ca="1" si="153"/>
        <v>0.31587863823528295</v>
      </c>
      <c r="F177" s="5">
        <f t="shared" ca="1" si="153"/>
        <v>0.34121960535497242</v>
      </c>
      <c r="G177" s="5">
        <f t="shared" ca="1" si="153"/>
        <v>0.69952852618499639</v>
      </c>
      <c r="H177" s="5">
        <f t="shared" ca="1" si="153"/>
        <v>0.67962483674032559</v>
      </c>
      <c r="I177" s="5">
        <f t="shared" ca="1" si="153"/>
        <v>0.27736802296399421</v>
      </c>
      <c r="J177" s="5">
        <f t="shared" ca="1" si="153"/>
        <v>0.8085935647237299</v>
      </c>
      <c r="K177" s="5">
        <f t="shared" ca="1" si="153"/>
        <v>0.88193831249977639</v>
      </c>
      <c r="L177" s="5">
        <f t="shared" ca="1" si="153"/>
        <v>0.34270212896206753</v>
      </c>
      <c r="M177" s="5">
        <f t="shared" ca="1" si="153"/>
        <v>0.31339752422294465</v>
      </c>
      <c r="N177" s="5">
        <f t="shared" ca="1" si="153"/>
        <v>0.12913605053599897</v>
      </c>
      <c r="O177" s="5">
        <f t="shared" ca="1" si="153"/>
        <v>0.82088884617951796</v>
      </c>
      <c r="P177" s="5">
        <f t="shared" ca="1" si="153"/>
        <v>0.4165892077056651</v>
      </c>
      <c r="Q177" s="5">
        <f t="shared" ca="1" si="153"/>
        <v>0.96468762235891958</v>
      </c>
      <c r="R177" s="5">
        <f t="shared" ca="1" si="153"/>
        <v>0.17679872501923821</v>
      </c>
      <c r="S177" s="5">
        <f t="shared" ca="1" si="153"/>
        <v>0.50728561928676918</v>
      </c>
      <c r="T177" s="5">
        <f t="shared" ca="1" si="154"/>
        <v>0.67587722277638163</v>
      </c>
      <c r="U177" s="5">
        <f t="shared" ca="1" si="154"/>
        <v>0.30921510258809104</v>
      </c>
      <c r="V177" s="5">
        <f t="shared" ca="1" si="154"/>
        <v>0.60203703563307465</v>
      </c>
      <c r="W177" s="5">
        <f t="shared" ca="1" si="154"/>
        <v>4.5500970898542881E-2</v>
      </c>
      <c r="X177" s="5">
        <f t="shared" ca="1" si="154"/>
        <v>0.17631737856803664</v>
      </c>
      <c r="Y177" s="5">
        <f t="shared" ca="1" si="154"/>
        <v>0.24791543178990383</v>
      </c>
      <c r="Z177" s="5">
        <f t="shared" ca="1" si="154"/>
        <v>0.25195368341161639</v>
      </c>
      <c r="AA177" s="5">
        <f t="shared" ca="1" si="154"/>
        <v>0.78896505060736666</v>
      </c>
      <c r="AB177" s="2"/>
    </row>
    <row r="178" spans="1:28" x14ac:dyDescent="0.2">
      <c r="A178" s="59"/>
      <c r="B178" s="3">
        <f t="shared" si="155"/>
        <v>9</v>
      </c>
      <c r="C178" s="5"/>
      <c r="D178" s="5">
        <f t="shared" ca="1" si="153"/>
        <v>0.73380648627497314</v>
      </c>
      <c r="E178" s="5">
        <f t="shared" ca="1" si="153"/>
        <v>0.54552163917803786</v>
      </c>
      <c r="F178" s="5">
        <f t="shared" ca="1" si="153"/>
        <v>0.8216156217086763</v>
      </c>
      <c r="G178" s="5">
        <f t="shared" ca="1" si="153"/>
        <v>0.95105528036474352</v>
      </c>
      <c r="H178" s="5">
        <f t="shared" ca="1" si="153"/>
        <v>0.93206039894244919</v>
      </c>
      <c r="I178" s="5">
        <f t="shared" ca="1" si="153"/>
        <v>0.70557927585206615</v>
      </c>
      <c r="J178" s="5">
        <f t="shared" ca="1" si="153"/>
        <v>0.52524802599232523</v>
      </c>
      <c r="K178" s="5">
        <f t="shared" ca="1" si="153"/>
        <v>0.26600783336309008</v>
      </c>
      <c r="L178" s="5">
        <f t="shared" ca="1" si="153"/>
        <v>3.4663479410907638E-2</v>
      </c>
      <c r="M178" s="5">
        <f t="shared" ca="1" si="153"/>
        <v>0.28792969234770061</v>
      </c>
      <c r="N178" s="5">
        <f t="shared" ca="1" si="153"/>
        <v>0.20794486163414772</v>
      </c>
      <c r="O178" s="5">
        <f t="shared" ca="1" si="153"/>
        <v>0.74885599131927416</v>
      </c>
      <c r="P178" s="5">
        <f t="shared" ca="1" si="153"/>
        <v>0.75577427838351352</v>
      </c>
      <c r="Q178" s="5">
        <f t="shared" ca="1" si="153"/>
        <v>0.49309138410701536</v>
      </c>
      <c r="R178" s="5">
        <f t="shared" ca="1" si="153"/>
        <v>0.63920797410747598</v>
      </c>
      <c r="S178" s="5">
        <f t="shared" ca="1" si="153"/>
        <v>0.27506433732358815</v>
      </c>
      <c r="T178" s="5">
        <f t="shared" ca="1" si="154"/>
        <v>0.73323135467636735</v>
      </c>
      <c r="U178" s="5">
        <f t="shared" ca="1" si="154"/>
        <v>2.4531634725877494E-2</v>
      </c>
      <c r="V178" s="5">
        <f t="shared" ca="1" si="154"/>
        <v>0.28363834457467685</v>
      </c>
      <c r="W178" s="5">
        <f t="shared" ca="1" si="154"/>
        <v>0.51670188364217162</v>
      </c>
      <c r="X178" s="5">
        <f t="shared" ca="1" si="154"/>
        <v>0.20937533668483854</v>
      </c>
      <c r="Y178" s="5">
        <f t="shared" ca="1" si="154"/>
        <v>0.56521295880538991</v>
      </c>
      <c r="Z178" s="5">
        <f t="shared" ca="1" si="154"/>
        <v>0.58029023403159885</v>
      </c>
      <c r="AA178" s="5">
        <f t="shared" ca="1" si="154"/>
        <v>0.97907152257503371</v>
      </c>
      <c r="AB178" s="2"/>
    </row>
    <row r="179" spans="1:28" x14ac:dyDescent="0.2">
      <c r="A179" s="59"/>
      <c r="B179" s="3">
        <f t="shared" si="155"/>
        <v>10</v>
      </c>
      <c r="C179" s="5"/>
      <c r="D179" s="5">
        <f t="shared" ca="1" si="153"/>
        <v>7.4140966291179833E-2</v>
      </c>
      <c r="E179" s="5">
        <f t="shared" ca="1" si="153"/>
        <v>0.49147087340912543</v>
      </c>
      <c r="F179" s="5">
        <f t="shared" ca="1" si="153"/>
        <v>0.15031125224323305</v>
      </c>
      <c r="G179" s="5">
        <f t="shared" ca="1" si="153"/>
        <v>0.14601444667232344</v>
      </c>
      <c r="H179" s="5">
        <f t="shared" ca="1" si="153"/>
        <v>0.68351132994872354</v>
      </c>
      <c r="I179" s="5">
        <f t="shared" ca="1" si="153"/>
        <v>0.13592394640492211</v>
      </c>
      <c r="J179" s="5">
        <f t="shared" ca="1" si="153"/>
        <v>0.43564897499600586</v>
      </c>
      <c r="K179" s="5">
        <f t="shared" ca="1" si="153"/>
        <v>0.7411416917170417</v>
      </c>
      <c r="L179" s="5">
        <f t="shared" ca="1" si="153"/>
        <v>0.4506443579438969</v>
      </c>
      <c r="M179" s="5">
        <f t="shared" ca="1" si="153"/>
        <v>0.11044241615358474</v>
      </c>
      <c r="N179" s="5">
        <f t="shared" ca="1" si="153"/>
        <v>0.29303448820650901</v>
      </c>
      <c r="O179" s="5">
        <f t="shared" ca="1" si="153"/>
        <v>0.33518507337074233</v>
      </c>
      <c r="P179" s="5">
        <f t="shared" ca="1" si="153"/>
        <v>0.78629069164178933</v>
      </c>
      <c r="Q179" s="5">
        <f t="shared" ca="1" si="153"/>
        <v>0.22436966250822465</v>
      </c>
      <c r="R179" s="5">
        <f t="shared" ca="1" si="153"/>
        <v>0.98217497530060405</v>
      </c>
      <c r="S179" s="5">
        <f t="shared" ca="1" si="153"/>
        <v>0.4101624529267941</v>
      </c>
      <c r="T179" s="5">
        <f t="shared" ca="1" si="154"/>
        <v>0.50362592597022682</v>
      </c>
      <c r="U179" s="5">
        <f t="shared" ca="1" si="154"/>
        <v>0.12897775644538323</v>
      </c>
      <c r="V179" s="5">
        <f t="shared" ca="1" si="154"/>
        <v>0.86557161274769601</v>
      </c>
      <c r="W179" s="5">
        <f t="shared" ca="1" si="154"/>
        <v>0.1605044663611952</v>
      </c>
      <c r="X179" s="5">
        <f t="shared" ca="1" si="154"/>
        <v>9.4747941863842278E-2</v>
      </c>
      <c r="Y179" s="5">
        <f t="shared" ca="1" si="154"/>
        <v>0.83979071229187519</v>
      </c>
      <c r="Z179" s="5">
        <f t="shared" ca="1" si="154"/>
        <v>0.41740446746618287</v>
      </c>
      <c r="AA179" s="5">
        <f t="shared" ca="1" si="154"/>
        <v>0.88626797018427905</v>
      </c>
      <c r="AB179" s="2"/>
    </row>
    <row r="180" spans="1:28" x14ac:dyDescent="0.2">
      <c r="A180" s="59"/>
      <c r="B180" s="3">
        <f t="shared" si="155"/>
        <v>11</v>
      </c>
      <c r="C180" s="5"/>
      <c r="D180" s="5">
        <f t="shared" ref="D180:AA180" ca="1" si="156">0.5-(D170-0.5)</f>
        <v>0.23683478897809107</v>
      </c>
      <c r="E180" s="5">
        <f t="shared" ca="1" si="156"/>
        <v>0.8403072128615513</v>
      </c>
      <c r="F180" s="5">
        <f t="shared" ca="1" si="156"/>
        <v>3.5748902626353329E-2</v>
      </c>
      <c r="G180" s="5">
        <f t="shared" ca="1" si="156"/>
        <v>0.45404284412962881</v>
      </c>
      <c r="H180" s="5">
        <f t="shared" ca="1" si="156"/>
        <v>2.9728011501635065E-2</v>
      </c>
      <c r="I180" s="5">
        <f t="shared" ca="1" si="156"/>
        <v>0.40710417253751097</v>
      </c>
      <c r="J180" s="5">
        <f t="shared" ca="1" si="156"/>
        <v>0.17773734373478545</v>
      </c>
      <c r="K180" s="5">
        <f t="shared" ca="1" si="156"/>
        <v>0.19856729240981796</v>
      </c>
      <c r="L180" s="5">
        <f t="shared" ca="1" si="156"/>
        <v>0.76188797293072807</v>
      </c>
      <c r="M180" s="5">
        <f t="shared" ca="1" si="156"/>
        <v>0.48656475812732369</v>
      </c>
      <c r="N180" s="5">
        <f t="shared" ca="1" si="156"/>
        <v>0.57685125173264495</v>
      </c>
      <c r="O180" s="5">
        <f t="shared" ca="1" si="156"/>
        <v>0.36347964763309315</v>
      </c>
      <c r="P180" s="5">
        <f t="shared" ca="1" si="156"/>
        <v>0.71954325547752118</v>
      </c>
      <c r="Q180" s="5">
        <f t="shared" ca="1" si="156"/>
        <v>0.50727304873878876</v>
      </c>
      <c r="R180" s="5">
        <f t="shared" ca="1" si="156"/>
        <v>0.32621339043067776</v>
      </c>
      <c r="S180" s="5">
        <f t="shared" ca="1" si="156"/>
        <v>0.65800931810604424</v>
      </c>
      <c r="T180" s="5">
        <f t="shared" ca="1" si="156"/>
        <v>0.86724097307940318</v>
      </c>
      <c r="U180" s="5">
        <f t="shared" ca="1" si="156"/>
        <v>5.2628245448478328E-3</v>
      </c>
      <c r="V180" s="5">
        <f t="shared" ca="1" si="156"/>
        <v>0.88307640549841993</v>
      </c>
      <c r="W180" s="5">
        <f t="shared" ca="1" si="156"/>
        <v>0.78360770621557418</v>
      </c>
      <c r="X180" s="5">
        <f t="shared" ca="1" si="156"/>
        <v>0.28943674697545629</v>
      </c>
      <c r="Y180" s="5">
        <f t="shared" ca="1" si="156"/>
        <v>0.16074104699083391</v>
      </c>
      <c r="Z180" s="5">
        <f t="shared" ca="1" si="156"/>
        <v>0.23812836813608451</v>
      </c>
      <c r="AA180" s="5">
        <f t="shared" ca="1" si="156"/>
        <v>0.68834983038238773</v>
      </c>
      <c r="AB180" s="2"/>
    </row>
    <row r="181" spans="1:28" x14ac:dyDescent="0.2">
      <c r="A181" s="59"/>
      <c r="B181" s="3">
        <f t="shared" si="155"/>
        <v>12</v>
      </c>
      <c r="C181" s="5"/>
      <c r="D181" s="5">
        <f t="shared" ref="D181:AA181" ca="1" si="157">0.5-(D171-0.5)</f>
        <v>0.33793058752995242</v>
      </c>
      <c r="E181" s="5">
        <f t="shared" ca="1" si="157"/>
        <v>0.29739843829043522</v>
      </c>
      <c r="F181" s="5">
        <f t="shared" ca="1" si="157"/>
        <v>0.19957626185621713</v>
      </c>
      <c r="G181" s="5">
        <f t="shared" ca="1" si="157"/>
        <v>0.44583827315868418</v>
      </c>
      <c r="H181" s="5">
        <f t="shared" ca="1" si="157"/>
        <v>0.33292739766925084</v>
      </c>
      <c r="I181" s="5">
        <f t="shared" ca="1" si="157"/>
        <v>0.19689947175465616</v>
      </c>
      <c r="J181" s="5">
        <f t="shared" ca="1" si="157"/>
        <v>0.92173014578582091</v>
      </c>
      <c r="K181" s="5">
        <f t="shared" ca="1" si="157"/>
        <v>0.53085634884650512</v>
      </c>
      <c r="L181" s="5">
        <f t="shared" ca="1" si="157"/>
        <v>0.2797417203203818</v>
      </c>
      <c r="M181" s="5">
        <f t="shared" ca="1" si="157"/>
        <v>0.50097112039982161</v>
      </c>
      <c r="N181" s="5">
        <f t="shared" ca="1" si="157"/>
        <v>6.8400688753453176E-2</v>
      </c>
      <c r="O181" s="5">
        <f t="shared" ca="1" si="157"/>
        <v>0.88411142004212417</v>
      </c>
      <c r="P181" s="5">
        <f t="shared" ca="1" si="157"/>
        <v>0.47503882608937364</v>
      </c>
      <c r="Q181" s="5">
        <f t="shared" ca="1" si="157"/>
        <v>0.86899574585638883</v>
      </c>
      <c r="R181" s="5">
        <f t="shared" ca="1" si="157"/>
        <v>0.14055392620480822</v>
      </c>
      <c r="S181" s="5">
        <f t="shared" ca="1" si="157"/>
        <v>0.94016010899880742</v>
      </c>
      <c r="T181" s="5">
        <f t="shared" ca="1" si="157"/>
        <v>0.56478853854838762</v>
      </c>
      <c r="U181" s="5">
        <f t="shared" ca="1" si="157"/>
        <v>0.40679815343791803</v>
      </c>
      <c r="V181" s="5">
        <f t="shared" ca="1" si="157"/>
        <v>6.5479336070326966E-2</v>
      </c>
      <c r="W181" s="5">
        <f t="shared" ca="1" si="157"/>
        <v>0.49782793956505678</v>
      </c>
      <c r="X181" s="5">
        <f t="shared" ca="1" si="157"/>
        <v>0.38243612712926411</v>
      </c>
      <c r="Y181" s="5">
        <f t="shared" ca="1" si="157"/>
        <v>0.44640235321805566</v>
      </c>
      <c r="Z181" s="5">
        <f t="shared" ca="1" si="157"/>
        <v>0.65163477663074143</v>
      </c>
      <c r="AA181" s="5">
        <f t="shared" ca="1" si="157"/>
        <v>0.41259822387996914</v>
      </c>
      <c r="AB181" s="2"/>
    </row>
    <row r="182" spans="1:28" x14ac:dyDescent="0.2">
      <c r="A182" s="59"/>
      <c r="B182" s="3">
        <f t="shared" si="155"/>
        <v>13</v>
      </c>
      <c r="C182" s="5"/>
      <c r="D182" s="5">
        <f t="shared" ref="D182:AA182" ca="1" si="158">0.5-(D172-0.5)</f>
        <v>0.1149162762027357</v>
      </c>
      <c r="E182" s="5">
        <f t="shared" ca="1" si="158"/>
        <v>0.19887911874911957</v>
      </c>
      <c r="F182" s="5">
        <f t="shared" ca="1" si="158"/>
        <v>0.91463383217094496</v>
      </c>
      <c r="G182" s="5">
        <f t="shared" ca="1" si="158"/>
        <v>0.25625715272240845</v>
      </c>
      <c r="H182" s="5">
        <f t="shared" ca="1" si="158"/>
        <v>4.4656820550723952E-2</v>
      </c>
      <c r="I182" s="5">
        <f t="shared" ca="1" si="158"/>
        <v>5.1403561548098664E-2</v>
      </c>
      <c r="J182" s="5">
        <f t="shared" ca="1" si="158"/>
        <v>0.55032365086743573</v>
      </c>
      <c r="K182" s="5">
        <f t="shared" ca="1" si="158"/>
        <v>0.50662857929039395</v>
      </c>
      <c r="L182" s="5">
        <f t="shared" ca="1" si="158"/>
        <v>0.81553954953016661</v>
      </c>
      <c r="M182" s="5">
        <f t="shared" ca="1" si="158"/>
        <v>0.1612861804285266</v>
      </c>
      <c r="N182" s="5">
        <f t="shared" ca="1" si="158"/>
        <v>0.44507339854941308</v>
      </c>
      <c r="O182" s="5">
        <f t="shared" ca="1" si="158"/>
        <v>0.55293719284453191</v>
      </c>
      <c r="P182" s="5">
        <f t="shared" ca="1" si="158"/>
        <v>0.44744776134394704</v>
      </c>
      <c r="Q182" s="5">
        <f t="shared" ca="1" si="158"/>
        <v>0.23105584442126348</v>
      </c>
      <c r="R182" s="5">
        <f t="shared" ca="1" si="158"/>
        <v>0.68565435569544109</v>
      </c>
      <c r="S182" s="5">
        <f t="shared" ca="1" si="158"/>
        <v>0.25125768561329465</v>
      </c>
      <c r="T182" s="5">
        <f t="shared" ca="1" si="158"/>
        <v>0.3946763759107097</v>
      </c>
      <c r="U182" s="5">
        <f t="shared" ca="1" si="158"/>
        <v>0.85591869533810083</v>
      </c>
      <c r="V182" s="5">
        <f t="shared" ca="1" si="158"/>
        <v>0.99816355026997727</v>
      </c>
      <c r="W182" s="5">
        <f t="shared" ca="1" si="158"/>
        <v>0.74726391954617177</v>
      </c>
      <c r="X182" s="5">
        <f t="shared" ca="1" si="158"/>
        <v>9.4015963234891364E-3</v>
      </c>
      <c r="Y182" s="5">
        <f t="shared" ca="1" si="158"/>
        <v>0.10954456937021029</v>
      </c>
      <c r="Z182" s="5">
        <f t="shared" ca="1" si="158"/>
        <v>0.40571818435700946</v>
      </c>
      <c r="AA182" s="5">
        <f t="shared" ca="1" si="158"/>
        <v>0.71272520261988559</v>
      </c>
      <c r="AB182" s="2"/>
    </row>
    <row r="183" spans="1:28" x14ac:dyDescent="0.2">
      <c r="A183" s="59"/>
      <c r="B183" s="3">
        <f t="shared" si="155"/>
        <v>14</v>
      </c>
      <c r="C183" s="5"/>
      <c r="D183" s="5">
        <f t="shared" ref="D183:AA183" ca="1" si="159">0.5-(D173-0.5)</f>
        <v>0.1803497810842053</v>
      </c>
      <c r="E183" s="5">
        <f t="shared" ca="1" si="159"/>
        <v>0.13735049908765551</v>
      </c>
      <c r="F183" s="5">
        <f t="shared" ca="1" si="159"/>
        <v>0.85771191157499327</v>
      </c>
      <c r="G183" s="5">
        <f t="shared" ca="1" si="159"/>
        <v>0.5492664674569957</v>
      </c>
      <c r="H183" s="5">
        <f t="shared" ca="1" si="159"/>
        <v>0.34264912514272106</v>
      </c>
      <c r="I183" s="5">
        <f t="shared" ca="1" si="159"/>
        <v>0.89282001095323449</v>
      </c>
      <c r="J183" s="5">
        <f t="shared" ca="1" si="159"/>
        <v>0.54845702422522691</v>
      </c>
      <c r="K183" s="5">
        <f t="shared" ca="1" si="159"/>
        <v>0.38611876439117865</v>
      </c>
      <c r="L183" s="5">
        <f t="shared" ca="1" si="159"/>
        <v>0.8169506521251122</v>
      </c>
      <c r="M183" s="5">
        <f t="shared" ca="1" si="159"/>
        <v>0.60403089553555844</v>
      </c>
      <c r="N183" s="5">
        <f t="shared" ca="1" si="159"/>
        <v>5.3550591254830526E-2</v>
      </c>
      <c r="O183" s="5">
        <f t="shared" ca="1" si="159"/>
        <v>0.94359022974880047</v>
      </c>
      <c r="P183" s="5">
        <f t="shared" ca="1" si="159"/>
        <v>0.90531833121626692</v>
      </c>
      <c r="Q183" s="5">
        <f t="shared" ca="1" si="159"/>
        <v>0.31435695423098475</v>
      </c>
      <c r="R183" s="5">
        <f t="shared" ca="1" si="159"/>
        <v>0.96733521841288073</v>
      </c>
      <c r="S183" s="5">
        <f t="shared" ca="1" si="159"/>
        <v>0.61109576579248348</v>
      </c>
      <c r="T183" s="5">
        <f t="shared" ca="1" si="159"/>
        <v>0.7459408194648337</v>
      </c>
      <c r="U183" s="5">
        <f t="shared" ca="1" si="159"/>
        <v>0.96410756666843711</v>
      </c>
      <c r="V183" s="5">
        <f t="shared" ca="1" si="159"/>
        <v>0.95889186010827254</v>
      </c>
      <c r="W183" s="5">
        <f t="shared" ca="1" si="159"/>
        <v>0.10655051541440264</v>
      </c>
      <c r="X183" s="5">
        <f t="shared" ca="1" si="159"/>
        <v>0.74638559699730478</v>
      </c>
      <c r="Y183" s="5">
        <f t="shared" ca="1" si="159"/>
        <v>0.36747199341273773</v>
      </c>
      <c r="Z183" s="5">
        <f t="shared" ca="1" si="159"/>
        <v>0.49105931463349972</v>
      </c>
      <c r="AA183" s="5">
        <f t="shared" ca="1" si="159"/>
        <v>8.9262073767306549E-2</v>
      </c>
      <c r="AB183" s="2"/>
    </row>
    <row r="184" spans="1:28" x14ac:dyDescent="0.2">
      <c r="A184" s="59"/>
      <c r="B184" s="3">
        <f t="shared" si="155"/>
        <v>15</v>
      </c>
      <c r="C184" s="5"/>
      <c r="D184" s="5">
        <f t="shared" ref="D184:AA184" ca="1" si="160">0.5-(D174-0.5)</f>
        <v>0.73381858748522177</v>
      </c>
      <c r="E184" s="5">
        <f t="shared" ca="1" si="160"/>
        <v>0.20868721478328089</v>
      </c>
      <c r="F184" s="5">
        <f t="shared" ca="1" si="160"/>
        <v>0.60326338527550616</v>
      </c>
      <c r="G184" s="5">
        <f t="shared" ca="1" si="160"/>
        <v>0.8972462566803352</v>
      </c>
      <c r="H184" s="5">
        <f t="shared" ca="1" si="160"/>
        <v>0.52339785141508766</v>
      </c>
      <c r="I184" s="5">
        <f t="shared" ca="1" si="160"/>
        <v>0.59430742277282544</v>
      </c>
      <c r="J184" s="5">
        <f t="shared" ca="1" si="160"/>
        <v>4.2418633152690122E-2</v>
      </c>
      <c r="K184" s="5">
        <f t="shared" ca="1" si="160"/>
        <v>0.15271111233789803</v>
      </c>
      <c r="L184" s="5">
        <f t="shared" ca="1" si="160"/>
        <v>0.57989270666545789</v>
      </c>
      <c r="M184" s="5">
        <f t="shared" ca="1" si="160"/>
        <v>0.55964973377547167</v>
      </c>
      <c r="N184" s="5">
        <f t="shared" ca="1" si="160"/>
        <v>4.7241978131813633E-2</v>
      </c>
      <c r="O184" s="5">
        <f t="shared" ca="1" si="160"/>
        <v>0.8276742419721107</v>
      </c>
      <c r="P184" s="5">
        <f t="shared" ca="1" si="160"/>
        <v>0.67131053818675057</v>
      </c>
      <c r="Q184" s="5">
        <f t="shared" ca="1" si="160"/>
        <v>0.68316938761419688</v>
      </c>
      <c r="R184" s="5">
        <f t="shared" ca="1" si="160"/>
        <v>0.47425869916122487</v>
      </c>
      <c r="S184" s="5">
        <f t="shared" ca="1" si="160"/>
        <v>0.4510671756088277</v>
      </c>
      <c r="T184" s="5">
        <f t="shared" ca="1" si="160"/>
        <v>0.51356462940568859</v>
      </c>
      <c r="U184" s="5">
        <f t="shared" ca="1" si="160"/>
        <v>0.23587645925980727</v>
      </c>
      <c r="V184" s="5">
        <f t="shared" ca="1" si="160"/>
        <v>0.60206948773440616</v>
      </c>
      <c r="W184" s="5">
        <f t="shared" ca="1" si="160"/>
        <v>0.84720703024790434</v>
      </c>
      <c r="X184" s="5">
        <f t="shared" ca="1" si="160"/>
        <v>0.40515102610906006</v>
      </c>
      <c r="Y184" s="5">
        <f t="shared" ca="1" si="160"/>
        <v>0.57589029302759132</v>
      </c>
      <c r="Z184" s="5">
        <f t="shared" ca="1" si="160"/>
        <v>0.50740722703940411</v>
      </c>
      <c r="AA184" s="5">
        <f t="shared" ca="1" si="160"/>
        <v>6.8378241016183394E-2</v>
      </c>
      <c r="AB184" s="2"/>
    </row>
    <row r="185" spans="1:28" x14ac:dyDescent="0.2">
      <c r="A185" s="59"/>
      <c r="B185" s="3">
        <f t="shared" si="155"/>
        <v>16</v>
      </c>
      <c r="C185" s="5"/>
      <c r="D185" s="5">
        <f t="shared" ref="D185:AA185" ca="1" si="161">0.5-(D175-0.5)</f>
        <v>0.64747799770962078</v>
      </c>
      <c r="E185" s="5">
        <f t="shared" ca="1" si="161"/>
        <v>0.49694850071389418</v>
      </c>
      <c r="F185" s="5">
        <f t="shared" ca="1" si="161"/>
        <v>0.62762195939365995</v>
      </c>
      <c r="G185" s="5">
        <f t="shared" ca="1" si="161"/>
        <v>0.76880074526312525</v>
      </c>
      <c r="H185" s="5">
        <f t="shared" ca="1" si="161"/>
        <v>0.93933776737154417</v>
      </c>
      <c r="I185" s="5">
        <f t="shared" ca="1" si="161"/>
        <v>5.0066750587184128E-2</v>
      </c>
      <c r="J185" s="5">
        <f t="shared" ca="1" si="161"/>
        <v>0.12579674476161151</v>
      </c>
      <c r="K185" s="5">
        <f t="shared" ca="1" si="161"/>
        <v>0.85783674665211607</v>
      </c>
      <c r="L185" s="5">
        <f t="shared" ca="1" si="161"/>
        <v>0.30399267676789399</v>
      </c>
      <c r="M185" s="5">
        <f t="shared" ca="1" si="161"/>
        <v>0.84373837609491042</v>
      </c>
      <c r="N185" s="5">
        <f t="shared" ca="1" si="161"/>
        <v>8.1408614815162039E-2</v>
      </c>
      <c r="O185" s="5">
        <f t="shared" ca="1" si="161"/>
        <v>6.9773343567110624E-2</v>
      </c>
      <c r="P185" s="5">
        <f t="shared" ca="1" si="161"/>
        <v>4.1805006417688473E-2</v>
      </c>
      <c r="Q185" s="5">
        <f t="shared" ca="1" si="161"/>
        <v>0.93572689849718926</v>
      </c>
      <c r="R185" s="5">
        <f t="shared" ca="1" si="161"/>
        <v>7.7235380967624168E-2</v>
      </c>
      <c r="S185" s="5">
        <f t="shared" ca="1" si="161"/>
        <v>0.40731277148863809</v>
      </c>
      <c r="T185" s="5">
        <f t="shared" ca="1" si="161"/>
        <v>0.67722871287335329</v>
      </c>
      <c r="U185" s="5">
        <f t="shared" ca="1" si="161"/>
        <v>0.86790110558710187</v>
      </c>
      <c r="V185" s="5">
        <f t="shared" ca="1" si="161"/>
        <v>0.78641863754491748</v>
      </c>
      <c r="W185" s="5">
        <f t="shared" ca="1" si="161"/>
        <v>0.96285084737319604</v>
      </c>
      <c r="X185" s="5">
        <f t="shared" ca="1" si="161"/>
        <v>0.50214660591226368</v>
      </c>
      <c r="Y185" s="5">
        <f t="shared" ca="1" si="161"/>
        <v>0.66577179909121542</v>
      </c>
      <c r="Z185" s="5">
        <f t="shared" ca="1" si="161"/>
        <v>0.29411074589098618</v>
      </c>
      <c r="AA185" s="5">
        <f t="shared" ca="1" si="161"/>
        <v>0.86607266663151339</v>
      </c>
      <c r="AB185" s="2"/>
    </row>
    <row r="186" spans="1:28" x14ac:dyDescent="0.2">
      <c r="A186" s="59"/>
      <c r="B186" s="3">
        <f t="shared" si="155"/>
        <v>17</v>
      </c>
      <c r="C186" s="5"/>
      <c r="D186" s="5">
        <f t="shared" ref="D186:AA186" ca="1" si="162">0.5-(D176-0.5)</f>
        <v>0.39998757164403764</v>
      </c>
      <c r="E186" s="5">
        <f t="shared" ca="1" si="162"/>
        <v>0.90483552636069042</v>
      </c>
      <c r="F186" s="5">
        <f t="shared" ca="1" si="162"/>
        <v>0.13069804802144069</v>
      </c>
      <c r="G186" s="5">
        <f t="shared" ca="1" si="162"/>
        <v>0.50774144370978935</v>
      </c>
      <c r="H186" s="5">
        <f t="shared" ca="1" si="162"/>
        <v>2.4164439632284318E-2</v>
      </c>
      <c r="I186" s="5">
        <f t="shared" ca="1" si="162"/>
        <v>0.47573783472105569</v>
      </c>
      <c r="J186" s="5">
        <f t="shared" ca="1" si="162"/>
        <v>0.53900102914922399</v>
      </c>
      <c r="K186" s="5">
        <f t="shared" ca="1" si="162"/>
        <v>0.26250421528029577</v>
      </c>
      <c r="L186" s="5">
        <f t="shared" ca="1" si="162"/>
        <v>0.94800760680032903</v>
      </c>
      <c r="M186" s="5">
        <f t="shared" ca="1" si="162"/>
        <v>7.6609195660336638E-2</v>
      </c>
      <c r="N186" s="5">
        <f t="shared" ca="1" si="162"/>
        <v>0.34017299697712589</v>
      </c>
      <c r="O186" s="5">
        <f t="shared" ca="1" si="162"/>
        <v>0.72225538002548162</v>
      </c>
      <c r="P186" s="5">
        <f t="shared" ca="1" si="162"/>
        <v>0.58857343693915576</v>
      </c>
      <c r="Q186" s="5">
        <f t="shared" ca="1" si="162"/>
        <v>0.46264527963237023</v>
      </c>
      <c r="R186" s="5">
        <f t="shared" ca="1" si="162"/>
        <v>0.95858631790711768</v>
      </c>
      <c r="S186" s="5">
        <f t="shared" ca="1" si="162"/>
        <v>0.25080866233518173</v>
      </c>
      <c r="T186" s="5">
        <f t="shared" ca="1" si="162"/>
        <v>0.908835780446685</v>
      </c>
      <c r="U186" s="5">
        <f t="shared" ca="1" si="162"/>
        <v>0.84694736353338451</v>
      </c>
      <c r="V186" s="5">
        <f t="shared" ca="1" si="162"/>
        <v>0.83624951864833985</v>
      </c>
      <c r="W186" s="5">
        <f t="shared" ca="1" si="162"/>
        <v>0.81233291196022528</v>
      </c>
      <c r="X186" s="5">
        <f t="shared" ca="1" si="162"/>
        <v>0.25894634118532645</v>
      </c>
      <c r="Y186" s="5">
        <f t="shared" ca="1" si="162"/>
        <v>0.78104678479846168</v>
      </c>
      <c r="Z186" s="5">
        <f t="shared" ca="1" si="162"/>
        <v>0.584631238701255</v>
      </c>
      <c r="AA186" s="5">
        <f t="shared" ca="1" si="162"/>
        <v>0.1140777406558281</v>
      </c>
      <c r="AB186" s="2"/>
    </row>
    <row r="187" spans="1:28" x14ac:dyDescent="0.2">
      <c r="A187" s="59"/>
      <c r="B187" s="3">
        <f t="shared" si="155"/>
        <v>18</v>
      </c>
      <c r="C187" s="5"/>
      <c r="D187" s="5">
        <f t="shared" ref="D187:AA187" ca="1" si="163">0.5-(D177-0.5)</f>
        <v>0.27831649350091192</v>
      </c>
      <c r="E187" s="5">
        <f t="shared" ca="1" si="163"/>
        <v>0.68412136176471705</v>
      </c>
      <c r="F187" s="5">
        <f t="shared" ca="1" si="163"/>
        <v>0.65878039464502758</v>
      </c>
      <c r="G187" s="5">
        <f t="shared" ca="1" si="163"/>
        <v>0.30047147381500361</v>
      </c>
      <c r="H187" s="5">
        <f t="shared" ca="1" si="163"/>
        <v>0.32037516325967441</v>
      </c>
      <c r="I187" s="5">
        <f t="shared" ca="1" si="163"/>
        <v>0.72263197703600579</v>
      </c>
      <c r="J187" s="5">
        <f t="shared" ca="1" si="163"/>
        <v>0.1914064352762701</v>
      </c>
      <c r="K187" s="5">
        <f t="shared" ca="1" si="163"/>
        <v>0.11806168750022361</v>
      </c>
      <c r="L187" s="5">
        <f t="shared" ca="1" si="163"/>
        <v>0.65729787103793247</v>
      </c>
      <c r="M187" s="5">
        <f t="shared" ca="1" si="163"/>
        <v>0.68660247577705535</v>
      </c>
      <c r="N187" s="5">
        <f t="shared" ca="1" si="163"/>
        <v>0.87086394946400103</v>
      </c>
      <c r="O187" s="5">
        <f t="shared" ca="1" si="163"/>
        <v>0.17911115382048204</v>
      </c>
      <c r="P187" s="5">
        <f t="shared" ca="1" si="163"/>
        <v>0.5834107922943349</v>
      </c>
      <c r="Q187" s="5">
        <f t="shared" ca="1" si="163"/>
        <v>3.5312377641080417E-2</v>
      </c>
      <c r="R187" s="5">
        <f t="shared" ca="1" si="163"/>
        <v>0.82320127498076179</v>
      </c>
      <c r="S187" s="5">
        <f t="shared" ca="1" si="163"/>
        <v>0.49271438071323082</v>
      </c>
      <c r="T187" s="5">
        <f t="shared" ca="1" si="163"/>
        <v>0.32412277722361837</v>
      </c>
      <c r="U187" s="5">
        <f t="shared" ca="1" si="163"/>
        <v>0.69078489741190896</v>
      </c>
      <c r="V187" s="5">
        <f t="shared" ca="1" si="163"/>
        <v>0.39796296436692535</v>
      </c>
      <c r="W187" s="5">
        <f t="shared" ca="1" si="163"/>
        <v>0.95449902910145712</v>
      </c>
      <c r="X187" s="5">
        <f t="shared" ca="1" si="163"/>
        <v>0.82368262143196336</v>
      </c>
      <c r="Y187" s="5">
        <f t="shared" ca="1" si="163"/>
        <v>0.75208456821009617</v>
      </c>
      <c r="Z187" s="5">
        <f t="shared" ca="1" si="163"/>
        <v>0.74804631658838361</v>
      </c>
      <c r="AA187" s="5">
        <f t="shared" ca="1" si="163"/>
        <v>0.21103494939263334</v>
      </c>
      <c r="AB187" s="2"/>
    </row>
    <row r="188" spans="1:28" x14ac:dyDescent="0.2">
      <c r="A188" s="59"/>
      <c r="B188" s="3">
        <f t="shared" si="155"/>
        <v>19</v>
      </c>
      <c r="C188" s="5"/>
      <c r="D188" s="5">
        <f t="shared" ref="D188:AA188" ca="1" si="164">0.5-(D178-0.5)</f>
        <v>0.26619351372502686</v>
      </c>
      <c r="E188" s="5">
        <f t="shared" ca="1" si="164"/>
        <v>0.45447836082196214</v>
      </c>
      <c r="F188" s="5">
        <f t="shared" ca="1" si="164"/>
        <v>0.1783843782913237</v>
      </c>
      <c r="G188" s="5">
        <f t="shared" ca="1" si="164"/>
        <v>4.8944719635256484E-2</v>
      </c>
      <c r="H188" s="5">
        <f t="shared" ca="1" si="164"/>
        <v>6.7939601057550814E-2</v>
      </c>
      <c r="I188" s="5">
        <f t="shared" ca="1" si="164"/>
        <v>0.29442072414793385</v>
      </c>
      <c r="J188" s="5">
        <f t="shared" ca="1" si="164"/>
        <v>0.47475197400767477</v>
      </c>
      <c r="K188" s="5">
        <f t="shared" ca="1" si="164"/>
        <v>0.73399216663690992</v>
      </c>
      <c r="L188" s="5">
        <f t="shared" ca="1" si="164"/>
        <v>0.96533652058909236</v>
      </c>
      <c r="M188" s="5">
        <f t="shared" ca="1" si="164"/>
        <v>0.71207030765229939</v>
      </c>
      <c r="N188" s="5">
        <f t="shared" ca="1" si="164"/>
        <v>0.79205513836585228</v>
      </c>
      <c r="O188" s="5">
        <f t="shared" ca="1" si="164"/>
        <v>0.25114400868072584</v>
      </c>
      <c r="P188" s="5">
        <f t="shared" ca="1" si="164"/>
        <v>0.24422572161648648</v>
      </c>
      <c r="Q188" s="5">
        <f t="shared" ca="1" si="164"/>
        <v>0.50690861589298464</v>
      </c>
      <c r="R188" s="5">
        <f t="shared" ca="1" si="164"/>
        <v>0.36079202589252402</v>
      </c>
      <c r="S188" s="5">
        <f t="shared" ca="1" si="164"/>
        <v>0.72493566267641185</v>
      </c>
      <c r="T188" s="5">
        <f t="shared" ca="1" si="164"/>
        <v>0.26676864532363265</v>
      </c>
      <c r="U188" s="5">
        <f t="shared" ca="1" si="164"/>
        <v>0.97546836527412251</v>
      </c>
      <c r="V188" s="5">
        <f t="shared" ca="1" si="164"/>
        <v>0.71636165542532315</v>
      </c>
      <c r="W188" s="5">
        <f t="shared" ca="1" si="164"/>
        <v>0.48329811635782838</v>
      </c>
      <c r="X188" s="5">
        <f t="shared" ca="1" si="164"/>
        <v>0.79062466331516146</v>
      </c>
      <c r="Y188" s="5">
        <f t="shared" ca="1" si="164"/>
        <v>0.43478704119461009</v>
      </c>
      <c r="Z188" s="5">
        <f t="shared" ca="1" si="164"/>
        <v>0.41970976596840115</v>
      </c>
      <c r="AA188" s="5">
        <f t="shared" ca="1" si="164"/>
        <v>2.0928477424966285E-2</v>
      </c>
      <c r="AB188" s="2"/>
    </row>
    <row r="189" spans="1:28" x14ac:dyDescent="0.2">
      <c r="A189" s="59"/>
      <c r="B189" s="3">
        <f t="shared" si="155"/>
        <v>20</v>
      </c>
      <c r="C189" s="5"/>
      <c r="D189" s="5">
        <f t="shared" ref="D189:AA189" ca="1" si="165">0.5-(D179-0.5)</f>
        <v>0.92585903370882017</v>
      </c>
      <c r="E189" s="5">
        <f t="shared" ca="1" si="165"/>
        <v>0.50852912659087457</v>
      </c>
      <c r="F189" s="5">
        <f t="shared" ca="1" si="165"/>
        <v>0.84968874775676695</v>
      </c>
      <c r="G189" s="5">
        <f t="shared" ca="1" si="165"/>
        <v>0.85398555332767656</v>
      </c>
      <c r="H189" s="5">
        <f t="shared" ca="1" si="165"/>
        <v>0.31648867005127646</v>
      </c>
      <c r="I189" s="5">
        <f t="shared" ca="1" si="165"/>
        <v>0.86407605359507789</v>
      </c>
      <c r="J189" s="5">
        <f t="shared" ca="1" si="165"/>
        <v>0.56435102500399414</v>
      </c>
      <c r="K189" s="5">
        <f t="shared" ca="1" si="165"/>
        <v>0.2588583082829583</v>
      </c>
      <c r="L189" s="5">
        <f t="shared" ca="1" si="165"/>
        <v>0.5493556420561031</v>
      </c>
      <c r="M189" s="5">
        <f t="shared" ca="1" si="165"/>
        <v>0.88955758384641526</v>
      </c>
      <c r="N189" s="5">
        <f t="shared" ca="1" si="165"/>
        <v>0.70696551179349099</v>
      </c>
      <c r="O189" s="5">
        <f t="shared" ca="1" si="165"/>
        <v>0.66481492662925767</v>
      </c>
      <c r="P189" s="5">
        <f t="shared" ca="1" si="165"/>
        <v>0.21370930835821067</v>
      </c>
      <c r="Q189" s="5">
        <f t="shared" ca="1" si="165"/>
        <v>0.77563033749177535</v>
      </c>
      <c r="R189" s="5">
        <f t="shared" ca="1" si="165"/>
        <v>1.7825024699395953E-2</v>
      </c>
      <c r="S189" s="5">
        <f t="shared" ca="1" si="165"/>
        <v>0.5898375470732059</v>
      </c>
      <c r="T189" s="5">
        <f t="shared" ca="1" si="165"/>
        <v>0.49637407402977318</v>
      </c>
      <c r="U189" s="5">
        <f t="shared" ca="1" si="165"/>
        <v>0.87102224355461677</v>
      </c>
      <c r="V189" s="5">
        <f t="shared" ca="1" si="165"/>
        <v>0.13442838725230399</v>
      </c>
      <c r="W189" s="5">
        <f t="shared" ca="1" si="165"/>
        <v>0.8394955336388048</v>
      </c>
      <c r="X189" s="5">
        <f t="shared" ca="1" si="165"/>
        <v>0.90525205813615772</v>
      </c>
      <c r="Y189" s="5">
        <f t="shared" ca="1" si="165"/>
        <v>0.16020928770812481</v>
      </c>
      <c r="Z189" s="5">
        <f t="shared" ca="1" si="165"/>
        <v>0.58259553253381713</v>
      </c>
      <c r="AA189" s="5">
        <f t="shared" ca="1" si="165"/>
        <v>0.11373202981572095</v>
      </c>
      <c r="AB189" s="2"/>
    </row>
    <row r="190" spans="1:28" x14ac:dyDescent="0.2">
      <c r="A190" s="2"/>
      <c r="B190" s="3"/>
      <c r="C190" s="4">
        <v>0</v>
      </c>
      <c r="D190" s="4">
        <f t="shared" ref="D190:AA190" si="166">C190+1</f>
        <v>1</v>
      </c>
      <c r="E190" s="4">
        <f t="shared" si="166"/>
        <v>2</v>
      </c>
      <c r="F190" s="4">
        <f t="shared" si="166"/>
        <v>3</v>
      </c>
      <c r="G190" s="4">
        <f t="shared" si="166"/>
        <v>4</v>
      </c>
      <c r="H190" s="4">
        <f t="shared" si="166"/>
        <v>5</v>
      </c>
      <c r="I190" s="4">
        <f t="shared" si="166"/>
        <v>6</v>
      </c>
      <c r="J190" s="4">
        <f t="shared" si="166"/>
        <v>7</v>
      </c>
      <c r="K190" s="4">
        <f t="shared" si="166"/>
        <v>8</v>
      </c>
      <c r="L190" s="4">
        <f t="shared" si="166"/>
        <v>9</v>
      </c>
      <c r="M190" s="4">
        <f t="shared" si="166"/>
        <v>10</v>
      </c>
      <c r="N190" s="4">
        <f t="shared" si="166"/>
        <v>11</v>
      </c>
      <c r="O190" s="4">
        <f t="shared" si="166"/>
        <v>12</v>
      </c>
      <c r="P190" s="4">
        <f t="shared" si="166"/>
        <v>13</v>
      </c>
      <c r="Q190" s="4">
        <f t="shared" si="166"/>
        <v>14</v>
      </c>
      <c r="R190" s="4">
        <f t="shared" si="166"/>
        <v>15</v>
      </c>
      <c r="S190" s="4">
        <f t="shared" si="166"/>
        <v>16</v>
      </c>
      <c r="T190" s="4">
        <f t="shared" si="166"/>
        <v>17</v>
      </c>
      <c r="U190" s="4">
        <f t="shared" si="166"/>
        <v>18</v>
      </c>
      <c r="V190" s="4">
        <f t="shared" si="166"/>
        <v>19</v>
      </c>
      <c r="W190" s="4">
        <f t="shared" si="166"/>
        <v>20</v>
      </c>
      <c r="X190" s="4">
        <f t="shared" si="166"/>
        <v>21</v>
      </c>
      <c r="Y190" s="4">
        <f t="shared" si="166"/>
        <v>22</v>
      </c>
      <c r="Z190" s="4">
        <f t="shared" si="166"/>
        <v>23</v>
      </c>
      <c r="AA190" s="4">
        <f t="shared" si="166"/>
        <v>24</v>
      </c>
      <c r="AB190" s="2"/>
    </row>
    <row r="191" spans="1:28" x14ac:dyDescent="0.2">
      <c r="A191" s="58" t="s">
        <v>30</v>
      </c>
      <c r="B191" s="3">
        <v>1</v>
      </c>
      <c r="C191" s="5"/>
      <c r="D191" s="5">
        <f ca="1">NORMINV(D170,0,1)</f>
        <v>0.7165212063172367</v>
      </c>
      <c r="E191" s="5">
        <f t="shared" ref="E191:AA191" ca="1" si="167">NORMINV(E170,0,1)</f>
        <v>-0.99572130756106048</v>
      </c>
      <c r="F191" s="5">
        <f t="shared" ca="1" si="167"/>
        <v>1.8023026282902532</v>
      </c>
      <c r="G191" s="5">
        <f t="shared" ca="1" si="167"/>
        <v>0.11545348397665188</v>
      </c>
      <c r="H191" s="5">
        <f t="shared" ca="1" si="167"/>
        <v>1.884806085964446</v>
      </c>
      <c r="I191" s="5">
        <f t="shared" ca="1" si="167"/>
        <v>0.2350005000883221</v>
      </c>
      <c r="J191" s="5">
        <f t="shared" ca="1" si="167"/>
        <v>0.92402233453017979</v>
      </c>
      <c r="K191" s="5">
        <f t="shared" ca="1" si="167"/>
        <v>0.84674981718715725</v>
      </c>
      <c r="L191" s="5">
        <f t="shared" ca="1" si="167"/>
        <v>-0.71238879182164894</v>
      </c>
      <c r="M191" s="5">
        <f t="shared" ca="1" si="167"/>
        <v>3.3683525512490903E-2</v>
      </c>
      <c r="N191" s="5">
        <f t="shared" ca="1" si="167"/>
        <v>-0.1938446855799606</v>
      </c>
      <c r="O191" s="5">
        <f t="shared" ca="1" si="167"/>
        <v>0.3491731860635795</v>
      </c>
      <c r="P191" s="5">
        <f t="shared" ca="1" si="167"/>
        <v>-0.58148520158921513</v>
      </c>
      <c r="Q191" s="5">
        <f t="shared" ca="1" si="167"/>
        <v>-1.8231839604897746E-2</v>
      </c>
      <c r="R191" s="5">
        <f t="shared" ca="1" si="167"/>
        <v>0.45039343081404093</v>
      </c>
      <c r="S191" s="5">
        <f t="shared" ca="1" si="167"/>
        <v>-0.40703625044183012</v>
      </c>
      <c r="T191" s="5">
        <f t="shared" ca="1" si="167"/>
        <v>-1.1134433776229011</v>
      </c>
      <c r="U191" s="5">
        <f t="shared" ca="1" si="167"/>
        <v>2.5580647523657318</v>
      </c>
      <c r="V191" s="5">
        <f t="shared" ca="1" si="167"/>
        <v>-1.1905069780220607</v>
      </c>
      <c r="W191" s="5">
        <f t="shared" ca="1" si="167"/>
        <v>-0.78443554647784974</v>
      </c>
      <c r="X191" s="5">
        <f t="shared" ca="1" si="167"/>
        <v>0.55503094563310618</v>
      </c>
      <c r="Y191" s="5">
        <f t="shared" ca="1" si="167"/>
        <v>0.99141681272414961</v>
      </c>
      <c r="Z191" s="5">
        <f t="shared" ca="1" si="167"/>
        <v>0.71233600033179845</v>
      </c>
      <c r="AA191" s="5">
        <f t="shared" ca="1" si="167"/>
        <v>-0.49117830878998453</v>
      </c>
      <c r="AB191" s="2"/>
    </row>
    <row r="192" spans="1:28" x14ac:dyDescent="0.2">
      <c r="A192" s="59"/>
      <c r="B192" s="3">
        <f>B191+1</f>
        <v>2</v>
      </c>
      <c r="C192" s="5"/>
      <c r="D192" s="5">
        <f t="shared" ref="D192:AA192" ca="1" si="168">NORMINV(D171,0,1)</f>
        <v>0.4181175486745517</v>
      </c>
      <c r="E192" s="5">
        <f t="shared" ca="1" si="168"/>
        <v>0.53189766214636403</v>
      </c>
      <c r="F192" s="5">
        <f t="shared" ca="1" si="168"/>
        <v>0.84313575534171148</v>
      </c>
      <c r="G192" s="5">
        <f t="shared" ca="1" si="168"/>
        <v>0.13618308560958278</v>
      </c>
      <c r="H192" s="5">
        <f t="shared" ca="1" si="168"/>
        <v>0.43184400346051516</v>
      </c>
      <c r="I192" s="5">
        <f t="shared" ca="1" si="168"/>
        <v>0.85274822113365933</v>
      </c>
      <c r="J192" s="5">
        <f t="shared" ca="1" si="168"/>
        <v>-1.4168058173419631</v>
      </c>
      <c r="K192" s="5">
        <f t="shared" ca="1" si="168"/>
        <v>-7.7422675719025322E-2</v>
      </c>
      <c r="L192" s="5">
        <f t="shared" ca="1" si="168"/>
        <v>0.58360894505210303</v>
      </c>
      <c r="M192" s="5">
        <f t="shared" ca="1" si="168"/>
        <v>-2.4342402562871819E-3</v>
      </c>
      <c r="N192" s="5">
        <f t="shared" ca="1" si="168"/>
        <v>1.4878085981925042</v>
      </c>
      <c r="O192" s="5">
        <f t="shared" ca="1" si="168"/>
        <v>-1.1957934825327827</v>
      </c>
      <c r="P192" s="5">
        <f t="shared" ca="1" si="168"/>
        <v>6.2609264136567991E-2</v>
      </c>
      <c r="Q192" s="5">
        <f t="shared" ca="1" si="168"/>
        <v>-1.1216565245725478</v>
      </c>
      <c r="R192" s="5">
        <f t="shared" ca="1" si="168"/>
        <v>1.077833979854032</v>
      </c>
      <c r="S192" s="5">
        <f t="shared" ca="1" si="168"/>
        <v>-1.5561190662410351</v>
      </c>
      <c r="T192" s="5">
        <f t="shared" ca="1" si="168"/>
        <v>-0.16312130829575189</v>
      </c>
      <c r="U192" s="5">
        <f t="shared" ca="1" si="168"/>
        <v>0.23578912549123904</v>
      </c>
      <c r="V192" s="5">
        <f t="shared" ca="1" si="168"/>
        <v>1.5103322281648179</v>
      </c>
      <c r="W192" s="5">
        <f t="shared" ca="1" si="168"/>
        <v>5.4445749995993544E-3</v>
      </c>
      <c r="X192" s="5">
        <f t="shared" ca="1" si="168"/>
        <v>0.29908884905627237</v>
      </c>
      <c r="Y192" s="5">
        <f t="shared" ca="1" si="168"/>
        <v>0.13475611244291075</v>
      </c>
      <c r="Z192" s="5">
        <f t="shared" ca="1" si="168"/>
        <v>-0.38973779364237388</v>
      </c>
      <c r="AA192" s="5">
        <f t="shared" ca="1" si="168"/>
        <v>0.22086641605049792</v>
      </c>
      <c r="AB192" s="2"/>
    </row>
    <row r="193" spans="1:28" x14ac:dyDescent="0.2">
      <c r="A193" s="59"/>
      <c r="B193" s="3">
        <f t="shared" ref="B193:B210" si="169">B192+1</f>
        <v>3</v>
      </c>
      <c r="C193" s="5"/>
      <c r="D193" s="5">
        <f t="shared" ref="D193:AA193" ca="1" si="170">NORMINV(D172,0,1)</f>
        <v>1.2007903079526616</v>
      </c>
      <c r="E193" s="5">
        <f t="shared" ca="1" si="170"/>
        <v>0.84563169674868721</v>
      </c>
      <c r="F193" s="5">
        <f t="shared" ca="1" si="170"/>
        <v>-1.3698544670240316</v>
      </c>
      <c r="G193" s="5">
        <f t="shared" ca="1" si="170"/>
        <v>0.65492769907349357</v>
      </c>
      <c r="H193" s="5">
        <f t="shared" ca="1" si="170"/>
        <v>1.6990294167683384</v>
      </c>
      <c r="I193" s="5">
        <f t="shared" ca="1" si="170"/>
        <v>1.6313944126709865</v>
      </c>
      <c r="J193" s="5">
        <f t="shared" ca="1" si="170"/>
        <v>-0.126479092038112</v>
      </c>
      <c r="K193" s="5">
        <f t="shared" ca="1" si="170"/>
        <v>-1.6616148848090297E-2</v>
      </c>
      <c r="L193" s="5">
        <f t="shared" ca="1" si="170"/>
        <v>-0.89849651760750127</v>
      </c>
      <c r="M193" s="5">
        <f t="shared" ca="1" si="170"/>
        <v>0.98918556246252776</v>
      </c>
      <c r="N193" s="5">
        <f t="shared" ca="1" si="170"/>
        <v>0.1381184594083808</v>
      </c>
      <c r="O193" s="5">
        <f t="shared" ca="1" si="170"/>
        <v>-0.13308568732663559</v>
      </c>
      <c r="P193" s="5">
        <f t="shared" ca="1" si="170"/>
        <v>0.13211222984299328</v>
      </c>
      <c r="Q193" s="5">
        <f t="shared" ca="1" si="170"/>
        <v>0.73537410353085808</v>
      </c>
      <c r="R193" s="5">
        <f t="shared" ca="1" si="170"/>
        <v>-0.48356969190648308</v>
      </c>
      <c r="S193" s="5">
        <f t="shared" ca="1" si="170"/>
        <v>0.670537246167073</v>
      </c>
      <c r="T193" s="5">
        <f t="shared" ca="1" si="170"/>
        <v>0.26715119466866205</v>
      </c>
      <c r="U193" s="5">
        <f t="shared" ca="1" si="170"/>
        <v>-1.0621609827235534</v>
      </c>
      <c r="V193" s="5">
        <f t="shared" ca="1" si="170"/>
        <v>-2.9049685993271894</v>
      </c>
      <c r="W193" s="5">
        <f t="shared" ca="1" si="170"/>
        <v>-0.66590447358378335</v>
      </c>
      <c r="X193" s="5">
        <f t="shared" ca="1" si="170"/>
        <v>2.3494099318778523</v>
      </c>
      <c r="Y193" s="5">
        <f t="shared" ca="1" si="170"/>
        <v>1.2289537722828345</v>
      </c>
      <c r="Z193" s="5">
        <f t="shared" ca="1" si="170"/>
        <v>0.23857343171181394</v>
      </c>
      <c r="AA193" s="5">
        <f t="shared" ca="1" si="170"/>
        <v>-0.56136374405033074</v>
      </c>
      <c r="AB193" s="2"/>
    </row>
    <row r="194" spans="1:28" x14ac:dyDescent="0.2">
      <c r="A194" s="59"/>
      <c r="B194" s="3">
        <f t="shared" si="169"/>
        <v>4</v>
      </c>
      <c r="C194" s="5"/>
      <c r="D194" s="5">
        <f t="shared" ref="D194:AA194" ca="1" si="171">NORMINV(D173,0,1)</f>
        <v>0.91403289295589918</v>
      </c>
      <c r="E194" s="5">
        <f t="shared" ca="1" si="171"/>
        <v>1.092300596683099</v>
      </c>
      <c r="F194" s="5">
        <f t="shared" ca="1" si="171"/>
        <v>-1.0700958279695518</v>
      </c>
      <c r="G194" s="5">
        <f t="shared" ca="1" si="171"/>
        <v>-0.12380829349014809</v>
      </c>
      <c r="H194" s="5">
        <f t="shared" ca="1" si="171"/>
        <v>0.40524388436424569</v>
      </c>
      <c r="I194" s="5">
        <f t="shared" ca="1" si="171"/>
        <v>-1.2416655702610573</v>
      </c>
      <c r="J194" s="5">
        <f t="shared" ca="1" si="171"/>
        <v>-0.12176396721426012</v>
      </c>
      <c r="K194" s="5">
        <f t="shared" ca="1" si="171"/>
        <v>0.28944935749199657</v>
      </c>
      <c r="L194" s="5">
        <f t="shared" ca="1" si="171"/>
        <v>-0.90380521544604442</v>
      </c>
      <c r="M194" s="5">
        <f t="shared" ca="1" si="171"/>
        <v>-0.26379458297915565</v>
      </c>
      <c r="N194" s="5">
        <f t="shared" ca="1" si="171"/>
        <v>1.6113604486250097</v>
      </c>
      <c r="O194" s="5">
        <f t="shared" ca="1" si="171"/>
        <v>-1.5856464170046933</v>
      </c>
      <c r="P194" s="5">
        <f t="shared" ca="1" si="171"/>
        <v>-1.3124648525210036</v>
      </c>
      <c r="Q194" s="5">
        <f t="shared" ca="1" si="171"/>
        <v>0.48353782616694257</v>
      </c>
      <c r="R194" s="5">
        <f t="shared" ca="1" si="171"/>
        <v>-1.842996214587354</v>
      </c>
      <c r="S194" s="5">
        <f t="shared" ca="1" si="171"/>
        <v>-0.28217611957866634</v>
      </c>
      <c r="T194" s="5">
        <f t="shared" ca="1" si="171"/>
        <v>-0.66177042777781736</v>
      </c>
      <c r="U194" s="5">
        <f t="shared" ca="1" si="171"/>
        <v>-1.8004800769912881</v>
      </c>
      <c r="V194" s="5">
        <f t="shared" ca="1" si="171"/>
        <v>-1.7379689799132836</v>
      </c>
      <c r="W194" s="5">
        <f t="shared" ca="1" si="171"/>
        <v>1.24508357550418</v>
      </c>
      <c r="X194" s="5">
        <f t="shared" ca="1" si="171"/>
        <v>-0.6631588766949984</v>
      </c>
      <c r="Y194" s="5">
        <f t="shared" ca="1" si="171"/>
        <v>0.33855632787614603</v>
      </c>
      <c r="Z194" s="5">
        <f t="shared" ca="1" si="171"/>
        <v>2.2412851056121778E-2</v>
      </c>
      <c r="AA194" s="5">
        <f t="shared" ca="1" si="171"/>
        <v>1.3453130917519933</v>
      </c>
      <c r="AB194" s="2"/>
    </row>
    <row r="195" spans="1:28" x14ac:dyDescent="0.2">
      <c r="A195" s="59"/>
      <c r="B195" s="3">
        <f t="shared" si="169"/>
        <v>5</v>
      </c>
      <c r="C195" s="5"/>
      <c r="D195" s="5">
        <f t="shared" ref="D195:AA195" ca="1" si="172">NORMINV(D174,0,1)</f>
        <v>-0.62440319853246207</v>
      </c>
      <c r="E195" s="5">
        <f t="shared" ca="1" si="172"/>
        <v>0.81098474806525878</v>
      </c>
      <c r="F195" s="5">
        <f t="shared" ca="1" si="172"/>
        <v>-0.26180312529648209</v>
      </c>
      <c r="G195" s="5">
        <f t="shared" ca="1" si="172"/>
        <v>-1.2660156295365133</v>
      </c>
      <c r="H195" s="5">
        <f t="shared" ca="1" si="172"/>
        <v>-5.8683380239820358E-2</v>
      </c>
      <c r="I195" s="5">
        <f t="shared" ca="1" si="172"/>
        <v>-0.23863947271930996</v>
      </c>
      <c r="J195" s="5">
        <f t="shared" ca="1" si="172"/>
        <v>1.7232835209693238</v>
      </c>
      <c r="K195" s="5">
        <f t="shared" ca="1" si="172"/>
        <v>1.0248748886346835</v>
      </c>
      <c r="L195" s="5">
        <f t="shared" ca="1" si="172"/>
        <v>-0.20161900478067526</v>
      </c>
      <c r="M195" s="5">
        <f t="shared" ca="1" si="172"/>
        <v>-0.15008122504259827</v>
      </c>
      <c r="N195" s="5">
        <f t="shared" ca="1" si="172"/>
        <v>1.6722047393371855</v>
      </c>
      <c r="O195" s="5">
        <f t="shared" ca="1" si="172"/>
        <v>-0.94501441640099038</v>
      </c>
      <c r="P195" s="5">
        <f t="shared" ca="1" si="172"/>
        <v>-0.44353484167724627</v>
      </c>
      <c r="Q195" s="5">
        <f t="shared" ca="1" si="172"/>
        <v>-0.4765800044344779</v>
      </c>
      <c r="R195" s="5">
        <f t="shared" ca="1" si="172"/>
        <v>6.4568710230250556E-2</v>
      </c>
      <c r="S195" s="5">
        <f t="shared" ca="1" si="172"/>
        <v>0.12296558382918675</v>
      </c>
      <c r="T195" s="5">
        <f t="shared" ca="1" si="172"/>
        <v>-3.4008037779719537E-2</v>
      </c>
      <c r="U195" s="5">
        <f t="shared" ca="1" si="172"/>
        <v>0.71962986573944454</v>
      </c>
      <c r="V195" s="5">
        <f t="shared" ca="1" si="172"/>
        <v>-0.25870738055765774</v>
      </c>
      <c r="W195" s="5">
        <f t="shared" ca="1" si="172"/>
        <v>-1.0245280276932136</v>
      </c>
      <c r="X195" s="5">
        <f t="shared" ca="1" si="172"/>
        <v>0.24003638196652283</v>
      </c>
      <c r="Y195" s="5">
        <f t="shared" ca="1" si="172"/>
        <v>-0.19139081714560935</v>
      </c>
      <c r="Z195" s="5">
        <f t="shared" ca="1" si="172"/>
        <v>-1.856823166849696E-2</v>
      </c>
      <c r="AA195" s="5">
        <f t="shared" ca="1" si="172"/>
        <v>1.487978809761751</v>
      </c>
      <c r="AB195" s="2"/>
    </row>
    <row r="196" spans="1:28" x14ac:dyDescent="0.2">
      <c r="A196" s="59"/>
      <c r="B196" s="3">
        <f t="shared" si="169"/>
        <v>6</v>
      </c>
      <c r="C196" s="5"/>
      <c r="D196" s="5">
        <f t="shared" ref="D196:AA196" ca="1" si="173">NORMINV(D175,0,1)</f>
        <v>-0.37852045055897743</v>
      </c>
      <c r="E196" s="5">
        <f t="shared" ca="1" si="173"/>
        <v>7.6490489782774377E-3</v>
      </c>
      <c r="F196" s="5">
        <f t="shared" ca="1" si="173"/>
        <v>-0.32556158431978549</v>
      </c>
      <c r="G196" s="5">
        <f t="shared" ca="1" si="173"/>
        <v>-0.73490310132312187</v>
      </c>
      <c r="H196" s="5">
        <f t="shared" ca="1" si="173"/>
        <v>-1.5492382184629052</v>
      </c>
      <c r="I196" s="5">
        <f t="shared" ca="1" si="173"/>
        <v>1.6442067595203356</v>
      </c>
      <c r="J196" s="5">
        <f t="shared" ca="1" si="173"/>
        <v>1.1464875166362267</v>
      </c>
      <c r="K196" s="5">
        <f t="shared" ca="1" si="173"/>
        <v>-1.0706507244028454</v>
      </c>
      <c r="L196" s="5">
        <f t="shared" ca="1" si="173"/>
        <v>0.51295134817066446</v>
      </c>
      <c r="M196" s="5">
        <f t="shared" ca="1" si="173"/>
        <v>-1.0099416472224594</v>
      </c>
      <c r="N196" s="5">
        <f t="shared" ca="1" si="173"/>
        <v>1.3956589227151825</v>
      </c>
      <c r="O196" s="5">
        <f t="shared" ca="1" si="173"/>
        <v>1.4774812260393619</v>
      </c>
      <c r="P196" s="5">
        <f t="shared" ca="1" si="173"/>
        <v>1.7301134209377016</v>
      </c>
      <c r="Q196" s="5">
        <f t="shared" ca="1" si="173"/>
        <v>-1.5198598507236802</v>
      </c>
      <c r="R196" s="5">
        <f t="shared" ca="1" si="173"/>
        <v>1.4239160955340697</v>
      </c>
      <c r="S196" s="5">
        <f t="shared" ca="1" si="173"/>
        <v>0.23446301470922906</v>
      </c>
      <c r="T196" s="5">
        <f t="shared" ca="1" si="173"/>
        <v>-0.45996328469908748</v>
      </c>
      <c r="U196" s="5">
        <f t="shared" ca="1" si="173"/>
        <v>-1.116524266660702</v>
      </c>
      <c r="V196" s="5">
        <f t="shared" ca="1" si="173"/>
        <v>-0.79405618240417841</v>
      </c>
      <c r="W196" s="5">
        <f t="shared" ca="1" si="173"/>
        <v>-1.7847720094971322</v>
      </c>
      <c r="X196" s="5">
        <f t="shared" ca="1" si="173"/>
        <v>-5.3807690386673832E-3</v>
      </c>
      <c r="Y196" s="5">
        <f t="shared" ca="1" si="173"/>
        <v>-0.42826746691937961</v>
      </c>
      <c r="Z196" s="5">
        <f t="shared" ca="1" si="173"/>
        <v>0.54141511428331102</v>
      </c>
      <c r="AA196" s="5">
        <f t="shared" ca="1" si="173"/>
        <v>-1.1080165539999065</v>
      </c>
      <c r="AB196" s="2"/>
    </row>
    <row r="197" spans="1:28" x14ac:dyDescent="0.2">
      <c r="A197" s="59"/>
      <c r="B197" s="3">
        <f t="shared" si="169"/>
        <v>7</v>
      </c>
      <c r="C197" s="5"/>
      <c r="D197" s="5">
        <f t="shared" ref="D197:AA197" ca="1" si="174">NORMINV(D176,0,1)</f>
        <v>0.25337927253350445</v>
      </c>
      <c r="E197" s="5">
        <f t="shared" ca="1" si="174"/>
        <v>-1.3096066215047084</v>
      </c>
      <c r="F197" s="5">
        <f t="shared" ca="1" si="174"/>
        <v>1.1230974805646923</v>
      </c>
      <c r="G197" s="5">
        <f t="shared" ca="1" si="174"/>
        <v>-1.9406139673680697E-2</v>
      </c>
      <c r="H197" s="5">
        <f t="shared" ca="1" si="174"/>
        <v>1.9744651244296214</v>
      </c>
      <c r="I197" s="5">
        <f t="shared" ca="1" si="174"/>
        <v>6.0853767390724955E-2</v>
      </c>
      <c r="J197" s="5">
        <f t="shared" ca="1" si="174"/>
        <v>-9.7917326302205412E-2</v>
      </c>
      <c r="K197" s="5">
        <f t="shared" ca="1" si="174"/>
        <v>0.6356440820134861</v>
      </c>
      <c r="L197" s="5">
        <f t="shared" ca="1" si="174"/>
        <v>-1.6258348787347146</v>
      </c>
      <c r="M197" s="5">
        <f t="shared" ca="1" si="174"/>
        <v>1.4282552911585531</v>
      </c>
      <c r="N197" s="5">
        <f t="shared" ca="1" si="174"/>
        <v>0.41199103538124388</v>
      </c>
      <c r="O197" s="5">
        <f t="shared" ca="1" si="174"/>
        <v>-0.58955468455761328</v>
      </c>
      <c r="P197" s="5">
        <f t="shared" ca="1" si="174"/>
        <v>-0.22387685443250405</v>
      </c>
      <c r="Q197" s="5">
        <f t="shared" ca="1" si="174"/>
        <v>9.3771641423269741E-2</v>
      </c>
      <c r="R197" s="5">
        <f t="shared" ca="1" si="174"/>
        <v>-1.7345115163105471</v>
      </c>
      <c r="S197" s="5">
        <f t="shared" ca="1" si="174"/>
        <v>0.67194717761397726</v>
      </c>
      <c r="T197" s="5">
        <f t="shared" ca="1" si="174"/>
        <v>-1.3336199569128089</v>
      </c>
      <c r="U197" s="5">
        <f t="shared" ca="1" si="174"/>
        <v>-1.0234285360239663</v>
      </c>
      <c r="V197" s="5">
        <f t="shared" ca="1" si="174"/>
        <v>-0.97915993231129939</v>
      </c>
      <c r="W197" s="5">
        <f t="shared" ca="1" si="174"/>
        <v>-0.88652595162483105</v>
      </c>
      <c r="X197" s="5">
        <f t="shared" ca="1" si="174"/>
        <v>0.64659718191052462</v>
      </c>
      <c r="Y197" s="5">
        <f t="shared" ca="1" si="174"/>
        <v>-0.77573337340439463</v>
      </c>
      <c r="Z197" s="5">
        <f t="shared" ca="1" si="174"/>
        <v>-0.21375576426856707</v>
      </c>
      <c r="AA197" s="5">
        <f t="shared" ca="1" si="174"/>
        <v>1.2051238826418307</v>
      </c>
      <c r="AB197" s="2"/>
    </row>
    <row r="198" spans="1:28" x14ac:dyDescent="0.2">
      <c r="A198" s="59"/>
      <c r="B198" s="3">
        <f t="shared" si="169"/>
        <v>8</v>
      </c>
      <c r="C198" s="5"/>
      <c r="D198" s="5">
        <f t="shared" ref="D198:AA198" ca="1" si="175">NORMINV(D177,0,1)</f>
        <v>0.5878499892095268</v>
      </c>
      <c r="E198" s="5">
        <f t="shared" ca="1" si="175"/>
        <v>-0.47925493632923105</v>
      </c>
      <c r="F198" s="5">
        <f t="shared" ca="1" si="175"/>
        <v>-0.4091368826929086</v>
      </c>
      <c r="G198" s="5">
        <f t="shared" ca="1" si="175"/>
        <v>0.52304498662241294</v>
      </c>
      <c r="H198" s="5">
        <f t="shared" ca="1" si="175"/>
        <v>0.46664997406814074</v>
      </c>
      <c r="I198" s="5">
        <f t="shared" ca="1" si="175"/>
        <v>-0.59067821698984357</v>
      </c>
      <c r="J198" s="5">
        <f t="shared" ca="1" si="175"/>
        <v>0.87272521495421451</v>
      </c>
      <c r="K198" s="5">
        <f t="shared" ca="1" si="175"/>
        <v>1.1847321289676624</v>
      </c>
      <c r="L198" s="5">
        <f t="shared" ca="1" si="175"/>
        <v>-0.40509965792055358</v>
      </c>
      <c r="M198" s="5">
        <f t="shared" ca="1" si="175"/>
        <v>-0.48624277272440619</v>
      </c>
      <c r="N198" s="5">
        <f t="shared" ca="1" si="175"/>
        <v>-1.1304845593433921</v>
      </c>
      <c r="O198" s="5">
        <f t="shared" ca="1" si="175"/>
        <v>0.91875772770045705</v>
      </c>
      <c r="P198" s="5">
        <f t="shared" ca="1" si="175"/>
        <v>-0.21062690588850663</v>
      </c>
      <c r="Q198" s="5">
        <f t="shared" ca="1" si="175"/>
        <v>1.8078827228453813</v>
      </c>
      <c r="R198" s="5">
        <f t="shared" ca="1" si="175"/>
        <v>-0.92763400925263495</v>
      </c>
      <c r="S198" s="5">
        <f t="shared" ca="1" si="175"/>
        <v>1.8263354542297626E-2</v>
      </c>
      <c r="T198" s="5">
        <f t="shared" ca="1" si="175"/>
        <v>0.45620084971974773</v>
      </c>
      <c r="U198" s="5">
        <f t="shared" ca="1" si="175"/>
        <v>-0.49807638401896204</v>
      </c>
      <c r="V198" s="5">
        <f t="shared" ca="1" si="175"/>
        <v>0.25862326785436002</v>
      </c>
      <c r="W198" s="5">
        <f t="shared" ca="1" si="175"/>
        <v>-1.6901359852949551</v>
      </c>
      <c r="X198" s="5">
        <f t="shared" ca="1" si="175"/>
        <v>-0.92949086510882317</v>
      </c>
      <c r="Y198" s="5">
        <f t="shared" ca="1" si="175"/>
        <v>-0.68106420768693887</v>
      </c>
      <c r="Z198" s="5">
        <f t="shared" ca="1" si="175"/>
        <v>-0.66835444556741264</v>
      </c>
      <c r="AA198" s="5">
        <f t="shared" ca="1" si="175"/>
        <v>0.8028353645235814</v>
      </c>
      <c r="AB198" s="2"/>
    </row>
    <row r="199" spans="1:28" x14ac:dyDescent="0.2">
      <c r="A199" s="59"/>
      <c r="B199" s="3">
        <f t="shared" si="169"/>
        <v>9</v>
      </c>
      <c r="C199" s="5"/>
      <c r="D199" s="5">
        <f t="shared" ref="D199:AA199" ca="1" si="176">NORMINV(D178,0,1)</f>
        <v>0.62436633686568122</v>
      </c>
      <c r="E199" s="5">
        <f t="shared" ca="1" si="176"/>
        <v>0.11435457494686663</v>
      </c>
      <c r="F199" s="5">
        <f t="shared" ca="1" si="176"/>
        <v>0.92153963777653614</v>
      </c>
      <c r="G199" s="5">
        <f t="shared" ca="1" si="176"/>
        <v>1.6551728577329401</v>
      </c>
      <c r="H199" s="5">
        <f t="shared" ca="1" si="176"/>
        <v>1.4913135156003789</v>
      </c>
      <c r="I199" s="5">
        <f t="shared" ca="1" si="176"/>
        <v>0.54051568314540432</v>
      </c>
      <c r="J199" s="5">
        <f t="shared" ca="1" si="176"/>
        <v>6.332972264126889E-2</v>
      </c>
      <c r="K199" s="5">
        <f t="shared" ca="1" si="176"/>
        <v>-0.6249320338406551</v>
      </c>
      <c r="L199" s="5">
        <f t="shared" ca="1" si="176"/>
        <v>-1.8162830836519412</v>
      </c>
      <c r="M199" s="5">
        <f t="shared" ca="1" si="176"/>
        <v>-0.55944305459558952</v>
      </c>
      <c r="N199" s="5">
        <f t="shared" ca="1" si="176"/>
        <v>-0.81357280357722483</v>
      </c>
      <c r="O199" s="5">
        <f t="shared" ca="1" si="176"/>
        <v>0.67089406521399453</v>
      </c>
      <c r="P199" s="5">
        <f t="shared" ca="1" si="176"/>
        <v>0.69277391708701519</v>
      </c>
      <c r="Q199" s="5">
        <f t="shared" ca="1" si="176"/>
        <v>-1.7318197575851665E-2</v>
      </c>
      <c r="R199" s="5">
        <f t="shared" ca="1" si="176"/>
        <v>0.35634254438249385</v>
      </c>
      <c r="S199" s="5">
        <f t="shared" ca="1" si="176"/>
        <v>-0.59756732102224119</v>
      </c>
      <c r="T199" s="5">
        <f t="shared" ca="1" si="176"/>
        <v>0.62261539711416714</v>
      </c>
      <c r="U199" s="5">
        <f t="shared" ca="1" si="176"/>
        <v>-1.9680414432613267</v>
      </c>
      <c r="V199" s="5">
        <f t="shared" ca="1" si="176"/>
        <v>-0.57206684586499801</v>
      </c>
      <c r="W199" s="5">
        <f t="shared" ca="1" si="176"/>
        <v>4.1877650959964888E-2</v>
      </c>
      <c r="X199" s="5">
        <f t="shared" ca="1" si="176"/>
        <v>-0.80859060017704476</v>
      </c>
      <c r="Y199" s="5">
        <f t="shared" ca="1" si="176"/>
        <v>0.16419951564810067</v>
      </c>
      <c r="Z199" s="5">
        <f t="shared" ca="1" si="176"/>
        <v>0.20263602280387555</v>
      </c>
      <c r="AA199" s="5">
        <f t="shared" ca="1" si="176"/>
        <v>2.0349395597975359</v>
      </c>
      <c r="AB199" s="2"/>
    </row>
    <row r="200" spans="1:28" x14ac:dyDescent="0.2">
      <c r="A200" s="59"/>
      <c r="B200" s="3">
        <f t="shared" si="169"/>
        <v>10</v>
      </c>
      <c r="C200" s="5"/>
      <c r="D200" s="5">
        <f t="shared" ref="D200:AA200" ca="1" si="177">NORMINV(D179,0,1)</f>
        <v>-1.4456267037268655</v>
      </c>
      <c r="E200" s="5">
        <f t="shared" ca="1" si="177"/>
        <v>-2.1380978797955027E-2</v>
      </c>
      <c r="F200" s="5">
        <f t="shared" ca="1" si="177"/>
        <v>-1.0350993748790804</v>
      </c>
      <c r="G200" s="5">
        <f t="shared" ca="1" si="177"/>
        <v>-1.0536812124056616</v>
      </c>
      <c r="H200" s="5">
        <f t="shared" ca="1" si="177"/>
        <v>0.47754042751674808</v>
      </c>
      <c r="I200" s="5">
        <f t="shared" ca="1" si="177"/>
        <v>-1.0988170062549485</v>
      </c>
      <c r="J200" s="5">
        <f t="shared" ca="1" si="177"/>
        <v>-0.16201003689358523</v>
      </c>
      <c r="K200" s="5">
        <f t="shared" ca="1" si="177"/>
        <v>0.64686917620029627</v>
      </c>
      <c r="L200" s="5">
        <f t="shared" ca="1" si="177"/>
        <v>-0.12403354395675614</v>
      </c>
      <c r="M200" s="5">
        <f t="shared" ca="1" si="177"/>
        <v>-1.2241786739894953</v>
      </c>
      <c r="N200" s="5">
        <f t="shared" ca="1" si="177"/>
        <v>-0.54454138686819453</v>
      </c>
      <c r="O200" s="5">
        <f t="shared" ca="1" si="177"/>
        <v>-0.42564005746892308</v>
      </c>
      <c r="P200" s="5">
        <f t="shared" ca="1" si="177"/>
        <v>0.79361668394104257</v>
      </c>
      <c r="Q200" s="5">
        <f t="shared" ca="1" si="177"/>
        <v>-0.75751843600425872</v>
      </c>
      <c r="R200" s="5">
        <f t="shared" ca="1" si="177"/>
        <v>2.1008965380238438</v>
      </c>
      <c r="S200" s="5">
        <f t="shared" ca="1" si="177"/>
        <v>-0.2271271077788754</v>
      </c>
      <c r="T200" s="5">
        <f t="shared" ca="1" si="177"/>
        <v>9.0889736963142738E-3</v>
      </c>
      <c r="U200" s="5">
        <f t="shared" ca="1" si="177"/>
        <v>-1.1312366192612335</v>
      </c>
      <c r="V200" s="5">
        <f t="shared" ca="1" si="177"/>
        <v>1.1056991120190345</v>
      </c>
      <c r="W200" s="5">
        <f t="shared" ca="1" si="177"/>
        <v>-0.99238668282995623</v>
      </c>
      <c r="X200" s="5">
        <f t="shared" ca="1" si="177"/>
        <v>-1.3120718773457565</v>
      </c>
      <c r="Y200" s="5">
        <f t="shared" ca="1" si="177"/>
        <v>0.99359808798437088</v>
      </c>
      <c r="Z200" s="5">
        <f t="shared" ca="1" si="177"/>
        <v>-0.20853797454837023</v>
      </c>
      <c r="AA200" s="5">
        <f t="shared" ca="1" si="177"/>
        <v>1.206917130870232</v>
      </c>
      <c r="AB200" s="2"/>
    </row>
    <row r="201" spans="1:28" x14ac:dyDescent="0.2">
      <c r="A201" s="59"/>
      <c r="B201" s="3">
        <f t="shared" si="169"/>
        <v>11</v>
      </c>
      <c r="C201" s="5"/>
      <c r="D201" s="5">
        <f t="shared" ref="D201:AA201" ca="1" si="178">NORMINV(D180,0,1)</f>
        <v>-0.7165212063172367</v>
      </c>
      <c r="E201" s="5">
        <f t="shared" ca="1" si="178"/>
        <v>0.99572130756106048</v>
      </c>
      <c r="F201" s="5">
        <f t="shared" ca="1" si="178"/>
        <v>-1.8023026282902532</v>
      </c>
      <c r="G201" s="5">
        <f t="shared" ca="1" si="178"/>
        <v>-0.11545348397665188</v>
      </c>
      <c r="H201" s="5">
        <f t="shared" ca="1" si="178"/>
        <v>-1.884806085964446</v>
      </c>
      <c r="I201" s="5">
        <f t="shared" ca="1" si="178"/>
        <v>-0.2350005000883221</v>
      </c>
      <c r="J201" s="5">
        <f t="shared" ca="1" si="178"/>
        <v>-0.92402233453017979</v>
      </c>
      <c r="K201" s="5">
        <f t="shared" ca="1" si="178"/>
        <v>-0.84674981718715725</v>
      </c>
      <c r="L201" s="5">
        <f t="shared" ca="1" si="178"/>
        <v>0.71238879182164894</v>
      </c>
      <c r="M201" s="5">
        <f t="shared" ca="1" si="178"/>
        <v>-3.3683525512490903E-2</v>
      </c>
      <c r="N201" s="5">
        <f t="shared" ca="1" si="178"/>
        <v>0.1938446855799606</v>
      </c>
      <c r="O201" s="5">
        <f t="shared" ca="1" si="178"/>
        <v>-0.3491731860635795</v>
      </c>
      <c r="P201" s="5">
        <f t="shared" ca="1" si="178"/>
        <v>0.58148520158921513</v>
      </c>
      <c r="Q201" s="5">
        <f t="shared" ca="1" si="178"/>
        <v>1.8231839604897746E-2</v>
      </c>
      <c r="R201" s="5">
        <f t="shared" ca="1" si="178"/>
        <v>-0.45039343081404093</v>
      </c>
      <c r="S201" s="5">
        <f t="shared" ca="1" si="178"/>
        <v>0.40703625044183012</v>
      </c>
      <c r="T201" s="5">
        <f t="shared" ca="1" si="178"/>
        <v>1.1134433776229011</v>
      </c>
      <c r="U201" s="5">
        <f t="shared" ca="1" si="178"/>
        <v>-2.5580647523657318</v>
      </c>
      <c r="V201" s="5">
        <f t="shared" ca="1" si="178"/>
        <v>1.1905069780220607</v>
      </c>
      <c r="W201" s="5">
        <f t="shared" ca="1" si="178"/>
        <v>0.78443554647784974</v>
      </c>
      <c r="X201" s="5">
        <f t="shared" ca="1" si="178"/>
        <v>-0.55503094563310618</v>
      </c>
      <c r="Y201" s="5">
        <f t="shared" ca="1" si="178"/>
        <v>-0.99141681272414961</v>
      </c>
      <c r="Z201" s="5">
        <f t="shared" ca="1" si="178"/>
        <v>-0.71233600033179845</v>
      </c>
      <c r="AA201" s="5">
        <f t="shared" ca="1" si="178"/>
        <v>0.49117830878998453</v>
      </c>
      <c r="AB201" s="2"/>
    </row>
    <row r="202" spans="1:28" x14ac:dyDescent="0.2">
      <c r="A202" s="59"/>
      <c r="B202" s="3">
        <f t="shared" si="169"/>
        <v>12</v>
      </c>
      <c r="C202" s="5"/>
      <c r="D202" s="5">
        <f t="shared" ref="D202:AA202" ca="1" si="179">NORMINV(D181,0,1)</f>
        <v>-0.4181175486745517</v>
      </c>
      <c r="E202" s="5">
        <f t="shared" ca="1" si="179"/>
        <v>-0.53189766214636403</v>
      </c>
      <c r="F202" s="5">
        <f t="shared" ca="1" si="179"/>
        <v>-0.84313575534171148</v>
      </c>
      <c r="G202" s="5">
        <f t="shared" ca="1" si="179"/>
        <v>-0.13618308560958278</v>
      </c>
      <c r="H202" s="5">
        <f t="shared" ca="1" si="179"/>
        <v>-0.43184400346051516</v>
      </c>
      <c r="I202" s="5">
        <f t="shared" ca="1" si="179"/>
        <v>-0.85274822113365933</v>
      </c>
      <c r="J202" s="5">
        <f t="shared" ca="1" si="179"/>
        <v>1.4168058173419631</v>
      </c>
      <c r="K202" s="5">
        <f t="shared" ca="1" si="179"/>
        <v>7.7422675719025322E-2</v>
      </c>
      <c r="L202" s="5">
        <f t="shared" ca="1" si="179"/>
        <v>-0.58360894505210303</v>
      </c>
      <c r="M202" s="5">
        <f t="shared" ca="1" si="179"/>
        <v>2.4342402562871819E-3</v>
      </c>
      <c r="N202" s="5">
        <f t="shared" ca="1" si="179"/>
        <v>-1.4878085981925044</v>
      </c>
      <c r="O202" s="5">
        <f t="shared" ca="1" si="179"/>
        <v>1.1957934825327827</v>
      </c>
      <c r="P202" s="5">
        <f t="shared" ca="1" si="179"/>
        <v>-6.2609264136567991E-2</v>
      </c>
      <c r="Q202" s="5">
        <f t="shared" ca="1" si="179"/>
        <v>1.1216565245725478</v>
      </c>
      <c r="R202" s="5">
        <f t="shared" ca="1" si="179"/>
        <v>-1.077833979854032</v>
      </c>
      <c r="S202" s="5">
        <f t="shared" ca="1" si="179"/>
        <v>1.5561190662410351</v>
      </c>
      <c r="T202" s="5">
        <f t="shared" ca="1" si="179"/>
        <v>0.16312130829575189</v>
      </c>
      <c r="U202" s="5">
        <f t="shared" ca="1" si="179"/>
        <v>-0.23578912549123904</v>
      </c>
      <c r="V202" s="5">
        <f t="shared" ca="1" si="179"/>
        <v>-1.5103322281648173</v>
      </c>
      <c r="W202" s="5">
        <f t="shared" ca="1" si="179"/>
        <v>-5.4445749995993544E-3</v>
      </c>
      <c r="X202" s="5">
        <f t="shared" ca="1" si="179"/>
        <v>-0.29908884905627237</v>
      </c>
      <c r="Y202" s="5">
        <f t="shared" ca="1" si="179"/>
        <v>-0.13475611244291075</v>
      </c>
      <c r="Z202" s="5">
        <f t="shared" ca="1" si="179"/>
        <v>0.38973779364237388</v>
      </c>
      <c r="AA202" s="5">
        <f t="shared" ca="1" si="179"/>
        <v>-0.22086641605049792</v>
      </c>
      <c r="AB202" s="2"/>
    </row>
    <row r="203" spans="1:28" x14ac:dyDescent="0.2">
      <c r="A203" s="59"/>
      <c r="B203" s="3">
        <f t="shared" si="169"/>
        <v>13</v>
      </c>
      <c r="C203" s="5"/>
      <c r="D203" s="5">
        <f t="shared" ref="D203:AA203" ca="1" si="180">NORMINV(D182,0,1)</f>
        <v>-1.2007903079526616</v>
      </c>
      <c r="E203" s="5">
        <f t="shared" ca="1" si="180"/>
        <v>-0.84563169674868721</v>
      </c>
      <c r="F203" s="5">
        <f t="shared" ca="1" si="180"/>
        <v>1.3698544670240316</v>
      </c>
      <c r="G203" s="5">
        <f t="shared" ca="1" si="180"/>
        <v>-0.65492769907349357</v>
      </c>
      <c r="H203" s="5">
        <f t="shared" ca="1" si="180"/>
        <v>-1.6990294167683384</v>
      </c>
      <c r="I203" s="5">
        <f t="shared" ca="1" si="180"/>
        <v>-1.6313944126709865</v>
      </c>
      <c r="J203" s="5">
        <f t="shared" ca="1" si="180"/>
        <v>0.126479092038112</v>
      </c>
      <c r="K203" s="5">
        <f t="shared" ca="1" si="180"/>
        <v>1.6616148848090297E-2</v>
      </c>
      <c r="L203" s="5">
        <f t="shared" ca="1" si="180"/>
        <v>0.89849651760750127</v>
      </c>
      <c r="M203" s="5">
        <f t="shared" ca="1" si="180"/>
        <v>-0.98918556246252776</v>
      </c>
      <c r="N203" s="5">
        <f t="shared" ca="1" si="180"/>
        <v>-0.1381184594083808</v>
      </c>
      <c r="O203" s="5">
        <f t="shared" ca="1" si="180"/>
        <v>0.13308568732663559</v>
      </c>
      <c r="P203" s="5">
        <f t="shared" ca="1" si="180"/>
        <v>-0.13211222984299328</v>
      </c>
      <c r="Q203" s="5">
        <f t="shared" ca="1" si="180"/>
        <v>-0.73537410353085808</v>
      </c>
      <c r="R203" s="5">
        <f t="shared" ca="1" si="180"/>
        <v>0.48356969190648308</v>
      </c>
      <c r="S203" s="5">
        <f t="shared" ca="1" si="180"/>
        <v>-0.670537246167073</v>
      </c>
      <c r="T203" s="5">
        <f t="shared" ca="1" si="180"/>
        <v>-0.26715119466866205</v>
      </c>
      <c r="U203" s="5">
        <f t="shared" ca="1" si="180"/>
        <v>1.0621609827235534</v>
      </c>
      <c r="V203" s="5">
        <f t="shared" ca="1" si="180"/>
        <v>2.9049685993271894</v>
      </c>
      <c r="W203" s="5">
        <f t="shared" ca="1" si="180"/>
        <v>0.66590447358378335</v>
      </c>
      <c r="X203" s="5">
        <f t="shared" ca="1" si="180"/>
        <v>-2.3494099318778523</v>
      </c>
      <c r="Y203" s="5">
        <f t="shared" ca="1" si="180"/>
        <v>-1.2289537722828345</v>
      </c>
      <c r="Z203" s="5">
        <f t="shared" ca="1" si="180"/>
        <v>-0.23857343171181394</v>
      </c>
      <c r="AA203" s="5">
        <f t="shared" ca="1" si="180"/>
        <v>0.56136374405033074</v>
      </c>
      <c r="AB203" s="2"/>
    </row>
    <row r="204" spans="1:28" x14ac:dyDescent="0.2">
      <c r="A204" s="59"/>
      <c r="B204" s="3">
        <f t="shared" si="169"/>
        <v>14</v>
      </c>
      <c r="C204" s="5"/>
      <c r="D204" s="5">
        <f t="shared" ref="D204:AA204" ca="1" si="181">NORMINV(D183,0,1)</f>
        <v>-0.91403289295589918</v>
      </c>
      <c r="E204" s="5">
        <f t="shared" ca="1" si="181"/>
        <v>-1.092300596683099</v>
      </c>
      <c r="F204" s="5">
        <f t="shared" ca="1" si="181"/>
        <v>1.0700958279695518</v>
      </c>
      <c r="G204" s="5">
        <f t="shared" ca="1" si="181"/>
        <v>0.12380829349014809</v>
      </c>
      <c r="H204" s="5">
        <f t="shared" ca="1" si="181"/>
        <v>-0.40524388436424569</v>
      </c>
      <c r="I204" s="5">
        <f t="shared" ca="1" si="181"/>
        <v>1.2416655702610573</v>
      </c>
      <c r="J204" s="5">
        <f t="shared" ca="1" si="181"/>
        <v>0.12176396721426012</v>
      </c>
      <c r="K204" s="5">
        <f t="shared" ca="1" si="181"/>
        <v>-0.28944935749199657</v>
      </c>
      <c r="L204" s="5">
        <f t="shared" ca="1" si="181"/>
        <v>0.90380521544604442</v>
      </c>
      <c r="M204" s="5">
        <f t="shared" ca="1" si="181"/>
        <v>0.26379458297915565</v>
      </c>
      <c r="N204" s="5">
        <f t="shared" ca="1" si="181"/>
        <v>-1.6113604486250097</v>
      </c>
      <c r="O204" s="5">
        <f t="shared" ca="1" si="181"/>
        <v>1.5856464170046933</v>
      </c>
      <c r="P204" s="5">
        <f t="shared" ca="1" si="181"/>
        <v>1.3124648525210036</v>
      </c>
      <c r="Q204" s="5">
        <f t="shared" ca="1" si="181"/>
        <v>-0.48353782616694257</v>
      </c>
      <c r="R204" s="5">
        <f t="shared" ca="1" si="181"/>
        <v>1.842996214587354</v>
      </c>
      <c r="S204" s="5">
        <f t="shared" ca="1" si="181"/>
        <v>0.28217611957866634</v>
      </c>
      <c r="T204" s="5">
        <f t="shared" ca="1" si="181"/>
        <v>0.66177042777781736</v>
      </c>
      <c r="U204" s="5">
        <f t="shared" ca="1" si="181"/>
        <v>1.8004800769912881</v>
      </c>
      <c r="V204" s="5">
        <f t="shared" ca="1" si="181"/>
        <v>1.7379689799132836</v>
      </c>
      <c r="W204" s="5">
        <f t="shared" ca="1" si="181"/>
        <v>-1.24508357550418</v>
      </c>
      <c r="X204" s="5">
        <f t="shared" ca="1" si="181"/>
        <v>0.6631588766949984</v>
      </c>
      <c r="Y204" s="5">
        <f t="shared" ca="1" si="181"/>
        <v>-0.33855632787614603</v>
      </c>
      <c r="Z204" s="5">
        <f t="shared" ca="1" si="181"/>
        <v>-2.2412851056121778E-2</v>
      </c>
      <c r="AA204" s="5">
        <f t="shared" ca="1" si="181"/>
        <v>-1.3453130917519933</v>
      </c>
      <c r="AB204" s="2"/>
    </row>
    <row r="205" spans="1:28" x14ac:dyDescent="0.2">
      <c r="A205" s="59"/>
      <c r="B205" s="3">
        <f t="shared" si="169"/>
        <v>15</v>
      </c>
      <c r="C205" s="5"/>
      <c r="D205" s="5">
        <f t="shared" ref="D205:AA205" ca="1" si="182">NORMINV(D184,0,1)</f>
        <v>0.62440319853246207</v>
      </c>
      <c r="E205" s="5">
        <f t="shared" ca="1" si="182"/>
        <v>-0.81098474806525878</v>
      </c>
      <c r="F205" s="5">
        <f t="shared" ca="1" si="182"/>
        <v>0.26180312529648209</v>
      </c>
      <c r="G205" s="5">
        <f t="shared" ca="1" si="182"/>
        <v>1.2660156295365133</v>
      </c>
      <c r="H205" s="5">
        <f t="shared" ca="1" si="182"/>
        <v>5.8683380239820358E-2</v>
      </c>
      <c r="I205" s="5">
        <f t="shared" ca="1" si="182"/>
        <v>0.23863947271930996</v>
      </c>
      <c r="J205" s="5">
        <f t="shared" ca="1" si="182"/>
        <v>-1.7232835209693238</v>
      </c>
      <c r="K205" s="5">
        <f t="shared" ca="1" si="182"/>
        <v>-1.0248748886346835</v>
      </c>
      <c r="L205" s="5">
        <f t="shared" ca="1" si="182"/>
        <v>0.20161900478067526</v>
      </c>
      <c r="M205" s="5">
        <f t="shared" ca="1" si="182"/>
        <v>0.15008122504259827</v>
      </c>
      <c r="N205" s="5">
        <f t="shared" ca="1" si="182"/>
        <v>-1.6722047393371855</v>
      </c>
      <c r="O205" s="5">
        <f t="shared" ca="1" si="182"/>
        <v>0.94501441640099038</v>
      </c>
      <c r="P205" s="5">
        <f t="shared" ca="1" si="182"/>
        <v>0.44353484167724627</v>
      </c>
      <c r="Q205" s="5">
        <f t="shared" ca="1" si="182"/>
        <v>0.4765800044344779</v>
      </c>
      <c r="R205" s="5">
        <f t="shared" ca="1" si="182"/>
        <v>-6.4568710230250556E-2</v>
      </c>
      <c r="S205" s="5">
        <f t="shared" ca="1" si="182"/>
        <v>-0.12296558382918675</v>
      </c>
      <c r="T205" s="5">
        <f t="shared" ca="1" si="182"/>
        <v>3.4008037779719537E-2</v>
      </c>
      <c r="U205" s="5">
        <f t="shared" ca="1" si="182"/>
        <v>-0.71962986573944454</v>
      </c>
      <c r="V205" s="5">
        <f t="shared" ca="1" si="182"/>
        <v>0.25870738055765774</v>
      </c>
      <c r="W205" s="5">
        <f t="shared" ca="1" si="182"/>
        <v>1.0245280276932136</v>
      </c>
      <c r="X205" s="5">
        <f t="shared" ca="1" si="182"/>
        <v>-0.24003638196652283</v>
      </c>
      <c r="Y205" s="5">
        <f t="shared" ca="1" si="182"/>
        <v>0.19139081714560935</v>
      </c>
      <c r="Z205" s="5">
        <f t="shared" ca="1" si="182"/>
        <v>1.856823166849696E-2</v>
      </c>
      <c r="AA205" s="5">
        <f t="shared" ca="1" si="182"/>
        <v>-1.4879788097617503</v>
      </c>
      <c r="AB205" s="2"/>
    </row>
    <row r="206" spans="1:28" x14ac:dyDescent="0.2">
      <c r="A206" s="59"/>
      <c r="B206" s="3">
        <f t="shared" si="169"/>
        <v>16</v>
      </c>
      <c r="C206" s="5"/>
      <c r="D206" s="5">
        <f t="shared" ref="D206:AA206" ca="1" si="183">NORMINV(D185,0,1)</f>
        <v>0.37852045055897743</v>
      </c>
      <c r="E206" s="5">
        <f t="shared" ca="1" si="183"/>
        <v>-7.6490489782774377E-3</v>
      </c>
      <c r="F206" s="5">
        <f t="shared" ca="1" si="183"/>
        <v>0.32556158431978549</v>
      </c>
      <c r="G206" s="5">
        <f t="shared" ca="1" si="183"/>
        <v>0.73490310132312187</v>
      </c>
      <c r="H206" s="5">
        <f t="shared" ca="1" si="183"/>
        <v>1.5492382184629052</v>
      </c>
      <c r="I206" s="5">
        <f t="shared" ca="1" si="183"/>
        <v>-1.6442067595203356</v>
      </c>
      <c r="J206" s="5">
        <f t="shared" ca="1" si="183"/>
        <v>-1.1464875166362267</v>
      </c>
      <c r="K206" s="5">
        <f t="shared" ca="1" si="183"/>
        <v>1.0706507244028454</v>
      </c>
      <c r="L206" s="5">
        <f t="shared" ca="1" si="183"/>
        <v>-0.51295134817066446</v>
      </c>
      <c r="M206" s="5">
        <f t="shared" ca="1" si="183"/>
        <v>1.0099416472224594</v>
      </c>
      <c r="N206" s="5">
        <f t="shared" ca="1" si="183"/>
        <v>-1.3956589227151825</v>
      </c>
      <c r="O206" s="5">
        <f t="shared" ca="1" si="183"/>
        <v>-1.4774812260393617</v>
      </c>
      <c r="P206" s="5">
        <f t="shared" ca="1" si="183"/>
        <v>-1.7301134209377016</v>
      </c>
      <c r="Q206" s="5">
        <f t="shared" ca="1" si="183"/>
        <v>1.5198598507236809</v>
      </c>
      <c r="R206" s="5">
        <f t="shared" ca="1" si="183"/>
        <v>-1.4239160955340697</v>
      </c>
      <c r="S206" s="5">
        <f t="shared" ca="1" si="183"/>
        <v>-0.23446301470922906</v>
      </c>
      <c r="T206" s="5">
        <f t="shared" ca="1" si="183"/>
        <v>0.45996328469908748</v>
      </c>
      <c r="U206" s="5">
        <f t="shared" ca="1" si="183"/>
        <v>1.116524266660702</v>
      </c>
      <c r="V206" s="5">
        <f t="shared" ca="1" si="183"/>
        <v>0.79405618240417841</v>
      </c>
      <c r="W206" s="5">
        <f t="shared" ca="1" si="183"/>
        <v>1.7847720094971322</v>
      </c>
      <c r="X206" s="5">
        <f t="shared" ca="1" si="183"/>
        <v>5.3807690386673832E-3</v>
      </c>
      <c r="Y206" s="5">
        <f t="shared" ca="1" si="183"/>
        <v>0.42826746691937961</v>
      </c>
      <c r="Z206" s="5">
        <f t="shared" ca="1" si="183"/>
        <v>-0.54141511428331102</v>
      </c>
      <c r="AA206" s="5">
        <f t="shared" ca="1" si="183"/>
        <v>1.1080165539999065</v>
      </c>
      <c r="AB206" s="2"/>
    </row>
    <row r="207" spans="1:28" x14ac:dyDescent="0.2">
      <c r="A207" s="59"/>
      <c r="B207" s="3">
        <f t="shared" si="169"/>
        <v>17</v>
      </c>
      <c r="C207" s="5"/>
      <c r="D207" s="5">
        <f t="shared" ref="D207:AA207" ca="1" si="184">NORMINV(D186,0,1)</f>
        <v>-0.25337927253350445</v>
      </c>
      <c r="E207" s="5">
        <f t="shared" ca="1" si="184"/>
        <v>1.3096066215047084</v>
      </c>
      <c r="F207" s="5">
        <f t="shared" ca="1" si="184"/>
        <v>-1.1230974805646923</v>
      </c>
      <c r="G207" s="5">
        <f t="shared" ca="1" si="184"/>
        <v>1.9406139673680697E-2</v>
      </c>
      <c r="H207" s="5">
        <f t="shared" ca="1" si="184"/>
        <v>-1.9744651244296214</v>
      </c>
      <c r="I207" s="5">
        <f t="shared" ca="1" si="184"/>
        <v>-6.0853767390724955E-2</v>
      </c>
      <c r="J207" s="5">
        <f t="shared" ca="1" si="184"/>
        <v>9.7917326302205412E-2</v>
      </c>
      <c r="K207" s="5">
        <f t="shared" ca="1" si="184"/>
        <v>-0.6356440820134861</v>
      </c>
      <c r="L207" s="5">
        <f t="shared" ca="1" si="184"/>
        <v>1.6258348787347146</v>
      </c>
      <c r="M207" s="5">
        <f t="shared" ca="1" si="184"/>
        <v>-1.4282552911585531</v>
      </c>
      <c r="N207" s="5">
        <f t="shared" ca="1" si="184"/>
        <v>-0.41199103538124388</v>
      </c>
      <c r="O207" s="5">
        <f t="shared" ca="1" si="184"/>
        <v>0.58955468455761328</v>
      </c>
      <c r="P207" s="5">
        <f t="shared" ca="1" si="184"/>
        <v>0.22387685443250405</v>
      </c>
      <c r="Q207" s="5">
        <f t="shared" ca="1" si="184"/>
        <v>-9.3771641423269741E-2</v>
      </c>
      <c r="R207" s="5">
        <f t="shared" ca="1" si="184"/>
        <v>1.7345115163105471</v>
      </c>
      <c r="S207" s="5">
        <f t="shared" ca="1" si="184"/>
        <v>-0.67194717761397726</v>
      </c>
      <c r="T207" s="5">
        <f t="shared" ca="1" si="184"/>
        <v>1.3336199569128089</v>
      </c>
      <c r="U207" s="5">
        <f t="shared" ca="1" si="184"/>
        <v>1.0234285360239663</v>
      </c>
      <c r="V207" s="5">
        <f t="shared" ca="1" si="184"/>
        <v>0.97915993231129939</v>
      </c>
      <c r="W207" s="5">
        <f t="shared" ca="1" si="184"/>
        <v>0.88652595162483105</v>
      </c>
      <c r="X207" s="5">
        <f t="shared" ca="1" si="184"/>
        <v>-0.64659718191052462</v>
      </c>
      <c r="Y207" s="5">
        <f t="shared" ca="1" si="184"/>
        <v>0.77573337340439463</v>
      </c>
      <c r="Z207" s="5">
        <f t="shared" ca="1" si="184"/>
        <v>0.21375576426856707</v>
      </c>
      <c r="AA207" s="5">
        <f t="shared" ca="1" si="184"/>
        <v>-1.2051238826418307</v>
      </c>
      <c r="AB207" s="2"/>
    </row>
    <row r="208" spans="1:28" x14ac:dyDescent="0.2">
      <c r="A208" s="59"/>
      <c r="B208" s="3">
        <f t="shared" si="169"/>
        <v>18</v>
      </c>
      <c r="C208" s="5"/>
      <c r="D208" s="5">
        <f t="shared" ref="D208:AA208" ca="1" si="185">NORMINV(D187,0,1)</f>
        <v>-0.5878499892095268</v>
      </c>
      <c r="E208" s="5">
        <f t="shared" ca="1" si="185"/>
        <v>0.47925493632923105</v>
      </c>
      <c r="F208" s="5">
        <f t="shared" ca="1" si="185"/>
        <v>0.4091368826929086</v>
      </c>
      <c r="G208" s="5">
        <f t="shared" ca="1" si="185"/>
        <v>-0.52304498662241294</v>
      </c>
      <c r="H208" s="5">
        <f t="shared" ca="1" si="185"/>
        <v>-0.46664997406814074</v>
      </c>
      <c r="I208" s="5">
        <f t="shared" ca="1" si="185"/>
        <v>0.59067821698984357</v>
      </c>
      <c r="J208" s="5">
        <f t="shared" ca="1" si="185"/>
        <v>-0.87272521495421451</v>
      </c>
      <c r="K208" s="5">
        <f t="shared" ca="1" si="185"/>
        <v>-1.1847321289676624</v>
      </c>
      <c r="L208" s="5">
        <f t="shared" ca="1" si="185"/>
        <v>0.40509965792055358</v>
      </c>
      <c r="M208" s="5">
        <f t="shared" ca="1" si="185"/>
        <v>0.48624277272440619</v>
      </c>
      <c r="N208" s="5">
        <f t="shared" ca="1" si="185"/>
        <v>1.1304845593433921</v>
      </c>
      <c r="O208" s="5">
        <f t="shared" ca="1" si="185"/>
        <v>-0.91875772770045705</v>
      </c>
      <c r="P208" s="5">
        <f t="shared" ca="1" si="185"/>
        <v>0.21062690588850663</v>
      </c>
      <c r="Q208" s="5">
        <f t="shared" ca="1" si="185"/>
        <v>-1.8078827228453813</v>
      </c>
      <c r="R208" s="5">
        <f t="shared" ca="1" si="185"/>
        <v>0.92763400925263495</v>
      </c>
      <c r="S208" s="5">
        <f t="shared" ca="1" si="185"/>
        <v>-1.8263354542297626E-2</v>
      </c>
      <c r="T208" s="5">
        <f t="shared" ca="1" si="185"/>
        <v>-0.45620084971974773</v>
      </c>
      <c r="U208" s="5">
        <f t="shared" ca="1" si="185"/>
        <v>0.49807638401896204</v>
      </c>
      <c r="V208" s="5">
        <f t="shared" ca="1" si="185"/>
        <v>-0.25862326785436002</v>
      </c>
      <c r="W208" s="5">
        <f t="shared" ca="1" si="185"/>
        <v>1.6901359852949551</v>
      </c>
      <c r="X208" s="5">
        <f t="shared" ca="1" si="185"/>
        <v>0.92949086510882317</v>
      </c>
      <c r="Y208" s="5">
        <f t="shared" ca="1" si="185"/>
        <v>0.68106420768693887</v>
      </c>
      <c r="Z208" s="5">
        <f t="shared" ca="1" si="185"/>
        <v>0.66835444556741264</v>
      </c>
      <c r="AA208" s="5">
        <f t="shared" ca="1" si="185"/>
        <v>-0.8028353645235814</v>
      </c>
      <c r="AB208" s="2"/>
    </row>
    <row r="209" spans="1:28" x14ac:dyDescent="0.2">
      <c r="A209" s="59"/>
      <c r="B209" s="3">
        <f t="shared" si="169"/>
        <v>19</v>
      </c>
      <c r="C209" s="5"/>
      <c r="D209" s="5">
        <f t="shared" ref="D209:AA209" ca="1" si="186">NORMINV(D188,0,1)</f>
        <v>-0.62436633686568122</v>
      </c>
      <c r="E209" s="5">
        <f t="shared" ca="1" si="186"/>
        <v>-0.11435457494686663</v>
      </c>
      <c r="F209" s="5">
        <f t="shared" ca="1" si="186"/>
        <v>-0.92153963777653614</v>
      </c>
      <c r="G209" s="5">
        <f t="shared" ca="1" si="186"/>
        <v>-1.6551728577329401</v>
      </c>
      <c r="H209" s="5">
        <f t="shared" ca="1" si="186"/>
        <v>-1.4913135156003785</v>
      </c>
      <c r="I209" s="5">
        <f t="shared" ca="1" si="186"/>
        <v>-0.54051568314540432</v>
      </c>
      <c r="J209" s="5">
        <f t="shared" ca="1" si="186"/>
        <v>-6.332972264126889E-2</v>
      </c>
      <c r="K209" s="5">
        <f t="shared" ca="1" si="186"/>
        <v>0.6249320338406551</v>
      </c>
      <c r="L209" s="5">
        <f t="shared" ca="1" si="186"/>
        <v>1.8162830836519412</v>
      </c>
      <c r="M209" s="5">
        <f t="shared" ca="1" si="186"/>
        <v>0.55944305459558952</v>
      </c>
      <c r="N209" s="5">
        <f t="shared" ca="1" si="186"/>
        <v>0.81357280357722483</v>
      </c>
      <c r="O209" s="5">
        <f t="shared" ca="1" si="186"/>
        <v>-0.67089406521399453</v>
      </c>
      <c r="P209" s="5">
        <f t="shared" ca="1" si="186"/>
        <v>-0.69277391708701519</v>
      </c>
      <c r="Q209" s="5">
        <f t="shared" ca="1" si="186"/>
        <v>1.7318197575851665E-2</v>
      </c>
      <c r="R209" s="5">
        <f t="shared" ca="1" si="186"/>
        <v>-0.35634254438249385</v>
      </c>
      <c r="S209" s="5">
        <f t="shared" ca="1" si="186"/>
        <v>0.59756732102224119</v>
      </c>
      <c r="T209" s="5">
        <f t="shared" ca="1" si="186"/>
        <v>-0.62261539711416714</v>
      </c>
      <c r="U209" s="5">
        <f t="shared" ca="1" si="186"/>
        <v>1.9680414432613267</v>
      </c>
      <c r="V209" s="5">
        <f t="shared" ca="1" si="186"/>
        <v>0.57206684586499801</v>
      </c>
      <c r="W209" s="5">
        <f t="shared" ca="1" si="186"/>
        <v>-4.1877650959964888E-2</v>
      </c>
      <c r="X209" s="5">
        <f t="shared" ca="1" si="186"/>
        <v>0.80859060017704476</v>
      </c>
      <c r="Y209" s="5">
        <f t="shared" ca="1" si="186"/>
        <v>-0.16419951564810067</v>
      </c>
      <c r="Z209" s="5">
        <f t="shared" ca="1" si="186"/>
        <v>-0.20263602280387555</v>
      </c>
      <c r="AA209" s="5">
        <f t="shared" ca="1" si="186"/>
        <v>-2.0349395597975359</v>
      </c>
      <c r="AB209" s="2"/>
    </row>
    <row r="210" spans="1:28" x14ac:dyDescent="0.2">
      <c r="A210" s="59"/>
      <c r="B210" s="3">
        <f t="shared" si="169"/>
        <v>20</v>
      </c>
      <c r="C210" s="5"/>
      <c r="D210" s="5">
        <f t="shared" ref="D210:AA210" ca="1" si="187">NORMINV(D189,0,1)</f>
        <v>1.445626703726866</v>
      </c>
      <c r="E210" s="5">
        <f t="shared" ca="1" si="187"/>
        <v>2.1380978797955027E-2</v>
      </c>
      <c r="F210" s="5">
        <f t="shared" ca="1" si="187"/>
        <v>1.0350993748790804</v>
      </c>
      <c r="G210" s="5">
        <f t="shared" ca="1" si="187"/>
        <v>1.0536812124056616</v>
      </c>
      <c r="H210" s="5">
        <f t="shared" ca="1" si="187"/>
        <v>-0.47754042751674808</v>
      </c>
      <c r="I210" s="5">
        <f t="shared" ca="1" si="187"/>
        <v>1.0988170062549485</v>
      </c>
      <c r="J210" s="5">
        <f t="shared" ca="1" si="187"/>
        <v>0.16201003689358523</v>
      </c>
      <c r="K210" s="5">
        <f t="shared" ca="1" si="187"/>
        <v>-0.64686917620029627</v>
      </c>
      <c r="L210" s="5">
        <f t="shared" ca="1" si="187"/>
        <v>0.12403354395675614</v>
      </c>
      <c r="M210" s="5">
        <f t="shared" ca="1" si="187"/>
        <v>1.2241786739894953</v>
      </c>
      <c r="N210" s="5">
        <f t="shared" ca="1" si="187"/>
        <v>0.54454138686819453</v>
      </c>
      <c r="O210" s="5">
        <f t="shared" ca="1" si="187"/>
        <v>0.42564005746892308</v>
      </c>
      <c r="P210" s="5">
        <f t="shared" ca="1" si="187"/>
        <v>-0.79361668394104257</v>
      </c>
      <c r="Q210" s="5">
        <f t="shared" ca="1" si="187"/>
        <v>0.75751843600425872</v>
      </c>
      <c r="R210" s="5">
        <f t="shared" ca="1" si="187"/>
        <v>-2.1008965380238438</v>
      </c>
      <c r="S210" s="5">
        <f t="shared" ca="1" si="187"/>
        <v>0.2271271077788754</v>
      </c>
      <c r="T210" s="5">
        <f t="shared" ca="1" si="187"/>
        <v>-9.0889736963142738E-3</v>
      </c>
      <c r="U210" s="5">
        <f t="shared" ca="1" si="187"/>
        <v>1.1312366192612335</v>
      </c>
      <c r="V210" s="5">
        <f t="shared" ca="1" si="187"/>
        <v>-1.1056991120190345</v>
      </c>
      <c r="W210" s="5">
        <f t="shared" ca="1" si="187"/>
        <v>0.99238668282995623</v>
      </c>
      <c r="X210" s="5">
        <f t="shared" ca="1" si="187"/>
        <v>1.3120718773457565</v>
      </c>
      <c r="Y210" s="5">
        <f t="shared" ca="1" si="187"/>
        <v>-0.99359808798437088</v>
      </c>
      <c r="Z210" s="5">
        <f t="shared" ca="1" si="187"/>
        <v>0.20853797454837023</v>
      </c>
      <c r="AA210" s="5">
        <f t="shared" ca="1" si="187"/>
        <v>-1.206917130870232</v>
      </c>
      <c r="AB210" s="2"/>
    </row>
    <row r="211" spans="1:28" x14ac:dyDescent="0.2">
      <c r="A211" s="2"/>
      <c r="B211" s="2"/>
      <c r="C211" s="4">
        <v>0</v>
      </c>
      <c r="D211" s="4">
        <f t="shared" ref="D211:AA211" si="188">C211+1</f>
        <v>1</v>
      </c>
      <c r="E211" s="4">
        <f t="shared" si="188"/>
        <v>2</v>
      </c>
      <c r="F211" s="4">
        <f t="shared" si="188"/>
        <v>3</v>
      </c>
      <c r="G211" s="4">
        <f t="shared" si="188"/>
        <v>4</v>
      </c>
      <c r="H211" s="4">
        <f t="shared" si="188"/>
        <v>5</v>
      </c>
      <c r="I211" s="4">
        <f t="shared" si="188"/>
        <v>6</v>
      </c>
      <c r="J211" s="4">
        <f t="shared" si="188"/>
        <v>7</v>
      </c>
      <c r="K211" s="4">
        <f t="shared" si="188"/>
        <v>8</v>
      </c>
      <c r="L211" s="4">
        <f t="shared" si="188"/>
        <v>9</v>
      </c>
      <c r="M211" s="4">
        <f t="shared" si="188"/>
        <v>10</v>
      </c>
      <c r="N211" s="4">
        <f t="shared" si="188"/>
        <v>11</v>
      </c>
      <c r="O211" s="4">
        <f t="shared" si="188"/>
        <v>12</v>
      </c>
      <c r="P211" s="4">
        <f t="shared" si="188"/>
        <v>13</v>
      </c>
      <c r="Q211" s="4">
        <f t="shared" si="188"/>
        <v>14</v>
      </c>
      <c r="R211" s="4">
        <f t="shared" si="188"/>
        <v>15</v>
      </c>
      <c r="S211" s="4">
        <f t="shared" si="188"/>
        <v>16</v>
      </c>
      <c r="T211" s="4">
        <f t="shared" si="188"/>
        <v>17</v>
      </c>
      <c r="U211" s="4">
        <f t="shared" si="188"/>
        <v>18</v>
      </c>
      <c r="V211" s="4">
        <f t="shared" si="188"/>
        <v>19</v>
      </c>
      <c r="W211" s="4">
        <f t="shared" si="188"/>
        <v>20</v>
      </c>
      <c r="X211" s="4">
        <f t="shared" si="188"/>
        <v>21</v>
      </c>
      <c r="Y211" s="4">
        <f t="shared" si="188"/>
        <v>22</v>
      </c>
      <c r="Z211" s="4">
        <f t="shared" si="188"/>
        <v>23</v>
      </c>
      <c r="AA211" s="4">
        <f t="shared" si="188"/>
        <v>24</v>
      </c>
      <c r="AB211" s="2"/>
    </row>
    <row r="212" spans="1:28" x14ac:dyDescent="0.2">
      <c r="A212" s="58" t="s">
        <v>31</v>
      </c>
      <c r="B212" s="3">
        <v>1</v>
      </c>
      <c r="C212" s="5"/>
      <c r="D212" s="5">
        <f ca="1">0+1*(D191-AVERAGE(D$191:D$210))/STDEVP(D$191:D$210)</f>
        <v>0.89648015047206775</v>
      </c>
      <c r="E212" s="5">
        <f t="shared" ref="E212:AA212" ca="1" si="189">0+1*(E191-AVERAGE(E$191:E$210))/STDEVP(E$191:E$210)</f>
        <v>-1.3076002008184311</v>
      </c>
      <c r="F212" s="5">
        <f t="shared" ca="1" si="189"/>
        <v>1.7584723085900607</v>
      </c>
      <c r="G212" s="5">
        <f t="shared" ca="1" si="189"/>
        <v>0.14060044779929989</v>
      </c>
      <c r="H212" s="5">
        <f t="shared" ca="1" si="189"/>
        <v>1.5012859574587247</v>
      </c>
      <c r="I212" s="5">
        <f t="shared" ca="1" si="189"/>
        <v>0.23986998814329802</v>
      </c>
      <c r="J212" s="5">
        <f t="shared" ca="1" si="189"/>
        <v>1.0345368268581372</v>
      </c>
      <c r="K212" s="5">
        <f t="shared" ca="1" si="189"/>
        <v>1.1294705719275331</v>
      </c>
      <c r="L212" s="5">
        <f t="shared" ca="1" si="189"/>
        <v>-0.75522651596646584</v>
      </c>
      <c r="M212" s="5">
        <f t="shared" ca="1" si="189"/>
        <v>4.284847071883667E-2</v>
      </c>
      <c r="N212" s="5">
        <f t="shared" ca="1" si="189"/>
        <v>-0.17682996881267105</v>
      </c>
      <c r="O212" s="5">
        <f t="shared" ca="1" si="189"/>
        <v>0.36841322394616788</v>
      </c>
      <c r="P212" s="5">
        <f t="shared" ca="1" si="189"/>
        <v>-0.72256067225953036</v>
      </c>
      <c r="Q212" s="5">
        <f t="shared" ca="1" si="189"/>
        <v>-1.9867159723364364E-2</v>
      </c>
      <c r="R212" s="5">
        <f t="shared" ca="1" si="189"/>
        <v>0.36250752885251813</v>
      </c>
      <c r="S212" s="5">
        <f t="shared" ca="1" si="189"/>
        <v>-0.63982945735787189</v>
      </c>
      <c r="T212" s="5">
        <f t="shared" ca="1" si="189"/>
        <v>-1.6857218562950225</v>
      </c>
      <c r="U212" s="5">
        <f t="shared" ca="1" si="189"/>
        <v>1.8469868602580817</v>
      </c>
      <c r="V212" s="5">
        <f t="shared" ca="1" si="189"/>
        <v>-0.87692177494898194</v>
      </c>
      <c r="W212" s="5">
        <f t="shared" ca="1" si="189"/>
        <v>-0.73234463614980116</v>
      </c>
      <c r="X212" s="5">
        <f t="shared" ca="1" si="189"/>
        <v>0.55304193480027952</v>
      </c>
      <c r="Y212" s="5">
        <f t="shared" ca="1" si="189"/>
        <v>1.4125861193084288</v>
      </c>
      <c r="Z212" s="5">
        <f t="shared" ca="1" si="189"/>
        <v>1.7880337151350452</v>
      </c>
      <c r="AA212" s="5">
        <f t="shared" ca="1" si="189"/>
        <v>-0.42193786381273313</v>
      </c>
      <c r="AB212" s="2"/>
    </row>
    <row r="213" spans="1:28" x14ac:dyDescent="0.2">
      <c r="A213" s="59"/>
      <c r="B213" s="3">
        <f>B212+1</f>
        <v>2</v>
      </c>
      <c r="C213" s="5"/>
      <c r="D213" s="5">
        <f t="shared" ref="D213:AA213" ca="1" si="190">0+1*(D192-AVERAGE(D$191:D$210))/STDEVP(D$191:D$210)</f>
        <v>0.52313048050223099</v>
      </c>
      <c r="E213" s="5">
        <f t="shared" ca="1" si="190"/>
        <v>0.69849814858440096</v>
      </c>
      <c r="F213" s="5">
        <f t="shared" ca="1" si="190"/>
        <v>0.82263147979596274</v>
      </c>
      <c r="G213" s="5">
        <f t="shared" ca="1" si="190"/>
        <v>0.1658451712316443</v>
      </c>
      <c r="H213" s="5">
        <f t="shared" ca="1" si="190"/>
        <v>0.34397243463710769</v>
      </c>
      <c r="I213" s="5">
        <f t="shared" ca="1" si="190"/>
        <v>0.87041817194292004</v>
      </c>
      <c r="J213" s="5">
        <f t="shared" ca="1" si="190"/>
        <v>-1.5862579721001659</v>
      </c>
      <c r="K213" s="5">
        <f t="shared" ca="1" si="190"/>
        <v>-0.10327328338259224</v>
      </c>
      <c r="L213" s="5">
        <f t="shared" ca="1" si="190"/>
        <v>0.61870281413538952</v>
      </c>
      <c r="M213" s="5">
        <f t="shared" ca="1" si="190"/>
        <v>-3.0965723081883396E-3</v>
      </c>
      <c r="N213" s="5">
        <f t="shared" ca="1" si="190"/>
        <v>1.3572162023966374</v>
      </c>
      <c r="O213" s="5">
        <f t="shared" ca="1" si="190"/>
        <v>-1.2616837422146752</v>
      </c>
      <c r="P213" s="5">
        <f t="shared" ca="1" si="190"/>
        <v>7.779904262490886E-2</v>
      </c>
      <c r="Q213" s="5">
        <f t="shared" ca="1" si="190"/>
        <v>-1.2222644456816212</v>
      </c>
      <c r="R213" s="5">
        <f t="shared" ca="1" si="190"/>
        <v>0.86751472339187419</v>
      </c>
      <c r="S213" s="5">
        <f t="shared" ca="1" si="190"/>
        <v>-2.4460986377908105</v>
      </c>
      <c r="T213" s="5">
        <f t="shared" ca="1" si="190"/>
        <v>-0.24696105805455359</v>
      </c>
      <c r="U213" s="5">
        <f t="shared" ca="1" si="190"/>
        <v>0.17024565784400369</v>
      </c>
      <c r="V213" s="5">
        <f t="shared" ca="1" si="190"/>
        <v>1.1125035323063854</v>
      </c>
      <c r="W213" s="5">
        <f t="shared" ca="1" si="190"/>
        <v>5.0830247494202925E-3</v>
      </c>
      <c r="X213" s="5">
        <f t="shared" ca="1" si="190"/>
        <v>0.29801703321351425</v>
      </c>
      <c r="Y213" s="5">
        <f t="shared" ca="1" si="190"/>
        <v>0.19200260827308116</v>
      </c>
      <c r="Z213" s="5">
        <f t="shared" ca="1" si="190"/>
        <v>-0.9782803547347283</v>
      </c>
      <c r="AA213" s="5">
        <f t="shared" ca="1" si="190"/>
        <v>0.18973130960505821</v>
      </c>
      <c r="AB213" s="2"/>
    </row>
    <row r="214" spans="1:28" x14ac:dyDescent="0.2">
      <c r="A214" s="59"/>
      <c r="B214" s="3">
        <f t="shared" ref="B214:B231" si="191">B213+1</f>
        <v>3</v>
      </c>
      <c r="C214" s="5"/>
      <c r="D214" s="5">
        <f t="shared" ref="D214:AA214" ca="1" si="192">0+1*(D193-AVERAGE(D$191:D$210))/STDEVP(D$191:D$210)</f>
        <v>1.5023765751354381</v>
      </c>
      <c r="E214" s="5">
        <f t="shared" ca="1" si="192"/>
        <v>1.1104996629985309</v>
      </c>
      <c r="F214" s="5">
        <f t="shared" ca="1" si="192"/>
        <v>-1.3365408834504684</v>
      </c>
      <c r="G214" s="5">
        <f t="shared" ca="1" si="192"/>
        <v>0.797577730824652</v>
      </c>
      <c r="H214" s="5">
        <f t="shared" ca="1" si="192"/>
        <v>1.3533111038308208</v>
      </c>
      <c r="I214" s="5">
        <f t="shared" ca="1" si="192"/>
        <v>1.6651988326720935</v>
      </c>
      <c r="J214" s="5">
        <f t="shared" ca="1" si="192"/>
        <v>-0.14160618596685345</v>
      </c>
      <c r="K214" s="5">
        <f t="shared" ca="1" si="192"/>
        <v>-2.2164104156561507E-2</v>
      </c>
      <c r="L214" s="5">
        <f t="shared" ca="1" si="192"/>
        <v>-0.95252536591086545</v>
      </c>
      <c r="M214" s="5">
        <f t="shared" ca="1" si="192"/>
        <v>1.2583329079657617</v>
      </c>
      <c r="N214" s="5">
        <f t="shared" ca="1" si="192"/>
        <v>0.12599511199683369</v>
      </c>
      <c r="O214" s="5">
        <f t="shared" ca="1" si="192"/>
        <v>-0.14041893560569596</v>
      </c>
      <c r="P214" s="5">
        <f t="shared" ca="1" si="192"/>
        <v>0.16416428371378403</v>
      </c>
      <c r="Q214" s="5">
        <f t="shared" ca="1" si="192"/>
        <v>0.80133409945909717</v>
      </c>
      <c r="R214" s="5">
        <f t="shared" ca="1" si="192"/>
        <v>-0.38921005957871058</v>
      </c>
      <c r="S214" s="5">
        <f t="shared" ca="1" si="192"/>
        <v>1.0540326122983315</v>
      </c>
      <c r="T214" s="5">
        <f t="shared" ca="1" si="192"/>
        <v>0.40445937066843024</v>
      </c>
      <c r="U214" s="5">
        <f t="shared" ca="1" si="192"/>
        <v>-0.76690684891964467</v>
      </c>
      <c r="V214" s="5">
        <f t="shared" ca="1" si="192"/>
        <v>-2.1397860468868681</v>
      </c>
      <c r="W214" s="5">
        <f t="shared" ca="1" si="192"/>
        <v>-0.62168468984725078</v>
      </c>
      <c r="X214" s="5">
        <f t="shared" ca="1" si="192"/>
        <v>2.3409905782507763</v>
      </c>
      <c r="Y214" s="5">
        <f t="shared" ca="1" si="192"/>
        <v>1.7510324796978065</v>
      </c>
      <c r="Z214" s="5">
        <f t="shared" ca="1" si="192"/>
        <v>0.59884287644804779</v>
      </c>
      <c r="AA214" s="5">
        <f t="shared" ca="1" si="192"/>
        <v>-0.4822293956140275</v>
      </c>
      <c r="AB214" s="2"/>
    </row>
    <row r="215" spans="1:28" x14ac:dyDescent="0.2">
      <c r="A215" s="59"/>
      <c r="B215" s="3">
        <f t="shared" si="191"/>
        <v>4</v>
      </c>
      <c r="C215" s="5"/>
      <c r="D215" s="5">
        <f t="shared" ref="D215:AA215" ca="1" si="193">0+1*(D194-AVERAGE(D$191:D$210))/STDEVP(D$191:D$210)</f>
        <v>1.1435981771218262</v>
      </c>
      <c r="E215" s="5">
        <f t="shared" ca="1" si="193"/>
        <v>1.4344299642190046</v>
      </c>
      <c r="F215" s="5">
        <f t="shared" ca="1" si="193"/>
        <v>-1.0440720950439435</v>
      </c>
      <c r="G215" s="5">
        <f t="shared" ca="1" si="193"/>
        <v>-0.15077502130210538</v>
      </c>
      <c r="H215" s="5">
        <f t="shared" ca="1" si="193"/>
        <v>0.32278490475626864</v>
      </c>
      <c r="I215" s="5">
        <f t="shared" ca="1" si="193"/>
        <v>-1.2673943481163752</v>
      </c>
      <c r="J215" s="5">
        <f t="shared" ca="1" si="193"/>
        <v>-0.1363271249623508</v>
      </c>
      <c r="K215" s="5">
        <f t="shared" ca="1" si="193"/>
        <v>0.38609341828565424</v>
      </c>
      <c r="L215" s="5">
        <f t="shared" ca="1" si="193"/>
        <v>-0.95815328906034336</v>
      </c>
      <c r="M215" s="5">
        <f t="shared" ca="1" si="193"/>
        <v>-0.33557040994353465</v>
      </c>
      <c r="N215" s="5">
        <f t="shared" ca="1" si="193"/>
        <v>1.469923289482167</v>
      </c>
      <c r="O215" s="5">
        <f t="shared" ca="1" si="193"/>
        <v>-1.6730182380643031</v>
      </c>
      <c r="P215" s="5">
        <f t="shared" ca="1" si="193"/>
        <v>-1.6308849882383156</v>
      </c>
      <c r="Q215" s="5">
        <f t="shared" ca="1" si="193"/>
        <v>0.52690915634022872</v>
      </c>
      <c r="R215" s="5">
        <f t="shared" ca="1" si="193"/>
        <v>-1.4833697779008084</v>
      </c>
      <c r="S215" s="5">
        <f t="shared" ca="1" si="193"/>
        <v>-0.44355900309466378</v>
      </c>
      <c r="T215" s="5">
        <f t="shared" ca="1" si="193"/>
        <v>-1.001901754839472</v>
      </c>
      <c r="U215" s="5">
        <f t="shared" ca="1" si="193"/>
        <v>-1.2999917383967456</v>
      </c>
      <c r="V215" s="5">
        <f t="shared" ca="1" si="193"/>
        <v>-1.2801796804282037</v>
      </c>
      <c r="W215" s="5">
        <f t="shared" ca="1" si="193"/>
        <v>1.1624030580623999</v>
      </c>
      <c r="X215" s="5">
        <f t="shared" ca="1" si="193"/>
        <v>-0.66078237823124708</v>
      </c>
      <c r="Y215" s="5">
        <f t="shared" ca="1" si="193"/>
        <v>0.4823803300730809</v>
      </c>
      <c r="Z215" s="5">
        <f t="shared" ca="1" si="193"/>
        <v>5.6258469769854914E-2</v>
      </c>
      <c r="AA215" s="5">
        <f t="shared" ca="1" si="193"/>
        <v>1.1556669379222269</v>
      </c>
      <c r="AB215" s="2"/>
    </row>
    <row r="216" spans="1:28" x14ac:dyDescent="0.2">
      <c r="A216" s="59"/>
      <c r="B216" s="3">
        <f t="shared" si="191"/>
        <v>5</v>
      </c>
      <c r="C216" s="5"/>
      <c r="D216" s="5">
        <f t="shared" ref="D216:AA216" ca="1" si="194">0+1*(D195-AVERAGE(D$191:D$210))/STDEVP(D$191:D$210)</f>
        <v>-0.78122610809063531</v>
      </c>
      <c r="E216" s="5">
        <f t="shared" ca="1" si="194"/>
        <v>1.0650006295720329</v>
      </c>
      <c r="F216" s="5">
        <f t="shared" ca="1" si="194"/>
        <v>-0.25543631735860545</v>
      </c>
      <c r="G216" s="5">
        <f t="shared" ca="1" si="194"/>
        <v>-1.541766937667673</v>
      </c>
      <c r="H216" s="5">
        <f t="shared" ca="1" si="194"/>
        <v>-4.6742492687343248E-2</v>
      </c>
      <c r="I216" s="5">
        <f t="shared" ca="1" si="194"/>
        <v>-0.24358436458726634</v>
      </c>
      <c r="J216" s="5">
        <f t="shared" ca="1" si="194"/>
        <v>1.9293908804347129</v>
      </c>
      <c r="K216" s="5">
        <f t="shared" ca="1" si="194"/>
        <v>1.367069709522625</v>
      </c>
      <c r="L216" s="5">
        <f t="shared" ca="1" si="194"/>
        <v>-0.21374286103487275</v>
      </c>
      <c r="M216" s="5">
        <f t="shared" ca="1" si="194"/>
        <v>-0.19091680217084714</v>
      </c>
      <c r="N216" s="5">
        <f t="shared" ca="1" si="194"/>
        <v>1.5254269727370016</v>
      </c>
      <c r="O216" s="5">
        <f t="shared" ca="1" si="194"/>
        <v>-0.99708632196774971</v>
      </c>
      <c r="P216" s="5">
        <f t="shared" ca="1" si="194"/>
        <v>-0.55114185622772938</v>
      </c>
      <c r="Q216" s="5">
        <f t="shared" ca="1" si="194"/>
        <v>-0.5193272469618444</v>
      </c>
      <c r="R216" s="5">
        <f t="shared" ca="1" si="194"/>
        <v>5.196932722676989E-2</v>
      </c>
      <c r="S216" s="5">
        <f t="shared" ca="1" si="194"/>
        <v>0.193292373074192</v>
      </c>
      <c r="T216" s="5">
        <f t="shared" ca="1" si="194"/>
        <v>-5.1487209612194447E-2</v>
      </c>
      <c r="U216" s="5">
        <f t="shared" ca="1" si="194"/>
        <v>0.5195907980987694</v>
      </c>
      <c r="V216" s="5">
        <f t="shared" ca="1" si="194"/>
        <v>-0.19056262545217867</v>
      </c>
      <c r="W216" s="5">
        <f t="shared" ca="1" si="194"/>
        <v>-0.95649363295069223</v>
      </c>
      <c r="X216" s="5">
        <f t="shared" ca="1" si="194"/>
        <v>0.23917618675081401</v>
      </c>
      <c r="Y216" s="5">
        <f t="shared" ca="1" si="194"/>
        <v>-0.27269661780308024</v>
      </c>
      <c r="Z216" s="5">
        <f t="shared" ca="1" si="194"/>
        <v>-4.6608095390723372E-2</v>
      </c>
      <c r="AA216" s="5">
        <f t="shared" ca="1" si="194"/>
        <v>1.2782213488542562</v>
      </c>
      <c r="AB216" s="2"/>
    </row>
    <row r="217" spans="1:28" x14ac:dyDescent="0.2">
      <c r="A217" s="59"/>
      <c r="B217" s="3">
        <f t="shared" si="191"/>
        <v>6</v>
      </c>
      <c r="C217" s="5"/>
      <c r="D217" s="5">
        <f t="shared" ref="D217:AA217" ca="1" si="195">0+1*(D196-AVERAGE(D$191:D$210))/STDEVP(D$191:D$210)</f>
        <v>-0.47358831459850381</v>
      </c>
      <c r="E217" s="5">
        <f t="shared" ca="1" si="195"/>
        <v>1.0044876918988957E-2</v>
      </c>
      <c r="F217" s="5">
        <f t="shared" ca="1" si="195"/>
        <v>-0.31764423009810627</v>
      </c>
      <c r="G217" s="5">
        <f t="shared" ca="1" si="195"/>
        <v>-0.89497260347744145</v>
      </c>
      <c r="H217" s="5">
        <f t="shared" ca="1" si="195"/>
        <v>-1.2339994015599784</v>
      </c>
      <c r="I217" s="5">
        <f t="shared" ca="1" si="195"/>
        <v>1.6782766664881326</v>
      </c>
      <c r="J217" s="5">
        <f t="shared" ca="1" si="195"/>
        <v>1.2836091868887274</v>
      </c>
      <c r="K217" s="5">
        <f t="shared" ca="1" si="195"/>
        <v>-1.4281296098096761</v>
      </c>
      <c r="L217" s="5">
        <f t="shared" ca="1" si="195"/>
        <v>0.54379639880159591</v>
      </c>
      <c r="M217" s="5">
        <f t="shared" ca="1" si="195"/>
        <v>-1.2847365125927126</v>
      </c>
      <c r="N217" s="5">
        <f t="shared" ca="1" si="195"/>
        <v>1.2731549644421361</v>
      </c>
      <c r="O217" s="5">
        <f t="shared" ca="1" si="195"/>
        <v>1.5588929606581661</v>
      </c>
      <c r="P217" s="5">
        <f t="shared" ca="1" si="195"/>
        <v>2.1498602425330704</v>
      </c>
      <c r="Q217" s="5">
        <f t="shared" ca="1" si="195"/>
        <v>-1.6561849525784824</v>
      </c>
      <c r="R217" s="5">
        <f t="shared" ca="1" si="195"/>
        <v>1.1460653503592131</v>
      </c>
      <c r="S217" s="5">
        <f t="shared" ca="1" si="195"/>
        <v>0.36855769801597987</v>
      </c>
      <c r="T217" s="5">
        <f t="shared" ca="1" si="195"/>
        <v>-0.69637143450064376</v>
      </c>
      <c r="U217" s="5">
        <f t="shared" ca="1" si="195"/>
        <v>-0.80615850235004893</v>
      </c>
      <c r="V217" s="5">
        <f t="shared" ca="1" si="195"/>
        <v>-0.58489800541948733</v>
      </c>
      <c r="W217" s="5">
        <f t="shared" ca="1" si="195"/>
        <v>-1.6662531597074113</v>
      </c>
      <c r="X217" s="5">
        <f t="shared" ca="1" si="195"/>
        <v>-5.3614864959712462E-3</v>
      </c>
      <c r="Y217" s="5">
        <f t="shared" ca="1" si="195"/>
        <v>-0.61020215852444071</v>
      </c>
      <c r="Z217" s="5">
        <f t="shared" ca="1" si="195"/>
        <v>1.3590054100471376</v>
      </c>
      <c r="AA217" s="5">
        <f t="shared" ca="1" si="195"/>
        <v>-0.95182162871887666</v>
      </c>
      <c r="AB217" s="2"/>
    </row>
    <row r="218" spans="1:28" x14ac:dyDescent="0.2">
      <c r="A218" s="59"/>
      <c r="B218" s="3">
        <f t="shared" si="191"/>
        <v>7</v>
      </c>
      <c r="C218" s="5"/>
      <c r="D218" s="5">
        <f t="shared" ref="D218:AA218" ca="1" si="196">0+1*(D197-AVERAGE(D$191:D$210))/STDEVP(D$191:D$210)</f>
        <v>0.31701711877424837</v>
      </c>
      <c r="E218" s="5">
        <f t="shared" ca="1" si="196"/>
        <v>-1.7198003781471676</v>
      </c>
      <c r="F218" s="5">
        <f t="shared" ca="1" si="196"/>
        <v>1.095784796859443</v>
      </c>
      <c r="G218" s="5">
        <f t="shared" ca="1" si="196"/>
        <v>-2.363299775974757E-2</v>
      </c>
      <c r="H218" s="5">
        <f t="shared" ca="1" si="196"/>
        <v>1.5727011849504926</v>
      </c>
      <c r="I218" s="5">
        <f t="shared" ca="1" si="196"/>
        <v>6.2114729360159264E-2</v>
      </c>
      <c r="J218" s="5">
        <f t="shared" ca="1" si="196"/>
        <v>-0.10962838912180846</v>
      </c>
      <c r="K218" s="5">
        <f t="shared" ca="1" si="196"/>
        <v>0.84787887789462291</v>
      </c>
      <c r="L218" s="5">
        <f t="shared" ca="1" si="196"/>
        <v>-1.723600406266619</v>
      </c>
      <c r="M218" s="5">
        <f t="shared" ca="1" si="196"/>
        <v>1.8168690507036287</v>
      </c>
      <c r="N218" s="5">
        <f t="shared" ca="1" si="196"/>
        <v>0.37582852333351141</v>
      </c>
      <c r="O218" s="5">
        <f t="shared" ca="1" si="196"/>
        <v>-0.62204015285093328</v>
      </c>
      <c r="P218" s="5">
        <f t="shared" ca="1" si="196"/>
        <v>-0.27819213627447781</v>
      </c>
      <c r="Q218" s="5">
        <f t="shared" ca="1" si="196"/>
        <v>0.10218256731359603</v>
      </c>
      <c r="R218" s="5">
        <f t="shared" ca="1" si="196"/>
        <v>-1.3960538509798548</v>
      </c>
      <c r="S218" s="5">
        <f t="shared" ca="1" si="196"/>
        <v>1.0562489153219696</v>
      </c>
      <c r="T218" s="5">
        <f t="shared" ca="1" si="196"/>
        <v>-2.0190629847371855</v>
      </c>
      <c r="U218" s="5">
        <f t="shared" ca="1" si="196"/>
        <v>-0.73894105170766078</v>
      </c>
      <c r="V218" s="5">
        <f t="shared" ca="1" si="196"/>
        <v>-0.72124454677949701</v>
      </c>
      <c r="W218" s="5">
        <f t="shared" ca="1" si="196"/>
        <v>-0.82765566705278815</v>
      </c>
      <c r="X218" s="5">
        <f t="shared" ca="1" si="196"/>
        <v>0.64428003399397338</v>
      </c>
      <c r="Y218" s="5">
        <f t="shared" ca="1" si="196"/>
        <v>-1.105276994995082</v>
      </c>
      <c r="Z218" s="5">
        <f t="shared" ca="1" si="196"/>
        <v>-0.53654808003334253</v>
      </c>
      <c r="AA218" s="5">
        <f t="shared" ca="1" si="196"/>
        <v>1.0352399272766284</v>
      </c>
      <c r="AB218" s="2"/>
    </row>
    <row r="219" spans="1:28" x14ac:dyDescent="0.2">
      <c r="A219" s="59"/>
      <c r="B219" s="3">
        <f t="shared" si="191"/>
        <v>8</v>
      </c>
      <c r="C219" s="5"/>
      <c r="D219" s="5">
        <f t="shared" ref="D219:AA219" ca="1" si="197">0+1*(D198-AVERAGE(D$191:D$210))/STDEVP(D$191:D$210)</f>
        <v>0.73549232337477366</v>
      </c>
      <c r="E219" s="5">
        <f t="shared" ca="1" si="197"/>
        <v>-0.62936671760325624</v>
      </c>
      <c r="F219" s="5">
        <f t="shared" ca="1" si="197"/>
        <v>-0.39918705512894281</v>
      </c>
      <c r="G219" s="5">
        <f t="shared" ca="1" si="197"/>
        <v>0.63696959853686297</v>
      </c>
      <c r="H219" s="5">
        <f t="shared" ca="1" si="197"/>
        <v>0.37169609029487871</v>
      </c>
      <c r="I219" s="5">
        <f t="shared" ca="1" si="197"/>
        <v>-0.60291776763286553</v>
      </c>
      <c r="J219" s="5">
        <f t="shared" ca="1" si="197"/>
        <v>0.97710449288748225</v>
      </c>
      <c r="K219" s="5">
        <f t="shared" ca="1" si="197"/>
        <v>1.5803015815594381</v>
      </c>
      <c r="L219" s="5">
        <f t="shared" ca="1" si="197"/>
        <v>-0.4294593160122897</v>
      </c>
      <c r="M219" s="5">
        <f t="shared" ca="1" si="197"/>
        <v>-0.61854449296293201</v>
      </c>
      <c r="N219" s="5">
        <f t="shared" ca="1" si="197"/>
        <v>-1.0312562801183338</v>
      </c>
      <c r="O219" s="5">
        <f t="shared" ca="1" si="197"/>
        <v>0.9693828449528995</v>
      </c>
      <c r="P219" s="5">
        <f t="shared" ca="1" si="197"/>
        <v>-0.26172758704572829</v>
      </c>
      <c r="Q219" s="5">
        <f t="shared" ca="1" si="197"/>
        <v>1.9700422773701503</v>
      </c>
      <c r="R219" s="5">
        <f t="shared" ca="1" si="197"/>
        <v>-0.74662348375273724</v>
      </c>
      <c r="S219" s="5">
        <f t="shared" ca="1" si="197"/>
        <v>2.87085786920659E-2</v>
      </c>
      <c r="T219" s="5">
        <f t="shared" ca="1" si="197"/>
        <v>0.69067521410450439</v>
      </c>
      <c r="U219" s="5">
        <f t="shared" ca="1" si="197"/>
        <v>-0.35962363182445173</v>
      </c>
      <c r="V219" s="5">
        <f t="shared" ca="1" si="197"/>
        <v>0.19050066843518215</v>
      </c>
      <c r="W219" s="5">
        <f t="shared" ca="1" si="197"/>
        <v>-1.577901497136541</v>
      </c>
      <c r="X219" s="5">
        <f t="shared" ca="1" si="197"/>
        <v>-0.92615993840237432</v>
      </c>
      <c r="Y219" s="5">
        <f t="shared" ca="1" si="197"/>
        <v>-0.97039089290091085</v>
      </c>
      <c r="Z219" s="5">
        <f t="shared" ca="1" si="197"/>
        <v>-1.6776356688111891</v>
      </c>
      <c r="AA219" s="5">
        <f t="shared" ca="1" si="197"/>
        <v>0.68966123429777992</v>
      </c>
      <c r="AB219" s="2"/>
    </row>
    <row r="220" spans="1:28" x14ac:dyDescent="0.2">
      <c r="A220" s="59"/>
      <c r="B220" s="3">
        <f t="shared" si="191"/>
        <v>9</v>
      </c>
      <c r="C220" s="5"/>
      <c r="D220" s="5">
        <f t="shared" ref="D220:AA220" ca="1" si="198">0+1*(D199-AVERAGE(D$191:D$210))/STDEVP(D$191:D$210)</f>
        <v>0.78117998837737213</v>
      </c>
      <c r="E220" s="5">
        <f t="shared" ca="1" si="198"/>
        <v>0.1501726075655557</v>
      </c>
      <c r="F220" s="5">
        <f t="shared" ca="1" si="198"/>
        <v>0.89912865290300115</v>
      </c>
      <c r="G220" s="5">
        <f t="shared" ca="1" si="198"/>
        <v>2.0156866381750835</v>
      </c>
      <c r="H220" s="5">
        <f t="shared" ca="1" si="198"/>
        <v>1.1878612106632835</v>
      </c>
      <c r="I220" s="5">
        <f t="shared" ca="1" si="198"/>
        <v>0.55171580681158572</v>
      </c>
      <c r="J220" s="5">
        <f t="shared" ca="1" si="198"/>
        <v>7.090405486834514E-2</v>
      </c>
      <c r="K220" s="5">
        <f t="shared" ca="1" si="198"/>
        <v>-0.83359019081055052</v>
      </c>
      <c r="L220" s="5">
        <f t="shared" ca="1" si="198"/>
        <v>-1.9255007392349595</v>
      </c>
      <c r="M220" s="5">
        <f t="shared" ca="1" si="198"/>
        <v>-0.71166182811850742</v>
      </c>
      <c r="N220" s="5">
        <f t="shared" ca="1" si="198"/>
        <v>-0.74216145288158719</v>
      </c>
      <c r="O220" s="5">
        <f t="shared" ca="1" si="198"/>
        <v>0.70786147206284289</v>
      </c>
      <c r="P220" s="5">
        <f t="shared" ca="1" si="198"/>
        <v>0.8608494006144729</v>
      </c>
      <c r="Q220" s="5">
        <f t="shared" ca="1" si="198"/>
        <v>-1.8871567807551268E-2</v>
      </c>
      <c r="R220" s="5">
        <f t="shared" ca="1" si="198"/>
        <v>0.28680892382387196</v>
      </c>
      <c r="S220" s="5">
        <f t="shared" ca="1" si="198"/>
        <v>-0.93932954209713204</v>
      </c>
      <c r="T220" s="5">
        <f t="shared" ca="1" si="198"/>
        <v>0.94262214323090454</v>
      </c>
      <c r="U220" s="5">
        <f t="shared" ca="1" si="198"/>
        <v>-1.4209752441901149</v>
      </c>
      <c r="V220" s="5">
        <f t="shared" ca="1" si="198"/>
        <v>-0.42138171646743916</v>
      </c>
      <c r="W220" s="5">
        <f t="shared" ca="1" si="198"/>
        <v>3.909674057070528E-2</v>
      </c>
      <c r="X220" s="5">
        <f t="shared" ca="1" si="198"/>
        <v>-0.8056929320817291</v>
      </c>
      <c r="Y220" s="5">
        <f t="shared" ca="1" si="198"/>
        <v>0.23395402783653463</v>
      </c>
      <c r="Z220" s="5">
        <f t="shared" ca="1" si="198"/>
        <v>0.50863643070887687</v>
      </c>
      <c r="AA220" s="5">
        <f t="shared" ca="1" si="198"/>
        <v>1.7480781123339859</v>
      </c>
      <c r="AB220" s="2"/>
    </row>
    <row r="221" spans="1:28" x14ac:dyDescent="0.2">
      <c r="A221" s="59"/>
      <c r="B221" s="3">
        <f t="shared" si="191"/>
        <v>10</v>
      </c>
      <c r="C221" s="5"/>
      <c r="D221" s="5">
        <f t="shared" ref="D221:AA221" ca="1" si="199">0+1*(D200-AVERAGE(D$191:D$210))/STDEVP(D$191:D$210)</f>
        <v>-1.8087052182928862</v>
      </c>
      <c r="E221" s="5">
        <f t="shared" ca="1" si="199"/>
        <v>-2.8077908906439818E-2</v>
      </c>
      <c r="F221" s="5">
        <f t="shared" ca="1" si="199"/>
        <v>-1.0099267230667384</v>
      </c>
      <c r="G221" s="5">
        <f t="shared" ca="1" si="199"/>
        <v>-1.2831838866976522</v>
      </c>
      <c r="H221" s="5">
        <f t="shared" ca="1" si="199"/>
        <v>0.38037055551148802</v>
      </c>
      <c r="I221" s="5">
        <f t="shared" ca="1" si="199"/>
        <v>-1.1215857930641335</v>
      </c>
      <c r="J221" s="5">
        <f t="shared" ca="1" si="199"/>
        <v>-0.18138668647254996</v>
      </c>
      <c r="K221" s="5">
        <f t="shared" ca="1" si="199"/>
        <v>0.8628519115980533</v>
      </c>
      <c r="L221" s="5">
        <f t="shared" ca="1" si="199"/>
        <v>-0.13149199193028038</v>
      </c>
      <c r="M221" s="5">
        <f t="shared" ca="1" si="199"/>
        <v>-1.5572652585790505</v>
      </c>
      <c r="N221" s="5">
        <f t="shared" ca="1" si="199"/>
        <v>-0.49674426806708355</v>
      </c>
      <c r="O221" s="5">
        <f t="shared" ca="1" si="199"/>
        <v>-0.44909355033981613</v>
      </c>
      <c r="P221" s="5">
        <f t="shared" ca="1" si="199"/>
        <v>0.98615786454685683</v>
      </c>
      <c r="Q221" s="5">
        <f t="shared" ca="1" si="199"/>
        <v>-0.82546468637464632</v>
      </c>
      <c r="R221" s="5">
        <f t="shared" ca="1" si="199"/>
        <v>1.6909456494454973</v>
      </c>
      <c r="S221" s="5">
        <f t="shared" ca="1" si="199"/>
        <v>-0.35702622054835609</v>
      </c>
      <c r="T221" s="5">
        <f t="shared" ca="1" si="199"/>
        <v>1.3760449717593602E-2</v>
      </c>
      <c r="U221" s="5">
        <f t="shared" ca="1" si="199"/>
        <v>-0.81678118964189139</v>
      </c>
      <c r="V221" s="5">
        <f t="shared" ca="1" si="199"/>
        <v>0.81445270441184892</v>
      </c>
      <c r="W221" s="5">
        <f t="shared" ca="1" si="199"/>
        <v>-0.92648665326327662</v>
      </c>
      <c r="X221" s="5">
        <f t="shared" ca="1" si="199"/>
        <v>-1.3073699319893384</v>
      </c>
      <c r="Y221" s="5">
        <f t="shared" ca="1" si="199"/>
        <v>1.4156940342796436</v>
      </c>
      <c r="Z221" s="5">
        <f t="shared" ca="1" si="199"/>
        <v>-0.52345091249744458</v>
      </c>
      <c r="AA221" s="5">
        <f t="shared" ca="1" si="199"/>
        <v>1.0367803848115744</v>
      </c>
      <c r="AB221" s="2"/>
    </row>
    <row r="222" spans="1:28" x14ac:dyDescent="0.2">
      <c r="A222" s="59"/>
      <c r="B222" s="3">
        <f t="shared" si="191"/>
        <v>11</v>
      </c>
      <c r="C222" s="5"/>
      <c r="D222" s="5">
        <f t="shared" ref="D222:AA222" ca="1" si="200">0+1*(D201-AVERAGE(D$191:D$210))/STDEVP(D$191:D$210)</f>
        <v>-0.89648015047206775</v>
      </c>
      <c r="E222" s="5">
        <f t="shared" ca="1" si="200"/>
        <v>1.3076002008184311</v>
      </c>
      <c r="F222" s="5">
        <f t="shared" ca="1" si="200"/>
        <v>-1.7584723085900607</v>
      </c>
      <c r="G222" s="5">
        <f t="shared" ca="1" si="200"/>
        <v>-0.14060044779929989</v>
      </c>
      <c r="H222" s="5">
        <f t="shared" ca="1" si="200"/>
        <v>-1.5012859574587247</v>
      </c>
      <c r="I222" s="5">
        <f t="shared" ca="1" si="200"/>
        <v>-0.23986998814329802</v>
      </c>
      <c r="J222" s="5">
        <f t="shared" ca="1" si="200"/>
        <v>-1.0345368268581372</v>
      </c>
      <c r="K222" s="5">
        <f t="shared" ca="1" si="200"/>
        <v>-1.1294705719275331</v>
      </c>
      <c r="L222" s="5">
        <f t="shared" ca="1" si="200"/>
        <v>0.75522651596646584</v>
      </c>
      <c r="M222" s="5">
        <f t="shared" ca="1" si="200"/>
        <v>-4.284847071883667E-2</v>
      </c>
      <c r="N222" s="5">
        <f t="shared" ca="1" si="200"/>
        <v>0.17682996881267105</v>
      </c>
      <c r="O222" s="5">
        <f t="shared" ca="1" si="200"/>
        <v>-0.36841322394616788</v>
      </c>
      <c r="P222" s="5">
        <f t="shared" ca="1" si="200"/>
        <v>0.72256067225953036</v>
      </c>
      <c r="Q222" s="5">
        <f t="shared" ca="1" si="200"/>
        <v>1.9867159723364364E-2</v>
      </c>
      <c r="R222" s="5">
        <f t="shared" ca="1" si="200"/>
        <v>-0.36250752885251813</v>
      </c>
      <c r="S222" s="5">
        <f t="shared" ca="1" si="200"/>
        <v>0.63982945735787189</v>
      </c>
      <c r="T222" s="5">
        <f t="shared" ca="1" si="200"/>
        <v>1.6857218562950225</v>
      </c>
      <c r="U222" s="5">
        <f t="shared" ca="1" si="200"/>
        <v>-1.8469868602580817</v>
      </c>
      <c r="V222" s="5">
        <f t="shared" ca="1" si="200"/>
        <v>0.87692177494898194</v>
      </c>
      <c r="W222" s="5">
        <f t="shared" ca="1" si="200"/>
        <v>0.73234463614980139</v>
      </c>
      <c r="X222" s="5">
        <f t="shared" ca="1" si="200"/>
        <v>-0.55304193480027952</v>
      </c>
      <c r="Y222" s="5">
        <f t="shared" ca="1" si="200"/>
        <v>-1.4125861193084288</v>
      </c>
      <c r="Z222" s="5">
        <f t="shared" ca="1" si="200"/>
        <v>-1.7880337151350452</v>
      </c>
      <c r="AA222" s="5">
        <f t="shared" ca="1" si="200"/>
        <v>0.42193786381273313</v>
      </c>
      <c r="AB222" s="2"/>
    </row>
    <row r="223" spans="1:28" x14ac:dyDescent="0.2">
      <c r="A223" s="59"/>
      <c r="B223" s="3">
        <f t="shared" si="191"/>
        <v>12</v>
      </c>
      <c r="C223" s="5"/>
      <c r="D223" s="5">
        <f t="shared" ref="D223:AA223" ca="1" si="201">0+1*(D202-AVERAGE(D$191:D$210))/STDEVP(D$191:D$210)</f>
        <v>-0.52313048050223099</v>
      </c>
      <c r="E223" s="5">
        <f t="shared" ca="1" si="201"/>
        <v>-0.69849814858440096</v>
      </c>
      <c r="F223" s="5">
        <f t="shared" ca="1" si="201"/>
        <v>-0.82263147979596274</v>
      </c>
      <c r="G223" s="5">
        <f t="shared" ca="1" si="201"/>
        <v>-0.1658451712316443</v>
      </c>
      <c r="H223" s="5">
        <f t="shared" ca="1" si="201"/>
        <v>-0.3439724346371078</v>
      </c>
      <c r="I223" s="5">
        <f t="shared" ca="1" si="201"/>
        <v>-0.87041817194292004</v>
      </c>
      <c r="J223" s="5">
        <f t="shared" ca="1" si="201"/>
        <v>1.5862579721001659</v>
      </c>
      <c r="K223" s="5">
        <f t="shared" ca="1" si="201"/>
        <v>0.10327328338259224</v>
      </c>
      <c r="L223" s="5">
        <f t="shared" ca="1" si="201"/>
        <v>-0.61870281413538952</v>
      </c>
      <c r="M223" s="5">
        <f t="shared" ca="1" si="201"/>
        <v>3.0965723081883396E-3</v>
      </c>
      <c r="N223" s="5">
        <f t="shared" ca="1" si="201"/>
        <v>-1.3572162023966376</v>
      </c>
      <c r="O223" s="5">
        <f t="shared" ca="1" si="201"/>
        <v>1.2616837422146752</v>
      </c>
      <c r="P223" s="5">
        <f t="shared" ca="1" si="201"/>
        <v>-7.779904262490886E-2</v>
      </c>
      <c r="Q223" s="5">
        <f t="shared" ca="1" si="201"/>
        <v>1.2222644456816212</v>
      </c>
      <c r="R223" s="5">
        <f t="shared" ca="1" si="201"/>
        <v>-0.86751472339187419</v>
      </c>
      <c r="S223" s="5">
        <f t="shared" ca="1" si="201"/>
        <v>2.4460986377908105</v>
      </c>
      <c r="T223" s="5">
        <f t="shared" ca="1" si="201"/>
        <v>0.24696105805455359</v>
      </c>
      <c r="U223" s="5">
        <f t="shared" ca="1" si="201"/>
        <v>-0.17024565784400369</v>
      </c>
      <c r="V223" s="5">
        <f t="shared" ca="1" si="201"/>
        <v>-1.112503532306385</v>
      </c>
      <c r="W223" s="5">
        <f t="shared" ca="1" si="201"/>
        <v>-5.0830247494201685E-3</v>
      </c>
      <c r="X223" s="5">
        <f t="shared" ca="1" si="201"/>
        <v>-0.29801703321351425</v>
      </c>
      <c r="Y223" s="5">
        <f t="shared" ca="1" si="201"/>
        <v>-0.19200260827308116</v>
      </c>
      <c r="Z223" s="5">
        <f t="shared" ca="1" si="201"/>
        <v>0.9782803547347283</v>
      </c>
      <c r="AA223" s="5">
        <f t="shared" ca="1" si="201"/>
        <v>-0.18973130960505821</v>
      </c>
      <c r="AB223" s="2"/>
    </row>
    <row r="224" spans="1:28" x14ac:dyDescent="0.2">
      <c r="A224" s="59"/>
      <c r="B224" s="3">
        <f t="shared" si="191"/>
        <v>13</v>
      </c>
      <c r="C224" s="5"/>
      <c r="D224" s="5">
        <f t="shared" ref="D224:AA224" ca="1" si="202">0+1*(D203-AVERAGE(D$191:D$210))/STDEVP(D$191:D$210)</f>
        <v>-1.5023765751354381</v>
      </c>
      <c r="E224" s="5">
        <f t="shared" ca="1" si="202"/>
        <v>-1.1104996629985309</v>
      </c>
      <c r="F224" s="5">
        <f t="shared" ca="1" si="202"/>
        <v>1.3365408834504684</v>
      </c>
      <c r="G224" s="5">
        <f t="shared" ca="1" si="202"/>
        <v>-0.797577730824652</v>
      </c>
      <c r="H224" s="5">
        <f t="shared" ca="1" si="202"/>
        <v>-1.3533111038308208</v>
      </c>
      <c r="I224" s="5">
        <f t="shared" ca="1" si="202"/>
        <v>-1.6651988326720935</v>
      </c>
      <c r="J224" s="5">
        <f t="shared" ca="1" si="202"/>
        <v>0.1416061859668534</v>
      </c>
      <c r="K224" s="5">
        <f t="shared" ca="1" si="202"/>
        <v>2.2164104156561507E-2</v>
      </c>
      <c r="L224" s="5">
        <f t="shared" ca="1" si="202"/>
        <v>0.95252536591086545</v>
      </c>
      <c r="M224" s="5">
        <f t="shared" ca="1" si="202"/>
        <v>-1.2583329079657617</v>
      </c>
      <c r="N224" s="5">
        <f t="shared" ca="1" si="202"/>
        <v>-0.12599511199683369</v>
      </c>
      <c r="O224" s="5">
        <f t="shared" ca="1" si="202"/>
        <v>0.14041893560569602</v>
      </c>
      <c r="P224" s="5">
        <f t="shared" ca="1" si="202"/>
        <v>-0.16416428371378403</v>
      </c>
      <c r="Q224" s="5">
        <f t="shared" ca="1" si="202"/>
        <v>-0.80133409945909717</v>
      </c>
      <c r="R224" s="5">
        <f t="shared" ca="1" si="202"/>
        <v>0.38921005957871058</v>
      </c>
      <c r="S224" s="5">
        <f t="shared" ca="1" si="202"/>
        <v>-1.0540326122983315</v>
      </c>
      <c r="T224" s="5">
        <f t="shared" ca="1" si="202"/>
        <v>-0.40445937066843024</v>
      </c>
      <c r="U224" s="5">
        <f t="shared" ca="1" si="202"/>
        <v>0.76690684891964467</v>
      </c>
      <c r="V224" s="5">
        <f t="shared" ca="1" si="202"/>
        <v>2.1397860468868681</v>
      </c>
      <c r="W224" s="5">
        <f t="shared" ca="1" si="202"/>
        <v>0.621684689847251</v>
      </c>
      <c r="X224" s="5">
        <f t="shared" ca="1" si="202"/>
        <v>-2.3409905782507763</v>
      </c>
      <c r="Y224" s="5">
        <f t="shared" ca="1" si="202"/>
        <v>-1.7510324796978065</v>
      </c>
      <c r="Z224" s="5">
        <f t="shared" ca="1" si="202"/>
        <v>-0.59884287644804779</v>
      </c>
      <c r="AA224" s="5">
        <f t="shared" ca="1" si="202"/>
        <v>0.4822293956140275</v>
      </c>
      <c r="AB224" s="2"/>
    </row>
    <row r="225" spans="1:28" x14ac:dyDescent="0.2">
      <c r="A225" s="59"/>
      <c r="B225" s="3">
        <f t="shared" si="191"/>
        <v>14</v>
      </c>
      <c r="C225" s="5"/>
      <c r="D225" s="5">
        <f t="shared" ref="D225:AA225" ca="1" si="203">0+1*(D204-AVERAGE(D$191:D$210))/STDEVP(D$191:D$210)</f>
        <v>-1.1435981771218262</v>
      </c>
      <c r="E225" s="5">
        <f t="shared" ca="1" si="203"/>
        <v>-1.4344299642190046</v>
      </c>
      <c r="F225" s="5">
        <f t="shared" ca="1" si="203"/>
        <v>1.0440720950439435</v>
      </c>
      <c r="G225" s="5">
        <f t="shared" ca="1" si="203"/>
        <v>0.15077502130210538</v>
      </c>
      <c r="H225" s="5">
        <f t="shared" ca="1" si="203"/>
        <v>-0.32278490475626875</v>
      </c>
      <c r="I225" s="5">
        <f t="shared" ca="1" si="203"/>
        <v>1.2673943481163752</v>
      </c>
      <c r="J225" s="5">
        <f t="shared" ca="1" si="203"/>
        <v>0.13632712496235078</v>
      </c>
      <c r="K225" s="5">
        <f t="shared" ca="1" si="203"/>
        <v>-0.38609341828565424</v>
      </c>
      <c r="L225" s="5">
        <f t="shared" ca="1" si="203"/>
        <v>0.95815328906034336</v>
      </c>
      <c r="M225" s="5">
        <f t="shared" ca="1" si="203"/>
        <v>0.33557040994353465</v>
      </c>
      <c r="N225" s="5">
        <f t="shared" ca="1" si="203"/>
        <v>-1.469923289482167</v>
      </c>
      <c r="O225" s="5">
        <f t="shared" ca="1" si="203"/>
        <v>1.6730182380643031</v>
      </c>
      <c r="P225" s="5">
        <f t="shared" ca="1" si="203"/>
        <v>1.6308849882383156</v>
      </c>
      <c r="Q225" s="5">
        <f t="shared" ca="1" si="203"/>
        <v>-0.52690915634022872</v>
      </c>
      <c r="R225" s="5">
        <f t="shared" ca="1" si="203"/>
        <v>1.4833697779008084</v>
      </c>
      <c r="S225" s="5">
        <f t="shared" ca="1" si="203"/>
        <v>0.44355900309466378</v>
      </c>
      <c r="T225" s="5">
        <f t="shared" ca="1" si="203"/>
        <v>1.001901754839472</v>
      </c>
      <c r="U225" s="5">
        <f t="shared" ca="1" si="203"/>
        <v>1.2999917383967456</v>
      </c>
      <c r="V225" s="5">
        <f t="shared" ca="1" si="203"/>
        <v>1.2801796804282037</v>
      </c>
      <c r="W225" s="5">
        <f t="shared" ca="1" si="203"/>
        <v>-1.1624030580623999</v>
      </c>
      <c r="X225" s="5">
        <f t="shared" ca="1" si="203"/>
        <v>0.66078237823124708</v>
      </c>
      <c r="Y225" s="5">
        <f t="shared" ca="1" si="203"/>
        <v>-0.4823803300730809</v>
      </c>
      <c r="Z225" s="5">
        <f t="shared" ca="1" si="203"/>
        <v>-5.6258469769854914E-2</v>
      </c>
      <c r="AA225" s="5">
        <f t="shared" ca="1" si="203"/>
        <v>-1.1556669379222269</v>
      </c>
      <c r="AB225" s="2"/>
    </row>
    <row r="226" spans="1:28" x14ac:dyDescent="0.2">
      <c r="A226" s="59"/>
      <c r="B226" s="3">
        <f t="shared" si="191"/>
        <v>15</v>
      </c>
      <c r="C226" s="5"/>
      <c r="D226" s="5">
        <f t="shared" ref="D226:AA226" ca="1" si="204">0+1*(D205-AVERAGE(D$191:D$210))/STDEVP(D$191:D$210)</f>
        <v>0.78122610809063531</v>
      </c>
      <c r="E226" s="5">
        <f t="shared" ca="1" si="204"/>
        <v>-1.0650006295720329</v>
      </c>
      <c r="F226" s="5">
        <f t="shared" ca="1" si="204"/>
        <v>0.25543631735860545</v>
      </c>
      <c r="G226" s="5">
        <f t="shared" ca="1" si="204"/>
        <v>1.541766937667673</v>
      </c>
      <c r="H226" s="5">
        <f t="shared" ca="1" si="204"/>
        <v>4.6742492687343193E-2</v>
      </c>
      <c r="I226" s="5">
        <f t="shared" ca="1" si="204"/>
        <v>0.24358436458726634</v>
      </c>
      <c r="J226" s="5">
        <f t="shared" ca="1" si="204"/>
        <v>-1.9293908804347129</v>
      </c>
      <c r="K226" s="5">
        <f t="shared" ca="1" si="204"/>
        <v>-1.367069709522625</v>
      </c>
      <c r="L226" s="5">
        <f t="shared" ca="1" si="204"/>
        <v>0.21374286103487275</v>
      </c>
      <c r="M226" s="5">
        <f t="shared" ca="1" si="204"/>
        <v>0.19091680217084714</v>
      </c>
      <c r="N226" s="5">
        <f t="shared" ca="1" si="204"/>
        <v>-1.5254269727370016</v>
      </c>
      <c r="O226" s="5">
        <f t="shared" ca="1" si="204"/>
        <v>0.99708632196774971</v>
      </c>
      <c r="P226" s="5">
        <f t="shared" ca="1" si="204"/>
        <v>0.55114185622772938</v>
      </c>
      <c r="Q226" s="5">
        <f t="shared" ca="1" si="204"/>
        <v>0.5193272469618444</v>
      </c>
      <c r="R226" s="5">
        <f t="shared" ca="1" si="204"/>
        <v>-5.196932722676989E-2</v>
      </c>
      <c r="S226" s="5">
        <f t="shared" ca="1" si="204"/>
        <v>-0.19329237307419195</v>
      </c>
      <c r="T226" s="5">
        <f t="shared" ca="1" si="204"/>
        <v>5.1487209612194426E-2</v>
      </c>
      <c r="U226" s="5">
        <f t="shared" ca="1" si="204"/>
        <v>-0.5195907980987694</v>
      </c>
      <c r="V226" s="5">
        <f t="shared" ca="1" si="204"/>
        <v>0.1905626254521785</v>
      </c>
      <c r="W226" s="5">
        <f t="shared" ca="1" si="204"/>
        <v>0.95649363295069223</v>
      </c>
      <c r="X226" s="5">
        <f t="shared" ca="1" si="204"/>
        <v>-0.23917618675081401</v>
      </c>
      <c r="Y226" s="5">
        <f t="shared" ca="1" si="204"/>
        <v>0.27269661780308024</v>
      </c>
      <c r="Z226" s="5">
        <f t="shared" ca="1" si="204"/>
        <v>4.6608095390723372E-2</v>
      </c>
      <c r="AA226" s="5">
        <f t="shared" ca="1" si="204"/>
        <v>-1.2782213488542555</v>
      </c>
      <c r="AB226" s="2"/>
    </row>
    <row r="227" spans="1:28" x14ac:dyDescent="0.2">
      <c r="A227" s="59"/>
      <c r="B227" s="3">
        <f t="shared" si="191"/>
        <v>16</v>
      </c>
      <c r="C227" s="5"/>
      <c r="D227" s="5">
        <f t="shared" ref="D227:AA227" ca="1" si="205">0+1*(D206-AVERAGE(D$191:D$210))/STDEVP(D$191:D$210)</f>
        <v>0.47358831459850381</v>
      </c>
      <c r="E227" s="5">
        <f t="shared" ca="1" si="205"/>
        <v>-1.0044876918988942E-2</v>
      </c>
      <c r="F227" s="5">
        <f t="shared" ca="1" si="205"/>
        <v>0.31764423009810627</v>
      </c>
      <c r="G227" s="5">
        <f t="shared" ca="1" si="205"/>
        <v>0.89497260347744145</v>
      </c>
      <c r="H227" s="5">
        <f t="shared" ca="1" si="205"/>
        <v>1.2339994015599784</v>
      </c>
      <c r="I227" s="5">
        <f t="shared" ca="1" si="205"/>
        <v>-1.6782766664881326</v>
      </c>
      <c r="J227" s="5">
        <f t="shared" ca="1" si="205"/>
        <v>-1.2836091868887274</v>
      </c>
      <c r="K227" s="5">
        <f t="shared" ca="1" si="205"/>
        <v>1.4281296098096761</v>
      </c>
      <c r="L227" s="5">
        <f t="shared" ca="1" si="205"/>
        <v>-0.54379639880159591</v>
      </c>
      <c r="M227" s="5">
        <f t="shared" ca="1" si="205"/>
        <v>1.2847365125927126</v>
      </c>
      <c r="N227" s="5">
        <f t="shared" ca="1" si="205"/>
        <v>-1.2731549644421361</v>
      </c>
      <c r="O227" s="5">
        <f t="shared" ca="1" si="205"/>
        <v>-1.5588929606581658</v>
      </c>
      <c r="P227" s="5">
        <f t="shared" ca="1" si="205"/>
        <v>-2.1498602425330704</v>
      </c>
      <c r="Q227" s="5">
        <f t="shared" ca="1" si="205"/>
        <v>1.6561849525784831</v>
      </c>
      <c r="R227" s="5">
        <f t="shared" ca="1" si="205"/>
        <v>-1.1460653503592131</v>
      </c>
      <c r="S227" s="5">
        <f t="shared" ca="1" si="205"/>
        <v>-0.36855769801597982</v>
      </c>
      <c r="T227" s="5">
        <f t="shared" ca="1" si="205"/>
        <v>0.69637143450064376</v>
      </c>
      <c r="U227" s="5">
        <f t="shared" ca="1" si="205"/>
        <v>0.80615850235004893</v>
      </c>
      <c r="V227" s="5">
        <f t="shared" ca="1" si="205"/>
        <v>0.58489800541948722</v>
      </c>
      <c r="W227" s="5">
        <f t="shared" ca="1" si="205"/>
        <v>1.6662531597074113</v>
      </c>
      <c r="X227" s="5">
        <f t="shared" ca="1" si="205"/>
        <v>5.3614864959712462E-3</v>
      </c>
      <c r="Y227" s="5">
        <f t="shared" ca="1" si="205"/>
        <v>0.61020215852444071</v>
      </c>
      <c r="Z227" s="5">
        <f t="shared" ca="1" si="205"/>
        <v>-1.3590054100471376</v>
      </c>
      <c r="AA227" s="5">
        <f t="shared" ca="1" si="205"/>
        <v>0.95182162871887666</v>
      </c>
      <c r="AB227" s="2"/>
    </row>
    <row r="228" spans="1:28" x14ac:dyDescent="0.2">
      <c r="A228" s="59"/>
      <c r="B228" s="3">
        <f t="shared" si="191"/>
        <v>17</v>
      </c>
      <c r="C228" s="5"/>
      <c r="D228" s="5">
        <f t="shared" ref="D228:AA228" ca="1" si="206">0+1*(D207-AVERAGE(D$191:D$210))/STDEVP(D$191:D$210)</f>
        <v>-0.31701711877424837</v>
      </c>
      <c r="E228" s="5">
        <f t="shared" ca="1" si="206"/>
        <v>1.7198003781471676</v>
      </c>
      <c r="F228" s="5">
        <f t="shared" ca="1" si="206"/>
        <v>-1.095784796859443</v>
      </c>
      <c r="G228" s="5">
        <f t="shared" ca="1" si="206"/>
        <v>2.363299775974757E-2</v>
      </c>
      <c r="H228" s="5">
        <f t="shared" ca="1" si="206"/>
        <v>-1.5727011849504926</v>
      </c>
      <c r="I228" s="5">
        <f t="shared" ca="1" si="206"/>
        <v>-6.2114729360159264E-2</v>
      </c>
      <c r="J228" s="5">
        <f t="shared" ca="1" si="206"/>
        <v>0.10962838912180843</v>
      </c>
      <c r="K228" s="5">
        <f t="shared" ca="1" si="206"/>
        <v>-0.84787887789462291</v>
      </c>
      <c r="L228" s="5">
        <f t="shared" ca="1" si="206"/>
        <v>1.723600406266619</v>
      </c>
      <c r="M228" s="5">
        <f t="shared" ca="1" si="206"/>
        <v>-1.8168690507036287</v>
      </c>
      <c r="N228" s="5">
        <f t="shared" ca="1" si="206"/>
        <v>-0.37582852333351141</v>
      </c>
      <c r="O228" s="5">
        <f t="shared" ca="1" si="206"/>
        <v>0.62204015285093328</v>
      </c>
      <c r="P228" s="5">
        <f t="shared" ca="1" si="206"/>
        <v>0.27819213627447781</v>
      </c>
      <c r="Q228" s="5">
        <f t="shared" ca="1" si="206"/>
        <v>-0.10218256731359603</v>
      </c>
      <c r="R228" s="5">
        <f t="shared" ca="1" si="206"/>
        <v>1.3960538509798548</v>
      </c>
      <c r="S228" s="5">
        <f t="shared" ca="1" si="206"/>
        <v>-1.0562489153219696</v>
      </c>
      <c r="T228" s="5">
        <f t="shared" ca="1" si="206"/>
        <v>2.0190629847371855</v>
      </c>
      <c r="U228" s="5">
        <f t="shared" ca="1" si="206"/>
        <v>0.73894105170766078</v>
      </c>
      <c r="V228" s="5">
        <f t="shared" ca="1" si="206"/>
        <v>0.72124454677949679</v>
      </c>
      <c r="W228" s="5">
        <f t="shared" ca="1" si="206"/>
        <v>0.82765566705278837</v>
      </c>
      <c r="X228" s="5">
        <f t="shared" ca="1" si="206"/>
        <v>-0.64428003399397338</v>
      </c>
      <c r="Y228" s="5">
        <f t="shared" ca="1" si="206"/>
        <v>1.105276994995082</v>
      </c>
      <c r="Z228" s="5">
        <f t="shared" ca="1" si="206"/>
        <v>0.53654808003334253</v>
      </c>
      <c r="AA228" s="5">
        <f t="shared" ca="1" si="206"/>
        <v>-1.0352399272766284</v>
      </c>
      <c r="AB228" s="2"/>
    </row>
    <row r="229" spans="1:28" x14ac:dyDescent="0.2">
      <c r="A229" s="59"/>
      <c r="B229" s="3">
        <f t="shared" si="191"/>
        <v>18</v>
      </c>
      <c r="C229" s="5"/>
      <c r="D229" s="5">
        <f t="shared" ref="D229:AA229" ca="1" si="207">0+1*(D208-AVERAGE(D$191:D$210))/STDEVP(D$191:D$210)</f>
        <v>-0.73549232337477366</v>
      </c>
      <c r="E229" s="5">
        <f t="shared" ca="1" si="207"/>
        <v>0.62936671760325624</v>
      </c>
      <c r="F229" s="5">
        <f t="shared" ca="1" si="207"/>
        <v>0.39918705512894281</v>
      </c>
      <c r="G229" s="5">
        <f t="shared" ca="1" si="207"/>
        <v>-0.63696959853686297</v>
      </c>
      <c r="H229" s="5">
        <f t="shared" ca="1" si="207"/>
        <v>-0.37169609029487877</v>
      </c>
      <c r="I229" s="5">
        <f t="shared" ca="1" si="207"/>
        <v>0.60291776763286553</v>
      </c>
      <c r="J229" s="5">
        <f t="shared" ca="1" si="207"/>
        <v>-0.97710449288748225</v>
      </c>
      <c r="K229" s="5">
        <f t="shared" ca="1" si="207"/>
        <v>-1.5803015815594381</v>
      </c>
      <c r="L229" s="5">
        <f t="shared" ca="1" si="207"/>
        <v>0.4294593160122897</v>
      </c>
      <c r="M229" s="5">
        <f t="shared" ca="1" si="207"/>
        <v>0.61854449296293201</v>
      </c>
      <c r="N229" s="5">
        <f t="shared" ca="1" si="207"/>
        <v>1.0312562801183338</v>
      </c>
      <c r="O229" s="5">
        <f t="shared" ca="1" si="207"/>
        <v>-0.9693828449528995</v>
      </c>
      <c r="P229" s="5">
        <f t="shared" ca="1" si="207"/>
        <v>0.26172758704572829</v>
      </c>
      <c r="Q229" s="5">
        <f t="shared" ca="1" si="207"/>
        <v>-1.9700422773701503</v>
      </c>
      <c r="R229" s="5">
        <f t="shared" ca="1" si="207"/>
        <v>0.74662348375273724</v>
      </c>
      <c r="S229" s="5">
        <f t="shared" ca="1" si="207"/>
        <v>-2.8708578692065858E-2</v>
      </c>
      <c r="T229" s="5">
        <f t="shared" ca="1" si="207"/>
        <v>-0.69067521410450439</v>
      </c>
      <c r="U229" s="5">
        <f t="shared" ca="1" si="207"/>
        <v>0.35962363182445173</v>
      </c>
      <c r="V229" s="5">
        <f t="shared" ca="1" si="207"/>
        <v>-0.19050066843518232</v>
      </c>
      <c r="W229" s="5">
        <f t="shared" ca="1" si="207"/>
        <v>1.577901497136541</v>
      </c>
      <c r="X229" s="5">
        <f t="shared" ca="1" si="207"/>
        <v>0.92615993840237432</v>
      </c>
      <c r="Y229" s="5">
        <f t="shared" ca="1" si="207"/>
        <v>0.97039089290091085</v>
      </c>
      <c r="Z229" s="5">
        <f t="shared" ca="1" si="207"/>
        <v>1.6776356688111891</v>
      </c>
      <c r="AA229" s="5">
        <f t="shared" ca="1" si="207"/>
        <v>-0.68966123429777992</v>
      </c>
      <c r="AB229" s="2"/>
    </row>
    <row r="230" spans="1:28" x14ac:dyDescent="0.2">
      <c r="A230" s="59"/>
      <c r="B230" s="3">
        <f t="shared" si="191"/>
        <v>19</v>
      </c>
      <c r="C230" s="5"/>
      <c r="D230" s="5">
        <f t="shared" ref="D230:AA230" ca="1" si="208">0+1*(D209-AVERAGE(D$191:D$210))/STDEVP(D$191:D$210)</f>
        <v>-0.78117998837737213</v>
      </c>
      <c r="E230" s="5">
        <f t="shared" ca="1" si="208"/>
        <v>-0.1501726075655557</v>
      </c>
      <c r="F230" s="5">
        <f t="shared" ca="1" si="208"/>
        <v>-0.89912865290300115</v>
      </c>
      <c r="G230" s="5">
        <f t="shared" ca="1" si="208"/>
        <v>-2.0156866381750835</v>
      </c>
      <c r="H230" s="5">
        <f t="shared" ca="1" si="208"/>
        <v>-1.1878612106632831</v>
      </c>
      <c r="I230" s="5">
        <f t="shared" ca="1" si="208"/>
        <v>-0.55171580681158572</v>
      </c>
      <c r="J230" s="5">
        <f t="shared" ca="1" si="208"/>
        <v>-7.0904054868345168E-2</v>
      </c>
      <c r="K230" s="5">
        <f t="shared" ca="1" si="208"/>
        <v>0.83359019081055052</v>
      </c>
      <c r="L230" s="5">
        <f t="shared" ca="1" si="208"/>
        <v>1.9255007392349595</v>
      </c>
      <c r="M230" s="5">
        <f t="shared" ca="1" si="208"/>
        <v>0.71166182811850742</v>
      </c>
      <c r="N230" s="5">
        <f t="shared" ca="1" si="208"/>
        <v>0.74216145288158719</v>
      </c>
      <c r="O230" s="5">
        <f t="shared" ca="1" si="208"/>
        <v>-0.70786147206284289</v>
      </c>
      <c r="P230" s="5">
        <f t="shared" ca="1" si="208"/>
        <v>-0.8608494006144729</v>
      </c>
      <c r="Q230" s="5">
        <f t="shared" ca="1" si="208"/>
        <v>1.8871567807551268E-2</v>
      </c>
      <c r="R230" s="5">
        <f t="shared" ca="1" si="208"/>
        <v>-0.28680892382387196</v>
      </c>
      <c r="S230" s="5">
        <f t="shared" ca="1" si="208"/>
        <v>0.93932954209713204</v>
      </c>
      <c r="T230" s="5">
        <f t="shared" ca="1" si="208"/>
        <v>-0.94262214323090454</v>
      </c>
      <c r="U230" s="5">
        <f t="shared" ca="1" si="208"/>
        <v>1.4209752441901149</v>
      </c>
      <c r="V230" s="5">
        <f t="shared" ca="1" si="208"/>
        <v>0.42138171646743899</v>
      </c>
      <c r="W230" s="5">
        <f t="shared" ca="1" si="208"/>
        <v>-3.9096740570705148E-2</v>
      </c>
      <c r="X230" s="5">
        <f t="shared" ca="1" si="208"/>
        <v>0.8056929320817291</v>
      </c>
      <c r="Y230" s="5">
        <f t="shared" ca="1" si="208"/>
        <v>-0.23395402783653463</v>
      </c>
      <c r="Z230" s="5">
        <f t="shared" ca="1" si="208"/>
        <v>-0.50863643070887687</v>
      </c>
      <c r="AA230" s="5">
        <f t="shared" ca="1" si="208"/>
        <v>-1.7480781123339859</v>
      </c>
      <c r="AB230" s="2"/>
    </row>
    <row r="231" spans="1:28" x14ac:dyDescent="0.2">
      <c r="A231" s="59"/>
      <c r="B231" s="3">
        <f t="shared" si="191"/>
        <v>20</v>
      </c>
      <c r="C231" s="5"/>
      <c r="D231" s="5">
        <f t="shared" ref="D231:AA231" ca="1" si="209">0+1*(D210-AVERAGE(D$191:D$210))/STDEVP(D$191:D$210)</f>
        <v>1.8087052182928867</v>
      </c>
      <c r="E231" s="5">
        <f t="shared" ca="1" si="209"/>
        <v>2.8077908906439838E-2</v>
      </c>
      <c r="F231" s="5">
        <f t="shared" ca="1" si="209"/>
        <v>1.0099267230667384</v>
      </c>
      <c r="G231" s="5">
        <f t="shared" ca="1" si="209"/>
        <v>1.2831838866976522</v>
      </c>
      <c r="H231" s="5">
        <f t="shared" ca="1" si="209"/>
        <v>-0.38037055551148813</v>
      </c>
      <c r="I231" s="5">
        <f t="shared" ca="1" si="209"/>
        <v>1.1215857930641335</v>
      </c>
      <c r="J231" s="5">
        <f t="shared" ca="1" si="209"/>
        <v>0.18138668647254996</v>
      </c>
      <c r="K231" s="5">
        <f t="shared" ca="1" si="209"/>
        <v>-0.8628519115980533</v>
      </c>
      <c r="L231" s="5">
        <f t="shared" ca="1" si="209"/>
        <v>0.13149199193028033</v>
      </c>
      <c r="M231" s="5">
        <f t="shared" ca="1" si="209"/>
        <v>1.5572652585790505</v>
      </c>
      <c r="N231" s="5">
        <f t="shared" ca="1" si="209"/>
        <v>0.49674426806708355</v>
      </c>
      <c r="O231" s="5">
        <f t="shared" ca="1" si="209"/>
        <v>0.44909355033981613</v>
      </c>
      <c r="P231" s="5">
        <f t="shared" ca="1" si="209"/>
        <v>-0.98615786454685683</v>
      </c>
      <c r="Q231" s="5">
        <f t="shared" ca="1" si="209"/>
        <v>0.82546468637464632</v>
      </c>
      <c r="R231" s="5">
        <f t="shared" ca="1" si="209"/>
        <v>-1.6909456494454973</v>
      </c>
      <c r="S231" s="5">
        <f t="shared" ca="1" si="209"/>
        <v>0.35702622054835609</v>
      </c>
      <c r="T231" s="5">
        <f t="shared" ca="1" si="209"/>
        <v>-1.3760449717593628E-2</v>
      </c>
      <c r="U231" s="5">
        <f t="shared" ca="1" si="209"/>
        <v>0.81678118964189139</v>
      </c>
      <c r="V231" s="5">
        <f t="shared" ca="1" si="209"/>
        <v>-0.81445270441184892</v>
      </c>
      <c r="W231" s="5">
        <f t="shared" ca="1" si="209"/>
        <v>0.92648665326327684</v>
      </c>
      <c r="X231" s="5">
        <f t="shared" ca="1" si="209"/>
        <v>1.3073699319893384</v>
      </c>
      <c r="Y231" s="5">
        <f t="shared" ca="1" si="209"/>
        <v>-1.4156940342796436</v>
      </c>
      <c r="Z231" s="5">
        <f t="shared" ca="1" si="209"/>
        <v>0.52345091249744458</v>
      </c>
      <c r="AA231" s="5">
        <f t="shared" ca="1" si="209"/>
        <v>-1.0367803848115744</v>
      </c>
      <c r="AB231" s="2"/>
    </row>
    <row r="232" spans="1:28" x14ac:dyDescent="0.2">
      <c r="A232" s="2"/>
      <c r="B232" s="2"/>
      <c r="C232" s="4">
        <v>0</v>
      </c>
      <c r="D232" s="4">
        <f t="shared" ref="D232:AA232" si="210">C232+1</f>
        <v>1</v>
      </c>
      <c r="E232" s="4">
        <f t="shared" si="210"/>
        <v>2</v>
      </c>
      <c r="F232" s="4">
        <f t="shared" si="210"/>
        <v>3</v>
      </c>
      <c r="G232" s="4">
        <f t="shared" si="210"/>
        <v>4</v>
      </c>
      <c r="H232" s="4">
        <f t="shared" si="210"/>
        <v>5</v>
      </c>
      <c r="I232" s="4">
        <f t="shared" si="210"/>
        <v>6</v>
      </c>
      <c r="J232" s="4">
        <f t="shared" si="210"/>
        <v>7</v>
      </c>
      <c r="K232" s="4">
        <f t="shared" si="210"/>
        <v>8</v>
      </c>
      <c r="L232" s="4">
        <f t="shared" si="210"/>
        <v>9</v>
      </c>
      <c r="M232" s="4">
        <f t="shared" si="210"/>
        <v>10</v>
      </c>
      <c r="N232" s="4">
        <f t="shared" si="210"/>
        <v>11</v>
      </c>
      <c r="O232" s="4">
        <f t="shared" si="210"/>
        <v>12</v>
      </c>
      <c r="P232" s="4">
        <f t="shared" si="210"/>
        <v>13</v>
      </c>
      <c r="Q232" s="4">
        <f t="shared" si="210"/>
        <v>14</v>
      </c>
      <c r="R232" s="4">
        <f t="shared" si="210"/>
        <v>15</v>
      </c>
      <c r="S232" s="4">
        <f t="shared" si="210"/>
        <v>16</v>
      </c>
      <c r="T232" s="4">
        <f t="shared" si="210"/>
        <v>17</v>
      </c>
      <c r="U232" s="4">
        <f t="shared" si="210"/>
        <v>18</v>
      </c>
      <c r="V232" s="4">
        <f t="shared" si="210"/>
        <v>19</v>
      </c>
      <c r="W232" s="4">
        <f t="shared" si="210"/>
        <v>20</v>
      </c>
      <c r="X232" s="4">
        <f t="shared" si="210"/>
        <v>21</v>
      </c>
      <c r="Y232" s="4">
        <f t="shared" si="210"/>
        <v>22</v>
      </c>
      <c r="Z232" s="4">
        <f t="shared" si="210"/>
        <v>23</v>
      </c>
      <c r="AA232" s="4">
        <f t="shared" si="210"/>
        <v>24</v>
      </c>
      <c r="AB232" s="2"/>
    </row>
    <row r="233" spans="1:28" ht="15" x14ac:dyDescent="0.25">
      <c r="A233" s="54" t="s">
        <v>7</v>
      </c>
      <c r="B233" s="56"/>
      <c r="C233" s="10"/>
      <c r="D233" s="11">
        <f ca="1">AVERAGE(D212:D231)</f>
        <v>0</v>
      </c>
      <c r="E233" s="11">
        <f t="shared" ref="E233:AA233" ca="1" si="211">AVERAGE(E212:E231)</f>
        <v>-2.4286128663675299E-17</v>
      </c>
      <c r="F233" s="11">
        <f t="shared" ca="1" si="211"/>
        <v>0</v>
      </c>
      <c r="G233" s="11">
        <f t="shared" ca="1" si="211"/>
        <v>0</v>
      </c>
      <c r="H233" s="11">
        <f t="shared" ca="1" si="211"/>
        <v>3.8857805861880476E-17</v>
      </c>
      <c r="I233" s="11">
        <f t="shared" ca="1" si="211"/>
        <v>0</v>
      </c>
      <c r="J233" s="11">
        <f t="shared" ca="1" si="211"/>
        <v>-2.2204460492503132E-17</v>
      </c>
      <c r="K233" s="11">
        <f t="shared" ca="1" si="211"/>
        <v>0</v>
      </c>
      <c r="L233" s="11">
        <f t="shared" ca="1" si="211"/>
        <v>0</v>
      </c>
      <c r="M233" s="11">
        <f t="shared" ca="1" si="211"/>
        <v>0</v>
      </c>
      <c r="N233" s="11">
        <f t="shared" ca="1" si="211"/>
        <v>-3.0531133177191807E-17</v>
      </c>
      <c r="O233" s="11">
        <f t="shared" ca="1" si="211"/>
        <v>0</v>
      </c>
      <c r="P233" s="11">
        <f t="shared" ca="1" si="211"/>
        <v>0</v>
      </c>
      <c r="Q233" s="11">
        <f t="shared" ca="1" si="211"/>
        <v>0</v>
      </c>
      <c r="R233" s="11">
        <f t="shared" ca="1" si="211"/>
        <v>0</v>
      </c>
      <c r="S233" s="11">
        <f t="shared" ca="1" si="211"/>
        <v>0</v>
      </c>
      <c r="T233" s="11">
        <f t="shared" ca="1" si="211"/>
        <v>-5.1174342541315809E-17</v>
      </c>
      <c r="U233" s="11">
        <f t="shared" ca="1" si="211"/>
        <v>6.1062266354383615E-17</v>
      </c>
      <c r="V233" s="11">
        <f t="shared" ca="1" si="211"/>
        <v>-7.2164496600635178E-17</v>
      </c>
      <c r="W233" s="11">
        <f t="shared" ca="1" si="211"/>
        <v>0</v>
      </c>
      <c r="X233" s="11">
        <f t="shared" ca="1" si="211"/>
        <v>0</v>
      </c>
      <c r="Y233" s="11">
        <f t="shared" ca="1" si="211"/>
        <v>0</v>
      </c>
      <c r="Z233" s="11">
        <f t="shared" ca="1" si="211"/>
        <v>0</v>
      </c>
      <c r="AA233" s="12">
        <f t="shared" ca="1" si="211"/>
        <v>0</v>
      </c>
      <c r="AB233" s="2"/>
    </row>
    <row r="234" spans="1:28" ht="15" x14ac:dyDescent="0.25">
      <c r="A234" s="57" t="s">
        <v>8</v>
      </c>
      <c r="B234" s="57"/>
      <c r="C234" s="7"/>
      <c r="D234" s="8">
        <f ca="1">STDEVP(D212:D231)</f>
        <v>1</v>
      </c>
      <c r="E234" s="8">
        <f t="shared" ref="E234:AA234" ca="1" si="212">STDEVP(E212:E231)</f>
        <v>1</v>
      </c>
      <c r="F234" s="8">
        <f t="shared" ca="1" si="212"/>
        <v>1</v>
      </c>
      <c r="G234" s="8">
        <f t="shared" ca="1" si="212"/>
        <v>1</v>
      </c>
      <c r="H234" s="8">
        <f t="shared" ca="1" si="212"/>
        <v>1</v>
      </c>
      <c r="I234" s="8">
        <f t="shared" ca="1" si="212"/>
        <v>1</v>
      </c>
      <c r="J234" s="8">
        <f t="shared" ca="1" si="212"/>
        <v>1</v>
      </c>
      <c r="K234" s="8">
        <f t="shared" ca="1" si="212"/>
        <v>0.99999999999999978</v>
      </c>
      <c r="L234" s="8">
        <f t="shared" ca="1" si="212"/>
        <v>1</v>
      </c>
      <c r="M234" s="8">
        <f t="shared" ca="1" si="212"/>
        <v>1</v>
      </c>
      <c r="N234" s="8">
        <f t="shared" ca="1" si="212"/>
        <v>1</v>
      </c>
      <c r="O234" s="8">
        <f t="shared" ca="1" si="212"/>
        <v>1</v>
      </c>
      <c r="P234" s="8">
        <f t="shared" ca="1" si="212"/>
        <v>1</v>
      </c>
      <c r="Q234" s="8">
        <f t="shared" ca="1" si="212"/>
        <v>1</v>
      </c>
      <c r="R234" s="8">
        <f t="shared" ca="1" si="212"/>
        <v>1.0000000000000004</v>
      </c>
      <c r="S234" s="8">
        <f t="shared" ca="1" si="212"/>
        <v>1</v>
      </c>
      <c r="T234" s="8">
        <f t="shared" ca="1" si="212"/>
        <v>1</v>
      </c>
      <c r="U234" s="8">
        <f t="shared" ca="1" si="212"/>
        <v>1</v>
      </c>
      <c r="V234" s="8">
        <f t="shared" ca="1" si="212"/>
        <v>1</v>
      </c>
      <c r="W234" s="8">
        <f t="shared" ca="1" si="212"/>
        <v>0.99999999999999978</v>
      </c>
      <c r="X234" s="8">
        <f t="shared" ca="1" si="212"/>
        <v>1</v>
      </c>
      <c r="Y234" s="8">
        <f t="shared" ca="1" si="212"/>
        <v>1</v>
      </c>
      <c r="Z234" s="8">
        <f t="shared" ca="1" si="212"/>
        <v>1</v>
      </c>
      <c r="AA234" s="9">
        <f t="shared" ca="1" si="212"/>
        <v>1</v>
      </c>
      <c r="AB234" s="2"/>
    </row>
    <row r="235" spans="1:28" ht="15" x14ac:dyDescent="0.25">
      <c r="A235" s="54" t="s">
        <v>27</v>
      </c>
      <c r="B235" s="55"/>
      <c r="C235" s="7"/>
      <c r="D235" s="8">
        <f ca="1">COVAR(D48:D67,D211:D230)</f>
        <v>0.48266619308721204</v>
      </c>
      <c r="E235" s="8">
        <f t="shared" ref="E235:AA235" ca="1" si="213">COVAR(E48:E67,E211:E230)</f>
        <v>0.617195687204106</v>
      </c>
      <c r="F235" s="8">
        <f t="shared" ca="1" si="213"/>
        <v>0.76195205797859311</v>
      </c>
      <c r="G235" s="8">
        <f t="shared" ca="1" si="213"/>
        <v>0.14679142807452847</v>
      </c>
      <c r="H235" s="8">
        <f t="shared" ca="1" si="213"/>
        <v>-0.35865552838642761</v>
      </c>
      <c r="I235" s="8">
        <f t="shared" ca="1" si="213"/>
        <v>-0.30604019725649428</v>
      </c>
      <c r="J235" s="8">
        <f t="shared" ca="1" si="213"/>
        <v>-0.63770090848851502</v>
      </c>
      <c r="K235" s="8">
        <f t="shared" ca="1" si="213"/>
        <v>-0.22689209990047682</v>
      </c>
      <c r="L235" s="8">
        <f t="shared" ca="1" si="213"/>
        <v>-0.85796958641051013</v>
      </c>
      <c r="M235" s="8">
        <f t="shared" ca="1" si="213"/>
        <v>0.41082407534866905</v>
      </c>
      <c r="N235" s="8">
        <f t="shared" ca="1" si="213"/>
        <v>-0.81290859812788985</v>
      </c>
      <c r="O235" s="8">
        <f t="shared" ca="1" si="213"/>
        <v>-0.72081223599446054</v>
      </c>
      <c r="P235" s="8">
        <f t="shared" ca="1" si="213"/>
        <v>0.70417561234576098</v>
      </c>
      <c r="Q235" s="8">
        <f t="shared" ca="1" si="213"/>
        <v>-0.45412658611083251</v>
      </c>
      <c r="R235" s="8">
        <f t="shared" ca="1" si="213"/>
        <v>-3.1365901185688105E-2</v>
      </c>
      <c r="S235" s="8">
        <f t="shared" ca="1" si="213"/>
        <v>-0.50970066345732223</v>
      </c>
      <c r="T235" s="8">
        <f t="shared" ca="1" si="213"/>
        <v>-1.1693243930924135</v>
      </c>
      <c r="U235" s="8">
        <f t="shared" ca="1" si="213"/>
        <v>0.59236881170705558</v>
      </c>
      <c r="V235" s="8">
        <f t="shared" ca="1" si="213"/>
        <v>-1.8964967202358234</v>
      </c>
      <c r="W235" s="8">
        <f t="shared" ca="1" si="213"/>
        <v>-0.25112139579841536</v>
      </c>
      <c r="X235" s="8">
        <f t="shared" ca="1" si="213"/>
        <v>-1.1254155425478747</v>
      </c>
      <c r="Y235" s="8">
        <f t="shared" ca="1" si="213"/>
        <v>-0.39259840938324714</v>
      </c>
      <c r="Z235" s="8">
        <f t="shared" ca="1" si="213"/>
        <v>-2.1921711363101042</v>
      </c>
      <c r="AA235" s="8">
        <f t="shared" ca="1" si="213"/>
        <v>2.1091916553700711</v>
      </c>
      <c r="AB235" s="2"/>
    </row>
    <row r="236" spans="1:28" ht="15" x14ac:dyDescent="0.25">
      <c r="A236" s="54" t="s">
        <v>28</v>
      </c>
      <c r="B236" s="55"/>
      <c r="C236" s="7"/>
      <c r="D236" s="8">
        <f ca="1">COVAR(D143:D162,D212:D231)</f>
        <v>0.34028081141709787</v>
      </c>
      <c r="E236" s="8">
        <f t="shared" ref="E236:AA236" ca="1" si="214">COVAR(E143:E162,E212:E231)</f>
        <v>-0.10734611913869645</v>
      </c>
      <c r="F236" s="8">
        <f t="shared" ca="1" si="214"/>
        <v>0.2716290866732497</v>
      </c>
      <c r="G236" s="8">
        <f t="shared" ca="1" si="214"/>
        <v>0.46595147436873025</v>
      </c>
      <c r="H236" s="8">
        <f t="shared" ca="1" si="214"/>
        <v>0.45841726091208851</v>
      </c>
      <c r="I236" s="8">
        <f t="shared" ca="1" si="214"/>
        <v>0.10768455346952437</v>
      </c>
      <c r="J236" s="8">
        <f t="shared" ca="1" si="214"/>
        <v>-0.13192974057331575</v>
      </c>
      <c r="K236" s="8">
        <f t="shared" ca="1" si="214"/>
        <v>-0.74685761639675408</v>
      </c>
      <c r="L236" s="8">
        <f t="shared" ca="1" si="214"/>
        <v>0.29560229667234222</v>
      </c>
      <c r="M236" s="8">
        <f t="shared" ca="1" si="214"/>
        <v>1.1226127123018061</v>
      </c>
      <c r="N236" s="8">
        <f t="shared" ca="1" si="214"/>
        <v>-1.4305332603717646E-2</v>
      </c>
      <c r="O236" s="8">
        <f t="shared" ca="1" si="214"/>
        <v>0.2436959172252689</v>
      </c>
      <c r="P236" s="8">
        <f t="shared" ca="1" si="214"/>
        <v>-0.30519005201328353</v>
      </c>
      <c r="Q236" s="8">
        <f t="shared" ca="1" si="214"/>
        <v>0.73615113772174767</v>
      </c>
      <c r="R236" s="8">
        <f t="shared" ca="1" si="214"/>
        <v>-1.2549303083565566</v>
      </c>
      <c r="S236" s="8">
        <f t="shared" ca="1" si="214"/>
        <v>9.1900784560957363E-2</v>
      </c>
      <c r="T236" s="8">
        <f t="shared" ca="1" si="214"/>
        <v>-0.28480036307664103</v>
      </c>
      <c r="U236" s="8">
        <f t="shared" ca="1" si="214"/>
        <v>0.77570004813128945</v>
      </c>
      <c r="V236" s="8">
        <f t="shared" ca="1" si="214"/>
        <v>-0.62339303971743132</v>
      </c>
      <c r="W236" s="8">
        <f t="shared" ca="1" si="214"/>
        <v>1.1933996972908136</v>
      </c>
      <c r="X236" s="8">
        <f t="shared" ca="1" si="214"/>
        <v>1.5945449303403976</v>
      </c>
      <c r="Y236" s="8">
        <f t="shared" ca="1" si="214"/>
        <v>-0.98302441183772127</v>
      </c>
      <c r="Z236" s="8">
        <f t="shared" ca="1" si="214"/>
        <v>0.82125614232140465</v>
      </c>
      <c r="AA236" s="8">
        <f t="shared" ca="1" si="214"/>
        <v>-0.94803798830403652</v>
      </c>
      <c r="AB236" s="2"/>
    </row>
    <row r="237" spans="1:28" x14ac:dyDescent="0.2">
      <c r="A237" s="2"/>
      <c r="B237" s="2"/>
      <c r="C237" s="4">
        <v>0</v>
      </c>
      <c r="D237" s="4">
        <f t="shared" ref="D237:AA237" si="215">C237+1</f>
        <v>1</v>
      </c>
      <c r="E237" s="4">
        <f t="shared" si="215"/>
        <v>2</v>
      </c>
      <c r="F237" s="4">
        <f t="shared" si="215"/>
        <v>3</v>
      </c>
      <c r="G237" s="4">
        <f t="shared" si="215"/>
        <v>4</v>
      </c>
      <c r="H237" s="4">
        <f t="shared" si="215"/>
        <v>5</v>
      </c>
      <c r="I237" s="4">
        <f t="shared" si="215"/>
        <v>6</v>
      </c>
      <c r="J237" s="4">
        <f t="shared" si="215"/>
        <v>7</v>
      </c>
      <c r="K237" s="4">
        <f t="shared" si="215"/>
        <v>8</v>
      </c>
      <c r="L237" s="4">
        <f t="shared" si="215"/>
        <v>9</v>
      </c>
      <c r="M237" s="4">
        <f t="shared" si="215"/>
        <v>10</v>
      </c>
      <c r="N237" s="4">
        <f t="shared" si="215"/>
        <v>11</v>
      </c>
      <c r="O237" s="4">
        <f t="shared" si="215"/>
        <v>12</v>
      </c>
      <c r="P237" s="4">
        <f t="shared" si="215"/>
        <v>13</v>
      </c>
      <c r="Q237" s="4">
        <f t="shared" si="215"/>
        <v>14</v>
      </c>
      <c r="R237" s="4">
        <f t="shared" si="215"/>
        <v>15</v>
      </c>
      <c r="S237" s="4">
        <f t="shared" si="215"/>
        <v>16</v>
      </c>
      <c r="T237" s="4">
        <f t="shared" si="215"/>
        <v>17</v>
      </c>
      <c r="U237" s="4">
        <f t="shared" si="215"/>
        <v>18</v>
      </c>
      <c r="V237" s="4">
        <f t="shared" si="215"/>
        <v>19</v>
      </c>
      <c r="W237" s="4">
        <f t="shared" si="215"/>
        <v>20</v>
      </c>
      <c r="X237" s="4">
        <f t="shared" si="215"/>
        <v>21</v>
      </c>
      <c r="Y237" s="4">
        <f t="shared" si="215"/>
        <v>22</v>
      </c>
      <c r="Z237" s="4">
        <f t="shared" si="215"/>
        <v>23</v>
      </c>
      <c r="AA237" s="4">
        <f t="shared" si="215"/>
        <v>24</v>
      </c>
      <c r="AB237" s="2"/>
    </row>
    <row r="238" spans="1:28" x14ac:dyDescent="0.2">
      <c r="A238" s="58" t="s">
        <v>32</v>
      </c>
      <c r="B238" s="3">
        <v>1</v>
      </c>
      <c r="C238" s="5"/>
      <c r="D238" s="5">
        <f ca="1">(D212-D48*COVAR(D$48:D$67,D$212:D$231)-D142*COVAR(D$142:D$161,D$212:D$231))/SQRT(1-COVAR(D$48:D$67,D$212:D$231)^2-COVAR(D$142:D$161,D$212:D$231)^2)</f>
        <v>0.56975789907058572</v>
      </c>
      <c r="E238" s="5">
        <f t="shared" ref="E238:AA238" ca="1" si="216">(E212-E48*COVAR(E$48:E$67,E$212:E$231)-E142*COVAR(E$142:E$161,E$212:E$231))/SQRT(1-COVAR(E$48:E$67,E$212:E$231)^2-COVAR(E$142:E$161,E$212:E$231)^2)</f>
        <v>-1.1478331760690947</v>
      </c>
      <c r="F238" s="5">
        <f t="shared" ca="1" si="216"/>
        <v>1.0133341741263104</v>
      </c>
      <c r="G238" s="5">
        <f t="shared" ca="1" si="216"/>
        <v>0.43408513959750328</v>
      </c>
      <c r="H238" s="5">
        <f t="shared" ca="1" si="216"/>
        <v>1.5992759349570711</v>
      </c>
      <c r="I238" s="5">
        <f t="shared" ca="1" si="216"/>
        <v>6.3475231449653557E-2</v>
      </c>
      <c r="J238" s="5">
        <f t="shared" ca="1" si="216"/>
        <v>1.5061776409649907</v>
      </c>
      <c r="K238" s="5">
        <f t="shared" ca="1" si="216"/>
        <v>0.68515206506318593</v>
      </c>
      <c r="L238" s="5">
        <f t="shared" ca="1" si="216"/>
        <v>0.21985186465853526</v>
      </c>
      <c r="M238" s="5">
        <f t="shared" ca="1" si="216"/>
        <v>-0.19454089586518405</v>
      </c>
      <c r="N238" s="5">
        <f t="shared" ca="1" si="216"/>
        <v>-0.81888290013911369</v>
      </c>
      <c r="O238" s="5">
        <f t="shared" ca="1" si="216"/>
        <v>-0.22059465382320942</v>
      </c>
      <c r="P238" s="5">
        <f t="shared" ca="1" si="216"/>
        <v>-0.47874676868612409</v>
      </c>
      <c r="Q238" s="5">
        <f t="shared" ca="1" si="216"/>
        <v>0.23146341771800844</v>
      </c>
      <c r="R238" s="5">
        <f t="shared" ca="1" si="216"/>
        <v>0.53811957759659568</v>
      </c>
      <c r="S238" s="5">
        <f t="shared" ca="1" si="216"/>
        <v>-0.51669541150781662</v>
      </c>
      <c r="T238" s="5">
        <f t="shared" ca="1" si="216"/>
        <v>-4.7865567721913534E-3</v>
      </c>
      <c r="U238" s="5">
        <f t="shared" ca="1" si="216"/>
        <v>1.3086280176340435</v>
      </c>
      <c r="V238" s="5">
        <f t="shared" ca="1" si="216"/>
        <v>0.12278273678602963</v>
      </c>
      <c r="W238" s="5">
        <f t="shared" ca="1" si="216"/>
        <v>-0.75965281423105091</v>
      </c>
      <c r="X238" s="5">
        <f t="shared" ca="1" si="216"/>
        <v>1.5056349305264918</v>
      </c>
      <c r="Y238" s="5">
        <f t="shared" ca="1" si="216"/>
        <v>1.4272702618626929</v>
      </c>
      <c r="Z238" s="5">
        <f t="shared" ca="1" si="216"/>
        <v>1.1446526462078657</v>
      </c>
      <c r="AA238" s="5">
        <f t="shared" ca="1" si="216"/>
        <v>-0.42085144859492568</v>
      </c>
      <c r="AB238" s="2"/>
    </row>
    <row r="239" spans="1:28" x14ac:dyDescent="0.2">
      <c r="A239" s="59"/>
      <c r="B239" s="3">
        <f>B238+1</f>
        <v>2</v>
      </c>
      <c r="C239" s="5"/>
      <c r="D239" s="5">
        <f t="shared" ref="D239:AA239" ca="1" si="217">(D213-D49*COVAR(D$48:D$67,D$212:D$231)-D143*COVAR(D$142:D$161,D$212:D$231))/SQRT(1-COVAR(D$48:D$67,D$212:D$231)^2-COVAR(D$142:D$161,D$212:D$231)^2)</f>
        <v>0.47725216846835572</v>
      </c>
      <c r="E239" s="5">
        <f t="shared" ca="1" si="217"/>
        <v>1.5635355489040228</v>
      </c>
      <c r="F239" s="5">
        <f t="shared" ca="1" si="217"/>
        <v>0.7828494145064423</v>
      </c>
      <c r="G239" s="5">
        <f t="shared" ca="1" si="217"/>
        <v>0.1988813059508458</v>
      </c>
      <c r="H239" s="5">
        <f t="shared" ca="1" si="217"/>
        <v>0.22246078270439218</v>
      </c>
      <c r="I239" s="5">
        <f t="shared" ca="1" si="217"/>
        <v>0.72931122356841627</v>
      </c>
      <c r="J239" s="5">
        <f t="shared" ca="1" si="217"/>
        <v>-0.93214685242319006</v>
      </c>
      <c r="K239" s="5">
        <f t="shared" ca="1" si="217"/>
        <v>-9.773377529202161E-3</v>
      </c>
      <c r="L239" s="5">
        <f t="shared" ca="1" si="217"/>
        <v>0.25293500750811471</v>
      </c>
      <c r="M239" s="5">
        <f t="shared" ca="1" si="217"/>
        <v>-0.12799859107088116</v>
      </c>
      <c r="N239" s="5">
        <f t="shared" ca="1" si="217"/>
        <v>0.9454317427197988</v>
      </c>
      <c r="O239" s="5">
        <f t="shared" ca="1" si="217"/>
        <v>-1.0725643404573921</v>
      </c>
      <c r="P239" s="5">
        <f t="shared" ca="1" si="217"/>
        <v>-0.11965972129738126</v>
      </c>
      <c r="Q239" s="5">
        <f t="shared" ca="1" si="217"/>
        <v>-0.94170643717834301</v>
      </c>
      <c r="R239" s="5">
        <f t="shared" ca="1" si="217"/>
        <v>0.44516101021093296</v>
      </c>
      <c r="S239" s="5">
        <f t="shared" ca="1" si="217"/>
        <v>-2.4523281385169553</v>
      </c>
      <c r="T239" s="5">
        <f t="shared" ca="1" si="217"/>
        <v>0.78305631233237005</v>
      </c>
      <c r="U239" s="5">
        <f t="shared" ca="1" si="217"/>
        <v>1.3846906052902555E-2</v>
      </c>
      <c r="V239" s="5">
        <f t="shared" ca="1" si="217"/>
        <v>0.90965279046183134</v>
      </c>
      <c r="W239" s="5">
        <f t="shared" ca="1" si="217"/>
        <v>0.14697180110877511</v>
      </c>
      <c r="X239" s="5">
        <f t="shared" ca="1" si="217"/>
        <v>4.028642927761035E-2</v>
      </c>
      <c r="Y239" s="5">
        <f t="shared" ca="1" si="217"/>
        <v>2.1956253218510705E-2</v>
      </c>
      <c r="Z239" s="5">
        <f t="shared" ca="1" si="217"/>
        <v>-0.14568108019609541</v>
      </c>
      <c r="AA239" s="5">
        <f t="shared" ca="1" si="217"/>
        <v>-0.31686559661273028</v>
      </c>
      <c r="AB239" s="2"/>
    </row>
    <row r="240" spans="1:28" x14ac:dyDescent="0.2">
      <c r="A240" s="59"/>
      <c r="B240" s="3">
        <f t="shared" ref="B240:B257" si="218">B239+1</f>
        <v>3</v>
      </c>
      <c r="C240" s="5"/>
      <c r="D240" s="5">
        <f t="shared" ref="D240:AA240" ca="1" si="219">(D214-D50*COVAR(D$48:D$67,D$212:D$231)-D144*COVAR(D$142:D$161,D$212:D$231))/SQRT(1-COVAR(D$48:D$67,D$212:D$231)^2-COVAR(D$142:D$161,D$212:D$231)^2)</f>
        <v>0.24523590648057408</v>
      </c>
      <c r="E240" s="5">
        <f t="shared" ca="1" si="219"/>
        <v>0.3962158557045764</v>
      </c>
      <c r="F240" s="5">
        <f t="shared" ca="1" si="219"/>
        <v>-1.233315544960949</v>
      </c>
      <c r="G240" s="5">
        <f t="shared" ca="1" si="219"/>
        <v>0.44613698586077177</v>
      </c>
      <c r="H240" s="5">
        <f t="shared" ca="1" si="219"/>
        <v>1.2941662566858287</v>
      </c>
      <c r="I240" s="5">
        <f t="shared" ca="1" si="219"/>
        <v>1.8759499970509999</v>
      </c>
      <c r="J240" s="5">
        <f t="shared" ca="1" si="219"/>
        <v>0.43239710175605051</v>
      </c>
      <c r="K240" s="5">
        <f t="shared" ca="1" si="219"/>
        <v>-0.77329800806452365</v>
      </c>
      <c r="L240" s="5">
        <f t="shared" ca="1" si="219"/>
        <v>-7.8808572910941468E-3</v>
      </c>
      <c r="M240" s="5">
        <f t="shared" ca="1" si="219"/>
        <v>1.1465730166893449</v>
      </c>
      <c r="N240" s="5">
        <f t="shared" ca="1" si="219"/>
        <v>4.7827368587346965E-2</v>
      </c>
      <c r="O240" s="5">
        <f t="shared" ca="1" si="219"/>
        <v>-0.75037924565710201</v>
      </c>
      <c r="P240" s="5">
        <f t="shared" ca="1" si="219"/>
        <v>-0.31576101259150913</v>
      </c>
      <c r="Q240" s="5">
        <f t="shared" ca="1" si="219"/>
        <v>0.72956458781174327</v>
      </c>
      <c r="R240" s="5">
        <f t="shared" ca="1" si="219"/>
        <v>-0.67078315283641354</v>
      </c>
      <c r="S240" s="5">
        <f t="shared" ca="1" si="219"/>
        <v>1.3096527521658918</v>
      </c>
      <c r="T240" s="5">
        <f t="shared" ca="1" si="219"/>
        <v>0.22670298651660239</v>
      </c>
      <c r="U240" s="5">
        <f t="shared" ca="1" si="219"/>
        <v>-0.78160192495296088</v>
      </c>
      <c r="V240" s="5">
        <f t="shared" ca="1" si="219"/>
        <v>-1.9656298068356848</v>
      </c>
      <c r="W240" s="5">
        <f t="shared" ca="1" si="219"/>
        <v>-0.12308758118491488</v>
      </c>
      <c r="X240" s="5">
        <f t="shared" ca="1" si="219"/>
        <v>1.5052008502109979</v>
      </c>
      <c r="Y240" s="5">
        <f t="shared" ca="1" si="219"/>
        <v>1.8268985189191695</v>
      </c>
      <c r="Z240" s="5">
        <f t="shared" ca="1" si="219"/>
        <v>0.98511377424241986</v>
      </c>
      <c r="AA240" s="5">
        <f t="shared" ca="1" si="219"/>
        <v>-0.19887697179678307</v>
      </c>
      <c r="AB240" s="2"/>
    </row>
    <row r="241" spans="1:28" x14ac:dyDescent="0.2">
      <c r="A241" s="59"/>
      <c r="B241" s="3">
        <f t="shared" si="218"/>
        <v>4</v>
      </c>
      <c r="C241" s="5"/>
      <c r="D241" s="5">
        <f t="shared" ref="D241:AA241" ca="1" si="220">(D215-D51*COVAR(D$48:D$67,D$212:D$231)-D145*COVAR(D$142:D$161,D$212:D$231))/SQRT(1-COVAR(D$48:D$67,D$212:D$231)^2-COVAR(D$142:D$161,D$212:D$231)^2)</f>
        <v>1.3212627723326273</v>
      </c>
      <c r="E241" s="5">
        <f t="shared" ca="1" si="220"/>
        <v>1.0015472940529995</v>
      </c>
      <c r="F241" s="5">
        <f t="shared" ca="1" si="220"/>
        <v>-0.71526373995333192</v>
      </c>
      <c r="G241" s="5">
        <f t="shared" ca="1" si="220"/>
        <v>-2.3728672624345609E-2</v>
      </c>
      <c r="H241" s="5">
        <f t="shared" ca="1" si="220"/>
        <v>0.24656093574365676</v>
      </c>
      <c r="I241" s="5">
        <f t="shared" ca="1" si="220"/>
        <v>-1.6810448754248672</v>
      </c>
      <c r="J241" s="5">
        <f t="shared" ca="1" si="220"/>
        <v>-0.62036667299425052</v>
      </c>
      <c r="K241" s="5">
        <f t="shared" ca="1" si="220"/>
        <v>0.4002080443402527</v>
      </c>
      <c r="L241" s="5">
        <f t="shared" ca="1" si="220"/>
        <v>-0.46692830761814369</v>
      </c>
      <c r="M241" s="5">
        <f t="shared" ca="1" si="220"/>
        <v>-0.54487796208913775</v>
      </c>
      <c r="N241" s="5">
        <f t="shared" ca="1" si="220"/>
        <v>1.1931775807142844</v>
      </c>
      <c r="O241" s="5">
        <f t="shared" ca="1" si="220"/>
        <v>-1.1506203531601524</v>
      </c>
      <c r="P241" s="5">
        <f t="shared" ca="1" si="220"/>
        <v>-1.3809070810396602</v>
      </c>
      <c r="Q241" s="5">
        <f t="shared" ca="1" si="220"/>
        <v>0.65013535363745079</v>
      </c>
      <c r="R241" s="5">
        <f t="shared" ca="1" si="220"/>
        <v>-1.0536870434834449</v>
      </c>
      <c r="S241" s="5">
        <f t="shared" ca="1" si="220"/>
        <v>-0.54124684345612506</v>
      </c>
      <c r="T241" s="5">
        <f t="shared" ca="1" si="220"/>
        <v>-2.2892235580904385</v>
      </c>
      <c r="U241" s="5">
        <f t="shared" ca="1" si="220"/>
        <v>-1.6822310464844088</v>
      </c>
      <c r="V241" s="5">
        <f t="shared" ca="1" si="220"/>
        <v>-1.566250766001239</v>
      </c>
      <c r="W241" s="5">
        <f t="shared" ca="1" si="220"/>
        <v>1.0967408272670931</v>
      </c>
      <c r="X241" s="5">
        <f t="shared" ca="1" si="220"/>
        <v>-1.4687874483357837</v>
      </c>
      <c r="Y241" s="5">
        <f t="shared" ca="1" si="220"/>
        <v>0.13096667059587175</v>
      </c>
      <c r="Z241" s="5">
        <f t="shared" ca="1" si="220"/>
        <v>-3.0268609523118512E-2</v>
      </c>
      <c r="AA241" s="5">
        <f t="shared" ca="1" si="220"/>
        <v>1.3052252008654879</v>
      </c>
      <c r="AB241" s="2"/>
    </row>
    <row r="242" spans="1:28" x14ac:dyDescent="0.2">
      <c r="A242" s="59"/>
      <c r="B242" s="3">
        <f t="shared" si="218"/>
        <v>5</v>
      </c>
      <c r="C242" s="5"/>
      <c r="D242" s="5">
        <f t="shared" ref="D242:AA242" ca="1" si="221">(D216-D52*COVAR(D$48:D$67,D$212:D$231)-D146*COVAR(D$142:D$161,D$212:D$231))/SQRT(1-COVAR(D$48:D$67,D$212:D$231)^2-COVAR(D$142:D$161,D$212:D$231)^2)</f>
        <v>-0.22092044012333112</v>
      </c>
      <c r="E242" s="5">
        <f t="shared" ca="1" si="221"/>
        <v>0.1987206513812218</v>
      </c>
      <c r="F242" s="5">
        <f t="shared" ca="1" si="221"/>
        <v>-0.44237930984874702</v>
      </c>
      <c r="G242" s="5">
        <f t="shared" ca="1" si="221"/>
        <v>-1.1653870642808393</v>
      </c>
      <c r="H242" s="5">
        <f t="shared" ca="1" si="221"/>
        <v>-0.11000410178648735</v>
      </c>
      <c r="I242" s="5">
        <f t="shared" ca="1" si="221"/>
        <v>-1.0677339040652858</v>
      </c>
      <c r="J242" s="5">
        <f t="shared" ca="1" si="221"/>
        <v>2.2409769242445661</v>
      </c>
      <c r="K242" s="5">
        <f t="shared" ca="1" si="221"/>
        <v>1.0619377606759135</v>
      </c>
      <c r="L242" s="5">
        <f t="shared" ca="1" si="221"/>
        <v>-0.56046782208361434</v>
      </c>
      <c r="M242" s="5">
        <f t="shared" ca="1" si="221"/>
        <v>-0.31848264159304407</v>
      </c>
      <c r="N242" s="5">
        <f t="shared" ca="1" si="221"/>
        <v>-0.11462010489024803</v>
      </c>
      <c r="O242" s="5">
        <f t="shared" ca="1" si="221"/>
        <v>-1.2274814283169488</v>
      </c>
      <c r="P242" s="5">
        <f t="shared" ca="1" si="221"/>
        <v>-0.89945845978822692</v>
      </c>
      <c r="Q242" s="5">
        <f t="shared" ca="1" si="221"/>
        <v>-0.40920866614500878</v>
      </c>
      <c r="R242" s="5">
        <f t="shared" ca="1" si="221"/>
        <v>-0.33423343057268218</v>
      </c>
      <c r="S242" s="5">
        <f t="shared" ca="1" si="221"/>
        <v>0.77809468532304993</v>
      </c>
      <c r="T242" s="5">
        <f t="shared" ca="1" si="221"/>
        <v>-9.0947443710200387E-2</v>
      </c>
      <c r="U242" s="5">
        <f t="shared" ca="1" si="221"/>
        <v>4.7138088714353987E-2</v>
      </c>
      <c r="V242" s="5">
        <f t="shared" ca="1" si="221"/>
        <v>0.17165555361204207</v>
      </c>
      <c r="W242" s="5">
        <f t="shared" ca="1" si="221"/>
        <v>-0.5853322717065661</v>
      </c>
      <c r="X242" s="5">
        <f t="shared" ca="1" si="221"/>
        <v>0.71024667270519559</v>
      </c>
      <c r="Y242" s="5">
        <f t="shared" ca="1" si="221"/>
        <v>-0.14831519337821347</v>
      </c>
      <c r="Z242" s="5">
        <f t="shared" ca="1" si="221"/>
        <v>0.41168052132314076</v>
      </c>
      <c r="AA242" s="5">
        <f t="shared" ca="1" si="221"/>
        <v>1.428027660020653</v>
      </c>
      <c r="AB242" s="2"/>
    </row>
    <row r="243" spans="1:28" x14ac:dyDescent="0.2">
      <c r="A243" s="59"/>
      <c r="B243" s="3">
        <f t="shared" si="218"/>
        <v>6</v>
      </c>
      <c r="C243" s="5"/>
      <c r="D243" s="5">
        <f t="shared" ref="D243:AA243" ca="1" si="222">(D217-D53*COVAR(D$48:D$67,D$212:D$231)-D147*COVAR(D$142:D$161,D$212:D$231))/SQRT(1-COVAR(D$48:D$67,D$212:D$231)^2-COVAR(D$142:D$161,D$212:D$231)^2)</f>
        <v>-0.65687661133635933</v>
      </c>
      <c r="E243" s="5">
        <f t="shared" ca="1" si="222"/>
        <v>0.45430492005998152</v>
      </c>
      <c r="F243" s="5">
        <f t="shared" ca="1" si="222"/>
        <v>-0.72059895933675211</v>
      </c>
      <c r="G243" s="5">
        <f t="shared" ca="1" si="222"/>
        <v>-1.4124131720301385</v>
      </c>
      <c r="H243" s="5">
        <f t="shared" ca="1" si="222"/>
        <v>-1.2043898534910353</v>
      </c>
      <c r="I243" s="5">
        <f t="shared" ca="1" si="222"/>
        <v>1.0122683437509792</v>
      </c>
      <c r="J243" s="5">
        <f t="shared" ca="1" si="222"/>
        <v>0.79092503173848916</v>
      </c>
      <c r="K243" s="5">
        <f t="shared" ca="1" si="222"/>
        <v>-1.8687045440536558</v>
      </c>
      <c r="L243" s="5">
        <f t="shared" ca="1" si="222"/>
        <v>0.54322094812037214</v>
      </c>
      <c r="M243" s="5">
        <f t="shared" ca="1" si="222"/>
        <v>-0.73039076046707252</v>
      </c>
      <c r="N243" s="5">
        <f t="shared" ca="1" si="222"/>
        <v>0.90378933920889237</v>
      </c>
      <c r="O243" s="5">
        <f t="shared" ca="1" si="222"/>
        <v>1.214209410585793</v>
      </c>
      <c r="P243" s="5">
        <f t="shared" ca="1" si="222"/>
        <v>2.1312831830755692</v>
      </c>
      <c r="Q243" s="5">
        <f t="shared" ca="1" si="222"/>
        <v>-2.0335482871099564</v>
      </c>
      <c r="R243" s="5">
        <f t="shared" ca="1" si="222"/>
        <v>1.899933158478919</v>
      </c>
      <c r="S243" s="5">
        <f t="shared" ca="1" si="222"/>
        <v>0.35749579203076626</v>
      </c>
      <c r="T243" s="5">
        <f t="shared" ca="1" si="222"/>
        <v>0.11715002323003432</v>
      </c>
      <c r="U243" s="5">
        <f t="shared" ca="1" si="222"/>
        <v>-0.33043372693534639</v>
      </c>
      <c r="V243" s="5">
        <f t="shared" ca="1" si="222"/>
        <v>-0.33633027982978492</v>
      </c>
      <c r="W243" s="5">
        <f t="shared" ca="1" si="222"/>
        <v>-2.0405183040148396</v>
      </c>
      <c r="X243" s="5">
        <f t="shared" ca="1" si="222"/>
        <v>0.63686633036591445</v>
      </c>
      <c r="Y243" s="5">
        <f t="shared" ca="1" si="222"/>
        <v>-0.80217014775531059</v>
      </c>
      <c r="Z243" s="5">
        <f t="shared" ca="1" si="222"/>
        <v>1.7328110501981751</v>
      </c>
      <c r="AA243" s="5">
        <f t="shared" ca="1" si="222"/>
        <v>-1.0461566633628343</v>
      </c>
      <c r="AB243" s="2"/>
    </row>
    <row r="244" spans="1:28" x14ac:dyDescent="0.2">
      <c r="A244" s="59"/>
      <c r="B244" s="3">
        <f t="shared" si="218"/>
        <v>7</v>
      </c>
      <c r="C244" s="5"/>
      <c r="D244" s="5">
        <f t="shared" ref="D244:AA244" ca="1" si="223">(D218-D54*COVAR(D$48:D$67,D$212:D$231)-D148*COVAR(D$142:D$161,D$212:D$231))/SQRT(1-COVAR(D$48:D$67,D$212:D$231)^2-COVAR(D$142:D$161,D$212:D$231)^2)</f>
        <v>1.2041667928308204</v>
      </c>
      <c r="E244" s="5">
        <f t="shared" ca="1" si="223"/>
        <v>-2.1093564088945911</v>
      </c>
      <c r="F244" s="5">
        <f t="shared" ca="1" si="223"/>
        <v>1.171889023178796</v>
      </c>
      <c r="G244" s="5">
        <f t="shared" ca="1" si="223"/>
        <v>4.9341184123124306E-2</v>
      </c>
      <c r="H244" s="5">
        <f t="shared" ca="1" si="223"/>
        <v>1.61812761114341</v>
      </c>
      <c r="I244" s="5">
        <f t="shared" ca="1" si="223"/>
        <v>0.13370962963358929</v>
      </c>
      <c r="J244" s="5">
        <f t="shared" ca="1" si="223"/>
        <v>0.10918921405085637</v>
      </c>
      <c r="K244" s="5">
        <f t="shared" ca="1" si="223"/>
        <v>-0.43816710890887511</v>
      </c>
      <c r="L244" s="5">
        <f t="shared" ca="1" si="223"/>
        <v>-2.3567905165599541</v>
      </c>
      <c r="M244" s="5">
        <f t="shared" ca="1" si="223"/>
        <v>1.7842599717517489</v>
      </c>
      <c r="N244" s="5">
        <f t="shared" ca="1" si="223"/>
        <v>0.93154373451590533</v>
      </c>
      <c r="O244" s="5">
        <f t="shared" ca="1" si="223"/>
        <v>-1.1585212198212904</v>
      </c>
      <c r="P244" s="5">
        <f t="shared" ca="1" si="223"/>
        <v>-0.26876005608181897</v>
      </c>
      <c r="Q244" s="5">
        <f t="shared" ca="1" si="223"/>
        <v>0.22738213368764024</v>
      </c>
      <c r="R244" s="5">
        <f t="shared" ca="1" si="223"/>
        <v>-1.2330628685942395</v>
      </c>
      <c r="S244" s="5">
        <f t="shared" ca="1" si="223"/>
        <v>0.77679190379677598</v>
      </c>
      <c r="T244" s="5">
        <f t="shared" ca="1" si="223"/>
        <v>-1.3541666504524577</v>
      </c>
      <c r="U244" s="5">
        <f t="shared" ca="1" si="223"/>
        <v>-0.17132242193916428</v>
      </c>
      <c r="V244" s="5">
        <f t="shared" ca="1" si="223"/>
        <v>-0.89514303333065171</v>
      </c>
      <c r="W244" s="5">
        <f t="shared" ca="1" si="223"/>
        <v>-1.0583519506364063</v>
      </c>
      <c r="X244" s="5">
        <f t="shared" ca="1" si="223"/>
        <v>0.66656045497227367</v>
      </c>
      <c r="Y244" s="5">
        <f t="shared" ca="1" si="223"/>
        <v>-0.55444267354738275</v>
      </c>
      <c r="Z244" s="5">
        <f t="shared" ca="1" si="223"/>
        <v>-0.79374057395098396</v>
      </c>
      <c r="AA244" s="5">
        <f t="shared" ca="1" si="223"/>
        <v>4.1378198251092277E-2</v>
      </c>
      <c r="AB244" s="2"/>
    </row>
    <row r="245" spans="1:28" x14ac:dyDescent="0.2">
      <c r="A245" s="59"/>
      <c r="B245" s="3">
        <f t="shared" si="218"/>
        <v>8</v>
      </c>
      <c r="C245" s="5"/>
      <c r="D245" s="5">
        <f t="shared" ref="D245:AA245" ca="1" si="224">(D219-D55*COVAR(D$48:D$67,D$212:D$231)-D149*COVAR(D$142:D$161,D$212:D$231))/SQRT(1-COVAR(D$48:D$67,D$212:D$231)^2-COVAR(D$142:D$161,D$212:D$231)^2)</f>
        <v>1.0679944942703627</v>
      </c>
      <c r="E245" s="5">
        <f t="shared" ca="1" si="224"/>
        <v>-0.48976637142181007</v>
      </c>
      <c r="F245" s="5">
        <f t="shared" ca="1" si="224"/>
        <v>-0.78218578168339947</v>
      </c>
      <c r="G245" s="5">
        <f t="shared" ca="1" si="224"/>
        <v>0.63063491458635268</v>
      </c>
      <c r="H245" s="5">
        <f t="shared" ca="1" si="224"/>
        <v>0.27304633456816246</v>
      </c>
      <c r="I245" s="5">
        <f t="shared" ca="1" si="224"/>
        <v>-0.44952382872853758</v>
      </c>
      <c r="J245" s="5">
        <f t="shared" ca="1" si="224"/>
        <v>0.71535168150715422</v>
      </c>
      <c r="K245" s="5">
        <f t="shared" ca="1" si="224"/>
        <v>1.7622633831137462</v>
      </c>
      <c r="L245" s="5">
        <f t="shared" ca="1" si="224"/>
        <v>0.35509648963861479</v>
      </c>
      <c r="M245" s="5">
        <f t="shared" ca="1" si="224"/>
        <v>-0.98541710424956386</v>
      </c>
      <c r="N245" s="5">
        <f t="shared" ca="1" si="224"/>
        <v>-1.4002875551589209</v>
      </c>
      <c r="O245" s="5">
        <f t="shared" ca="1" si="224"/>
        <v>1.223267208678914</v>
      </c>
      <c r="P245" s="5">
        <f t="shared" ca="1" si="224"/>
        <v>-0.57646372785720157</v>
      </c>
      <c r="Q245" s="5">
        <f t="shared" ca="1" si="224"/>
        <v>1.9115631793295205</v>
      </c>
      <c r="R245" s="5">
        <f t="shared" ca="1" si="224"/>
        <v>-1.11299255433794</v>
      </c>
      <c r="S245" s="5">
        <f t="shared" ca="1" si="224"/>
        <v>0.24401807815177284</v>
      </c>
      <c r="T245" s="5">
        <f t="shared" ca="1" si="224"/>
        <v>1.2909914305045318</v>
      </c>
      <c r="U245" s="5">
        <f t="shared" ca="1" si="224"/>
        <v>-0.44587154119894618</v>
      </c>
      <c r="V245" s="5">
        <f t="shared" ca="1" si="224"/>
        <v>-0.40972669302604581</v>
      </c>
      <c r="W245" s="5">
        <f t="shared" ca="1" si="224"/>
        <v>-1.3452977726086848</v>
      </c>
      <c r="X245" s="5">
        <f t="shared" ca="1" si="224"/>
        <v>-0.52511824575735733</v>
      </c>
      <c r="Y245" s="5">
        <f t="shared" ca="1" si="224"/>
        <v>-0.52299232059797129</v>
      </c>
      <c r="Z245" s="5">
        <f t="shared" ca="1" si="224"/>
        <v>-1.740011823480915</v>
      </c>
      <c r="AA245" s="5">
        <f t="shared" ca="1" si="224"/>
        <v>0.3141825599943231</v>
      </c>
      <c r="AB245" s="2"/>
    </row>
    <row r="246" spans="1:28" x14ac:dyDescent="0.2">
      <c r="A246" s="59"/>
      <c r="B246" s="3">
        <f t="shared" si="218"/>
        <v>9</v>
      </c>
      <c r="C246" s="5"/>
      <c r="D246" s="5">
        <f t="shared" ref="D246:AA246" ca="1" si="225">(D220-D56*COVAR(D$48:D$67,D$212:D$231)-D150*COVAR(D$142:D$161,D$212:D$231))/SQRT(1-COVAR(D$48:D$67,D$212:D$231)^2-COVAR(D$142:D$161,D$212:D$231)^2)</f>
        <v>0.64627854065614021</v>
      </c>
      <c r="E246" s="5">
        <f t="shared" ca="1" si="225"/>
        <v>0.36131794153293145</v>
      </c>
      <c r="F246" s="5">
        <f t="shared" ca="1" si="225"/>
        <v>1.4731561930756494</v>
      </c>
      <c r="G246" s="5">
        <f t="shared" ca="1" si="225"/>
        <v>1.9536960813939921</v>
      </c>
      <c r="H246" s="5">
        <f t="shared" ca="1" si="225"/>
        <v>1.197647789967941</v>
      </c>
      <c r="I246" s="5">
        <f t="shared" ca="1" si="225"/>
        <v>3.9717040128323153E-2</v>
      </c>
      <c r="J246" s="5">
        <f t="shared" ca="1" si="225"/>
        <v>-1.7973334650625866E-2</v>
      </c>
      <c r="K246" s="5">
        <f t="shared" ca="1" si="225"/>
        <v>-0.25683240332666407</v>
      </c>
      <c r="L246" s="5">
        <f t="shared" ca="1" si="225"/>
        <v>-1.7331400400673698</v>
      </c>
      <c r="M246" s="5">
        <f t="shared" ca="1" si="225"/>
        <v>-0.92132108120624301</v>
      </c>
      <c r="N246" s="5">
        <f t="shared" ca="1" si="225"/>
        <v>-1.6529567755848964</v>
      </c>
      <c r="O246" s="5">
        <f t="shared" ca="1" si="225"/>
        <v>0.93761099441137585</v>
      </c>
      <c r="P246" s="5">
        <f t="shared" ca="1" si="225"/>
        <v>0.85894023277942411</v>
      </c>
      <c r="Q246" s="5">
        <f t="shared" ca="1" si="225"/>
        <v>2.7425753084947994E-2</v>
      </c>
      <c r="R246" s="5">
        <f t="shared" ca="1" si="225"/>
        <v>0.18475730868457374</v>
      </c>
      <c r="S246" s="5">
        <f t="shared" ca="1" si="225"/>
        <v>-0.38371864017486051</v>
      </c>
      <c r="T246" s="5">
        <f t="shared" ca="1" si="225"/>
        <v>0.75139481049848089</v>
      </c>
      <c r="U246" s="5">
        <f t="shared" ca="1" si="225"/>
        <v>-2.0495984892661987</v>
      </c>
      <c r="V246" s="5">
        <f t="shared" ca="1" si="225"/>
        <v>-1.7634993985208068E-3</v>
      </c>
      <c r="W246" s="5">
        <f t="shared" ca="1" si="225"/>
        <v>8.4143908734040915E-2</v>
      </c>
      <c r="X246" s="5">
        <f t="shared" ca="1" si="225"/>
        <v>-0.83691656606860865</v>
      </c>
      <c r="Y246" s="5">
        <f t="shared" ca="1" si="225"/>
        <v>0.19645075764686129</v>
      </c>
      <c r="Z246" s="5">
        <f t="shared" ca="1" si="225"/>
        <v>0.75025157503649442</v>
      </c>
      <c r="AA246" s="5">
        <f t="shared" ca="1" si="225"/>
        <v>1.5610870078078998</v>
      </c>
      <c r="AB246" s="2"/>
    </row>
    <row r="247" spans="1:28" x14ac:dyDescent="0.2">
      <c r="A247" s="59"/>
      <c r="B247" s="3">
        <f t="shared" si="218"/>
        <v>10</v>
      </c>
      <c r="C247" s="5"/>
      <c r="D247" s="5">
        <f t="shared" ref="D247:AA247" ca="1" si="226">(D221-D57*COVAR(D$48:D$67,D$212:D$231)-D151*COVAR(D$142:D$161,D$212:D$231))/SQRT(1-COVAR(D$48:D$67,D$212:D$231)^2-COVAR(D$142:D$161,D$212:D$231)^2)</f>
        <v>-2.037923394172005</v>
      </c>
      <c r="E247" s="5">
        <f t="shared" ca="1" si="226"/>
        <v>-0.10982954894693325</v>
      </c>
      <c r="F247" s="5">
        <f t="shared" ca="1" si="226"/>
        <v>-1.2072038898749011</v>
      </c>
      <c r="G247" s="5">
        <f t="shared" ca="1" si="226"/>
        <v>-1.4150313611891623</v>
      </c>
      <c r="H247" s="5">
        <f t="shared" ca="1" si="226"/>
        <v>0.25934874563769839</v>
      </c>
      <c r="I247" s="5">
        <f t="shared" ca="1" si="226"/>
        <v>-0.85598218378818025</v>
      </c>
      <c r="J247" s="5">
        <f t="shared" ca="1" si="226"/>
        <v>0.34524739321232173</v>
      </c>
      <c r="K247" s="5">
        <f t="shared" ca="1" si="226"/>
        <v>0.88826844483654421</v>
      </c>
      <c r="L247" s="5">
        <f t="shared" ca="1" si="226"/>
        <v>-0.61323914973114424</v>
      </c>
      <c r="M247" s="5">
        <f t="shared" ca="1" si="226"/>
        <v>-1.6419146194487053</v>
      </c>
      <c r="N247" s="5">
        <f t="shared" ca="1" si="226"/>
        <v>-0.7866456717600866</v>
      </c>
      <c r="O247" s="5">
        <f t="shared" ca="1" si="226"/>
        <v>-0.46396542737577617</v>
      </c>
      <c r="P247" s="5">
        <f t="shared" ca="1" si="226"/>
        <v>1.1207851939246434</v>
      </c>
      <c r="Q247" s="5">
        <f t="shared" ca="1" si="226"/>
        <v>-0.30882720560199517</v>
      </c>
      <c r="R247" s="5">
        <f t="shared" ca="1" si="226"/>
        <v>1.1988589790426678</v>
      </c>
      <c r="S247" s="5">
        <f t="shared" ca="1" si="226"/>
        <v>-0.4093275170610815</v>
      </c>
      <c r="T247" s="5">
        <f t="shared" ca="1" si="226"/>
        <v>-8.8573359656697104E-2</v>
      </c>
      <c r="U247" s="5">
        <f t="shared" ca="1" si="226"/>
        <v>-0.55324758814947939</v>
      </c>
      <c r="V247" s="5">
        <f t="shared" ca="1" si="226"/>
        <v>1.3148651609907196</v>
      </c>
      <c r="W247" s="5">
        <f t="shared" ca="1" si="226"/>
        <v>-0.86022783817639892</v>
      </c>
      <c r="X247" s="5">
        <f t="shared" ca="1" si="226"/>
        <v>-0.98891045204666883</v>
      </c>
      <c r="Y247" s="5">
        <f t="shared" ca="1" si="226"/>
        <v>1.8228308113863829</v>
      </c>
      <c r="Z247" s="5">
        <f t="shared" ca="1" si="226"/>
        <v>-0.55183724749029772</v>
      </c>
      <c r="AA247" s="5">
        <f t="shared" ca="1" si="226"/>
        <v>1.5192738833696739</v>
      </c>
      <c r="AB247" s="2"/>
    </row>
    <row r="248" spans="1:28" x14ac:dyDescent="0.2">
      <c r="A248" s="59"/>
      <c r="B248" s="3">
        <f t="shared" si="218"/>
        <v>11</v>
      </c>
      <c r="C248" s="5"/>
      <c r="D248" s="5">
        <f t="shared" ref="D248:AA248" ca="1" si="227">(D222-D58*COVAR(D$48:D$67,D$212:D$231)-D152*COVAR(D$142:D$161,D$212:D$231))/SQRT(1-COVAR(D$48:D$67,D$212:D$231)^2-COVAR(D$142:D$161,D$212:D$231)^2)</f>
        <v>-0.56975789907058572</v>
      </c>
      <c r="E248" s="5">
        <f t="shared" ca="1" si="227"/>
        <v>1.1478331760690947</v>
      </c>
      <c r="F248" s="5">
        <f t="shared" ca="1" si="227"/>
        <v>-1.0133341741263104</v>
      </c>
      <c r="G248" s="5">
        <f t="shared" ca="1" si="227"/>
        <v>-0.43408513959750328</v>
      </c>
      <c r="H248" s="5">
        <f t="shared" ca="1" si="227"/>
        <v>-1.5992759349570711</v>
      </c>
      <c r="I248" s="5">
        <f t="shared" ca="1" si="227"/>
        <v>-6.3475231449653557E-2</v>
      </c>
      <c r="J248" s="5">
        <f t="shared" ca="1" si="227"/>
        <v>-1.5061776409649907</v>
      </c>
      <c r="K248" s="5">
        <f t="shared" ca="1" si="227"/>
        <v>-0.68515206506318593</v>
      </c>
      <c r="L248" s="5">
        <f t="shared" ca="1" si="227"/>
        <v>-0.21985186465853512</v>
      </c>
      <c r="M248" s="5">
        <f t="shared" ca="1" si="227"/>
        <v>0.19454089586518405</v>
      </c>
      <c r="N248" s="5">
        <f t="shared" ca="1" si="227"/>
        <v>0.81888290013911369</v>
      </c>
      <c r="O248" s="5">
        <f t="shared" ca="1" si="227"/>
        <v>0.22059465382320942</v>
      </c>
      <c r="P248" s="5">
        <f t="shared" ca="1" si="227"/>
        <v>0.47874676868612409</v>
      </c>
      <c r="Q248" s="5">
        <f t="shared" ca="1" si="227"/>
        <v>-0.23146341771800841</v>
      </c>
      <c r="R248" s="5">
        <f t="shared" ca="1" si="227"/>
        <v>-0.53811957759659568</v>
      </c>
      <c r="S248" s="5">
        <f t="shared" ca="1" si="227"/>
        <v>0.51669541150781662</v>
      </c>
      <c r="T248" s="5">
        <f t="shared" ca="1" si="227"/>
        <v>4.7865567721913534E-3</v>
      </c>
      <c r="U248" s="5">
        <f t="shared" ca="1" si="227"/>
        <v>-1.3086280176340435</v>
      </c>
      <c r="V248" s="5">
        <f t="shared" ca="1" si="227"/>
        <v>-0.12278273678602963</v>
      </c>
      <c r="W248" s="5">
        <f t="shared" ca="1" si="227"/>
        <v>0.75965281423105113</v>
      </c>
      <c r="X248" s="5">
        <f t="shared" ca="1" si="227"/>
        <v>-1.5056349305264918</v>
      </c>
      <c r="Y248" s="5">
        <f t="shared" ca="1" si="227"/>
        <v>-1.4272702618626929</v>
      </c>
      <c r="Z248" s="5">
        <f t="shared" ca="1" si="227"/>
        <v>-1.1446526462078657</v>
      </c>
      <c r="AA248" s="5">
        <f t="shared" ca="1" si="227"/>
        <v>0.42085144859492568</v>
      </c>
      <c r="AB248" s="2"/>
    </row>
    <row r="249" spans="1:28" x14ac:dyDescent="0.2">
      <c r="A249" s="59"/>
      <c r="B249" s="3">
        <f t="shared" si="218"/>
        <v>12</v>
      </c>
      <c r="C249" s="5"/>
      <c r="D249" s="5">
        <f t="shared" ref="D249:AA249" ca="1" si="228">(D223-D59*COVAR(D$48:D$67,D$212:D$231)-D153*COVAR(D$142:D$161,D$212:D$231))/SQRT(1-COVAR(D$48:D$67,D$212:D$231)^2-COVAR(D$142:D$161,D$212:D$231)^2)</f>
        <v>-0.47725216846835572</v>
      </c>
      <c r="E249" s="5">
        <f t="shared" ca="1" si="228"/>
        <v>-1.5635355489040228</v>
      </c>
      <c r="F249" s="5">
        <f t="shared" ca="1" si="228"/>
        <v>-0.7828494145064423</v>
      </c>
      <c r="G249" s="5">
        <f t="shared" ca="1" si="228"/>
        <v>-0.1988813059508458</v>
      </c>
      <c r="H249" s="5">
        <f t="shared" ca="1" si="228"/>
        <v>-0.22246078270439232</v>
      </c>
      <c r="I249" s="5">
        <f t="shared" ca="1" si="228"/>
        <v>-0.72931122356841627</v>
      </c>
      <c r="J249" s="5">
        <f t="shared" ca="1" si="228"/>
        <v>0.93214685242319006</v>
      </c>
      <c r="K249" s="5">
        <f t="shared" ca="1" si="228"/>
        <v>9.773377529202161E-3</v>
      </c>
      <c r="L249" s="5">
        <f t="shared" ca="1" si="228"/>
        <v>-0.25293500750811454</v>
      </c>
      <c r="M249" s="5">
        <f t="shared" ca="1" si="228"/>
        <v>0.12799859107088116</v>
      </c>
      <c r="N249" s="5">
        <f t="shared" ca="1" si="228"/>
        <v>-0.94543174271979902</v>
      </c>
      <c r="O249" s="5">
        <f t="shared" ca="1" si="228"/>
        <v>1.0725643404573921</v>
      </c>
      <c r="P249" s="5">
        <f t="shared" ca="1" si="228"/>
        <v>0.11965972129738126</v>
      </c>
      <c r="Q249" s="5">
        <f t="shared" ca="1" si="228"/>
        <v>0.94170643717834301</v>
      </c>
      <c r="R249" s="5">
        <f t="shared" ca="1" si="228"/>
        <v>-0.44516101021093296</v>
      </c>
      <c r="S249" s="5">
        <f t="shared" ca="1" si="228"/>
        <v>2.4523281385169553</v>
      </c>
      <c r="T249" s="5">
        <f t="shared" ca="1" si="228"/>
        <v>-0.78305631233237005</v>
      </c>
      <c r="U249" s="5">
        <f t="shared" ca="1" si="228"/>
        <v>-1.3846906052902555E-2</v>
      </c>
      <c r="V249" s="5">
        <f t="shared" ca="1" si="228"/>
        <v>-0.9096527904618309</v>
      </c>
      <c r="W249" s="5">
        <f t="shared" ca="1" si="228"/>
        <v>-0.14697180110877497</v>
      </c>
      <c r="X249" s="5">
        <f t="shared" ca="1" si="228"/>
        <v>-4.028642927761035E-2</v>
      </c>
      <c r="Y249" s="5">
        <f t="shared" ca="1" si="228"/>
        <v>-2.1956253218510705E-2</v>
      </c>
      <c r="Z249" s="5">
        <f t="shared" ca="1" si="228"/>
        <v>0.14568108019609541</v>
      </c>
      <c r="AA249" s="5">
        <f t="shared" ca="1" si="228"/>
        <v>0.31686559661273028</v>
      </c>
      <c r="AB249" s="2"/>
    </row>
    <row r="250" spans="1:28" x14ac:dyDescent="0.2">
      <c r="A250" s="59"/>
      <c r="B250" s="3">
        <f t="shared" si="218"/>
        <v>13</v>
      </c>
      <c r="C250" s="5"/>
      <c r="D250" s="5">
        <f t="shared" ref="D250:AA250" ca="1" si="229">(D224-D60*COVAR(D$48:D$67,D$212:D$231)-D154*COVAR(D$142:D$161,D$212:D$231))/SQRT(1-COVAR(D$48:D$67,D$212:D$231)^2-COVAR(D$142:D$161,D$212:D$231)^2)</f>
        <v>-0.24523590648057408</v>
      </c>
      <c r="E250" s="5">
        <f t="shared" ca="1" si="229"/>
        <v>-0.3962158557045764</v>
      </c>
      <c r="F250" s="5">
        <f t="shared" ca="1" si="229"/>
        <v>1.233315544960949</v>
      </c>
      <c r="G250" s="5">
        <f t="shared" ca="1" si="229"/>
        <v>-0.44613698586077177</v>
      </c>
      <c r="H250" s="5">
        <f t="shared" ca="1" si="229"/>
        <v>-1.2941662566858287</v>
      </c>
      <c r="I250" s="5">
        <f t="shared" ca="1" si="229"/>
        <v>-1.8759499970510001</v>
      </c>
      <c r="J250" s="5">
        <f t="shared" ca="1" si="229"/>
        <v>-0.43239710175605051</v>
      </c>
      <c r="K250" s="5">
        <f t="shared" ca="1" si="229"/>
        <v>0.77329800806452365</v>
      </c>
      <c r="L250" s="5">
        <f t="shared" ca="1" si="229"/>
        <v>7.8808572910937392E-3</v>
      </c>
      <c r="M250" s="5">
        <f t="shared" ca="1" si="229"/>
        <v>-1.1465730166893449</v>
      </c>
      <c r="N250" s="5">
        <f t="shared" ca="1" si="229"/>
        <v>-4.7827368587346965E-2</v>
      </c>
      <c r="O250" s="5">
        <f t="shared" ca="1" si="229"/>
        <v>0.75037924565710201</v>
      </c>
      <c r="P250" s="5">
        <f t="shared" ca="1" si="229"/>
        <v>0.31576101259150913</v>
      </c>
      <c r="Q250" s="5">
        <f t="shared" ca="1" si="229"/>
        <v>-0.72956458781174327</v>
      </c>
      <c r="R250" s="5">
        <f t="shared" ca="1" si="229"/>
        <v>0.67078315283641354</v>
      </c>
      <c r="S250" s="5">
        <f t="shared" ca="1" si="229"/>
        <v>-1.3096527521658918</v>
      </c>
      <c r="T250" s="5">
        <f t="shared" ca="1" si="229"/>
        <v>-0.22670298651660239</v>
      </c>
      <c r="U250" s="5">
        <f t="shared" ca="1" si="229"/>
        <v>0.78160192495296088</v>
      </c>
      <c r="V250" s="5">
        <f t="shared" ca="1" si="229"/>
        <v>1.9656298068356848</v>
      </c>
      <c r="W250" s="5">
        <f t="shared" ca="1" si="229"/>
        <v>0.12308758118491511</v>
      </c>
      <c r="X250" s="5">
        <f t="shared" ca="1" si="229"/>
        <v>-1.5052008502109979</v>
      </c>
      <c r="Y250" s="5">
        <f t="shared" ca="1" si="229"/>
        <v>-1.8268985189191695</v>
      </c>
      <c r="Z250" s="5">
        <f t="shared" ca="1" si="229"/>
        <v>-0.98511377424241986</v>
      </c>
      <c r="AA250" s="5">
        <f t="shared" ca="1" si="229"/>
        <v>0.19887697179678307</v>
      </c>
      <c r="AB250" s="2"/>
    </row>
    <row r="251" spans="1:28" x14ac:dyDescent="0.2">
      <c r="A251" s="59"/>
      <c r="B251" s="3">
        <f t="shared" si="218"/>
        <v>14</v>
      </c>
      <c r="C251" s="5"/>
      <c r="D251" s="5">
        <f t="shared" ref="D251:AA251" ca="1" si="230">(D225-D61*COVAR(D$48:D$67,D$212:D$231)-D155*COVAR(D$142:D$161,D$212:D$231))/SQRT(1-COVAR(D$48:D$67,D$212:D$231)^2-COVAR(D$142:D$161,D$212:D$231)^2)</f>
        <v>-1.3212627723326273</v>
      </c>
      <c r="E251" s="5">
        <f t="shared" ca="1" si="230"/>
        <v>-1.0015472940529995</v>
      </c>
      <c r="F251" s="5">
        <f t="shared" ca="1" si="230"/>
        <v>0.71526373995333192</v>
      </c>
      <c r="G251" s="5">
        <f t="shared" ca="1" si="230"/>
        <v>2.3728672624345609E-2</v>
      </c>
      <c r="H251" s="5">
        <f t="shared" ca="1" si="230"/>
        <v>-0.24656093574365687</v>
      </c>
      <c r="I251" s="5">
        <f t="shared" ca="1" si="230"/>
        <v>1.6810448754248672</v>
      </c>
      <c r="J251" s="5">
        <f t="shared" ca="1" si="230"/>
        <v>0.62036667299425041</v>
      </c>
      <c r="K251" s="5">
        <f t="shared" ca="1" si="230"/>
        <v>-0.4002080443402527</v>
      </c>
      <c r="L251" s="5">
        <f t="shared" ca="1" si="230"/>
        <v>0.46692830761814397</v>
      </c>
      <c r="M251" s="5">
        <f t="shared" ca="1" si="230"/>
        <v>0.54487796208913775</v>
      </c>
      <c r="N251" s="5">
        <f t="shared" ca="1" si="230"/>
        <v>-1.1931775807142846</v>
      </c>
      <c r="O251" s="5">
        <f t="shared" ca="1" si="230"/>
        <v>1.1506203531601524</v>
      </c>
      <c r="P251" s="5">
        <f t="shared" ca="1" si="230"/>
        <v>1.3809070810396602</v>
      </c>
      <c r="Q251" s="5">
        <f t="shared" ca="1" si="230"/>
        <v>-0.65013535363745079</v>
      </c>
      <c r="R251" s="5">
        <f t="shared" ca="1" si="230"/>
        <v>1.0536870434834449</v>
      </c>
      <c r="S251" s="5">
        <f t="shared" ca="1" si="230"/>
        <v>0.54124684345612506</v>
      </c>
      <c r="T251" s="5">
        <f t="shared" ca="1" si="230"/>
        <v>2.2892235580904385</v>
      </c>
      <c r="U251" s="5">
        <f t="shared" ca="1" si="230"/>
        <v>1.6822310464844088</v>
      </c>
      <c r="V251" s="5">
        <f t="shared" ca="1" si="230"/>
        <v>1.566250766001239</v>
      </c>
      <c r="W251" s="5">
        <f t="shared" ca="1" si="230"/>
        <v>-1.0967408272670931</v>
      </c>
      <c r="X251" s="5">
        <f t="shared" ca="1" si="230"/>
        <v>1.4687874483357837</v>
      </c>
      <c r="Y251" s="5">
        <f t="shared" ca="1" si="230"/>
        <v>-0.13096667059587175</v>
      </c>
      <c r="Z251" s="5">
        <f t="shared" ca="1" si="230"/>
        <v>3.0268609523118536E-2</v>
      </c>
      <c r="AA251" s="5">
        <f t="shared" ca="1" si="230"/>
        <v>-1.3052252008654879</v>
      </c>
      <c r="AB251" s="2"/>
    </row>
    <row r="252" spans="1:28" x14ac:dyDescent="0.2">
      <c r="A252" s="59"/>
      <c r="B252" s="3">
        <f t="shared" si="218"/>
        <v>15</v>
      </c>
      <c r="C252" s="5"/>
      <c r="D252" s="5">
        <f t="shared" ref="D252:AA252" ca="1" si="231">(D226-D62*COVAR(D$48:D$67,D$212:D$231)-D156*COVAR(D$142:D$161,D$212:D$231))/SQRT(1-COVAR(D$48:D$67,D$212:D$231)^2-COVAR(D$142:D$161,D$212:D$231)^2)</f>
        <v>0.22092044012333112</v>
      </c>
      <c r="E252" s="5">
        <f t="shared" ca="1" si="231"/>
        <v>-0.1987206513812218</v>
      </c>
      <c r="F252" s="5">
        <f t="shared" ca="1" si="231"/>
        <v>0.44237930984874702</v>
      </c>
      <c r="G252" s="5">
        <f t="shared" ca="1" si="231"/>
        <v>1.1653870642808393</v>
      </c>
      <c r="H252" s="5">
        <f t="shared" ca="1" si="231"/>
        <v>0.1100041017864873</v>
      </c>
      <c r="I252" s="5">
        <f t="shared" ca="1" si="231"/>
        <v>1.0677339040652858</v>
      </c>
      <c r="J252" s="5">
        <f t="shared" ca="1" si="231"/>
        <v>-2.2409769242445661</v>
      </c>
      <c r="K252" s="5">
        <f t="shared" ca="1" si="231"/>
        <v>-1.0619377606759135</v>
      </c>
      <c r="L252" s="5">
        <f t="shared" ca="1" si="231"/>
        <v>0.56046782208361445</v>
      </c>
      <c r="M252" s="5">
        <f t="shared" ca="1" si="231"/>
        <v>0.31848264159304407</v>
      </c>
      <c r="N252" s="5">
        <f t="shared" ca="1" si="231"/>
        <v>0.11462010489024803</v>
      </c>
      <c r="O252" s="5">
        <f t="shared" ca="1" si="231"/>
        <v>1.2274814283169488</v>
      </c>
      <c r="P252" s="5">
        <f t="shared" ca="1" si="231"/>
        <v>0.89945845978822692</v>
      </c>
      <c r="Q252" s="5">
        <f t="shared" ca="1" si="231"/>
        <v>0.40920866614500878</v>
      </c>
      <c r="R252" s="5">
        <f t="shared" ca="1" si="231"/>
        <v>0.33423343057268218</v>
      </c>
      <c r="S252" s="5">
        <f t="shared" ca="1" si="231"/>
        <v>-0.77809468532304982</v>
      </c>
      <c r="T252" s="5">
        <f t="shared" ca="1" si="231"/>
        <v>9.0947443710200498E-2</v>
      </c>
      <c r="U252" s="5">
        <f t="shared" ca="1" si="231"/>
        <v>-4.7138088714353987E-2</v>
      </c>
      <c r="V252" s="5">
        <f t="shared" ca="1" si="231"/>
        <v>-0.17165555361204224</v>
      </c>
      <c r="W252" s="5">
        <f t="shared" ca="1" si="231"/>
        <v>0.5853322717065661</v>
      </c>
      <c r="X252" s="5">
        <f t="shared" ca="1" si="231"/>
        <v>-0.71024667270519559</v>
      </c>
      <c r="Y252" s="5">
        <f t="shared" ca="1" si="231"/>
        <v>0.14831519337821347</v>
      </c>
      <c r="Z252" s="5">
        <f t="shared" ca="1" si="231"/>
        <v>-0.41168052132314076</v>
      </c>
      <c r="AA252" s="5">
        <f t="shared" ca="1" si="231"/>
        <v>-1.4280276600206523</v>
      </c>
      <c r="AB252" s="2"/>
    </row>
    <row r="253" spans="1:28" x14ac:dyDescent="0.2">
      <c r="A253" s="59"/>
      <c r="B253" s="3">
        <f t="shared" si="218"/>
        <v>16</v>
      </c>
      <c r="C253" s="5"/>
      <c r="D253" s="5">
        <f t="shared" ref="D253:AA253" ca="1" si="232">(D227-D63*COVAR(D$48:D$67,D$212:D$231)-D157*COVAR(D$142:D$161,D$212:D$231))/SQRT(1-COVAR(D$48:D$67,D$212:D$231)^2-COVAR(D$142:D$161,D$212:D$231)^2)</f>
        <v>0.65687661133635933</v>
      </c>
      <c r="E253" s="5">
        <f t="shared" ca="1" si="232"/>
        <v>-0.45430492005998141</v>
      </c>
      <c r="F253" s="5">
        <f t="shared" ca="1" si="232"/>
        <v>0.72059895933675211</v>
      </c>
      <c r="G253" s="5">
        <f t="shared" ca="1" si="232"/>
        <v>1.4124131720301385</v>
      </c>
      <c r="H253" s="5">
        <f t="shared" ca="1" si="232"/>
        <v>1.2043898534910353</v>
      </c>
      <c r="I253" s="5">
        <f t="shared" ca="1" si="232"/>
        <v>-1.0122683437509792</v>
      </c>
      <c r="J253" s="5">
        <f t="shared" ca="1" si="232"/>
        <v>-0.79092503173848916</v>
      </c>
      <c r="K253" s="5">
        <f t="shared" ca="1" si="232"/>
        <v>1.8687045440536558</v>
      </c>
      <c r="L253" s="5">
        <f t="shared" ca="1" si="232"/>
        <v>-0.54322094812037203</v>
      </c>
      <c r="M253" s="5">
        <f t="shared" ca="1" si="232"/>
        <v>0.73039076046707252</v>
      </c>
      <c r="N253" s="5">
        <f t="shared" ca="1" si="232"/>
        <v>-0.90378933920889237</v>
      </c>
      <c r="O253" s="5">
        <f t="shared" ca="1" si="232"/>
        <v>-1.2142094105857926</v>
      </c>
      <c r="P253" s="5">
        <f t="shared" ca="1" si="232"/>
        <v>-2.1312831830755692</v>
      </c>
      <c r="Q253" s="5">
        <f t="shared" ca="1" si="232"/>
        <v>2.0335482871099573</v>
      </c>
      <c r="R253" s="5">
        <f t="shared" ca="1" si="232"/>
        <v>-1.899933158478919</v>
      </c>
      <c r="S253" s="5">
        <f t="shared" ca="1" si="232"/>
        <v>-0.3574957920307662</v>
      </c>
      <c r="T253" s="5">
        <f t="shared" ca="1" si="232"/>
        <v>-0.11715002323003432</v>
      </c>
      <c r="U253" s="5">
        <f t="shared" ca="1" si="232"/>
        <v>0.33043372693534639</v>
      </c>
      <c r="V253" s="5">
        <f t="shared" ca="1" si="232"/>
        <v>0.33633027982978481</v>
      </c>
      <c r="W253" s="5">
        <f t="shared" ca="1" si="232"/>
        <v>2.0405183040148396</v>
      </c>
      <c r="X253" s="5">
        <f t="shared" ca="1" si="232"/>
        <v>-0.63686633036591445</v>
      </c>
      <c r="Y253" s="5">
        <f t="shared" ca="1" si="232"/>
        <v>0.80217014775531059</v>
      </c>
      <c r="Z253" s="5">
        <f t="shared" ca="1" si="232"/>
        <v>-1.7328110501981751</v>
      </c>
      <c r="AA253" s="5">
        <f t="shared" ca="1" si="232"/>
        <v>1.0461566633628343</v>
      </c>
      <c r="AB253" s="2"/>
    </row>
    <row r="254" spans="1:28" x14ac:dyDescent="0.2">
      <c r="A254" s="59"/>
      <c r="B254" s="3">
        <f t="shared" si="218"/>
        <v>17</v>
      </c>
      <c r="C254" s="5"/>
      <c r="D254" s="5">
        <f t="shared" ref="D254:AA254" ca="1" si="233">(D228-D64*COVAR(D$48:D$67,D$212:D$231)-D158*COVAR(D$142:D$161,D$212:D$231))/SQRT(1-COVAR(D$48:D$67,D$212:D$231)^2-COVAR(D$142:D$161,D$212:D$231)^2)</f>
        <v>-1.2041667928308204</v>
      </c>
      <c r="E254" s="5">
        <f t="shared" ca="1" si="233"/>
        <v>2.1093564088945911</v>
      </c>
      <c r="F254" s="5">
        <f t="shared" ca="1" si="233"/>
        <v>-1.171889023178796</v>
      </c>
      <c r="G254" s="5">
        <f t="shared" ca="1" si="233"/>
        <v>-4.9341184123124306E-2</v>
      </c>
      <c r="H254" s="5">
        <f t="shared" ca="1" si="233"/>
        <v>-1.61812761114341</v>
      </c>
      <c r="I254" s="5">
        <f t="shared" ca="1" si="233"/>
        <v>-0.13370962963358932</v>
      </c>
      <c r="J254" s="5">
        <f t="shared" ca="1" si="233"/>
        <v>-0.1091892140508564</v>
      </c>
      <c r="K254" s="5">
        <f t="shared" ca="1" si="233"/>
        <v>0.43816710890887511</v>
      </c>
      <c r="L254" s="5">
        <f t="shared" ca="1" si="233"/>
        <v>2.3567905165599545</v>
      </c>
      <c r="M254" s="5">
        <f t="shared" ca="1" si="233"/>
        <v>-1.7842599717517489</v>
      </c>
      <c r="N254" s="5">
        <f t="shared" ca="1" si="233"/>
        <v>-0.93154373451590533</v>
      </c>
      <c r="O254" s="5">
        <f t="shared" ca="1" si="233"/>
        <v>1.1585212198212904</v>
      </c>
      <c r="P254" s="5">
        <f t="shared" ca="1" si="233"/>
        <v>0.26876005608181897</v>
      </c>
      <c r="Q254" s="5">
        <f t="shared" ca="1" si="233"/>
        <v>-0.22738213368764024</v>
      </c>
      <c r="R254" s="5">
        <f t="shared" ca="1" si="233"/>
        <v>1.2330628685942395</v>
      </c>
      <c r="S254" s="5">
        <f t="shared" ca="1" si="233"/>
        <v>-0.77679190379677598</v>
      </c>
      <c r="T254" s="5">
        <f t="shared" ca="1" si="233"/>
        <v>1.3541666504524577</v>
      </c>
      <c r="U254" s="5">
        <f t="shared" ca="1" si="233"/>
        <v>0.17132242193916428</v>
      </c>
      <c r="V254" s="5">
        <f t="shared" ca="1" si="233"/>
        <v>0.89514303333065148</v>
      </c>
      <c r="W254" s="5">
        <f t="shared" ca="1" si="233"/>
        <v>1.0583519506364067</v>
      </c>
      <c r="X254" s="5">
        <f t="shared" ca="1" si="233"/>
        <v>-0.66656045497227367</v>
      </c>
      <c r="Y254" s="5">
        <f t="shared" ca="1" si="233"/>
        <v>0.55444267354738275</v>
      </c>
      <c r="Z254" s="5">
        <f t="shared" ca="1" si="233"/>
        <v>0.79374057395098396</v>
      </c>
      <c r="AA254" s="5">
        <f t="shared" ca="1" si="233"/>
        <v>-4.1378198251092277E-2</v>
      </c>
      <c r="AB254" s="2"/>
    </row>
    <row r="255" spans="1:28" x14ac:dyDescent="0.2">
      <c r="A255" s="59"/>
      <c r="B255" s="3">
        <f t="shared" si="218"/>
        <v>18</v>
      </c>
      <c r="C255" s="5"/>
      <c r="D255" s="5">
        <f t="shared" ref="D255:AA255" ca="1" si="234">(D229-D65*COVAR(D$48:D$67,D$212:D$231)-D159*COVAR(D$142:D$161,D$212:D$231))/SQRT(1-COVAR(D$48:D$67,D$212:D$231)^2-COVAR(D$142:D$161,D$212:D$231)^2)</f>
        <v>-1.0679944942703627</v>
      </c>
      <c r="E255" s="5">
        <f t="shared" ca="1" si="234"/>
        <v>0.48976637142181007</v>
      </c>
      <c r="F255" s="5">
        <f t="shared" ca="1" si="234"/>
        <v>0.78218578168339947</v>
      </c>
      <c r="G255" s="5">
        <f t="shared" ca="1" si="234"/>
        <v>-0.63063491458635268</v>
      </c>
      <c r="H255" s="5">
        <f t="shared" ca="1" si="234"/>
        <v>-0.27304633456816252</v>
      </c>
      <c r="I255" s="5">
        <f t="shared" ca="1" si="234"/>
        <v>0.44952382872853741</v>
      </c>
      <c r="J255" s="5">
        <f t="shared" ca="1" si="234"/>
        <v>-0.71535168150715422</v>
      </c>
      <c r="K255" s="5">
        <f t="shared" ca="1" si="234"/>
        <v>-1.7622633831137462</v>
      </c>
      <c r="L255" s="5">
        <f t="shared" ca="1" si="234"/>
        <v>-0.35509648963861434</v>
      </c>
      <c r="M255" s="5">
        <f t="shared" ca="1" si="234"/>
        <v>0.98541710424956386</v>
      </c>
      <c r="N255" s="5">
        <f t="shared" ca="1" si="234"/>
        <v>1.4002875551589207</v>
      </c>
      <c r="O255" s="5">
        <f t="shared" ca="1" si="234"/>
        <v>-1.223267208678914</v>
      </c>
      <c r="P255" s="5">
        <f t="shared" ca="1" si="234"/>
        <v>0.57646372785720157</v>
      </c>
      <c r="Q255" s="5">
        <f t="shared" ca="1" si="234"/>
        <v>-1.9115631793295205</v>
      </c>
      <c r="R255" s="5">
        <f t="shared" ca="1" si="234"/>
        <v>1.11299255433794</v>
      </c>
      <c r="S255" s="5">
        <f t="shared" ca="1" si="234"/>
        <v>-0.24401807815177279</v>
      </c>
      <c r="T255" s="5">
        <f t="shared" ca="1" si="234"/>
        <v>-1.2909914305045316</v>
      </c>
      <c r="U255" s="5">
        <f t="shared" ca="1" si="234"/>
        <v>0.44587154119894618</v>
      </c>
      <c r="V255" s="5">
        <f t="shared" ca="1" si="234"/>
        <v>0.40972669302604564</v>
      </c>
      <c r="W255" s="5">
        <f t="shared" ca="1" si="234"/>
        <v>1.3452977726086848</v>
      </c>
      <c r="X255" s="5">
        <f t="shared" ca="1" si="234"/>
        <v>0.52511824575735733</v>
      </c>
      <c r="Y255" s="5">
        <f t="shared" ca="1" si="234"/>
        <v>0.52299232059797129</v>
      </c>
      <c r="Z255" s="5">
        <f t="shared" ca="1" si="234"/>
        <v>1.740011823480915</v>
      </c>
      <c r="AA255" s="5">
        <f t="shared" ca="1" si="234"/>
        <v>-0.31418255999432299</v>
      </c>
      <c r="AB255" s="2"/>
    </row>
    <row r="256" spans="1:28" x14ac:dyDescent="0.2">
      <c r="A256" s="59"/>
      <c r="B256" s="3">
        <f t="shared" si="218"/>
        <v>19</v>
      </c>
      <c r="C256" s="5"/>
      <c r="D256" s="5">
        <f t="shared" ref="D256:AA256" ca="1" si="235">(D230-D66*COVAR(D$48:D$67,D$212:D$231)-D160*COVAR(D$142:D$161,D$212:D$231))/SQRT(1-COVAR(D$48:D$67,D$212:D$231)^2-COVAR(D$142:D$161,D$212:D$231)^2)</f>
        <v>-0.64627854065614021</v>
      </c>
      <c r="E256" s="5">
        <f t="shared" ca="1" si="235"/>
        <v>-0.36131794153293145</v>
      </c>
      <c r="F256" s="5">
        <f t="shared" ca="1" si="235"/>
        <v>-1.4731561930756494</v>
      </c>
      <c r="G256" s="5">
        <f t="shared" ca="1" si="235"/>
        <v>-1.9536960813939921</v>
      </c>
      <c r="H256" s="5">
        <f t="shared" ca="1" si="235"/>
        <v>-1.1976477899679405</v>
      </c>
      <c r="I256" s="5">
        <f t="shared" ca="1" si="235"/>
        <v>-3.9717040128323153E-2</v>
      </c>
      <c r="J256" s="5">
        <f t="shared" ca="1" si="235"/>
        <v>1.7973334650625835E-2</v>
      </c>
      <c r="K256" s="5">
        <f t="shared" ca="1" si="235"/>
        <v>0.25683240332666407</v>
      </c>
      <c r="L256" s="5">
        <f t="shared" ca="1" si="235"/>
        <v>1.7331400400673698</v>
      </c>
      <c r="M256" s="5">
        <f t="shared" ca="1" si="235"/>
        <v>0.92132108120624301</v>
      </c>
      <c r="N256" s="5">
        <f t="shared" ca="1" si="235"/>
        <v>1.6529567755848964</v>
      </c>
      <c r="O256" s="5">
        <f t="shared" ca="1" si="235"/>
        <v>-0.93761099441137608</v>
      </c>
      <c r="P256" s="5">
        <f t="shared" ca="1" si="235"/>
        <v>-0.85894023277942411</v>
      </c>
      <c r="Q256" s="5">
        <f t="shared" ca="1" si="235"/>
        <v>-2.7425753084947994E-2</v>
      </c>
      <c r="R256" s="5">
        <f t="shared" ca="1" si="235"/>
        <v>-0.18475730868457374</v>
      </c>
      <c r="S256" s="5">
        <f t="shared" ca="1" si="235"/>
        <v>0.38371864017486051</v>
      </c>
      <c r="T256" s="5">
        <f t="shared" ca="1" si="235"/>
        <v>-0.75139481049848078</v>
      </c>
      <c r="U256" s="5">
        <f t="shared" ca="1" si="235"/>
        <v>2.0495984892661987</v>
      </c>
      <c r="V256" s="5">
        <f t="shared" ca="1" si="235"/>
        <v>1.7634993985206201E-3</v>
      </c>
      <c r="W256" s="5">
        <f t="shared" ca="1" si="235"/>
        <v>-8.4143908734040776E-2</v>
      </c>
      <c r="X256" s="5">
        <f t="shared" ca="1" si="235"/>
        <v>0.83691656606860865</v>
      </c>
      <c r="Y256" s="5">
        <f t="shared" ca="1" si="235"/>
        <v>-0.19645075764686129</v>
      </c>
      <c r="Z256" s="5">
        <f t="shared" ca="1" si="235"/>
        <v>-0.75025157503649442</v>
      </c>
      <c r="AA256" s="5">
        <f t="shared" ca="1" si="235"/>
        <v>-1.5610870078078998</v>
      </c>
      <c r="AB256" s="2"/>
    </row>
    <row r="257" spans="1:28" x14ac:dyDescent="0.2">
      <c r="A257" s="59"/>
      <c r="B257" s="3">
        <f t="shared" si="218"/>
        <v>20</v>
      </c>
      <c r="C257" s="5"/>
      <c r="D257" s="5">
        <f t="shared" ref="D257:AA257" ca="1" si="236">(D231-D67*COVAR(D$48:D$67,D$212:D$231)-D161*COVAR(D$142:D$161,D$212:D$231))/SQRT(1-COVAR(D$48:D$67,D$212:D$231)^2-COVAR(D$142:D$161,D$212:D$231)^2)</f>
        <v>2.0379233941720054</v>
      </c>
      <c r="E257" s="5">
        <f t="shared" ca="1" si="236"/>
        <v>0.10982954894693327</v>
      </c>
      <c r="F257" s="5">
        <f t="shared" ca="1" si="236"/>
        <v>1.2072038898749011</v>
      </c>
      <c r="G257" s="5">
        <f t="shared" ca="1" si="236"/>
        <v>1.4150313611891623</v>
      </c>
      <c r="H257" s="5">
        <f t="shared" ca="1" si="236"/>
        <v>-0.25934874563769855</v>
      </c>
      <c r="I257" s="5">
        <f t="shared" ca="1" si="236"/>
        <v>0.85598218378818025</v>
      </c>
      <c r="J257" s="5">
        <f t="shared" ca="1" si="236"/>
        <v>-0.34524739321232173</v>
      </c>
      <c r="K257" s="5">
        <f t="shared" ca="1" si="236"/>
        <v>-0.88826844483654421</v>
      </c>
      <c r="L257" s="5">
        <f t="shared" ca="1" si="236"/>
        <v>0.61323914973114435</v>
      </c>
      <c r="M257" s="5">
        <f t="shared" ca="1" si="236"/>
        <v>1.6419146194487053</v>
      </c>
      <c r="N257" s="5">
        <f t="shared" ca="1" si="236"/>
        <v>0.7866456717600866</v>
      </c>
      <c r="O257" s="5">
        <f t="shared" ca="1" si="236"/>
        <v>0.46396542737577617</v>
      </c>
      <c r="P257" s="5">
        <f t="shared" ca="1" si="236"/>
        <v>-1.1207851939246434</v>
      </c>
      <c r="Q257" s="5">
        <f t="shared" ca="1" si="236"/>
        <v>0.30882720560199517</v>
      </c>
      <c r="R257" s="5">
        <f t="shared" ca="1" si="236"/>
        <v>-1.1988589790426678</v>
      </c>
      <c r="S257" s="5">
        <f t="shared" ca="1" si="236"/>
        <v>0.4093275170610815</v>
      </c>
      <c r="T257" s="5">
        <f t="shared" ca="1" si="236"/>
        <v>8.8573359656697187E-2</v>
      </c>
      <c r="U257" s="5">
        <f t="shared" ca="1" si="236"/>
        <v>0.55324758814947939</v>
      </c>
      <c r="V257" s="5">
        <f t="shared" ca="1" si="236"/>
        <v>-1.3148651609907196</v>
      </c>
      <c r="W257" s="5">
        <f t="shared" ca="1" si="236"/>
        <v>0.86022783817639914</v>
      </c>
      <c r="X257" s="5">
        <f t="shared" ca="1" si="236"/>
        <v>0.98891045204666883</v>
      </c>
      <c r="Y257" s="5">
        <f t="shared" ca="1" si="236"/>
        <v>-1.8228308113863829</v>
      </c>
      <c r="Z257" s="5">
        <f t="shared" ca="1" si="236"/>
        <v>0.55183724749029772</v>
      </c>
      <c r="AA257" s="5">
        <f t="shared" ca="1" si="236"/>
        <v>-1.5192738833696739</v>
      </c>
      <c r="AB257" s="2"/>
    </row>
    <row r="258" spans="1:28" x14ac:dyDescent="0.2">
      <c r="A258" s="2"/>
      <c r="B258" s="2"/>
      <c r="C258" s="4">
        <v>0</v>
      </c>
      <c r="D258" s="4">
        <f t="shared" ref="D258:AA258" si="237">C258+1</f>
        <v>1</v>
      </c>
      <c r="E258" s="4">
        <f t="shared" si="237"/>
        <v>2</v>
      </c>
      <c r="F258" s="4">
        <f t="shared" si="237"/>
        <v>3</v>
      </c>
      <c r="G258" s="4">
        <f t="shared" si="237"/>
        <v>4</v>
      </c>
      <c r="H258" s="4">
        <f t="shared" si="237"/>
        <v>5</v>
      </c>
      <c r="I258" s="4">
        <f t="shared" si="237"/>
        <v>6</v>
      </c>
      <c r="J258" s="4">
        <f t="shared" si="237"/>
        <v>7</v>
      </c>
      <c r="K258" s="4">
        <f t="shared" si="237"/>
        <v>8</v>
      </c>
      <c r="L258" s="4">
        <f t="shared" si="237"/>
        <v>9</v>
      </c>
      <c r="M258" s="4">
        <f t="shared" si="237"/>
        <v>10</v>
      </c>
      <c r="N258" s="4">
        <f t="shared" si="237"/>
        <v>11</v>
      </c>
      <c r="O258" s="4">
        <f t="shared" si="237"/>
        <v>12</v>
      </c>
      <c r="P258" s="4">
        <f t="shared" si="237"/>
        <v>13</v>
      </c>
      <c r="Q258" s="4">
        <f t="shared" si="237"/>
        <v>14</v>
      </c>
      <c r="R258" s="4">
        <f t="shared" si="237"/>
        <v>15</v>
      </c>
      <c r="S258" s="4">
        <f t="shared" si="237"/>
        <v>16</v>
      </c>
      <c r="T258" s="4">
        <f t="shared" si="237"/>
        <v>17</v>
      </c>
      <c r="U258" s="4">
        <f t="shared" si="237"/>
        <v>18</v>
      </c>
      <c r="V258" s="4">
        <f t="shared" si="237"/>
        <v>19</v>
      </c>
      <c r="W258" s="4">
        <f t="shared" si="237"/>
        <v>20</v>
      </c>
      <c r="X258" s="4">
        <f t="shared" si="237"/>
        <v>21</v>
      </c>
      <c r="Y258" s="4">
        <f t="shared" si="237"/>
        <v>22</v>
      </c>
      <c r="Z258" s="4">
        <f t="shared" si="237"/>
        <v>23</v>
      </c>
      <c r="AA258" s="4">
        <f t="shared" si="237"/>
        <v>24</v>
      </c>
      <c r="AB258" s="2"/>
    </row>
    <row r="259" spans="1:28" ht="15" x14ac:dyDescent="0.25">
      <c r="A259" s="54" t="s">
        <v>7</v>
      </c>
      <c r="B259" s="56"/>
      <c r="C259" s="10"/>
      <c r="D259" s="11">
        <f ca="1">AVERAGE(D238:D257)</f>
        <v>0</v>
      </c>
      <c r="E259" s="11">
        <f t="shared" ref="E259:AA259" ca="1" si="238">AVERAGE(E238:E257)</f>
        <v>-7.6327832942979518E-18</v>
      </c>
      <c r="F259" s="11">
        <f t="shared" ca="1" si="238"/>
        <v>0</v>
      </c>
      <c r="G259" s="11">
        <f t="shared" ca="1" si="238"/>
        <v>0</v>
      </c>
      <c r="H259" s="11">
        <f t="shared" ca="1" si="238"/>
        <v>0</v>
      </c>
      <c r="I259" s="11">
        <f t="shared" ca="1" si="238"/>
        <v>0</v>
      </c>
      <c r="J259" s="11">
        <f t="shared" ca="1" si="238"/>
        <v>0</v>
      </c>
      <c r="K259" s="11">
        <f t="shared" ca="1" si="238"/>
        <v>0</v>
      </c>
      <c r="L259" s="11">
        <f t="shared" ca="1" si="238"/>
        <v>0</v>
      </c>
      <c r="M259" s="11">
        <f t="shared" ca="1" si="238"/>
        <v>0</v>
      </c>
      <c r="N259" s="11">
        <f t="shared" ca="1" si="238"/>
        <v>0</v>
      </c>
      <c r="O259" s="11">
        <f t="shared" ca="1" si="238"/>
        <v>2.2204460492503132E-17</v>
      </c>
      <c r="P259" s="11">
        <f t="shared" ca="1" si="238"/>
        <v>0</v>
      </c>
      <c r="Q259" s="11">
        <f t="shared" ca="1" si="238"/>
        <v>4.4408920985006264E-17</v>
      </c>
      <c r="R259" s="11">
        <f t="shared" ca="1" si="238"/>
        <v>0</v>
      </c>
      <c r="S259" s="11">
        <f t="shared" ca="1" si="238"/>
        <v>3.0531133177191807E-17</v>
      </c>
      <c r="T259" s="11">
        <f t="shared" ca="1" si="238"/>
        <v>0</v>
      </c>
      <c r="U259" s="11">
        <f t="shared" ca="1" si="238"/>
        <v>0</v>
      </c>
      <c r="V259" s="11">
        <f t="shared" ca="1" si="238"/>
        <v>0</v>
      </c>
      <c r="W259" s="11">
        <f t="shared" ca="1" si="238"/>
        <v>1.6098233857064769E-16</v>
      </c>
      <c r="X259" s="11">
        <f t="shared" ca="1" si="238"/>
        <v>0</v>
      </c>
      <c r="Y259" s="11">
        <f t="shared" ca="1" si="238"/>
        <v>0</v>
      </c>
      <c r="Z259" s="11">
        <f t="shared" ca="1" si="238"/>
        <v>0</v>
      </c>
      <c r="AA259" s="12">
        <f t="shared" ca="1" si="238"/>
        <v>0</v>
      </c>
      <c r="AB259" s="2"/>
    </row>
    <row r="260" spans="1:28" ht="15" x14ac:dyDescent="0.25">
      <c r="A260" s="57" t="s">
        <v>8</v>
      </c>
      <c r="B260" s="57"/>
      <c r="C260" s="7"/>
      <c r="D260" s="8">
        <f ca="1">STDEVP(D238:D257)</f>
        <v>0.99999999999999978</v>
      </c>
      <c r="E260" s="8">
        <f t="shared" ref="E260:AA260" ca="1" si="239">STDEVP(E238:E257)</f>
        <v>1</v>
      </c>
      <c r="F260" s="8">
        <f t="shared" ca="1" si="239"/>
        <v>1</v>
      </c>
      <c r="G260" s="8">
        <f t="shared" ca="1" si="239"/>
        <v>1</v>
      </c>
      <c r="H260" s="8">
        <f t="shared" ca="1" si="239"/>
        <v>1</v>
      </c>
      <c r="I260" s="8">
        <f t="shared" ca="1" si="239"/>
        <v>1</v>
      </c>
      <c r="J260" s="8">
        <f t="shared" ca="1" si="239"/>
        <v>1</v>
      </c>
      <c r="K260" s="8">
        <f t="shared" ca="1" si="239"/>
        <v>0.99999999999999978</v>
      </c>
      <c r="L260" s="8">
        <f t="shared" ca="1" si="239"/>
        <v>1</v>
      </c>
      <c r="M260" s="8">
        <f t="shared" ca="1" si="239"/>
        <v>1</v>
      </c>
      <c r="N260" s="8">
        <f t="shared" ca="1" si="239"/>
        <v>1.0000000000000004</v>
      </c>
      <c r="O260" s="8">
        <f t="shared" ca="1" si="239"/>
        <v>1</v>
      </c>
      <c r="P260" s="8">
        <f t="shared" ca="1" si="239"/>
        <v>1</v>
      </c>
      <c r="Q260" s="8">
        <f t="shared" ca="1" si="239"/>
        <v>1</v>
      </c>
      <c r="R260" s="8">
        <f t="shared" ca="1" si="239"/>
        <v>1.0000000000000004</v>
      </c>
      <c r="S260" s="8">
        <f t="shared" ca="1" si="239"/>
        <v>1</v>
      </c>
      <c r="T260" s="8">
        <f t="shared" ca="1" si="239"/>
        <v>1.0000000000000004</v>
      </c>
      <c r="U260" s="8">
        <f t="shared" ca="1" si="239"/>
        <v>0.99999999999999978</v>
      </c>
      <c r="V260" s="8">
        <f t="shared" ca="1" si="239"/>
        <v>1</v>
      </c>
      <c r="W260" s="8">
        <f t="shared" ca="1" si="239"/>
        <v>1</v>
      </c>
      <c r="X260" s="8">
        <f t="shared" ca="1" si="239"/>
        <v>1</v>
      </c>
      <c r="Y260" s="8">
        <f t="shared" ca="1" si="239"/>
        <v>0.99999999999999978</v>
      </c>
      <c r="Z260" s="8">
        <f t="shared" ca="1" si="239"/>
        <v>1</v>
      </c>
      <c r="AA260" s="9">
        <f t="shared" ca="1" si="239"/>
        <v>1</v>
      </c>
      <c r="AB260" s="2"/>
    </row>
    <row r="261" spans="1:28" ht="15" x14ac:dyDescent="0.25">
      <c r="A261" s="54" t="s">
        <v>27</v>
      </c>
      <c r="B261" s="55"/>
      <c r="C261" s="7"/>
      <c r="D261" s="8">
        <f ca="1">COVAR(D48:D67,D238:D257)</f>
        <v>4.4408920985006264E-17</v>
      </c>
      <c r="E261" s="8">
        <f t="shared" ref="E261:AA261" ca="1" si="240">COVAR(E48:E67,E238:E257)</f>
        <v>2.0556473190325164E-16</v>
      </c>
      <c r="F261" s="8">
        <f t="shared" ca="1" si="240"/>
        <v>2.2204460492503132E-17</v>
      </c>
      <c r="G261" s="8">
        <f t="shared" ca="1" si="240"/>
        <v>-4.9960036108132046E-17</v>
      </c>
      <c r="H261" s="8">
        <f t="shared" ca="1" si="240"/>
        <v>-8.3266726846886737E-18</v>
      </c>
      <c r="I261" s="8">
        <f t="shared" ca="1" si="240"/>
        <v>1.2212453270876723E-16</v>
      </c>
      <c r="J261" s="8">
        <f t="shared" ca="1" si="240"/>
        <v>-1.1102230246251566E-17</v>
      </c>
      <c r="K261" s="8">
        <f t="shared" ca="1" si="240"/>
        <v>-8.8817841970012528E-17</v>
      </c>
      <c r="L261" s="8">
        <f t="shared" ca="1" si="240"/>
        <v>1.6653345369377347E-17</v>
      </c>
      <c r="M261" s="8">
        <f t="shared" ca="1" si="240"/>
        <v>3.3306690738754695E-17</v>
      </c>
      <c r="N261" s="8">
        <f t="shared" ca="1" si="240"/>
        <v>6.0715321659188248E-17</v>
      </c>
      <c r="O261" s="8">
        <f t="shared" ca="1" si="240"/>
        <v>-4.7184478546569152E-17</v>
      </c>
      <c r="P261" s="8">
        <f t="shared" ca="1" si="240"/>
        <v>1.6653345369377347E-17</v>
      </c>
      <c r="Q261" s="8">
        <f t="shared" ca="1" si="240"/>
        <v>2.2204460492503132E-17</v>
      </c>
      <c r="R261" s="8">
        <f t="shared" ca="1" si="240"/>
        <v>-1.2212453270876723E-16</v>
      </c>
      <c r="S261" s="8">
        <f t="shared" ca="1" si="240"/>
        <v>-4.4408920985006264E-17</v>
      </c>
      <c r="T261" s="8">
        <f t="shared" ca="1" si="240"/>
        <v>-2.2898349882893852E-17</v>
      </c>
      <c r="U261" s="8">
        <f t="shared" ca="1" si="240"/>
        <v>5.551115123125783E-18</v>
      </c>
      <c r="V261" s="8">
        <f t="shared" ca="1" si="240"/>
        <v>1.2212453270876723E-16</v>
      </c>
      <c r="W261" s="8">
        <f t="shared" ca="1" si="240"/>
        <v>0</v>
      </c>
      <c r="X261" s="8">
        <f t="shared" ca="1" si="240"/>
        <v>-1.5265566588595902E-16</v>
      </c>
      <c r="Y261" s="8">
        <f t="shared" ca="1" si="240"/>
        <v>2.5673907444456746E-17</v>
      </c>
      <c r="Z261" s="8">
        <f t="shared" ca="1" si="240"/>
        <v>9.9920072216264091E-17</v>
      </c>
      <c r="AA261" s="8">
        <f t="shared" ca="1" si="240"/>
        <v>2.2204460492503132E-17</v>
      </c>
      <c r="AB261" s="2"/>
    </row>
    <row r="262" spans="1:28" ht="15" x14ac:dyDescent="0.25">
      <c r="A262" s="54" t="s">
        <v>28</v>
      </c>
      <c r="B262" s="55"/>
      <c r="C262" s="7"/>
      <c r="D262" s="8">
        <f ca="1">COVAR(D142:D161,D238:D257)</f>
        <v>1.2281842209915794E-16</v>
      </c>
      <c r="E262" s="8">
        <f t="shared" ref="E262:AA262" ca="1" si="241">COVAR(E142:E161,E238:E257)</f>
        <v>1.0408340855860843E-16</v>
      </c>
      <c r="F262" s="8">
        <f t="shared" ca="1" si="241"/>
        <v>-1.1102230246251566E-17</v>
      </c>
      <c r="G262" s="8">
        <f t="shared" ca="1" si="241"/>
        <v>1.8596235662471373E-16</v>
      </c>
      <c r="H262" s="8">
        <f t="shared" ca="1" si="241"/>
        <v>6.9388939039072284E-18</v>
      </c>
      <c r="I262" s="8">
        <f t="shared" ca="1" si="241"/>
        <v>3.8857805861880476E-17</v>
      </c>
      <c r="J262" s="8">
        <f t="shared" ca="1" si="241"/>
        <v>-1.2212453270876723E-16</v>
      </c>
      <c r="K262" s="8">
        <f t="shared" ca="1" si="241"/>
        <v>4.2188474935755947E-16</v>
      </c>
      <c r="L262" s="8">
        <f t="shared" ca="1" si="241"/>
        <v>3.8857805861880476E-17</v>
      </c>
      <c r="M262" s="8">
        <f t="shared" ca="1" si="241"/>
        <v>-3.0531133177191807E-17</v>
      </c>
      <c r="N262" s="8">
        <f t="shared" ca="1" si="241"/>
        <v>4.4408920985006264E-17</v>
      </c>
      <c r="O262" s="8">
        <f t="shared" ca="1" si="241"/>
        <v>-9.9920072216264091E-17</v>
      </c>
      <c r="P262" s="8">
        <f t="shared" ca="1" si="241"/>
        <v>-7.2164496600635178E-17</v>
      </c>
      <c r="Q262" s="8">
        <f t="shared" ca="1" si="241"/>
        <v>-9.9920072216264091E-17</v>
      </c>
      <c r="R262" s="8">
        <f t="shared" ca="1" si="241"/>
        <v>-6.661338147750939E-17</v>
      </c>
      <c r="S262" s="8">
        <f t="shared" ca="1" si="241"/>
        <v>-6.4531713306337229E-17</v>
      </c>
      <c r="T262" s="8">
        <f t="shared" ca="1" si="241"/>
        <v>1.5321945101565149E-16</v>
      </c>
      <c r="U262" s="8">
        <f t="shared" ca="1" si="241"/>
        <v>1.0269562977782698E-16</v>
      </c>
      <c r="V262" s="8">
        <f t="shared" ca="1" si="241"/>
        <v>-1.2490009027033011E-17</v>
      </c>
      <c r="W262" s="8">
        <f t="shared" ca="1" si="241"/>
        <v>3.3306690738754695E-17</v>
      </c>
      <c r="X262" s="8">
        <f t="shared" ca="1" si="241"/>
        <v>-1.2767564783189299E-16</v>
      </c>
      <c r="Y262" s="8">
        <f t="shared" ca="1" si="241"/>
        <v>-1.3322676295501878E-16</v>
      </c>
      <c r="Z262" s="8">
        <f t="shared" ca="1" si="241"/>
        <v>3.3306690738754695E-17</v>
      </c>
      <c r="AA262" s="8">
        <f t="shared" ca="1" si="241"/>
        <v>5.5511151231257827E-17</v>
      </c>
      <c r="AB262" s="2"/>
    </row>
    <row r="263" spans="1:28" x14ac:dyDescent="0.2">
      <c r="A263" s="2"/>
      <c r="B263" s="2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2"/>
    </row>
  </sheetData>
  <mergeCells count="32">
    <mergeCell ref="A164:B164"/>
    <mergeCell ref="A165:B165"/>
    <mergeCell ref="A24:A43"/>
    <mergeCell ref="A142:A161"/>
    <mergeCell ref="A138:B138"/>
    <mergeCell ref="A139:B139"/>
    <mergeCell ref="A96:A115"/>
    <mergeCell ref="A117:A136"/>
    <mergeCell ref="A69:B69"/>
    <mergeCell ref="A70:B70"/>
    <mergeCell ref="A1:AB1"/>
    <mergeCell ref="A73:AB73"/>
    <mergeCell ref="A140:B140"/>
    <mergeCell ref="A48:A67"/>
    <mergeCell ref="A75:A94"/>
    <mergeCell ref="A3:A22"/>
    <mergeCell ref="A262:B262"/>
    <mergeCell ref="A45:B45"/>
    <mergeCell ref="A46:B46"/>
    <mergeCell ref="A236:B236"/>
    <mergeCell ref="A238:A257"/>
    <mergeCell ref="A259:B259"/>
    <mergeCell ref="A260:B260"/>
    <mergeCell ref="A261:B261"/>
    <mergeCell ref="A235:B235"/>
    <mergeCell ref="A168:AB168"/>
    <mergeCell ref="A233:B233"/>
    <mergeCell ref="A234:B234"/>
    <mergeCell ref="A163:B163"/>
    <mergeCell ref="A170:A189"/>
    <mergeCell ref="A191:A210"/>
    <mergeCell ref="A212:A231"/>
  </mergeCells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"/>
  <sheetViews>
    <sheetView tabSelected="1" workbookViewId="0">
      <pane ySplit="6" topLeftCell="A55" activePane="bottomLeft" state="frozen"/>
      <selection activeCell="Z1" sqref="Z1"/>
      <selection pane="bottomLeft" activeCell="G45" sqref="G45"/>
    </sheetView>
  </sheetViews>
  <sheetFormatPr defaultRowHeight="12.75" x14ac:dyDescent="0.2"/>
  <cols>
    <col min="2" max="2" width="13" customWidth="1"/>
    <col min="3" max="3" width="9.42578125" customWidth="1"/>
    <col min="4" max="4" width="9.85546875" bestFit="1" customWidth="1"/>
    <col min="5" max="5" width="11.7109375" bestFit="1" customWidth="1"/>
    <col min="6" max="6" width="12.7109375" bestFit="1" customWidth="1"/>
    <col min="7" max="19" width="10.7109375" bestFit="1" customWidth="1"/>
    <col min="20" max="20" width="12.85546875" customWidth="1"/>
    <col min="21" max="28" width="10.7109375" bestFit="1" customWidth="1"/>
    <col min="29" max="29" width="9.28515625" bestFit="1" customWidth="1"/>
    <col min="30" max="30" width="10.7109375" customWidth="1"/>
  </cols>
  <sheetData>
    <row r="1" spans="1:30" x14ac:dyDescent="0.2">
      <c r="A1" s="68" t="s">
        <v>10</v>
      </c>
      <c r="B1" s="68"/>
      <c r="C1" s="17" t="s">
        <v>12</v>
      </c>
      <c r="D1">
        <f>1/12</f>
        <v>8.3333333333333329E-2</v>
      </c>
      <c r="AC1" s="51" t="s">
        <v>35</v>
      </c>
    </row>
    <row r="2" spans="1:30" x14ac:dyDescent="0.2">
      <c r="A2" s="68" t="s">
        <v>11</v>
      </c>
      <c r="B2" s="68"/>
      <c r="C2" s="17" t="s">
        <v>17</v>
      </c>
      <c r="D2" s="18">
        <f t="shared" ref="D2:AB2" si="0">5%+3%*SQRT(j/24)</f>
        <v>0.05</v>
      </c>
      <c r="E2" s="18">
        <f t="shared" si="0"/>
        <v>5.6123724356957949E-2</v>
      </c>
      <c r="F2" s="18">
        <f t="shared" si="0"/>
        <v>5.8660254037844389E-2</v>
      </c>
      <c r="G2" s="18">
        <f t="shared" si="0"/>
        <v>6.060660171779822E-2</v>
      </c>
      <c r="H2" s="18">
        <f t="shared" si="0"/>
        <v>6.2247448713915896E-2</v>
      </c>
      <c r="I2" s="18">
        <f t="shared" si="0"/>
        <v>6.3693063937629163E-2</v>
      </c>
      <c r="J2" s="18">
        <f t="shared" si="0"/>
        <v>6.5000000000000002E-2</v>
      </c>
      <c r="K2" s="18">
        <f t="shared" si="0"/>
        <v>6.6201851746019655E-2</v>
      </c>
      <c r="L2" s="18">
        <f t="shared" si="0"/>
        <v>6.7320508075688776E-2</v>
      </c>
      <c r="M2" s="18">
        <f t="shared" si="0"/>
        <v>6.8371173070873842E-2</v>
      </c>
      <c r="N2" s="18">
        <f t="shared" si="0"/>
        <v>6.9364916731037091E-2</v>
      </c>
      <c r="O2" s="18">
        <f t="shared" si="0"/>
        <v>7.0310096011589898E-2</v>
      </c>
      <c r="P2" s="18">
        <f t="shared" si="0"/>
        <v>7.1213203435596423E-2</v>
      </c>
      <c r="Q2" s="18">
        <f t="shared" si="0"/>
        <v>7.2079402165819623E-2</v>
      </c>
      <c r="R2" s="18">
        <f t="shared" si="0"/>
        <v>7.2912878474779202E-2</v>
      </c>
      <c r="S2" s="18">
        <f t="shared" si="0"/>
        <v>7.371708245126285E-2</v>
      </c>
      <c r="T2" s="18">
        <f t="shared" si="0"/>
        <v>7.4494897427831774E-2</v>
      </c>
      <c r="U2" s="18">
        <f t="shared" si="0"/>
        <v>7.524876234590519E-2</v>
      </c>
      <c r="V2" s="18">
        <f t="shared" si="0"/>
        <v>7.5980762113533162E-2</v>
      </c>
      <c r="W2" s="18">
        <f t="shared" si="0"/>
        <v>7.6692695630078273E-2</v>
      </c>
      <c r="X2" s="18">
        <f t="shared" si="0"/>
        <v>7.7386127875258309E-2</v>
      </c>
      <c r="Y2" s="18">
        <f t="shared" si="0"/>
        <v>7.8062430400804558E-2</v>
      </c>
      <c r="Z2" s="18">
        <f t="shared" si="0"/>
        <v>7.8722813232690148E-2</v>
      </c>
      <c r="AA2" s="18">
        <f t="shared" si="0"/>
        <v>7.9368350311176825E-2</v>
      </c>
      <c r="AB2" s="18">
        <f t="shared" si="0"/>
        <v>0.08</v>
      </c>
      <c r="AC2" s="49"/>
    </row>
    <row r="3" spans="1:30" x14ac:dyDescent="0.2">
      <c r="A3" s="70" t="s">
        <v>13</v>
      </c>
      <c r="B3" s="70"/>
      <c r="C3" s="17" t="s">
        <v>14</v>
      </c>
      <c r="D3" s="48">
        <f t="shared" ref="D3:AB3" si="1">1*scale1</f>
        <v>0.8</v>
      </c>
      <c r="E3" s="48">
        <f t="shared" si="1"/>
        <v>0.8</v>
      </c>
      <c r="F3" s="48">
        <f t="shared" si="1"/>
        <v>0.8</v>
      </c>
      <c r="G3" s="48">
        <f t="shared" si="1"/>
        <v>0.8</v>
      </c>
      <c r="H3" s="48">
        <f t="shared" si="1"/>
        <v>0.8</v>
      </c>
      <c r="I3" s="48">
        <f t="shared" si="1"/>
        <v>0.8</v>
      </c>
      <c r="J3" s="48">
        <f t="shared" si="1"/>
        <v>0.8</v>
      </c>
      <c r="K3" s="48">
        <f t="shared" si="1"/>
        <v>0.8</v>
      </c>
      <c r="L3" s="48">
        <f t="shared" si="1"/>
        <v>0.8</v>
      </c>
      <c r="M3" s="48">
        <f t="shared" si="1"/>
        <v>0.8</v>
      </c>
      <c r="N3" s="48">
        <f t="shared" si="1"/>
        <v>0.8</v>
      </c>
      <c r="O3" s="48">
        <f t="shared" si="1"/>
        <v>0.8</v>
      </c>
      <c r="P3" s="48">
        <f t="shared" si="1"/>
        <v>0.8</v>
      </c>
      <c r="Q3" s="48">
        <f t="shared" si="1"/>
        <v>0.8</v>
      </c>
      <c r="R3" s="48">
        <f t="shared" si="1"/>
        <v>0.8</v>
      </c>
      <c r="S3" s="48">
        <f t="shared" si="1"/>
        <v>0.8</v>
      </c>
      <c r="T3" s="48">
        <f t="shared" si="1"/>
        <v>0.8</v>
      </c>
      <c r="U3" s="48">
        <f t="shared" si="1"/>
        <v>0.8</v>
      </c>
      <c r="V3" s="48">
        <f t="shared" si="1"/>
        <v>0.8</v>
      </c>
      <c r="W3" s="48">
        <f t="shared" si="1"/>
        <v>0.8</v>
      </c>
      <c r="X3" s="48">
        <f t="shared" si="1"/>
        <v>0.8</v>
      </c>
      <c r="Y3" s="48">
        <f t="shared" si="1"/>
        <v>0.8</v>
      </c>
      <c r="Z3" s="48">
        <f t="shared" si="1"/>
        <v>0.8</v>
      </c>
      <c r="AA3" s="48">
        <f t="shared" si="1"/>
        <v>0.8</v>
      </c>
      <c r="AB3" s="48">
        <f t="shared" si="1"/>
        <v>0.8</v>
      </c>
      <c r="AC3" s="53">
        <v>0.8</v>
      </c>
      <c r="AD3" s="52" t="s">
        <v>36</v>
      </c>
    </row>
    <row r="4" spans="1:30" x14ac:dyDescent="0.2">
      <c r="A4" s="70"/>
      <c r="B4" s="70"/>
      <c r="C4" s="17" t="s">
        <v>15</v>
      </c>
      <c r="D4" s="18">
        <f t="shared" ref="D4:AB4" si="2">(-1+2*j/24)*scale2</f>
        <v>-0.2</v>
      </c>
      <c r="E4" s="18">
        <f t="shared" si="2"/>
        <v>-0.18333333333333335</v>
      </c>
      <c r="F4" s="18">
        <f t="shared" si="2"/>
        <v>-0.16666666666666669</v>
      </c>
      <c r="G4" s="18">
        <f t="shared" si="2"/>
        <v>-0.15000000000000002</v>
      </c>
      <c r="H4" s="18">
        <f t="shared" si="2"/>
        <v>-0.13333333333333336</v>
      </c>
      <c r="I4" s="18">
        <f t="shared" si="2"/>
        <v>-0.11666666666666665</v>
      </c>
      <c r="J4" s="18">
        <f t="shared" si="2"/>
        <v>-0.1</v>
      </c>
      <c r="K4" s="18">
        <f t="shared" si="2"/>
        <v>-8.3333333333333329E-2</v>
      </c>
      <c r="L4" s="18">
        <f t="shared" si="2"/>
        <v>-6.666666666666668E-2</v>
      </c>
      <c r="M4" s="18">
        <f t="shared" si="2"/>
        <v>-0.05</v>
      </c>
      <c r="N4" s="18">
        <f t="shared" si="2"/>
        <v>-3.3333333333333326E-2</v>
      </c>
      <c r="O4" s="18">
        <f t="shared" si="2"/>
        <v>-1.6666666666666673E-2</v>
      </c>
      <c r="P4" s="18">
        <f t="shared" si="2"/>
        <v>0</v>
      </c>
      <c r="Q4" s="18">
        <f t="shared" si="2"/>
        <v>1.6666666666666653E-2</v>
      </c>
      <c r="R4" s="18">
        <f t="shared" si="2"/>
        <v>3.3333333333333347E-2</v>
      </c>
      <c r="S4" s="18">
        <f t="shared" si="2"/>
        <v>0.05</v>
      </c>
      <c r="T4" s="18">
        <f t="shared" si="2"/>
        <v>6.6666666666666652E-2</v>
      </c>
      <c r="U4" s="18">
        <f t="shared" si="2"/>
        <v>8.3333333333333356E-2</v>
      </c>
      <c r="V4" s="18">
        <f t="shared" si="2"/>
        <v>0.1</v>
      </c>
      <c r="W4" s="18">
        <f t="shared" si="2"/>
        <v>0.11666666666666665</v>
      </c>
      <c r="X4" s="18">
        <f t="shared" si="2"/>
        <v>0.13333333333333336</v>
      </c>
      <c r="Y4" s="18">
        <f t="shared" si="2"/>
        <v>0.15000000000000002</v>
      </c>
      <c r="Z4" s="18">
        <f t="shared" si="2"/>
        <v>0.16666666666666666</v>
      </c>
      <c r="AA4" s="18">
        <f t="shared" si="2"/>
        <v>0.18333333333333335</v>
      </c>
      <c r="AB4" s="18">
        <f t="shared" si="2"/>
        <v>0.2</v>
      </c>
      <c r="AC4" s="53">
        <v>0.2</v>
      </c>
      <c r="AD4" s="52" t="s">
        <v>37</v>
      </c>
    </row>
    <row r="5" spans="1:30" x14ac:dyDescent="0.2">
      <c r="A5" s="70"/>
      <c r="B5" s="70"/>
      <c r="C5" s="17" t="s">
        <v>33</v>
      </c>
      <c r="D5" s="18">
        <f t="shared" ref="D5:AB5" si="3">(1-2*((j-12)/12)^2)*scale3</f>
        <v>-0.05</v>
      </c>
      <c r="E5" s="18">
        <f t="shared" si="3"/>
        <v>-3.4027777777777768E-2</v>
      </c>
      <c r="F5" s="18">
        <f t="shared" si="3"/>
        <v>-1.9444444444444455E-2</v>
      </c>
      <c r="G5" s="18">
        <f t="shared" si="3"/>
        <v>-6.2500000000000003E-3</v>
      </c>
      <c r="H5" s="18">
        <f t="shared" si="3"/>
        <v>5.5555555555555584E-3</v>
      </c>
      <c r="I5" s="18">
        <f t="shared" si="3"/>
        <v>1.5972222222222218E-2</v>
      </c>
      <c r="J5" s="18">
        <f t="shared" si="3"/>
        <v>2.5000000000000001E-2</v>
      </c>
      <c r="K5" s="18">
        <f t="shared" si="3"/>
        <v>3.2638888888888884E-2</v>
      </c>
      <c r="L5" s="18">
        <f t="shared" si="3"/>
        <v>3.888888888888889E-2</v>
      </c>
      <c r="M5" s="18">
        <f t="shared" si="3"/>
        <v>4.3750000000000004E-2</v>
      </c>
      <c r="N5" s="18">
        <f t="shared" si="3"/>
        <v>4.7222222222222221E-2</v>
      </c>
      <c r="O5" s="18">
        <f t="shared" si="3"/>
        <v>4.9305555555555561E-2</v>
      </c>
      <c r="P5" s="18">
        <f t="shared" si="3"/>
        <v>0.05</v>
      </c>
      <c r="Q5" s="18">
        <f t="shared" si="3"/>
        <v>4.9305555555555561E-2</v>
      </c>
      <c r="R5" s="18">
        <f t="shared" si="3"/>
        <v>4.7222222222222221E-2</v>
      </c>
      <c r="S5" s="18">
        <f t="shared" si="3"/>
        <v>4.3750000000000004E-2</v>
      </c>
      <c r="T5" s="18">
        <f t="shared" si="3"/>
        <v>3.888888888888889E-2</v>
      </c>
      <c r="U5" s="18">
        <f t="shared" si="3"/>
        <v>3.2638888888888884E-2</v>
      </c>
      <c r="V5" s="18">
        <f t="shared" si="3"/>
        <v>2.5000000000000001E-2</v>
      </c>
      <c r="W5" s="18">
        <f t="shared" si="3"/>
        <v>1.5972222222222218E-2</v>
      </c>
      <c r="X5" s="18">
        <f t="shared" si="3"/>
        <v>5.5555555555555584E-3</v>
      </c>
      <c r="Y5" s="18">
        <f t="shared" si="3"/>
        <v>-6.2500000000000003E-3</v>
      </c>
      <c r="Z5" s="18">
        <f t="shared" si="3"/>
        <v>-1.9444444444444455E-2</v>
      </c>
      <c r="AA5" s="18">
        <f t="shared" si="3"/>
        <v>-3.4027777777777768E-2</v>
      </c>
      <c r="AB5" s="18">
        <f t="shared" si="3"/>
        <v>-0.05</v>
      </c>
      <c r="AC5" s="53">
        <v>0.05</v>
      </c>
      <c r="AD5" s="52" t="s">
        <v>38</v>
      </c>
    </row>
    <row r="6" spans="1:30" x14ac:dyDescent="0.2">
      <c r="A6" s="68" t="s">
        <v>16</v>
      </c>
      <c r="B6" s="68"/>
      <c r="C6" s="17" t="s">
        <v>18</v>
      </c>
      <c r="D6" s="18">
        <f t="shared" ref="D6:AB6" si="4">0.01+(0.01+0.001*j)*EXP(-0.07*j)</f>
        <v>0.02</v>
      </c>
      <c r="E6" s="18">
        <f t="shared" si="4"/>
        <v>2.0256332018965428E-2</v>
      </c>
      <c r="F6" s="18">
        <f t="shared" si="4"/>
        <v>2.0432298824785672E-2</v>
      </c>
      <c r="G6" s="18">
        <f t="shared" si="4"/>
        <v>2.0537595197612432E-2</v>
      </c>
      <c r="H6" s="18">
        <f t="shared" si="4"/>
        <v>2.0580972380380157E-2</v>
      </c>
      <c r="I6" s="18">
        <f t="shared" si="4"/>
        <v>2.0570321345780702E-2</v>
      </c>
      <c r="J6" s="18">
        <f t="shared" si="4"/>
        <v>2.0512749117040908E-2</v>
      </c>
      <c r="K6" s="18">
        <f t="shared" si="4"/>
        <v>2.0414648701135074E-2</v>
      </c>
      <c r="L6" s="18">
        <f t="shared" si="4"/>
        <v>2.0281763149278667E-2</v>
      </c>
      <c r="M6" s="18">
        <f t="shared" si="4"/>
        <v>2.0119244219131048E-2</v>
      </c>
      <c r="N6" s="18">
        <f t="shared" si="4"/>
        <v>1.9931706075828191E-2</v>
      </c>
      <c r="O6" s="18">
        <f t="shared" si="4"/>
        <v>1.9723274434535788E-2</v>
      </c>
      <c r="P6" s="18">
        <f t="shared" si="4"/>
        <v>1.9497631515439755E-2</v>
      </c>
      <c r="Q6" s="18">
        <f t="shared" si="4"/>
        <v>1.9258057152773626E-2</v>
      </c>
      <c r="R6" s="18">
        <f t="shared" si="4"/>
        <v>1.9007466372433588E-2</v>
      </c>
      <c r="S6" s="18">
        <f t="shared" si="4"/>
        <v>1.8748443727778882E-2</v>
      </c>
      <c r="T6" s="18">
        <f t="shared" si="4"/>
        <v>1.8483274660199028E-2</v>
      </c>
      <c r="U6" s="18">
        <f t="shared" si="4"/>
        <v>1.8213974129801011E-2</v>
      </c>
      <c r="V6" s="18">
        <f t="shared" si="4"/>
        <v>1.7942312741993569E-2</v>
      </c>
      <c r="W6" s="18">
        <f t="shared" si="4"/>
        <v>1.7669840577694895E-2</v>
      </c>
      <c r="X6" s="18">
        <f t="shared" si="4"/>
        <v>1.7397908918248193E-2</v>
      </c>
      <c r="Y6" s="18">
        <f t="shared" si="4"/>
        <v>1.7127690040788436E-2</v>
      </c>
      <c r="Z6" s="18">
        <f t="shared" si="4"/>
        <v>1.6860195245663297E-2</v>
      </c>
      <c r="AA6" s="18">
        <f t="shared" si="4"/>
        <v>1.6596291264479771E-2</v>
      </c>
      <c r="AB6" s="18">
        <f t="shared" si="4"/>
        <v>1.6336715185339939E-2</v>
      </c>
      <c r="AC6" s="50"/>
    </row>
    <row r="7" spans="1:30" x14ac:dyDescent="0.2">
      <c r="A7" s="68"/>
      <c r="B7" s="68"/>
      <c r="C7" s="17"/>
      <c r="D7" s="16">
        <v>0</v>
      </c>
      <c r="E7" s="16">
        <f>D7+1</f>
        <v>1</v>
      </c>
      <c r="F7" s="16">
        <f t="shared" ref="F7:AB7" si="5">E7+1</f>
        <v>2</v>
      </c>
      <c r="G7" s="16">
        <f t="shared" si="5"/>
        <v>3</v>
      </c>
      <c r="H7" s="16">
        <f t="shared" si="5"/>
        <v>4</v>
      </c>
      <c r="I7" s="16">
        <f t="shared" si="5"/>
        <v>5</v>
      </c>
      <c r="J7" s="16">
        <f t="shared" si="5"/>
        <v>6</v>
      </c>
      <c r="K7" s="16">
        <f t="shared" si="5"/>
        <v>7</v>
      </c>
      <c r="L7" s="16">
        <f t="shared" si="5"/>
        <v>8</v>
      </c>
      <c r="M7" s="16">
        <f t="shared" si="5"/>
        <v>9</v>
      </c>
      <c r="N7" s="16">
        <f t="shared" si="5"/>
        <v>10</v>
      </c>
      <c r="O7" s="16">
        <f t="shared" si="5"/>
        <v>11</v>
      </c>
      <c r="P7" s="16">
        <f t="shared" si="5"/>
        <v>12</v>
      </c>
      <c r="Q7" s="16">
        <f t="shared" si="5"/>
        <v>13</v>
      </c>
      <c r="R7" s="16">
        <f t="shared" si="5"/>
        <v>14</v>
      </c>
      <c r="S7" s="16">
        <f t="shared" si="5"/>
        <v>15</v>
      </c>
      <c r="T7" s="16">
        <f t="shared" si="5"/>
        <v>16</v>
      </c>
      <c r="U7" s="16">
        <f t="shared" si="5"/>
        <v>17</v>
      </c>
      <c r="V7" s="16">
        <f t="shared" si="5"/>
        <v>18</v>
      </c>
      <c r="W7" s="16">
        <f t="shared" si="5"/>
        <v>19</v>
      </c>
      <c r="X7" s="16">
        <f t="shared" si="5"/>
        <v>20</v>
      </c>
      <c r="Y7" s="16">
        <f t="shared" si="5"/>
        <v>21</v>
      </c>
      <c r="Z7" s="16">
        <f t="shared" si="5"/>
        <v>22</v>
      </c>
      <c r="AA7" s="16">
        <f t="shared" si="5"/>
        <v>23</v>
      </c>
      <c r="AB7" s="16">
        <f t="shared" si="5"/>
        <v>24</v>
      </c>
    </row>
    <row r="8" spans="1:30" x14ac:dyDescent="0.2">
      <c r="A8" s="66" t="s">
        <v>22</v>
      </c>
      <c r="B8" s="67"/>
      <c r="C8" s="17">
        <v>0</v>
      </c>
      <c r="D8" s="19" t="str">
        <f t="shared" ref="D8:M17" si="6">IF(j&gt;i,INDEX(homog_sig,j-i),"")</f>
        <v/>
      </c>
      <c r="E8" s="20">
        <f t="shared" si="6"/>
        <v>2.0256332018965428E-2</v>
      </c>
      <c r="F8" s="20">
        <f t="shared" si="6"/>
        <v>2.0432298824785672E-2</v>
      </c>
      <c r="G8" s="20">
        <f t="shared" si="6"/>
        <v>2.0537595197612432E-2</v>
      </c>
      <c r="H8" s="20">
        <f t="shared" si="6"/>
        <v>2.0580972380380157E-2</v>
      </c>
      <c r="I8" s="20">
        <f t="shared" si="6"/>
        <v>2.0570321345780702E-2</v>
      </c>
      <c r="J8" s="20">
        <f t="shared" si="6"/>
        <v>2.0512749117040908E-2</v>
      </c>
      <c r="K8" s="20">
        <f t="shared" si="6"/>
        <v>2.0414648701135074E-2</v>
      </c>
      <c r="L8" s="20">
        <f t="shared" si="6"/>
        <v>2.0281763149278667E-2</v>
      </c>
      <c r="M8" s="20">
        <f t="shared" si="6"/>
        <v>2.0119244219131048E-2</v>
      </c>
      <c r="N8" s="20">
        <f t="shared" ref="N8:AB17" si="7">IF(j&gt;i,INDEX(homog_sig,j-i),"")</f>
        <v>1.9931706075828191E-2</v>
      </c>
      <c r="O8" s="20">
        <f t="shared" si="7"/>
        <v>1.9723274434535788E-2</v>
      </c>
      <c r="P8" s="20">
        <f t="shared" si="7"/>
        <v>1.9497631515439755E-2</v>
      </c>
      <c r="Q8" s="20">
        <f t="shared" si="7"/>
        <v>1.9258057152773626E-2</v>
      </c>
      <c r="R8" s="20">
        <f t="shared" si="7"/>
        <v>1.9007466372433588E-2</v>
      </c>
      <c r="S8" s="20">
        <f t="shared" si="7"/>
        <v>1.8748443727778882E-2</v>
      </c>
      <c r="T8" s="20">
        <f t="shared" si="7"/>
        <v>1.8483274660199028E-2</v>
      </c>
      <c r="U8" s="20">
        <f t="shared" si="7"/>
        <v>1.8213974129801011E-2</v>
      </c>
      <c r="V8" s="20">
        <f t="shared" si="7"/>
        <v>1.7942312741993569E-2</v>
      </c>
      <c r="W8" s="20">
        <f t="shared" si="7"/>
        <v>1.7669840577694895E-2</v>
      </c>
      <c r="X8" s="20">
        <f t="shared" si="7"/>
        <v>1.7397908918248193E-2</v>
      </c>
      <c r="Y8" s="20">
        <f t="shared" si="7"/>
        <v>1.7127690040788436E-2</v>
      </c>
      <c r="Z8" s="20">
        <f t="shared" si="7"/>
        <v>1.6860195245663297E-2</v>
      </c>
      <c r="AA8" s="20">
        <f t="shared" si="7"/>
        <v>1.6596291264479771E-2</v>
      </c>
      <c r="AB8" s="21">
        <f t="shared" si="7"/>
        <v>1.6336715185339939E-2</v>
      </c>
    </row>
    <row r="9" spans="1:30" x14ac:dyDescent="0.2">
      <c r="A9" s="67"/>
      <c r="B9" s="67"/>
      <c r="C9" s="17">
        <f>C8+1</f>
        <v>1</v>
      </c>
      <c r="D9" s="22" t="str">
        <f t="shared" si="6"/>
        <v/>
      </c>
      <c r="E9" s="23" t="str">
        <f t="shared" si="6"/>
        <v/>
      </c>
      <c r="F9" s="23">
        <f t="shared" si="6"/>
        <v>2.0256332018965428E-2</v>
      </c>
      <c r="G9" s="23">
        <f t="shared" si="6"/>
        <v>2.0432298824785672E-2</v>
      </c>
      <c r="H9" s="23">
        <f t="shared" si="6"/>
        <v>2.0537595197612432E-2</v>
      </c>
      <c r="I9" s="23">
        <f t="shared" si="6"/>
        <v>2.0580972380380157E-2</v>
      </c>
      <c r="J9" s="23">
        <f t="shared" si="6"/>
        <v>2.0570321345780702E-2</v>
      </c>
      <c r="K9" s="23">
        <f t="shared" si="6"/>
        <v>2.0512749117040908E-2</v>
      </c>
      <c r="L9" s="23">
        <f t="shared" si="6"/>
        <v>2.0414648701135074E-2</v>
      </c>
      <c r="M9" s="23">
        <f t="shared" si="6"/>
        <v>2.0281763149278667E-2</v>
      </c>
      <c r="N9" s="23">
        <f t="shared" si="7"/>
        <v>2.0119244219131048E-2</v>
      </c>
      <c r="O9" s="23">
        <f t="shared" si="7"/>
        <v>1.9931706075828191E-2</v>
      </c>
      <c r="P9" s="23">
        <f t="shared" si="7"/>
        <v>1.9723274434535788E-2</v>
      </c>
      <c r="Q9" s="23">
        <f t="shared" si="7"/>
        <v>1.9497631515439755E-2</v>
      </c>
      <c r="R9" s="23">
        <f t="shared" si="7"/>
        <v>1.9258057152773626E-2</v>
      </c>
      <c r="S9" s="23">
        <f t="shared" si="7"/>
        <v>1.9007466372433588E-2</v>
      </c>
      <c r="T9" s="23">
        <f t="shared" si="7"/>
        <v>1.8748443727778882E-2</v>
      </c>
      <c r="U9" s="23">
        <f t="shared" si="7"/>
        <v>1.8483274660199028E-2</v>
      </c>
      <c r="V9" s="23">
        <f t="shared" si="7"/>
        <v>1.8213974129801011E-2</v>
      </c>
      <c r="W9" s="23">
        <f t="shared" si="7"/>
        <v>1.7942312741993569E-2</v>
      </c>
      <c r="X9" s="23">
        <f t="shared" si="7"/>
        <v>1.7669840577694895E-2</v>
      </c>
      <c r="Y9" s="23">
        <f t="shared" si="7"/>
        <v>1.7397908918248193E-2</v>
      </c>
      <c r="Z9" s="23">
        <f t="shared" si="7"/>
        <v>1.7127690040788436E-2</v>
      </c>
      <c r="AA9" s="23">
        <f t="shared" si="7"/>
        <v>1.6860195245663297E-2</v>
      </c>
      <c r="AB9" s="24">
        <f t="shared" si="7"/>
        <v>1.6596291264479771E-2</v>
      </c>
    </row>
    <row r="10" spans="1:30" x14ac:dyDescent="0.2">
      <c r="A10" s="67"/>
      <c r="B10" s="67"/>
      <c r="C10" s="17">
        <f t="shared" ref="C10:C32" si="8">C9+1</f>
        <v>2</v>
      </c>
      <c r="D10" s="22" t="str">
        <f t="shared" si="6"/>
        <v/>
      </c>
      <c r="E10" s="23" t="str">
        <f t="shared" si="6"/>
        <v/>
      </c>
      <c r="F10" s="23" t="str">
        <f t="shared" si="6"/>
        <v/>
      </c>
      <c r="G10" s="23">
        <f t="shared" si="6"/>
        <v>2.0256332018965428E-2</v>
      </c>
      <c r="H10" s="23">
        <f t="shared" si="6"/>
        <v>2.0432298824785672E-2</v>
      </c>
      <c r="I10" s="23">
        <f t="shared" si="6"/>
        <v>2.0537595197612432E-2</v>
      </c>
      <c r="J10" s="23">
        <f t="shared" si="6"/>
        <v>2.0580972380380157E-2</v>
      </c>
      <c r="K10" s="23">
        <f t="shared" si="6"/>
        <v>2.0570321345780702E-2</v>
      </c>
      <c r="L10" s="23">
        <f t="shared" si="6"/>
        <v>2.0512749117040908E-2</v>
      </c>
      <c r="M10" s="23">
        <f t="shared" si="6"/>
        <v>2.0414648701135074E-2</v>
      </c>
      <c r="N10" s="23">
        <f t="shared" si="7"/>
        <v>2.0281763149278667E-2</v>
      </c>
      <c r="O10" s="23">
        <f t="shared" si="7"/>
        <v>2.0119244219131048E-2</v>
      </c>
      <c r="P10" s="23">
        <f t="shared" si="7"/>
        <v>1.9931706075828191E-2</v>
      </c>
      <c r="Q10" s="23">
        <f t="shared" si="7"/>
        <v>1.9723274434535788E-2</v>
      </c>
      <c r="R10" s="23">
        <f t="shared" si="7"/>
        <v>1.9497631515439755E-2</v>
      </c>
      <c r="S10" s="23">
        <f t="shared" si="7"/>
        <v>1.9258057152773626E-2</v>
      </c>
      <c r="T10" s="23">
        <f t="shared" si="7"/>
        <v>1.9007466372433588E-2</v>
      </c>
      <c r="U10" s="23">
        <f t="shared" si="7"/>
        <v>1.8748443727778882E-2</v>
      </c>
      <c r="V10" s="23">
        <f t="shared" si="7"/>
        <v>1.8483274660199028E-2</v>
      </c>
      <c r="W10" s="23">
        <f t="shared" si="7"/>
        <v>1.8213974129801011E-2</v>
      </c>
      <c r="X10" s="23">
        <f t="shared" si="7"/>
        <v>1.7942312741993569E-2</v>
      </c>
      <c r="Y10" s="23">
        <f t="shared" si="7"/>
        <v>1.7669840577694895E-2</v>
      </c>
      <c r="Z10" s="23">
        <f t="shared" si="7"/>
        <v>1.7397908918248193E-2</v>
      </c>
      <c r="AA10" s="23">
        <f t="shared" si="7"/>
        <v>1.7127690040788436E-2</v>
      </c>
      <c r="AB10" s="24">
        <f t="shared" si="7"/>
        <v>1.6860195245663297E-2</v>
      </c>
    </row>
    <row r="11" spans="1:30" x14ac:dyDescent="0.2">
      <c r="A11" s="67"/>
      <c r="B11" s="67"/>
      <c r="C11" s="17">
        <f t="shared" si="8"/>
        <v>3</v>
      </c>
      <c r="D11" s="22" t="str">
        <f t="shared" si="6"/>
        <v/>
      </c>
      <c r="E11" s="23" t="str">
        <f t="shared" si="6"/>
        <v/>
      </c>
      <c r="F11" s="23" t="str">
        <f t="shared" si="6"/>
        <v/>
      </c>
      <c r="G11" s="23" t="str">
        <f t="shared" si="6"/>
        <v/>
      </c>
      <c r="H11" s="23">
        <f t="shared" si="6"/>
        <v>2.0256332018965428E-2</v>
      </c>
      <c r="I11" s="23">
        <f t="shared" si="6"/>
        <v>2.0432298824785672E-2</v>
      </c>
      <c r="J11" s="23">
        <f t="shared" si="6"/>
        <v>2.0537595197612432E-2</v>
      </c>
      <c r="K11" s="23">
        <f t="shared" si="6"/>
        <v>2.0580972380380157E-2</v>
      </c>
      <c r="L11" s="23">
        <f t="shared" si="6"/>
        <v>2.0570321345780702E-2</v>
      </c>
      <c r="M11" s="23">
        <f t="shared" si="6"/>
        <v>2.0512749117040908E-2</v>
      </c>
      <c r="N11" s="23">
        <f t="shared" si="7"/>
        <v>2.0414648701135074E-2</v>
      </c>
      <c r="O11" s="23">
        <f t="shared" si="7"/>
        <v>2.0281763149278667E-2</v>
      </c>
      <c r="P11" s="23">
        <f t="shared" si="7"/>
        <v>2.0119244219131048E-2</v>
      </c>
      <c r="Q11" s="23">
        <f t="shared" si="7"/>
        <v>1.9931706075828191E-2</v>
      </c>
      <c r="R11" s="23">
        <f t="shared" si="7"/>
        <v>1.9723274434535788E-2</v>
      </c>
      <c r="S11" s="23">
        <f t="shared" si="7"/>
        <v>1.9497631515439755E-2</v>
      </c>
      <c r="T11" s="23">
        <f t="shared" si="7"/>
        <v>1.9258057152773626E-2</v>
      </c>
      <c r="U11" s="23">
        <f t="shared" si="7"/>
        <v>1.9007466372433588E-2</v>
      </c>
      <c r="V11" s="23">
        <f t="shared" si="7"/>
        <v>1.8748443727778882E-2</v>
      </c>
      <c r="W11" s="23">
        <f t="shared" si="7"/>
        <v>1.8483274660199028E-2</v>
      </c>
      <c r="X11" s="23">
        <f t="shared" si="7"/>
        <v>1.8213974129801011E-2</v>
      </c>
      <c r="Y11" s="23">
        <f t="shared" si="7"/>
        <v>1.7942312741993569E-2</v>
      </c>
      <c r="Z11" s="23">
        <f t="shared" si="7"/>
        <v>1.7669840577694895E-2</v>
      </c>
      <c r="AA11" s="23">
        <f t="shared" si="7"/>
        <v>1.7397908918248193E-2</v>
      </c>
      <c r="AB11" s="24">
        <f t="shared" si="7"/>
        <v>1.7127690040788436E-2</v>
      </c>
    </row>
    <row r="12" spans="1:30" x14ac:dyDescent="0.2">
      <c r="A12" s="67"/>
      <c r="B12" s="67"/>
      <c r="C12" s="17">
        <f t="shared" si="8"/>
        <v>4</v>
      </c>
      <c r="D12" s="22" t="str">
        <f t="shared" si="6"/>
        <v/>
      </c>
      <c r="E12" s="23" t="str">
        <f t="shared" si="6"/>
        <v/>
      </c>
      <c r="F12" s="23" t="str">
        <f t="shared" si="6"/>
        <v/>
      </c>
      <c r="G12" s="23" t="str">
        <f t="shared" si="6"/>
        <v/>
      </c>
      <c r="H12" s="23" t="str">
        <f t="shared" si="6"/>
        <v/>
      </c>
      <c r="I12" s="23">
        <f t="shared" si="6"/>
        <v>2.0256332018965428E-2</v>
      </c>
      <c r="J12" s="23">
        <f t="shared" si="6"/>
        <v>2.0432298824785672E-2</v>
      </c>
      <c r="K12" s="23">
        <f t="shared" si="6"/>
        <v>2.0537595197612432E-2</v>
      </c>
      <c r="L12" s="23">
        <f t="shared" si="6"/>
        <v>2.0580972380380157E-2</v>
      </c>
      <c r="M12" s="23">
        <f t="shared" si="6"/>
        <v>2.0570321345780702E-2</v>
      </c>
      <c r="N12" s="23">
        <f t="shared" si="7"/>
        <v>2.0512749117040908E-2</v>
      </c>
      <c r="O12" s="23">
        <f t="shared" si="7"/>
        <v>2.0414648701135074E-2</v>
      </c>
      <c r="P12" s="23">
        <f t="shared" si="7"/>
        <v>2.0281763149278667E-2</v>
      </c>
      <c r="Q12" s="23">
        <f t="shared" si="7"/>
        <v>2.0119244219131048E-2</v>
      </c>
      <c r="R12" s="23">
        <f t="shared" si="7"/>
        <v>1.9931706075828191E-2</v>
      </c>
      <c r="S12" s="23">
        <f t="shared" si="7"/>
        <v>1.9723274434535788E-2</v>
      </c>
      <c r="T12" s="23">
        <f t="shared" si="7"/>
        <v>1.9497631515439755E-2</v>
      </c>
      <c r="U12" s="23">
        <f t="shared" si="7"/>
        <v>1.9258057152773626E-2</v>
      </c>
      <c r="V12" s="23">
        <f t="shared" si="7"/>
        <v>1.9007466372433588E-2</v>
      </c>
      <c r="W12" s="23">
        <f t="shared" si="7"/>
        <v>1.8748443727778882E-2</v>
      </c>
      <c r="X12" s="23">
        <f t="shared" si="7"/>
        <v>1.8483274660199028E-2</v>
      </c>
      <c r="Y12" s="23">
        <f t="shared" si="7"/>
        <v>1.8213974129801011E-2</v>
      </c>
      <c r="Z12" s="23">
        <f t="shared" si="7"/>
        <v>1.7942312741993569E-2</v>
      </c>
      <c r="AA12" s="23">
        <f t="shared" si="7"/>
        <v>1.7669840577694895E-2</v>
      </c>
      <c r="AB12" s="24">
        <f t="shared" si="7"/>
        <v>1.7397908918248193E-2</v>
      </c>
    </row>
    <row r="13" spans="1:30" x14ac:dyDescent="0.2">
      <c r="A13" s="67"/>
      <c r="B13" s="67"/>
      <c r="C13" s="17">
        <f t="shared" si="8"/>
        <v>5</v>
      </c>
      <c r="D13" s="22" t="str">
        <f t="shared" si="6"/>
        <v/>
      </c>
      <c r="E13" s="23" t="str">
        <f t="shared" si="6"/>
        <v/>
      </c>
      <c r="F13" s="23" t="str">
        <f t="shared" si="6"/>
        <v/>
      </c>
      <c r="G13" s="23" t="str">
        <f t="shared" si="6"/>
        <v/>
      </c>
      <c r="H13" s="23" t="str">
        <f t="shared" si="6"/>
        <v/>
      </c>
      <c r="I13" s="23" t="str">
        <f t="shared" si="6"/>
        <v/>
      </c>
      <c r="J13" s="23">
        <f t="shared" si="6"/>
        <v>2.0256332018965428E-2</v>
      </c>
      <c r="K13" s="23">
        <f t="shared" si="6"/>
        <v>2.0432298824785672E-2</v>
      </c>
      <c r="L13" s="23">
        <f t="shared" si="6"/>
        <v>2.0537595197612432E-2</v>
      </c>
      <c r="M13" s="23">
        <f t="shared" si="6"/>
        <v>2.0580972380380157E-2</v>
      </c>
      <c r="N13" s="23">
        <f t="shared" si="7"/>
        <v>2.0570321345780702E-2</v>
      </c>
      <c r="O13" s="23">
        <f t="shared" si="7"/>
        <v>2.0512749117040908E-2</v>
      </c>
      <c r="P13" s="23">
        <f t="shared" si="7"/>
        <v>2.0414648701135074E-2</v>
      </c>
      <c r="Q13" s="23">
        <f t="shared" si="7"/>
        <v>2.0281763149278667E-2</v>
      </c>
      <c r="R13" s="23">
        <f t="shared" si="7"/>
        <v>2.0119244219131048E-2</v>
      </c>
      <c r="S13" s="23">
        <f t="shared" si="7"/>
        <v>1.9931706075828191E-2</v>
      </c>
      <c r="T13" s="23">
        <f t="shared" si="7"/>
        <v>1.9723274434535788E-2</v>
      </c>
      <c r="U13" s="23">
        <f t="shared" si="7"/>
        <v>1.9497631515439755E-2</v>
      </c>
      <c r="V13" s="23">
        <f t="shared" si="7"/>
        <v>1.9258057152773626E-2</v>
      </c>
      <c r="W13" s="23">
        <f t="shared" si="7"/>
        <v>1.9007466372433588E-2</v>
      </c>
      <c r="X13" s="23">
        <f t="shared" si="7"/>
        <v>1.8748443727778882E-2</v>
      </c>
      <c r="Y13" s="23">
        <f t="shared" si="7"/>
        <v>1.8483274660199028E-2</v>
      </c>
      <c r="Z13" s="23">
        <f t="shared" si="7"/>
        <v>1.8213974129801011E-2</v>
      </c>
      <c r="AA13" s="23">
        <f t="shared" si="7"/>
        <v>1.7942312741993569E-2</v>
      </c>
      <c r="AB13" s="24">
        <f t="shared" si="7"/>
        <v>1.7669840577694895E-2</v>
      </c>
    </row>
    <row r="14" spans="1:30" x14ac:dyDescent="0.2">
      <c r="A14" s="67"/>
      <c r="B14" s="67"/>
      <c r="C14" s="17">
        <f t="shared" si="8"/>
        <v>6</v>
      </c>
      <c r="D14" s="22" t="str">
        <f t="shared" si="6"/>
        <v/>
      </c>
      <c r="E14" s="23" t="str">
        <f t="shared" si="6"/>
        <v/>
      </c>
      <c r="F14" s="23" t="str">
        <f t="shared" si="6"/>
        <v/>
      </c>
      <c r="G14" s="23" t="str">
        <f t="shared" si="6"/>
        <v/>
      </c>
      <c r="H14" s="23" t="str">
        <f t="shared" si="6"/>
        <v/>
      </c>
      <c r="I14" s="23" t="str">
        <f t="shared" si="6"/>
        <v/>
      </c>
      <c r="J14" s="23" t="str">
        <f t="shared" si="6"/>
        <v/>
      </c>
      <c r="K14" s="23">
        <f t="shared" si="6"/>
        <v>2.0256332018965428E-2</v>
      </c>
      <c r="L14" s="23">
        <f t="shared" si="6"/>
        <v>2.0432298824785672E-2</v>
      </c>
      <c r="M14" s="23">
        <f t="shared" si="6"/>
        <v>2.0537595197612432E-2</v>
      </c>
      <c r="N14" s="23">
        <f t="shared" si="7"/>
        <v>2.0580972380380157E-2</v>
      </c>
      <c r="O14" s="23">
        <f t="shared" si="7"/>
        <v>2.0570321345780702E-2</v>
      </c>
      <c r="P14" s="23">
        <f t="shared" si="7"/>
        <v>2.0512749117040908E-2</v>
      </c>
      <c r="Q14" s="23">
        <f t="shared" si="7"/>
        <v>2.0414648701135074E-2</v>
      </c>
      <c r="R14" s="23">
        <f t="shared" si="7"/>
        <v>2.0281763149278667E-2</v>
      </c>
      <c r="S14" s="23">
        <f t="shared" si="7"/>
        <v>2.0119244219131048E-2</v>
      </c>
      <c r="T14" s="23">
        <f t="shared" si="7"/>
        <v>1.9931706075828191E-2</v>
      </c>
      <c r="U14" s="23">
        <f t="shared" si="7"/>
        <v>1.9723274434535788E-2</v>
      </c>
      <c r="V14" s="23">
        <f t="shared" si="7"/>
        <v>1.9497631515439755E-2</v>
      </c>
      <c r="W14" s="23">
        <f t="shared" si="7"/>
        <v>1.9258057152773626E-2</v>
      </c>
      <c r="X14" s="23">
        <f t="shared" si="7"/>
        <v>1.9007466372433588E-2</v>
      </c>
      <c r="Y14" s="23">
        <f t="shared" si="7"/>
        <v>1.8748443727778882E-2</v>
      </c>
      <c r="Z14" s="23">
        <f t="shared" si="7"/>
        <v>1.8483274660199028E-2</v>
      </c>
      <c r="AA14" s="23">
        <f t="shared" si="7"/>
        <v>1.8213974129801011E-2</v>
      </c>
      <c r="AB14" s="24">
        <f t="shared" si="7"/>
        <v>1.7942312741993569E-2</v>
      </c>
    </row>
    <row r="15" spans="1:30" x14ac:dyDescent="0.2">
      <c r="A15" s="67"/>
      <c r="B15" s="67"/>
      <c r="C15" s="17">
        <f t="shared" si="8"/>
        <v>7</v>
      </c>
      <c r="D15" s="22" t="str">
        <f t="shared" si="6"/>
        <v/>
      </c>
      <c r="E15" s="23" t="str">
        <f t="shared" si="6"/>
        <v/>
      </c>
      <c r="F15" s="23" t="str">
        <f t="shared" si="6"/>
        <v/>
      </c>
      <c r="G15" s="23" t="str">
        <f t="shared" si="6"/>
        <v/>
      </c>
      <c r="H15" s="23" t="str">
        <f t="shared" si="6"/>
        <v/>
      </c>
      <c r="I15" s="23" t="str">
        <f t="shared" si="6"/>
        <v/>
      </c>
      <c r="J15" s="23" t="str">
        <f t="shared" si="6"/>
        <v/>
      </c>
      <c r="K15" s="23" t="str">
        <f t="shared" si="6"/>
        <v/>
      </c>
      <c r="L15" s="23">
        <f t="shared" si="6"/>
        <v>2.0256332018965428E-2</v>
      </c>
      <c r="M15" s="23">
        <f t="shared" si="6"/>
        <v>2.0432298824785672E-2</v>
      </c>
      <c r="N15" s="23">
        <f t="shared" si="7"/>
        <v>2.0537595197612432E-2</v>
      </c>
      <c r="O15" s="23">
        <f t="shared" si="7"/>
        <v>2.0580972380380157E-2</v>
      </c>
      <c r="P15" s="23">
        <f t="shared" si="7"/>
        <v>2.0570321345780702E-2</v>
      </c>
      <c r="Q15" s="23">
        <f t="shared" si="7"/>
        <v>2.0512749117040908E-2</v>
      </c>
      <c r="R15" s="23">
        <f t="shared" si="7"/>
        <v>2.0414648701135074E-2</v>
      </c>
      <c r="S15" s="23">
        <f t="shared" si="7"/>
        <v>2.0281763149278667E-2</v>
      </c>
      <c r="T15" s="23">
        <f t="shared" si="7"/>
        <v>2.0119244219131048E-2</v>
      </c>
      <c r="U15" s="23">
        <f t="shared" si="7"/>
        <v>1.9931706075828191E-2</v>
      </c>
      <c r="V15" s="23">
        <f t="shared" si="7"/>
        <v>1.9723274434535788E-2</v>
      </c>
      <c r="W15" s="23">
        <f t="shared" si="7"/>
        <v>1.9497631515439755E-2</v>
      </c>
      <c r="X15" s="23">
        <f t="shared" si="7"/>
        <v>1.9258057152773626E-2</v>
      </c>
      <c r="Y15" s="23">
        <f t="shared" si="7"/>
        <v>1.9007466372433588E-2</v>
      </c>
      <c r="Z15" s="23">
        <f t="shared" si="7"/>
        <v>1.8748443727778882E-2</v>
      </c>
      <c r="AA15" s="23">
        <f t="shared" si="7"/>
        <v>1.8483274660199028E-2</v>
      </c>
      <c r="AB15" s="24">
        <f t="shared" si="7"/>
        <v>1.8213974129801011E-2</v>
      </c>
    </row>
    <row r="16" spans="1:30" x14ac:dyDescent="0.2">
      <c r="A16" s="67"/>
      <c r="B16" s="67"/>
      <c r="C16" s="17">
        <f t="shared" si="8"/>
        <v>8</v>
      </c>
      <c r="D16" s="22" t="str">
        <f t="shared" si="6"/>
        <v/>
      </c>
      <c r="E16" s="23" t="str">
        <f t="shared" si="6"/>
        <v/>
      </c>
      <c r="F16" s="23" t="str">
        <f t="shared" si="6"/>
        <v/>
      </c>
      <c r="G16" s="23" t="str">
        <f t="shared" si="6"/>
        <v/>
      </c>
      <c r="H16" s="23" t="str">
        <f t="shared" si="6"/>
        <v/>
      </c>
      <c r="I16" s="23" t="str">
        <f t="shared" si="6"/>
        <v/>
      </c>
      <c r="J16" s="23" t="str">
        <f t="shared" si="6"/>
        <v/>
      </c>
      <c r="K16" s="23" t="str">
        <f t="shared" si="6"/>
        <v/>
      </c>
      <c r="L16" s="23" t="str">
        <f t="shared" si="6"/>
        <v/>
      </c>
      <c r="M16" s="23">
        <f t="shared" si="6"/>
        <v>2.0256332018965428E-2</v>
      </c>
      <c r="N16" s="23">
        <f t="shared" si="7"/>
        <v>2.0432298824785672E-2</v>
      </c>
      <c r="O16" s="23">
        <f t="shared" si="7"/>
        <v>2.0537595197612432E-2</v>
      </c>
      <c r="P16" s="23">
        <f t="shared" si="7"/>
        <v>2.0580972380380157E-2</v>
      </c>
      <c r="Q16" s="23">
        <f t="shared" si="7"/>
        <v>2.0570321345780702E-2</v>
      </c>
      <c r="R16" s="23">
        <f t="shared" si="7"/>
        <v>2.0512749117040908E-2</v>
      </c>
      <c r="S16" s="23">
        <f t="shared" si="7"/>
        <v>2.0414648701135074E-2</v>
      </c>
      <c r="T16" s="23">
        <f t="shared" si="7"/>
        <v>2.0281763149278667E-2</v>
      </c>
      <c r="U16" s="23">
        <f t="shared" si="7"/>
        <v>2.0119244219131048E-2</v>
      </c>
      <c r="V16" s="23">
        <f t="shared" si="7"/>
        <v>1.9931706075828191E-2</v>
      </c>
      <c r="W16" s="23">
        <f t="shared" si="7"/>
        <v>1.9723274434535788E-2</v>
      </c>
      <c r="X16" s="23">
        <f t="shared" si="7"/>
        <v>1.9497631515439755E-2</v>
      </c>
      <c r="Y16" s="23">
        <f t="shared" si="7"/>
        <v>1.9258057152773626E-2</v>
      </c>
      <c r="Z16" s="23">
        <f t="shared" si="7"/>
        <v>1.9007466372433588E-2</v>
      </c>
      <c r="AA16" s="23">
        <f t="shared" si="7"/>
        <v>1.8748443727778882E-2</v>
      </c>
      <c r="AB16" s="24">
        <f t="shared" si="7"/>
        <v>1.8483274660199028E-2</v>
      </c>
    </row>
    <row r="17" spans="1:28" x14ac:dyDescent="0.2">
      <c r="A17" s="67"/>
      <c r="B17" s="67"/>
      <c r="C17" s="17">
        <f t="shared" si="8"/>
        <v>9</v>
      </c>
      <c r="D17" s="22" t="str">
        <f t="shared" si="6"/>
        <v/>
      </c>
      <c r="E17" s="23" t="str">
        <f t="shared" si="6"/>
        <v/>
      </c>
      <c r="F17" s="23" t="str">
        <f t="shared" si="6"/>
        <v/>
      </c>
      <c r="G17" s="23" t="str">
        <f t="shared" si="6"/>
        <v/>
      </c>
      <c r="H17" s="23" t="str">
        <f t="shared" si="6"/>
        <v/>
      </c>
      <c r="I17" s="23" t="str">
        <f t="shared" si="6"/>
        <v/>
      </c>
      <c r="J17" s="23" t="str">
        <f t="shared" si="6"/>
        <v/>
      </c>
      <c r="K17" s="23" t="str">
        <f t="shared" si="6"/>
        <v/>
      </c>
      <c r="L17" s="23" t="str">
        <f t="shared" si="6"/>
        <v/>
      </c>
      <c r="M17" s="23" t="str">
        <f t="shared" si="6"/>
        <v/>
      </c>
      <c r="N17" s="23">
        <f t="shared" si="7"/>
        <v>2.0256332018965428E-2</v>
      </c>
      <c r="O17" s="23">
        <f t="shared" si="7"/>
        <v>2.0432298824785672E-2</v>
      </c>
      <c r="P17" s="23">
        <f t="shared" si="7"/>
        <v>2.0537595197612432E-2</v>
      </c>
      <c r="Q17" s="23">
        <f t="shared" si="7"/>
        <v>2.0580972380380157E-2</v>
      </c>
      <c r="R17" s="23">
        <f t="shared" si="7"/>
        <v>2.0570321345780702E-2</v>
      </c>
      <c r="S17" s="23">
        <f t="shared" si="7"/>
        <v>2.0512749117040908E-2</v>
      </c>
      <c r="T17" s="23">
        <f t="shared" si="7"/>
        <v>2.0414648701135074E-2</v>
      </c>
      <c r="U17" s="23">
        <f t="shared" si="7"/>
        <v>2.0281763149278667E-2</v>
      </c>
      <c r="V17" s="23">
        <f t="shared" si="7"/>
        <v>2.0119244219131048E-2</v>
      </c>
      <c r="W17" s="23">
        <f t="shared" si="7"/>
        <v>1.9931706075828191E-2</v>
      </c>
      <c r="X17" s="23">
        <f t="shared" si="7"/>
        <v>1.9723274434535788E-2</v>
      </c>
      <c r="Y17" s="23">
        <f t="shared" si="7"/>
        <v>1.9497631515439755E-2</v>
      </c>
      <c r="Z17" s="23">
        <f t="shared" si="7"/>
        <v>1.9258057152773626E-2</v>
      </c>
      <c r="AA17" s="23">
        <f t="shared" si="7"/>
        <v>1.9007466372433588E-2</v>
      </c>
      <c r="AB17" s="24">
        <f t="shared" si="7"/>
        <v>1.8748443727778882E-2</v>
      </c>
    </row>
    <row r="18" spans="1:28" x14ac:dyDescent="0.2">
      <c r="A18" s="67"/>
      <c r="B18" s="67"/>
      <c r="C18" s="17">
        <f t="shared" si="8"/>
        <v>10</v>
      </c>
      <c r="D18" s="22" t="str">
        <f t="shared" ref="D18:M32" si="9">IF(j&gt;i,INDEX(homog_sig,j-i),"")</f>
        <v/>
      </c>
      <c r="E18" s="23" t="str">
        <f t="shared" si="9"/>
        <v/>
      </c>
      <c r="F18" s="23" t="str">
        <f t="shared" si="9"/>
        <v/>
      </c>
      <c r="G18" s="23" t="str">
        <f t="shared" si="9"/>
        <v/>
      </c>
      <c r="H18" s="23" t="str">
        <f t="shared" si="9"/>
        <v/>
      </c>
      <c r="I18" s="23" t="str">
        <f t="shared" si="9"/>
        <v/>
      </c>
      <c r="J18" s="23" t="str">
        <f t="shared" si="9"/>
        <v/>
      </c>
      <c r="K18" s="23" t="str">
        <f t="shared" si="9"/>
        <v/>
      </c>
      <c r="L18" s="23" t="str">
        <f t="shared" si="9"/>
        <v/>
      </c>
      <c r="M18" s="23" t="str">
        <f t="shared" si="9"/>
        <v/>
      </c>
      <c r="N18" s="23" t="str">
        <f t="shared" ref="N18:AB32" si="10">IF(j&gt;i,INDEX(homog_sig,j-i),"")</f>
        <v/>
      </c>
      <c r="O18" s="23">
        <f t="shared" si="10"/>
        <v>2.0256332018965428E-2</v>
      </c>
      <c r="P18" s="23">
        <f t="shared" si="10"/>
        <v>2.0432298824785672E-2</v>
      </c>
      <c r="Q18" s="23">
        <f t="shared" si="10"/>
        <v>2.0537595197612432E-2</v>
      </c>
      <c r="R18" s="23">
        <f t="shared" si="10"/>
        <v>2.0580972380380157E-2</v>
      </c>
      <c r="S18" s="23">
        <f t="shared" si="10"/>
        <v>2.0570321345780702E-2</v>
      </c>
      <c r="T18" s="23">
        <f t="shared" si="10"/>
        <v>2.0512749117040908E-2</v>
      </c>
      <c r="U18" s="23">
        <f t="shared" si="10"/>
        <v>2.0414648701135074E-2</v>
      </c>
      <c r="V18" s="23">
        <f t="shared" si="10"/>
        <v>2.0281763149278667E-2</v>
      </c>
      <c r="W18" s="23">
        <f t="shared" si="10"/>
        <v>2.0119244219131048E-2</v>
      </c>
      <c r="X18" s="23">
        <f t="shared" si="10"/>
        <v>1.9931706075828191E-2</v>
      </c>
      <c r="Y18" s="23">
        <f t="shared" si="10"/>
        <v>1.9723274434535788E-2</v>
      </c>
      <c r="Z18" s="23">
        <f t="shared" si="10"/>
        <v>1.9497631515439755E-2</v>
      </c>
      <c r="AA18" s="23">
        <f t="shared" si="10"/>
        <v>1.9258057152773626E-2</v>
      </c>
      <c r="AB18" s="24">
        <f t="shared" si="10"/>
        <v>1.9007466372433588E-2</v>
      </c>
    </row>
    <row r="19" spans="1:28" x14ac:dyDescent="0.2">
      <c r="A19" s="67"/>
      <c r="B19" s="67"/>
      <c r="C19" s="17">
        <f t="shared" si="8"/>
        <v>11</v>
      </c>
      <c r="D19" s="22" t="str">
        <f t="shared" si="9"/>
        <v/>
      </c>
      <c r="E19" s="23" t="str">
        <f t="shared" si="9"/>
        <v/>
      </c>
      <c r="F19" s="23" t="str">
        <f t="shared" si="9"/>
        <v/>
      </c>
      <c r="G19" s="23" t="str">
        <f t="shared" si="9"/>
        <v/>
      </c>
      <c r="H19" s="23" t="str">
        <f t="shared" si="9"/>
        <v/>
      </c>
      <c r="I19" s="23" t="str">
        <f t="shared" si="9"/>
        <v/>
      </c>
      <c r="J19" s="23" t="str">
        <f t="shared" si="9"/>
        <v/>
      </c>
      <c r="K19" s="23" t="str">
        <f t="shared" si="9"/>
        <v/>
      </c>
      <c r="L19" s="23" t="str">
        <f t="shared" si="9"/>
        <v/>
      </c>
      <c r="M19" s="23" t="str">
        <f t="shared" si="9"/>
        <v/>
      </c>
      <c r="N19" s="23" t="str">
        <f t="shared" si="10"/>
        <v/>
      </c>
      <c r="O19" s="23" t="str">
        <f t="shared" si="10"/>
        <v/>
      </c>
      <c r="P19" s="23">
        <f t="shared" si="10"/>
        <v>2.0256332018965428E-2</v>
      </c>
      <c r="Q19" s="23">
        <f t="shared" si="10"/>
        <v>2.0432298824785672E-2</v>
      </c>
      <c r="R19" s="23">
        <f t="shared" si="10"/>
        <v>2.0537595197612432E-2</v>
      </c>
      <c r="S19" s="23">
        <f t="shared" si="10"/>
        <v>2.0580972380380157E-2</v>
      </c>
      <c r="T19" s="23">
        <f t="shared" si="10"/>
        <v>2.0570321345780702E-2</v>
      </c>
      <c r="U19" s="23">
        <f t="shared" si="10"/>
        <v>2.0512749117040908E-2</v>
      </c>
      <c r="V19" s="23">
        <f t="shared" si="10"/>
        <v>2.0414648701135074E-2</v>
      </c>
      <c r="W19" s="23">
        <f t="shared" si="10"/>
        <v>2.0281763149278667E-2</v>
      </c>
      <c r="X19" s="23">
        <f t="shared" si="10"/>
        <v>2.0119244219131048E-2</v>
      </c>
      <c r="Y19" s="23">
        <f t="shared" si="10"/>
        <v>1.9931706075828191E-2</v>
      </c>
      <c r="Z19" s="23">
        <f t="shared" si="10"/>
        <v>1.9723274434535788E-2</v>
      </c>
      <c r="AA19" s="23">
        <f t="shared" si="10"/>
        <v>1.9497631515439755E-2</v>
      </c>
      <c r="AB19" s="24">
        <f t="shared" si="10"/>
        <v>1.9258057152773626E-2</v>
      </c>
    </row>
    <row r="20" spans="1:28" x14ac:dyDescent="0.2">
      <c r="A20" s="67"/>
      <c r="B20" s="67"/>
      <c r="C20" s="17">
        <f t="shared" si="8"/>
        <v>12</v>
      </c>
      <c r="D20" s="22" t="str">
        <f t="shared" si="9"/>
        <v/>
      </c>
      <c r="E20" s="23" t="str">
        <f t="shared" si="9"/>
        <v/>
      </c>
      <c r="F20" s="23" t="str">
        <f t="shared" si="9"/>
        <v/>
      </c>
      <c r="G20" s="23" t="str">
        <f t="shared" si="9"/>
        <v/>
      </c>
      <c r="H20" s="23" t="str">
        <f t="shared" si="9"/>
        <v/>
      </c>
      <c r="I20" s="23" t="str">
        <f t="shared" si="9"/>
        <v/>
      </c>
      <c r="J20" s="23" t="str">
        <f t="shared" si="9"/>
        <v/>
      </c>
      <c r="K20" s="23" t="str">
        <f t="shared" si="9"/>
        <v/>
      </c>
      <c r="L20" s="23" t="str">
        <f t="shared" si="9"/>
        <v/>
      </c>
      <c r="M20" s="23" t="str">
        <f t="shared" si="9"/>
        <v/>
      </c>
      <c r="N20" s="23" t="str">
        <f t="shared" si="10"/>
        <v/>
      </c>
      <c r="O20" s="23" t="str">
        <f t="shared" si="10"/>
        <v/>
      </c>
      <c r="P20" s="23" t="str">
        <f t="shared" si="10"/>
        <v/>
      </c>
      <c r="Q20" s="23">
        <f t="shared" si="10"/>
        <v>2.0256332018965428E-2</v>
      </c>
      <c r="R20" s="23">
        <f t="shared" si="10"/>
        <v>2.0432298824785672E-2</v>
      </c>
      <c r="S20" s="23">
        <f t="shared" si="10"/>
        <v>2.0537595197612432E-2</v>
      </c>
      <c r="T20" s="23">
        <f t="shared" si="10"/>
        <v>2.0580972380380157E-2</v>
      </c>
      <c r="U20" s="23">
        <f t="shared" si="10"/>
        <v>2.0570321345780702E-2</v>
      </c>
      <c r="V20" s="23">
        <f t="shared" si="10"/>
        <v>2.0512749117040908E-2</v>
      </c>
      <c r="W20" s="23">
        <f t="shared" si="10"/>
        <v>2.0414648701135074E-2</v>
      </c>
      <c r="X20" s="23">
        <f t="shared" si="10"/>
        <v>2.0281763149278667E-2</v>
      </c>
      <c r="Y20" s="23">
        <f t="shared" si="10"/>
        <v>2.0119244219131048E-2</v>
      </c>
      <c r="Z20" s="23">
        <f t="shared" si="10"/>
        <v>1.9931706075828191E-2</v>
      </c>
      <c r="AA20" s="23">
        <f t="shared" si="10"/>
        <v>1.9723274434535788E-2</v>
      </c>
      <c r="AB20" s="24">
        <f t="shared" si="10"/>
        <v>1.9497631515439755E-2</v>
      </c>
    </row>
    <row r="21" spans="1:28" x14ac:dyDescent="0.2">
      <c r="A21" s="67"/>
      <c r="B21" s="67"/>
      <c r="C21" s="17">
        <f t="shared" si="8"/>
        <v>13</v>
      </c>
      <c r="D21" s="22" t="str">
        <f t="shared" si="9"/>
        <v/>
      </c>
      <c r="E21" s="23" t="str">
        <f t="shared" si="9"/>
        <v/>
      </c>
      <c r="F21" s="23" t="str">
        <f t="shared" si="9"/>
        <v/>
      </c>
      <c r="G21" s="23" t="str">
        <f t="shared" si="9"/>
        <v/>
      </c>
      <c r="H21" s="23" t="str">
        <f t="shared" si="9"/>
        <v/>
      </c>
      <c r="I21" s="23" t="str">
        <f t="shared" si="9"/>
        <v/>
      </c>
      <c r="J21" s="23" t="str">
        <f t="shared" si="9"/>
        <v/>
      </c>
      <c r="K21" s="23" t="str">
        <f t="shared" si="9"/>
        <v/>
      </c>
      <c r="L21" s="23" t="str">
        <f t="shared" si="9"/>
        <v/>
      </c>
      <c r="M21" s="23" t="str">
        <f t="shared" si="9"/>
        <v/>
      </c>
      <c r="N21" s="23" t="str">
        <f t="shared" si="10"/>
        <v/>
      </c>
      <c r="O21" s="23" t="str">
        <f t="shared" si="10"/>
        <v/>
      </c>
      <c r="P21" s="23" t="str">
        <f t="shared" si="10"/>
        <v/>
      </c>
      <c r="Q21" s="23" t="str">
        <f t="shared" si="10"/>
        <v/>
      </c>
      <c r="R21" s="23">
        <f t="shared" si="10"/>
        <v>2.0256332018965428E-2</v>
      </c>
      <c r="S21" s="23">
        <f t="shared" si="10"/>
        <v>2.0432298824785672E-2</v>
      </c>
      <c r="T21" s="23">
        <f t="shared" si="10"/>
        <v>2.0537595197612432E-2</v>
      </c>
      <c r="U21" s="23">
        <f t="shared" si="10"/>
        <v>2.0580972380380157E-2</v>
      </c>
      <c r="V21" s="23">
        <f t="shared" si="10"/>
        <v>2.0570321345780702E-2</v>
      </c>
      <c r="W21" s="23">
        <f t="shared" si="10"/>
        <v>2.0512749117040908E-2</v>
      </c>
      <c r="X21" s="23">
        <f t="shared" si="10"/>
        <v>2.0414648701135074E-2</v>
      </c>
      <c r="Y21" s="23">
        <f t="shared" si="10"/>
        <v>2.0281763149278667E-2</v>
      </c>
      <c r="Z21" s="23">
        <f t="shared" si="10"/>
        <v>2.0119244219131048E-2</v>
      </c>
      <c r="AA21" s="23">
        <f t="shared" si="10"/>
        <v>1.9931706075828191E-2</v>
      </c>
      <c r="AB21" s="24">
        <f t="shared" si="10"/>
        <v>1.9723274434535788E-2</v>
      </c>
    </row>
    <row r="22" spans="1:28" x14ac:dyDescent="0.2">
      <c r="A22" s="67"/>
      <c r="B22" s="67"/>
      <c r="C22" s="17">
        <f t="shared" si="8"/>
        <v>14</v>
      </c>
      <c r="D22" s="22" t="str">
        <f t="shared" si="9"/>
        <v/>
      </c>
      <c r="E22" s="23" t="str">
        <f t="shared" si="9"/>
        <v/>
      </c>
      <c r="F22" s="23" t="str">
        <f t="shared" si="9"/>
        <v/>
      </c>
      <c r="G22" s="23" t="str">
        <f t="shared" si="9"/>
        <v/>
      </c>
      <c r="H22" s="23" t="str">
        <f t="shared" si="9"/>
        <v/>
      </c>
      <c r="I22" s="23" t="str">
        <f t="shared" si="9"/>
        <v/>
      </c>
      <c r="J22" s="23" t="str">
        <f t="shared" si="9"/>
        <v/>
      </c>
      <c r="K22" s="23" t="str">
        <f t="shared" si="9"/>
        <v/>
      </c>
      <c r="L22" s="23" t="str">
        <f t="shared" si="9"/>
        <v/>
      </c>
      <c r="M22" s="23" t="str">
        <f t="shared" si="9"/>
        <v/>
      </c>
      <c r="N22" s="23" t="str">
        <f t="shared" si="10"/>
        <v/>
      </c>
      <c r="O22" s="23" t="str">
        <f t="shared" si="10"/>
        <v/>
      </c>
      <c r="P22" s="23" t="str">
        <f t="shared" si="10"/>
        <v/>
      </c>
      <c r="Q22" s="23" t="str">
        <f t="shared" si="10"/>
        <v/>
      </c>
      <c r="R22" s="23" t="str">
        <f t="shared" si="10"/>
        <v/>
      </c>
      <c r="S22" s="23">
        <f t="shared" si="10"/>
        <v>2.0256332018965428E-2</v>
      </c>
      <c r="T22" s="23">
        <f t="shared" si="10"/>
        <v>2.0432298824785672E-2</v>
      </c>
      <c r="U22" s="23">
        <f t="shared" si="10"/>
        <v>2.0537595197612432E-2</v>
      </c>
      <c r="V22" s="23">
        <f t="shared" si="10"/>
        <v>2.0580972380380157E-2</v>
      </c>
      <c r="W22" s="23">
        <f t="shared" si="10"/>
        <v>2.0570321345780702E-2</v>
      </c>
      <c r="X22" s="23">
        <f t="shared" si="10"/>
        <v>2.0512749117040908E-2</v>
      </c>
      <c r="Y22" s="23">
        <f t="shared" si="10"/>
        <v>2.0414648701135074E-2</v>
      </c>
      <c r="Z22" s="23">
        <f t="shared" si="10"/>
        <v>2.0281763149278667E-2</v>
      </c>
      <c r="AA22" s="23">
        <f t="shared" si="10"/>
        <v>2.0119244219131048E-2</v>
      </c>
      <c r="AB22" s="24">
        <f t="shared" si="10"/>
        <v>1.9931706075828191E-2</v>
      </c>
    </row>
    <row r="23" spans="1:28" x14ac:dyDescent="0.2">
      <c r="A23" s="67"/>
      <c r="B23" s="67"/>
      <c r="C23" s="17">
        <f t="shared" si="8"/>
        <v>15</v>
      </c>
      <c r="D23" s="22" t="str">
        <f t="shared" si="9"/>
        <v/>
      </c>
      <c r="E23" s="23" t="str">
        <f t="shared" si="9"/>
        <v/>
      </c>
      <c r="F23" s="23" t="str">
        <f t="shared" si="9"/>
        <v/>
      </c>
      <c r="G23" s="23" t="str">
        <f t="shared" si="9"/>
        <v/>
      </c>
      <c r="H23" s="23" t="str">
        <f t="shared" si="9"/>
        <v/>
      </c>
      <c r="I23" s="23" t="str">
        <f t="shared" si="9"/>
        <v/>
      </c>
      <c r="J23" s="23" t="str">
        <f t="shared" si="9"/>
        <v/>
      </c>
      <c r="K23" s="23" t="str">
        <f t="shared" si="9"/>
        <v/>
      </c>
      <c r="L23" s="23" t="str">
        <f t="shared" si="9"/>
        <v/>
      </c>
      <c r="M23" s="23" t="str">
        <f t="shared" si="9"/>
        <v/>
      </c>
      <c r="N23" s="23" t="str">
        <f t="shared" si="10"/>
        <v/>
      </c>
      <c r="O23" s="23" t="str">
        <f t="shared" si="10"/>
        <v/>
      </c>
      <c r="P23" s="23" t="str">
        <f t="shared" si="10"/>
        <v/>
      </c>
      <c r="Q23" s="23" t="str">
        <f t="shared" si="10"/>
        <v/>
      </c>
      <c r="R23" s="23" t="str">
        <f t="shared" si="10"/>
        <v/>
      </c>
      <c r="S23" s="23" t="str">
        <f t="shared" si="10"/>
        <v/>
      </c>
      <c r="T23" s="23">
        <f t="shared" si="10"/>
        <v>2.0256332018965428E-2</v>
      </c>
      <c r="U23" s="23">
        <f t="shared" si="10"/>
        <v>2.0432298824785672E-2</v>
      </c>
      <c r="V23" s="23">
        <f t="shared" si="10"/>
        <v>2.0537595197612432E-2</v>
      </c>
      <c r="W23" s="23">
        <f t="shared" si="10"/>
        <v>2.0580972380380157E-2</v>
      </c>
      <c r="X23" s="23">
        <f t="shared" si="10"/>
        <v>2.0570321345780702E-2</v>
      </c>
      <c r="Y23" s="23">
        <f t="shared" si="10"/>
        <v>2.0512749117040908E-2</v>
      </c>
      <c r="Z23" s="23">
        <f t="shared" si="10"/>
        <v>2.0414648701135074E-2</v>
      </c>
      <c r="AA23" s="23">
        <f t="shared" si="10"/>
        <v>2.0281763149278667E-2</v>
      </c>
      <c r="AB23" s="24">
        <f t="shared" si="10"/>
        <v>2.0119244219131048E-2</v>
      </c>
    </row>
    <row r="24" spans="1:28" x14ac:dyDescent="0.2">
      <c r="A24" s="67"/>
      <c r="B24" s="67"/>
      <c r="C24" s="17">
        <f t="shared" si="8"/>
        <v>16</v>
      </c>
      <c r="D24" s="22" t="str">
        <f t="shared" si="9"/>
        <v/>
      </c>
      <c r="E24" s="23" t="str">
        <f t="shared" si="9"/>
        <v/>
      </c>
      <c r="F24" s="23" t="str">
        <f t="shared" si="9"/>
        <v/>
      </c>
      <c r="G24" s="23" t="str">
        <f t="shared" si="9"/>
        <v/>
      </c>
      <c r="H24" s="23" t="str">
        <f t="shared" si="9"/>
        <v/>
      </c>
      <c r="I24" s="23" t="str">
        <f t="shared" si="9"/>
        <v/>
      </c>
      <c r="J24" s="23" t="str">
        <f t="shared" si="9"/>
        <v/>
      </c>
      <c r="K24" s="23" t="str">
        <f t="shared" si="9"/>
        <v/>
      </c>
      <c r="L24" s="23" t="str">
        <f t="shared" si="9"/>
        <v/>
      </c>
      <c r="M24" s="23" t="str">
        <f t="shared" si="9"/>
        <v/>
      </c>
      <c r="N24" s="23" t="str">
        <f t="shared" si="10"/>
        <v/>
      </c>
      <c r="O24" s="23" t="str">
        <f t="shared" si="10"/>
        <v/>
      </c>
      <c r="P24" s="23" t="str">
        <f t="shared" si="10"/>
        <v/>
      </c>
      <c r="Q24" s="23" t="str">
        <f t="shared" si="10"/>
        <v/>
      </c>
      <c r="R24" s="23" t="str">
        <f t="shared" si="10"/>
        <v/>
      </c>
      <c r="S24" s="23" t="str">
        <f t="shared" si="10"/>
        <v/>
      </c>
      <c r="T24" s="23" t="str">
        <f t="shared" si="10"/>
        <v/>
      </c>
      <c r="U24" s="23">
        <f t="shared" si="10"/>
        <v>2.0256332018965428E-2</v>
      </c>
      <c r="V24" s="23">
        <f t="shared" si="10"/>
        <v>2.0432298824785672E-2</v>
      </c>
      <c r="W24" s="23">
        <f t="shared" si="10"/>
        <v>2.0537595197612432E-2</v>
      </c>
      <c r="X24" s="23">
        <f t="shared" si="10"/>
        <v>2.0580972380380157E-2</v>
      </c>
      <c r="Y24" s="23">
        <f t="shared" si="10"/>
        <v>2.0570321345780702E-2</v>
      </c>
      <c r="Z24" s="23">
        <f t="shared" si="10"/>
        <v>2.0512749117040908E-2</v>
      </c>
      <c r="AA24" s="23">
        <f t="shared" si="10"/>
        <v>2.0414648701135074E-2</v>
      </c>
      <c r="AB24" s="24">
        <f t="shared" si="10"/>
        <v>2.0281763149278667E-2</v>
      </c>
    </row>
    <row r="25" spans="1:28" x14ac:dyDescent="0.2">
      <c r="A25" s="67"/>
      <c r="B25" s="67"/>
      <c r="C25" s="17">
        <f t="shared" si="8"/>
        <v>17</v>
      </c>
      <c r="D25" s="22" t="str">
        <f t="shared" si="9"/>
        <v/>
      </c>
      <c r="E25" s="23" t="str">
        <f t="shared" si="9"/>
        <v/>
      </c>
      <c r="F25" s="23" t="str">
        <f t="shared" si="9"/>
        <v/>
      </c>
      <c r="G25" s="23" t="str">
        <f t="shared" si="9"/>
        <v/>
      </c>
      <c r="H25" s="23" t="str">
        <f t="shared" si="9"/>
        <v/>
      </c>
      <c r="I25" s="23" t="str">
        <f t="shared" si="9"/>
        <v/>
      </c>
      <c r="J25" s="23" t="str">
        <f t="shared" si="9"/>
        <v/>
      </c>
      <c r="K25" s="23" t="str">
        <f t="shared" si="9"/>
        <v/>
      </c>
      <c r="L25" s="23" t="str">
        <f t="shared" si="9"/>
        <v/>
      </c>
      <c r="M25" s="23" t="str">
        <f t="shared" si="9"/>
        <v/>
      </c>
      <c r="N25" s="23" t="str">
        <f t="shared" si="10"/>
        <v/>
      </c>
      <c r="O25" s="23" t="str">
        <f t="shared" si="10"/>
        <v/>
      </c>
      <c r="P25" s="23" t="str">
        <f t="shared" si="10"/>
        <v/>
      </c>
      <c r="Q25" s="23" t="str">
        <f t="shared" si="10"/>
        <v/>
      </c>
      <c r="R25" s="23" t="str">
        <f t="shared" si="10"/>
        <v/>
      </c>
      <c r="S25" s="23" t="str">
        <f t="shared" si="10"/>
        <v/>
      </c>
      <c r="T25" s="23" t="str">
        <f t="shared" si="10"/>
        <v/>
      </c>
      <c r="U25" s="23" t="str">
        <f t="shared" si="10"/>
        <v/>
      </c>
      <c r="V25" s="23">
        <f t="shared" si="10"/>
        <v>2.0256332018965428E-2</v>
      </c>
      <c r="W25" s="23">
        <f t="shared" si="10"/>
        <v>2.0432298824785672E-2</v>
      </c>
      <c r="X25" s="23">
        <f t="shared" si="10"/>
        <v>2.0537595197612432E-2</v>
      </c>
      <c r="Y25" s="23">
        <f t="shared" si="10"/>
        <v>2.0580972380380157E-2</v>
      </c>
      <c r="Z25" s="23">
        <f t="shared" si="10"/>
        <v>2.0570321345780702E-2</v>
      </c>
      <c r="AA25" s="23">
        <f t="shared" si="10"/>
        <v>2.0512749117040908E-2</v>
      </c>
      <c r="AB25" s="24">
        <f t="shared" si="10"/>
        <v>2.0414648701135074E-2</v>
      </c>
    </row>
    <row r="26" spans="1:28" x14ac:dyDescent="0.2">
      <c r="A26" s="67"/>
      <c r="B26" s="67"/>
      <c r="C26" s="17">
        <f t="shared" si="8"/>
        <v>18</v>
      </c>
      <c r="D26" s="22" t="str">
        <f t="shared" si="9"/>
        <v/>
      </c>
      <c r="E26" s="23" t="str">
        <f t="shared" si="9"/>
        <v/>
      </c>
      <c r="F26" s="23" t="str">
        <f t="shared" si="9"/>
        <v/>
      </c>
      <c r="G26" s="23" t="str">
        <f t="shared" si="9"/>
        <v/>
      </c>
      <c r="H26" s="23" t="str">
        <f t="shared" si="9"/>
        <v/>
      </c>
      <c r="I26" s="23" t="str">
        <f t="shared" si="9"/>
        <v/>
      </c>
      <c r="J26" s="23" t="str">
        <f t="shared" si="9"/>
        <v/>
      </c>
      <c r="K26" s="23" t="str">
        <f t="shared" si="9"/>
        <v/>
      </c>
      <c r="L26" s="23" t="str">
        <f t="shared" si="9"/>
        <v/>
      </c>
      <c r="M26" s="23" t="str">
        <f t="shared" si="9"/>
        <v/>
      </c>
      <c r="N26" s="23" t="str">
        <f t="shared" si="10"/>
        <v/>
      </c>
      <c r="O26" s="23" t="str">
        <f t="shared" si="10"/>
        <v/>
      </c>
      <c r="P26" s="23" t="str">
        <f t="shared" si="10"/>
        <v/>
      </c>
      <c r="Q26" s="23" t="str">
        <f t="shared" si="10"/>
        <v/>
      </c>
      <c r="R26" s="23" t="str">
        <f t="shared" si="10"/>
        <v/>
      </c>
      <c r="S26" s="23" t="str">
        <f t="shared" si="10"/>
        <v/>
      </c>
      <c r="T26" s="23" t="str">
        <f t="shared" si="10"/>
        <v/>
      </c>
      <c r="U26" s="23" t="str">
        <f t="shared" si="10"/>
        <v/>
      </c>
      <c r="V26" s="23" t="str">
        <f t="shared" si="10"/>
        <v/>
      </c>
      <c r="W26" s="23">
        <f t="shared" si="10"/>
        <v>2.0256332018965428E-2</v>
      </c>
      <c r="X26" s="23">
        <f t="shared" si="10"/>
        <v>2.0432298824785672E-2</v>
      </c>
      <c r="Y26" s="23">
        <f t="shared" si="10"/>
        <v>2.0537595197612432E-2</v>
      </c>
      <c r="Z26" s="23">
        <f t="shared" si="10"/>
        <v>2.0580972380380157E-2</v>
      </c>
      <c r="AA26" s="23">
        <f t="shared" si="10"/>
        <v>2.0570321345780702E-2</v>
      </c>
      <c r="AB26" s="24">
        <f t="shared" si="10"/>
        <v>2.0512749117040908E-2</v>
      </c>
    </row>
    <row r="27" spans="1:28" x14ac:dyDescent="0.2">
      <c r="A27" s="67"/>
      <c r="B27" s="67"/>
      <c r="C27" s="17">
        <f t="shared" si="8"/>
        <v>19</v>
      </c>
      <c r="D27" s="22" t="str">
        <f t="shared" si="9"/>
        <v/>
      </c>
      <c r="E27" s="23" t="str">
        <f t="shared" si="9"/>
        <v/>
      </c>
      <c r="F27" s="23" t="str">
        <f t="shared" si="9"/>
        <v/>
      </c>
      <c r="G27" s="23" t="str">
        <f t="shared" si="9"/>
        <v/>
      </c>
      <c r="H27" s="23" t="str">
        <f t="shared" si="9"/>
        <v/>
      </c>
      <c r="I27" s="23" t="str">
        <f t="shared" si="9"/>
        <v/>
      </c>
      <c r="J27" s="23" t="str">
        <f t="shared" si="9"/>
        <v/>
      </c>
      <c r="K27" s="23" t="str">
        <f t="shared" si="9"/>
        <v/>
      </c>
      <c r="L27" s="23" t="str">
        <f t="shared" si="9"/>
        <v/>
      </c>
      <c r="M27" s="23" t="str">
        <f t="shared" si="9"/>
        <v/>
      </c>
      <c r="N27" s="23" t="str">
        <f t="shared" si="10"/>
        <v/>
      </c>
      <c r="O27" s="23" t="str">
        <f t="shared" si="10"/>
        <v/>
      </c>
      <c r="P27" s="23" t="str">
        <f t="shared" si="10"/>
        <v/>
      </c>
      <c r="Q27" s="23" t="str">
        <f t="shared" si="10"/>
        <v/>
      </c>
      <c r="R27" s="23" t="str">
        <f t="shared" si="10"/>
        <v/>
      </c>
      <c r="S27" s="23" t="str">
        <f t="shared" si="10"/>
        <v/>
      </c>
      <c r="T27" s="23" t="str">
        <f t="shared" si="10"/>
        <v/>
      </c>
      <c r="U27" s="23" t="str">
        <f t="shared" si="10"/>
        <v/>
      </c>
      <c r="V27" s="23" t="str">
        <f t="shared" si="10"/>
        <v/>
      </c>
      <c r="W27" s="23" t="str">
        <f t="shared" si="10"/>
        <v/>
      </c>
      <c r="X27" s="23">
        <f t="shared" si="10"/>
        <v>2.0256332018965428E-2</v>
      </c>
      <c r="Y27" s="23">
        <f t="shared" si="10"/>
        <v>2.0432298824785672E-2</v>
      </c>
      <c r="Z27" s="23">
        <f t="shared" si="10"/>
        <v>2.0537595197612432E-2</v>
      </c>
      <c r="AA27" s="23">
        <f t="shared" si="10"/>
        <v>2.0580972380380157E-2</v>
      </c>
      <c r="AB27" s="24">
        <f t="shared" si="10"/>
        <v>2.0570321345780702E-2</v>
      </c>
    </row>
    <row r="28" spans="1:28" x14ac:dyDescent="0.2">
      <c r="A28" s="67"/>
      <c r="B28" s="67"/>
      <c r="C28" s="17">
        <f t="shared" si="8"/>
        <v>20</v>
      </c>
      <c r="D28" s="22" t="str">
        <f t="shared" si="9"/>
        <v/>
      </c>
      <c r="E28" s="23" t="str">
        <f t="shared" si="9"/>
        <v/>
      </c>
      <c r="F28" s="23" t="str">
        <f t="shared" si="9"/>
        <v/>
      </c>
      <c r="G28" s="23" t="str">
        <f t="shared" si="9"/>
        <v/>
      </c>
      <c r="H28" s="23" t="str">
        <f t="shared" si="9"/>
        <v/>
      </c>
      <c r="I28" s="23" t="str">
        <f t="shared" si="9"/>
        <v/>
      </c>
      <c r="J28" s="23" t="str">
        <f t="shared" si="9"/>
        <v/>
      </c>
      <c r="K28" s="23" t="str">
        <f t="shared" si="9"/>
        <v/>
      </c>
      <c r="L28" s="23" t="str">
        <f t="shared" si="9"/>
        <v/>
      </c>
      <c r="M28" s="23" t="str">
        <f t="shared" si="9"/>
        <v/>
      </c>
      <c r="N28" s="23" t="str">
        <f t="shared" si="10"/>
        <v/>
      </c>
      <c r="O28" s="23" t="str">
        <f t="shared" si="10"/>
        <v/>
      </c>
      <c r="P28" s="23" t="str">
        <f t="shared" si="10"/>
        <v/>
      </c>
      <c r="Q28" s="23" t="str">
        <f t="shared" si="10"/>
        <v/>
      </c>
      <c r="R28" s="23" t="str">
        <f t="shared" si="10"/>
        <v/>
      </c>
      <c r="S28" s="23" t="str">
        <f t="shared" si="10"/>
        <v/>
      </c>
      <c r="T28" s="23" t="str">
        <f t="shared" si="10"/>
        <v/>
      </c>
      <c r="U28" s="23" t="str">
        <f t="shared" si="10"/>
        <v/>
      </c>
      <c r="V28" s="23" t="str">
        <f t="shared" si="10"/>
        <v/>
      </c>
      <c r="W28" s="23" t="str">
        <f t="shared" si="10"/>
        <v/>
      </c>
      <c r="X28" s="23" t="str">
        <f t="shared" si="10"/>
        <v/>
      </c>
      <c r="Y28" s="23">
        <f t="shared" si="10"/>
        <v>2.0256332018965428E-2</v>
      </c>
      <c r="Z28" s="23">
        <f t="shared" si="10"/>
        <v>2.0432298824785672E-2</v>
      </c>
      <c r="AA28" s="23">
        <f t="shared" si="10"/>
        <v>2.0537595197612432E-2</v>
      </c>
      <c r="AB28" s="24">
        <f t="shared" si="10"/>
        <v>2.0580972380380157E-2</v>
      </c>
    </row>
    <row r="29" spans="1:28" x14ac:dyDescent="0.2">
      <c r="A29" s="67"/>
      <c r="B29" s="67"/>
      <c r="C29" s="17">
        <f t="shared" si="8"/>
        <v>21</v>
      </c>
      <c r="D29" s="22" t="str">
        <f t="shared" si="9"/>
        <v/>
      </c>
      <c r="E29" s="23" t="str">
        <f t="shared" si="9"/>
        <v/>
      </c>
      <c r="F29" s="23" t="str">
        <f t="shared" si="9"/>
        <v/>
      </c>
      <c r="G29" s="23" t="str">
        <f t="shared" si="9"/>
        <v/>
      </c>
      <c r="H29" s="23" t="str">
        <f t="shared" si="9"/>
        <v/>
      </c>
      <c r="I29" s="23" t="str">
        <f t="shared" si="9"/>
        <v/>
      </c>
      <c r="J29" s="23" t="str">
        <f t="shared" si="9"/>
        <v/>
      </c>
      <c r="K29" s="23" t="str">
        <f t="shared" si="9"/>
        <v/>
      </c>
      <c r="L29" s="23" t="str">
        <f t="shared" si="9"/>
        <v/>
      </c>
      <c r="M29" s="23" t="str">
        <f t="shared" si="9"/>
        <v/>
      </c>
      <c r="N29" s="23" t="str">
        <f t="shared" si="10"/>
        <v/>
      </c>
      <c r="O29" s="23" t="str">
        <f t="shared" si="10"/>
        <v/>
      </c>
      <c r="P29" s="23" t="str">
        <f t="shared" si="10"/>
        <v/>
      </c>
      <c r="Q29" s="23" t="str">
        <f t="shared" si="10"/>
        <v/>
      </c>
      <c r="R29" s="23" t="str">
        <f t="shared" si="10"/>
        <v/>
      </c>
      <c r="S29" s="23" t="str">
        <f t="shared" si="10"/>
        <v/>
      </c>
      <c r="T29" s="23" t="str">
        <f t="shared" si="10"/>
        <v/>
      </c>
      <c r="U29" s="23" t="str">
        <f t="shared" si="10"/>
        <v/>
      </c>
      <c r="V29" s="23" t="str">
        <f t="shared" si="10"/>
        <v/>
      </c>
      <c r="W29" s="23" t="str">
        <f t="shared" si="10"/>
        <v/>
      </c>
      <c r="X29" s="23" t="str">
        <f t="shared" si="10"/>
        <v/>
      </c>
      <c r="Y29" s="23" t="str">
        <f t="shared" si="10"/>
        <v/>
      </c>
      <c r="Z29" s="23">
        <f t="shared" si="10"/>
        <v>2.0256332018965428E-2</v>
      </c>
      <c r="AA29" s="23">
        <f t="shared" si="10"/>
        <v>2.0432298824785672E-2</v>
      </c>
      <c r="AB29" s="24">
        <f t="shared" si="10"/>
        <v>2.0537595197612432E-2</v>
      </c>
    </row>
    <row r="30" spans="1:28" x14ac:dyDescent="0.2">
      <c r="A30" s="67"/>
      <c r="B30" s="67"/>
      <c r="C30" s="17">
        <f t="shared" si="8"/>
        <v>22</v>
      </c>
      <c r="D30" s="22" t="str">
        <f t="shared" si="9"/>
        <v/>
      </c>
      <c r="E30" s="23" t="str">
        <f t="shared" si="9"/>
        <v/>
      </c>
      <c r="F30" s="23" t="str">
        <f t="shared" si="9"/>
        <v/>
      </c>
      <c r="G30" s="23" t="str">
        <f t="shared" si="9"/>
        <v/>
      </c>
      <c r="H30" s="23" t="str">
        <f t="shared" si="9"/>
        <v/>
      </c>
      <c r="I30" s="23" t="str">
        <f t="shared" si="9"/>
        <v/>
      </c>
      <c r="J30" s="23" t="str">
        <f t="shared" si="9"/>
        <v/>
      </c>
      <c r="K30" s="23" t="str">
        <f t="shared" si="9"/>
        <v/>
      </c>
      <c r="L30" s="23" t="str">
        <f t="shared" si="9"/>
        <v/>
      </c>
      <c r="M30" s="23" t="str">
        <f t="shared" si="9"/>
        <v/>
      </c>
      <c r="N30" s="23" t="str">
        <f t="shared" si="10"/>
        <v/>
      </c>
      <c r="O30" s="23" t="str">
        <f t="shared" si="10"/>
        <v/>
      </c>
      <c r="P30" s="23" t="str">
        <f t="shared" si="10"/>
        <v/>
      </c>
      <c r="Q30" s="23" t="str">
        <f t="shared" si="10"/>
        <v/>
      </c>
      <c r="R30" s="23" t="str">
        <f t="shared" si="10"/>
        <v/>
      </c>
      <c r="S30" s="23" t="str">
        <f t="shared" si="10"/>
        <v/>
      </c>
      <c r="T30" s="23" t="str">
        <f t="shared" si="10"/>
        <v/>
      </c>
      <c r="U30" s="23" t="str">
        <f t="shared" si="10"/>
        <v/>
      </c>
      <c r="V30" s="23" t="str">
        <f t="shared" si="10"/>
        <v/>
      </c>
      <c r="W30" s="23" t="str">
        <f t="shared" si="10"/>
        <v/>
      </c>
      <c r="X30" s="23" t="str">
        <f t="shared" si="10"/>
        <v/>
      </c>
      <c r="Y30" s="23" t="str">
        <f t="shared" si="10"/>
        <v/>
      </c>
      <c r="Z30" s="23" t="str">
        <f t="shared" si="10"/>
        <v/>
      </c>
      <c r="AA30" s="23">
        <f t="shared" si="10"/>
        <v>2.0256332018965428E-2</v>
      </c>
      <c r="AB30" s="24">
        <f t="shared" si="10"/>
        <v>2.0432298824785672E-2</v>
      </c>
    </row>
    <row r="31" spans="1:28" x14ac:dyDescent="0.2">
      <c r="A31" s="67"/>
      <c r="B31" s="67"/>
      <c r="C31" s="17">
        <f t="shared" si="8"/>
        <v>23</v>
      </c>
      <c r="D31" s="22" t="str">
        <f t="shared" si="9"/>
        <v/>
      </c>
      <c r="E31" s="23" t="str">
        <f t="shared" si="9"/>
        <v/>
      </c>
      <c r="F31" s="23" t="str">
        <f t="shared" si="9"/>
        <v/>
      </c>
      <c r="G31" s="23" t="str">
        <f t="shared" si="9"/>
        <v/>
      </c>
      <c r="H31" s="23" t="str">
        <f t="shared" si="9"/>
        <v/>
      </c>
      <c r="I31" s="23" t="str">
        <f t="shared" si="9"/>
        <v/>
      </c>
      <c r="J31" s="23" t="str">
        <f t="shared" si="9"/>
        <v/>
      </c>
      <c r="K31" s="23" t="str">
        <f t="shared" si="9"/>
        <v/>
      </c>
      <c r="L31" s="23" t="str">
        <f t="shared" si="9"/>
        <v/>
      </c>
      <c r="M31" s="23" t="str">
        <f t="shared" si="9"/>
        <v/>
      </c>
      <c r="N31" s="23" t="str">
        <f t="shared" si="10"/>
        <v/>
      </c>
      <c r="O31" s="23" t="str">
        <f t="shared" si="10"/>
        <v/>
      </c>
      <c r="P31" s="23" t="str">
        <f t="shared" si="10"/>
        <v/>
      </c>
      <c r="Q31" s="23" t="str">
        <f t="shared" si="10"/>
        <v/>
      </c>
      <c r="R31" s="23" t="str">
        <f t="shared" si="10"/>
        <v/>
      </c>
      <c r="S31" s="23" t="str">
        <f t="shared" si="10"/>
        <v/>
      </c>
      <c r="T31" s="23" t="str">
        <f t="shared" si="10"/>
        <v/>
      </c>
      <c r="U31" s="23" t="str">
        <f t="shared" si="10"/>
        <v/>
      </c>
      <c r="V31" s="23" t="str">
        <f t="shared" si="10"/>
        <v/>
      </c>
      <c r="W31" s="23" t="str">
        <f t="shared" si="10"/>
        <v/>
      </c>
      <c r="X31" s="23" t="str">
        <f t="shared" si="10"/>
        <v/>
      </c>
      <c r="Y31" s="23" t="str">
        <f t="shared" si="10"/>
        <v/>
      </c>
      <c r="Z31" s="23" t="str">
        <f t="shared" si="10"/>
        <v/>
      </c>
      <c r="AA31" s="23" t="str">
        <f t="shared" si="10"/>
        <v/>
      </c>
      <c r="AB31" s="24">
        <f t="shared" si="10"/>
        <v>2.0256332018965428E-2</v>
      </c>
    </row>
    <row r="32" spans="1:28" x14ac:dyDescent="0.2">
      <c r="A32" s="67"/>
      <c r="B32" s="67"/>
      <c r="C32" s="17">
        <f t="shared" si="8"/>
        <v>24</v>
      </c>
      <c r="D32" s="25" t="str">
        <f t="shared" si="9"/>
        <v/>
      </c>
      <c r="E32" s="26" t="str">
        <f t="shared" si="9"/>
        <v/>
      </c>
      <c r="F32" s="26" t="str">
        <f t="shared" si="9"/>
        <v/>
      </c>
      <c r="G32" s="26" t="str">
        <f t="shared" si="9"/>
        <v/>
      </c>
      <c r="H32" s="26" t="str">
        <f t="shared" si="9"/>
        <v/>
      </c>
      <c r="I32" s="26" t="str">
        <f t="shared" si="9"/>
        <v/>
      </c>
      <c r="J32" s="26" t="str">
        <f t="shared" si="9"/>
        <v/>
      </c>
      <c r="K32" s="26" t="str">
        <f t="shared" si="9"/>
        <v/>
      </c>
      <c r="L32" s="26" t="str">
        <f t="shared" si="9"/>
        <v/>
      </c>
      <c r="M32" s="26" t="str">
        <f t="shared" si="9"/>
        <v/>
      </c>
      <c r="N32" s="26" t="str">
        <f t="shared" si="10"/>
        <v/>
      </c>
      <c r="O32" s="26" t="str">
        <f t="shared" si="10"/>
        <v/>
      </c>
      <c r="P32" s="26" t="str">
        <f t="shared" si="10"/>
        <v/>
      </c>
      <c r="Q32" s="26" t="str">
        <f t="shared" si="10"/>
        <v/>
      </c>
      <c r="R32" s="26" t="str">
        <f t="shared" si="10"/>
        <v/>
      </c>
      <c r="S32" s="26" t="str">
        <f t="shared" si="10"/>
        <v/>
      </c>
      <c r="T32" s="26" t="str">
        <f t="shared" si="10"/>
        <v/>
      </c>
      <c r="U32" s="26" t="str">
        <f t="shared" si="10"/>
        <v/>
      </c>
      <c r="V32" s="26" t="str">
        <f t="shared" si="10"/>
        <v/>
      </c>
      <c r="W32" s="26" t="str">
        <f t="shared" si="10"/>
        <v/>
      </c>
      <c r="X32" s="26" t="str">
        <f t="shared" si="10"/>
        <v/>
      </c>
      <c r="Y32" s="26" t="str">
        <f t="shared" si="10"/>
        <v/>
      </c>
      <c r="Z32" s="26" t="str">
        <f t="shared" si="10"/>
        <v/>
      </c>
      <c r="AA32" s="26" t="str">
        <f t="shared" si="10"/>
        <v/>
      </c>
      <c r="AB32" s="27" t="str">
        <f t="shared" si="10"/>
        <v/>
      </c>
    </row>
    <row r="33" spans="1:28" x14ac:dyDescent="0.2">
      <c r="A33" s="69"/>
      <c r="B33" s="69"/>
      <c r="C33" s="17"/>
      <c r="D33" s="16">
        <v>0</v>
      </c>
      <c r="E33" s="16">
        <f>D33+1</f>
        <v>1</v>
      </c>
      <c r="F33" s="16">
        <f t="shared" ref="F33:AB33" si="11">E33+1</f>
        <v>2</v>
      </c>
      <c r="G33" s="16">
        <f t="shared" si="11"/>
        <v>3</v>
      </c>
      <c r="H33" s="16">
        <f t="shared" si="11"/>
        <v>4</v>
      </c>
      <c r="I33" s="16">
        <f t="shared" si="11"/>
        <v>5</v>
      </c>
      <c r="J33" s="16">
        <f t="shared" si="11"/>
        <v>6</v>
      </c>
      <c r="K33" s="16">
        <f t="shared" si="11"/>
        <v>7</v>
      </c>
      <c r="L33" s="16">
        <f t="shared" si="11"/>
        <v>8</v>
      </c>
      <c r="M33" s="16">
        <f t="shared" si="11"/>
        <v>9</v>
      </c>
      <c r="N33" s="16">
        <f t="shared" si="11"/>
        <v>10</v>
      </c>
      <c r="O33" s="16">
        <f t="shared" si="11"/>
        <v>11</v>
      </c>
      <c r="P33" s="16">
        <f t="shared" si="11"/>
        <v>12</v>
      </c>
      <c r="Q33" s="16">
        <f t="shared" si="11"/>
        <v>13</v>
      </c>
      <c r="R33" s="16">
        <f t="shared" si="11"/>
        <v>14</v>
      </c>
      <c r="S33" s="16">
        <f t="shared" si="11"/>
        <v>15</v>
      </c>
      <c r="T33" s="16">
        <f t="shared" si="11"/>
        <v>16</v>
      </c>
      <c r="U33" s="16">
        <f t="shared" si="11"/>
        <v>17</v>
      </c>
      <c r="V33" s="16">
        <f t="shared" si="11"/>
        <v>18</v>
      </c>
      <c r="W33" s="16">
        <f t="shared" si="11"/>
        <v>19</v>
      </c>
      <c r="X33" s="16">
        <f t="shared" si="11"/>
        <v>20</v>
      </c>
      <c r="Y33" s="16">
        <f t="shared" si="11"/>
        <v>21</v>
      </c>
      <c r="Z33" s="16">
        <f t="shared" si="11"/>
        <v>22</v>
      </c>
      <c r="AA33" s="16">
        <f t="shared" si="11"/>
        <v>23</v>
      </c>
      <c r="AB33" s="16">
        <f t="shared" si="11"/>
        <v>24</v>
      </c>
    </row>
    <row r="34" spans="1:28" x14ac:dyDescent="0.2">
      <c r="A34" s="66" t="s">
        <v>21</v>
      </c>
      <c r="B34" s="67"/>
      <c r="C34" s="17">
        <v>0</v>
      </c>
      <c r="D34" s="38" t="str">
        <f>IF(j&gt;$C34,0.5*delta_t*(SUMPRODUCT($D8:D8,$D$3:D$3)^2+SUMPRODUCT($D8:D8,$D$4:D$4)^2-IF(j-1&gt;$C34,SUMPRODUCT(C8:$D8,C3:$D$3)^2+SUMPRODUCT(C8:$D8,C$4:$D$4)^2,0)),"")</f>
        <v/>
      </c>
      <c r="E34" s="39">
        <f>IF(j&gt;$C34,0.5*delta_t*(SUMPRODUCT($D8:E8,$D$3:E$3)^2+SUMPRODUCT($D8:E8,$D$4:E$4)^2-IF(j-1&gt;$C34,SUMPRODUCT($D8:D8,$D$3:D$3)^2+SUMPRODUCT($D8:D8,$D$4:D$4)^2,0)),"")</f>
        <v>1.1516476193769884E-5</v>
      </c>
      <c r="F34" s="39">
        <f>IF(j&gt;$C34,0.5*delta_t*(SUMPRODUCT($D8:F8,$D$3:F$3)^2+SUMPRODUCT($D8:F8,$D$4:F$4)^2-IF(j-1&gt;$C34,SUMPRODUCT($D8:E8,$D$3:E$3)^2+SUMPRODUCT($D8:E8,$D$4:E$4)^2,0)),"")</f>
        <v>3.4743614753865641E-5</v>
      </c>
      <c r="G34" s="39">
        <f>IF(j&gt;$C34,0.5*delta_t*(SUMPRODUCT($D8:G8,$D$3:G$3)^2+SUMPRODUCT($D8:G8,$D$4:G$4)^2-IF(j-1&gt;$C34,SUMPRODUCT($D8:F8,$D$3:F$3)^2+SUMPRODUCT($D8:F8,$D$4:F$4)^2,0)),"")</f>
        <v>5.8038659991190052E-5</v>
      </c>
      <c r="H34" s="39">
        <f>IF(j&gt;$C34,0.5*delta_t*(SUMPRODUCT($D8:H8,$D$3:H$3)^2+SUMPRODUCT($D8:H8,$D$4:H$4)^2-IF(j-1&gt;$C34,SUMPRODUCT($D8:G8,$D$3:G$3)^2+SUMPRODUCT($D8:G8,$D$4:G$4)^2,0)),"")</f>
        <v>8.1146650314774184E-5</v>
      </c>
      <c r="I34" s="39">
        <f>IF(j&gt;$C34,0.5*delta_t*(SUMPRODUCT($D8:I8,$D$3:I$3)^2+SUMPRODUCT($D8:I8,$D$4:I$4)^2-IF(j-1&gt;$C34,SUMPRODUCT($D8:H8,$D$3:H$3)^2+SUMPRODUCT($D8:H8,$D$4:H$4)^2,0)),"")</f>
        <v>1.0386163315378213E-4</v>
      </c>
      <c r="J34" s="39">
        <f>IF(j&gt;$C34,0.5*delta_t*(SUMPRODUCT($D8:J8,$D$3:J$3)^2+SUMPRODUCT($D8:J8,$D$4:J$4)^2-IF(j-1&gt;$C34,SUMPRODUCT($D8:I8,$D$3:I$3)^2+SUMPRODUCT($D8:I8,$D$4:I$4)^2,0)),"")</f>
        <v>1.2602114170181351E-4</v>
      </c>
      <c r="K34" s="39">
        <f>IF(j&gt;$C34,0.5*delta_t*(SUMPRODUCT($D8:K8,$D$3:K$3)^2+SUMPRODUCT($D8:K8,$D$4:K$4)^2-IF(j-1&gt;$C34,SUMPRODUCT($D8:J8,$D$3:J$3)^2+SUMPRODUCT($D8:J8,$D$4:J$4)^2,0)),"")</f>
        <v>1.4750081082138021E-4</v>
      </c>
      <c r="L34" s="39">
        <f>IF(j&gt;$C34,0.5*delta_t*(SUMPRODUCT($D8:L8,$D$3:L$3)^2+SUMPRODUCT($D8:L8,$D$4:L$4)^2-IF(j-1&gt;$C34,SUMPRODUCT($D8:K8,$D$3:K$3)^2+SUMPRODUCT($D8:K8,$D$4:K$4)^2,0)),"")</f>
        <v>1.6820927143214445E-4</v>
      </c>
      <c r="M34" s="39">
        <f>IF(j&gt;$C34,0.5*delta_t*(SUMPRODUCT($D8:M8,$D$3:M$3)^2+SUMPRODUCT($D8:M8,$D$4:M$4)^2-IF(j-1&gt;$C34,SUMPRODUCT($D8:L8,$D$3:L$3)^2+SUMPRODUCT($D8:L8,$D$4:L$4)^2,0)),"")</f>
        <v>1.8808340948175164E-4</v>
      </c>
      <c r="N34" s="39">
        <f>IF(j&gt;$C34,0.5*delta_t*(SUMPRODUCT($D8:N8,$D$3:N$3)^2+SUMPRODUCT($D8:N8,$D$4:N$4)^2-IF(j-1&gt;$C34,SUMPRODUCT($D8:M8,$D$3:M$3)^2+SUMPRODUCT($D8:M8,$D$4:M$4)^2,0)),"")</f>
        <v>2.0708403644924901E-4</v>
      </c>
      <c r="O34" s="39">
        <f>IF(j&gt;$C34,0.5*delta_t*(SUMPRODUCT($D8:O8,$D$3:O$3)^2+SUMPRODUCT($D8:O8,$D$4:O$4)^2-IF(j-1&gt;$C34,SUMPRODUCT($D8:N8,$D$3:N$3)^2+SUMPRODUCT($D8:N8,$D$4:N$4)^2,0)),"")</f>
        <v>2.2519199004822729E-4</v>
      </c>
      <c r="P34" s="39">
        <f>IF(j&gt;$C34,0.5*delta_t*(SUMPRODUCT($D8:P8,$D$3:P$3)^2+SUMPRODUCT($D8:P8,$D$4:P$4)^2-IF(j-1&gt;$C34,SUMPRODUCT($D8:O8,$D$3:O$3)^2+SUMPRODUCT($D8:O8,$D$4:O$4)^2,0)),"")</f>
        <v>2.4240466384305186E-4</v>
      </c>
      <c r="Q34" s="39">
        <f>IF(j&gt;$C34,0.5*delta_t*(SUMPRODUCT($D8:Q8,$D$3:Q$3)^2+SUMPRODUCT($D8:Q8,$D$4:Q$4)^2-IF(j-1&gt;$C34,SUMPRODUCT($D8:P8,$D$3:P$3)^2+SUMPRODUCT($D8:P8,$D$4:P$4)^2,0)),"")</f>
        <v>2.5873295086926951E-4</v>
      </c>
      <c r="R34" s="39">
        <f>IF(j&gt;$C34,0.5*delta_t*(SUMPRODUCT($D8:R8,$D$3:R$3)^2+SUMPRODUCT($D8:R8,$D$4:R$4)^2-IF(j-1&gt;$C34,SUMPRODUCT($D8:Q8,$D$3:Q$3)^2+SUMPRODUCT($D8:Q8,$D$4:Q$4)^2,0)),"")</f>
        <v>2.7419857749272445E-4</v>
      </c>
      <c r="S34" s="39">
        <f>IF(j&gt;$C34,0.5*delta_t*(SUMPRODUCT($D8:S8,$D$3:S$3)^2+SUMPRODUCT($D8:S8,$D$4:S$4)^2-IF(j-1&gt;$C34,SUMPRODUCT($D8:R8,$D$3:R$3)^2+SUMPRODUCT($D8:R8,$D$4:R$4)^2,0)),"")</f>
        <v>2.8883179842941061E-4</v>
      </c>
      <c r="T34" s="39">
        <f>IF(j&gt;$C34,0.5*delta_t*(SUMPRODUCT($D8:T8,$D$3:T$3)^2+SUMPRODUCT($D8:T8,$D$4:T$4)^2-IF(j-1&gt;$C34,SUMPRODUCT($D8:S8,$D$3:S$3)^2+SUMPRODUCT($D8:S8,$D$4:S$4)^2,0)),"")</f>
        <v>3.0266942113187491E-4</v>
      </c>
      <c r="U34" s="39">
        <f>IF(j&gt;$C34,0.5*delta_t*(SUMPRODUCT($D8:U8,$D$3:U$3)^2+SUMPRODUCT($D8:U8,$D$4:U$4)^2-IF(j-1&gt;$C34,SUMPRODUCT($D8:T8,$D$3:T$3)^2+SUMPRODUCT($D8:T8,$D$4:T$4)^2,0)),"")</f>
        <v>3.1575312689739092E-4</v>
      </c>
      <c r="V34" s="39">
        <f>IF(j&gt;$C34,0.5*delta_t*(SUMPRODUCT($D8:V8,$D$3:V$3)^2+SUMPRODUCT($D8:V8,$D$4:V$4)^2-IF(j-1&gt;$C34,SUMPRODUCT($D8:U8,$D$3:U$3)^2+SUMPRODUCT($D8:U8,$D$4:U$4)^2,0)),"")</f>
        <v>3.2812805650890618E-4</v>
      </c>
      <c r="W34" s="39">
        <f>IF(j&gt;$C34,0.5*delta_t*(SUMPRODUCT($D8:W8,$D$3:W$3)^2+SUMPRODUCT($D8:W8,$D$4:W$4)^2-IF(j-1&gt;$C34,SUMPRODUCT($D8:V8,$D$3:V$3)^2+SUMPRODUCT($D8:V8,$D$4:V$4)^2,0)),"")</f>
        <v>3.3984162955774547E-4</v>
      </c>
      <c r="X34" s="39">
        <f>IF(j&gt;$C34,0.5*delta_t*(SUMPRODUCT($D8:X8,$D$3:X$3)^2+SUMPRODUCT($D8:X8,$D$4:X$4)^2-IF(j-1&gt;$C34,SUMPRODUCT($D8:W8,$D$3:W$3)^2+SUMPRODUCT($D8:W8,$D$4:W$4)^2,0)),"")</f>
        <v>3.5094256849856699E-4</v>
      </c>
      <c r="Y34" s="39">
        <f>IF(j&gt;$C34,0.5*delta_t*(SUMPRODUCT($D8:Y8,$D$3:Y$3)^2+SUMPRODUCT($D8:Y8,$D$4:Y$4)^2-IF(j-1&gt;$C34,SUMPRODUCT($D8:X8,$D$3:X$3)^2+SUMPRODUCT($D8:X8,$D$4:X$4)^2,0)),"")</f>
        <v>3.6148010071604744E-4</v>
      </c>
      <c r="Z34" s="39">
        <f>IF(j&gt;$C34,0.5*delta_t*(SUMPRODUCT($D8:Z8,$D$3:Z$3)^2+SUMPRODUCT($D8:Z8,$D$4:Z$4)^2-IF(j-1&gt;$C34,SUMPRODUCT($D8:Y8,$D$3:Y$3)^2+SUMPRODUCT($D8:Y8,$D$4:Y$4)^2,0)),"")</f>
        <v>3.7150331426682363E-4</v>
      </c>
      <c r="AA34" s="39">
        <f>IF(j&gt;$C34,0.5*delta_t*(SUMPRODUCT($D8:AA8,$D$3:AA$3)^2+SUMPRODUCT($D8:AA8,$D$4:AA$4)^2-IF(j-1&gt;$C34,SUMPRODUCT($D8:Z8,$D$3:Z$3)^2+SUMPRODUCT($D8:Z8,$D$4:Z$4)^2,0)),"")</f>
        <v>3.8106064537621505E-4</v>
      </c>
      <c r="AB34" s="40">
        <f>IF(j&gt;$C34,0.5*delta_t*(SUMPRODUCT($D8:AB8,$D$3:AB$3)^2+SUMPRODUCT($D8:AB8,$D$4:AB$4)^2-IF(j-1&gt;$C34,SUMPRODUCT($D8:AA8,$D$3:AA$3)^2+SUMPRODUCT($D8:AA8,$D$4:AA$4)^2,0)),"")</f>
        <v>3.9019947813160455E-4</v>
      </c>
    </row>
    <row r="35" spans="1:28" x14ac:dyDescent="0.2">
      <c r="A35" s="67"/>
      <c r="B35" s="67"/>
      <c r="C35" s="17">
        <f>C34+1</f>
        <v>1</v>
      </c>
      <c r="D35" s="41" t="str">
        <f>IF(j&gt;$C35,0.5*delta_t*(SUMPRODUCT($D9:D9,$D$3:D$3)^2+SUMPRODUCT($D9:D9,$D$4:D$4)^2-IF(j-1&gt;$C35,SUMPRODUCT(C9:$D9,C$3:$D4)^2+SUMPRODUCT(C9:$D9,C$4:$D$4)^2,0)),"")</f>
        <v/>
      </c>
      <c r="E35" s="42" t="str">
        <f>IF(j&gt;$C35,0.5*delta_t*(SUMPRODUCT($D9:E9,$D$3:E$3)^2+SUMPRODUCT($D9:E9,$D$4:E$4)^2-IF(j-1&gt;$C35,SUMPRODUCT($D9:D9,$D$3:D$3)^2+SUMPRODUCT($D9:D9,$D$4:D$4)^2,0)),"")</f>
        <v/>
      </c>
      <c r="F35" s="42">
        <f>IF(j&gt;$C35,0.5*delta_t*(SUMPRODUCT($D9:F9,$D$3:F$3)^2+SUMPRODUCT($D9:F9,$D$4:F$4)^2-IF(j-1&gt;$C35,SUMPRODUCT($D9:E9,$D$3:E$3)^2+SUMPRODUCT($D9:E9,$D$4:E$4)^2,0)),"")</f>
        <v>1.141674588446301E-5</v>
      </c>
      <c r="G35" s="42">
        <f>IF(j&gt;$C35,0.5*delta_t*(SUMPRODUCT($D9:G9,$D$3:G$3)^2+SUMPRODUCT($D9:G9,$D$4:G$4)^2-IF(j-1&gt;$C35,SUMPRODUCT($D9:F9,$D$3:F$3)^2+SUMPRODUCT($D9:F9,$D$4:F$4)^2,0)),"")</f>
        <v>3.4460195366987581E-5</v>
      </c>
      <c r="H35" s="42">
        <f>IF(j&gt;$C35,0.5*delta_t*(SUMPRODUCT($D9:H9,$D$3:H$3)^2+SUMPRODUCT($D9:H9,$D$4:H$4)^2-IF(j-1&gt;$C35,SUMPRODUCT($D9:G9,$D$3:G$3)^2+SUMPRODUCT($D9:G9,$D$4:G$4)^2,0)),"")</f>
        <v>5.7597852245428367E-5</v>
      </c>
      <c r="I35" s="42">
        <f>IF(j&gt;$C35,0.5*delta_t*(SUMPRODUCT($D9:I9,$D$3:I$3)^2+SUMPRODUCT($D9:I9,$D$4:I$4)^2-IF(j-1&gt;$C35,SUMPRODUCT($D9:H9,$D$3:H$3)^2+SUMPRODUCT($D9:H9,$D$4:H$4)^2,0)),"")</f>
        <v>8.0577375915419762E-5</v>
      </c>
      <c r="J35" s="42">
        <f>IF(j&gt;$C35,0.5*delta_t*(SUMPRODUCT($D9:J9,$D$3:J$3)^2+SUMPRODUCT($D9:J9,$D$4:J$4)^2-IF(j-1&gt;$C35,SUMPRODUCT($D9:I9,$D$3:I$3)^2+SUMPRODUCT($D9:I9,$D$4:I$4)^2,0)),"")</f>
        <v>1.0319444094462087E-4</v>
      </c>
      <c r="K35" s="42">
        <f>IF(j&gt;$C35,0.5*delta_t*(SUMPRODUCT($D9:K9,$D$3:K$3)^2+SUMPRODUCT($D9:K9,$D$4:K$4)^2-IF(j-1&gt;$C35,SUMPRODUCT($D9:J9,$D$3:J$3)^2+SUMPRODUCT($D9:J9,$D$4:J$4)^2,0)),"")</f>
        <v>1.2528736992304106E-4</v>
      </c>
      <c r="L35" s="42">
        <f>IF(j&gt;$C35,0.5*delta_t*(SUMPRODUCT($D9:L9,$D$3:L$3)^2+SUMPRODUCT($D9:L9,$D$4:L$4)^2-IF(j-1&gt;$C35,SUMPRODUCT($D9:K9,$D$3:K$3)^2+SUMPRODUCT($D9:K9,$D$4:K$4)^2,0)),"")</f>
        <v>1.4673189472488363E-4</v>
      </c>
      <c r="M35" s="42">
        <f>IF(j&gt;$C35,0.5*delta_t*(SUMPRODUCT($D9:M9,$D$3:M$3)^2+SUMPRODUCT($D9:M9,$D$4:M$4)^2-IF(j-1&gt;$C35,SUMPRODUCT($D9:L9,$D$3:L$3)^2+SUMPRODUCT($D9:L9,$D$4:L$4)^2,0)),"")</f>
        <v>1.674361833498696E-4</v>
      </c>
      <c r="N35" s="42">
        <f>IF(j&gt;$C35,0.5*delta_t*(SUMPRODUCT($D9:N9,$D$3:N$3)^2+SUMPRODUCT($D9:N9,$D$4:N$4)^2-IF(j-1&gt;$C35,SUMPRODUCT($D9:M9,$D$3:M$3)^2+SUMPRODUCT($D9:M9,$D$4:M$4)^2,0)),"")</f>
        <v>1.8733621740921855E-4</v>
      </c>
      <c r="O35" s="42">
        <f>IF(j&gt;$C35,0.5*delta_t*(SUMPRODUCT($D9:O9,$D$3:O$3)^2+SUMPRODUCT($D9:O9,$D$4:O$4)^2-IF(j-1&gt;$C35,SUMPRODUCT($D9:N9,$D$3:N$3)^2+SUMPRODUCT($D9:N9,$D$4:N$4)^2,0)),"")</f>
        <v>2.0639156697907385E-4</v>
      </c>
      <c r="P35" s="42">
        <f>IF(j&gt;$C35,0.5*delta_t*(SUMPRODUCT($D9:P9,$D$3:P$3)^2+SUMPRODUCT($D9:P9,$D$4:P$4)^2-IF(j-1&gt;$C35,SUMPRODUCT($D9:O9,$D$3:O$3)^2+SUMPRODUCT($D9:O9,$D$4:O$4)^2,0)),"")</f>
        <v>2.245815818246517E-4</v>
      </c>
      <c r="Q35" s="42">
        <f>IF(j&gt;$C35,0.5*delta_t*(SUMPRODUCT($D9:Q9,$D$3:Q$3)^2+SUMPRODUCT($D9:Q9,$D$4:Q$4)^2-IF(j-1&gt;$C35,SUMPRODUCT($D9:P9,$D$3:P$3)^2+SUMPRODUCT($D9:P9,$D$4:P$4)^2,0)),"")</f>
        <v>2.4190199842233506E-4</v>
      </c>
      <c r="R35" s="42">
        <f>IF(j&gt;$C35,0.5*delta_t*(SUMPRODUCT($D9:R9,$D$3:R$3)^2+SUMPRODUCT($D9:R9,$D$4:R$4)^2-IF(j-1&gt;$C35,SUMPRODUCT($D9:Q9,$D$3:Q$3)^2+SUMPRODUCT($D9:Q9,$D$4:Q$4)^2,0)),"")</f>
        <v>2.5836194882219912E-4</v>
      </c>
      <c r="S35" s="42">
        <f>IF(j&gt;$C35,0.5*delta_t*(SUMPRODUCT($D9:S9,$D$3:S$3)^2+SUMPRODUCT($D9:S9,$D$4:S$4)^2-IF(j-1&gt;$C35,SUMPRODUCT($D9:R9,$D$3:R$3)^2+SUMPRODUCT($D9:R9,$D$4:R$4)^2,0)),"")</f>
        <v>2.7398134867002641E-4</v>
      </c>
      <c r="T35" s="42">
        <f>IF(j&gt;$C35,0.5*delta_t*(SUMPRODUCT($D9:T9,$D$3:T$3)^2+SUMPRODUCT($D9:T9,$D$4:T$4)^2-IF(j-1&gt;$C35,SUMPRODUCT($D9:S9,$D$3:S$3)^2+SUMPRODUCT($D9:S9,$D$4:S$4)^2,0)),"")</f>
        <v>2.8878863645196828E-4</v>
      </c>
      <c r="U35" s="42">
        <f>IF(j&gt;$C35,0.5*delta_t*(SUMPRODUCT($D9:U9,$D$3:U$3)^2+SUMPRODUCT($D9:U9,$D$4:U$4)^2-IF(j-1&gt;$C35,SUMPRODUCT($D9:T9,$D$3:T$3)^2+SUMPRODUCT($D9:T9,$D$4:T$4)^2,0)),"")</f>
        <v>3.0281883331066797E-4</v>
      </c>
      <c r="V35" s="42">
        <f>IF(j&gt;$C35,0.5*delta_t*(SUMPRODUCT($D9:V9,$D$3:V$3)^2+SUMPRODUCT($D9:V9,$D$4:V$4)^2-IF(j-1&gt;$C35,SUMPRODUCT($D9:U9,$D$3:U$3)^2+SUMPRODUCT($D9:U9,$D$4:U$4)^2,0)),"")</f>
        <v>3.1611189189485338E-4</v>
      </c>
      <c r="W35" s="42">
        <f>IF(j&gt;$C35,0.5*delta_t*(SUMPRODUCT($D9:W9,$D$3:W$3)^2+SUMPRODUCT($D9:W9,$D$4:W$4)^2-IF(j-1&gt;$C35,SUMPRODUCT($D9:V9,$D$3:V$3)^2+SUMPRODUCT($D9:V9,$D$4:V$4)^2,0)),"")</f>
        <v>3.2871130309870529E-4</v>
      </c>
      <c r="X35" s="42">
        <f>IF(j&gt;$C35,0.5*delta_t*(SUMPRODUCT($D9:X9,$D$3:X$3)^2+SUMPRODUCT($D9:X9,$D$4:X$4)^2-IF(j-1&gt;$C35,SUMPRODUCT($D9:W9,$D$3:W$3)^2+SUMPRODUCT($D9:W9,$D$4:W$4)^2,0)),"")</f>
        <v>3.4066293080817732E-4</v>
      </c>
      <c r="Y35" s="42">
        <f>IF(j&gt;$C35,0.5*delta_t*(SUMPRODUCT($D9:Y9,$D$3:Y$3)^2+SUMPRODUCT($D9:Y9,$D$4:Y$4)^2-IF(j-1&gt;$C35,SUMPRODUCT($D9:X9,$D$3:X$3)^2+SUMPRODUCT($D9:X9,$D$4:X$4)^2,0)),"")</f>
        <v>3.5201404658736764E-4</v>
      </c>
      <c r="Z35" s="42">
        <f>IF(j&gt;$C35,0.5*delta_t*(SUMPRODUCT($D9:Z9,$D$3:Z$3)^2+SUMPRODUCT($D9:Z9,$D$4:Z$4)^2-IF(j-1&gt;$C35,SUMPRODUCT($D9:Y9,$D$3:Y$3)^2+SUMPRODUCT($D9:Y9,$D$4:Y$4)^2,0)),"")</f>
        <v>3.6281253837823604E-4</v>
      </c>
      <c r="AA35" s="42">
        <f>IF(j&gt;$C35,0.5*delta_t*(SUMPRODUCT($D9:AA9,$D$3:AA$3)^2+SUMPRODUCT($D9:AA9,$D$4:AA$4)^2-IF(j-1&gt;$C35,SUMPRODUCT($D9:Z9,$D$3:Z$3)^2+SUMPRODUCT($D9:Z9,$D$4:Z$4)^2,0)),"")</f>
        <v>3.7310626958277543E-4</v>
      </c>
      <c r="AB35" s="43">
        <f>IF(j&gt;$C35,0.5*delta_t*(SUMPRODUCT($D9:AB9,$D$3:AB$3)^2+SUMPRODUCT($D9:AB9,$D$4:AB$4)^2-IF(j-1&gt;$C35,SUMPRODUCT($D9:AA9,$D$3:AA$3)^2+SUMPRODUCT($D9:AA9,$D$4:AA$4)^2,0)),"")</f>
        <v>3.8294256722763476E-4</v>
      </c>
    </row>
    <row r="36" spans="1:28" x14ac:dyDescent="0.2">
      <c r="A36" s="67"/>
      <c r="B36" s="67"/>
      <c r="C36" s="17">
        <f t="shared" ref="C36:C58" si="12">C35+1</f>
        <v>2</v>
      </c>
      <c r="D36" s="41" t="str">
        <f>IF(j&gt;$C36,0.5*delta_t*(SUMPRODUCT($D10:D10,$D$3:D$3)^2+SUMPRODUCT($D10:D10,$D$4:D$4)^2-IF(j-1&gt;$C36,SUMPRODUCT(C10:$D10,C$3:$D6)^2+SUMPRODUCT(C10:$D10,C$4:$D$4)^2,0)),"")</f>
        <v/>
      </c>
      <c r="E36" s="42" t="str">
        <f>IF(j&gt;$C36,0.5*delta_t*(SUMPRODUCT($D10:E10,$D$3:E$3)^2+SUMPRODUCT($D10:E10,$D$4:E$4)^2-IF(j-1&gt;$C36,SUMPRODUCT($D10:D10,$D$3:D$3)^2+SUMPRODUCT($D10:D10,$D$4:D$4)^2,0)),"")</f>
        <v/>
      </c>
      <c r="F36" s="42" t="str">
        <f>IF(j&gt;$C36,0.5*delta_t*(SUMPRODUCT($D10:F10,$D$3:F$3)^2+SUMPRODUCT($D10:F10,$D$4:F$4)^2-IF(j-1&gt;$C36,SUMPRODUCT($D10:E10,$D$3:E$3)^2+SUMPRODUCT($D10:E10,$D$4:E$4)^2,0)),"")</f>
        <v/>
      </c>
      <c r="G36" s="42">
        <f>IF(j&gt;$C36,0.5*delta_t*(SUMPRODUCT($D10:G10,$D$3:G$3)^2+SUMPRODUCT($D10:G10,$D$4:G$4)^2-IF(j-1&gt;$C36,SUMPRODUCT($D10:F10,$D$3:F$3)^2+SUMPRODUCT($D10:F10,$D$4:F$4)^2,0)),"")</f>
        <v>1.1326513699852031E-5</v>
      </c>
      <c r="H36" s="42">
        <f>IF(j&gt;$C36,0.5*delta_t*(SUMPRODUCT($D10:H10,$D$3:H$3)^2+SUMPRODUCT($D10:H10,$D$4:H$4)^2-IF(j-1&gt;$C36,SUMPRODUCT($D10:G10,$D$3:G$3)^2+SUMPRODUCT($D10:G10,$D$4:G$4)^2,0)),"")</f>
        <v>3.4205601111893689E-5</v>
      </c>
      <c r="I36" s="42">
        <f>IF(j&gt;$C36,0.5*delta_t*(SUMPRODUCT($D10:I10,$D$3:I$3)^2+SUMPRODUCT($D10:I10,$D$4:I$4)^2-IF(j-1&gt;$C36,SUMPRODUCT($D10:H10,$D$3:H$3)^2+SUMPRODUCT($D10:H10,$D$4:H$4)^2,0)),"")</f>
        <v>5.7205495566225214E-5</v>
      </c>
      <c r="J36" s="42">
        <f>IF(j&gt;$C36,0.5*delta_t*(SUMPRODUCT($D10:J10,$D$3:J$3)^2+SUMPRODUCT($D10:J10,$D$4:J$4)^2-IF(j-1&gt;$C36,SUMPRODUCT($D10:I10,$D$3:I$3)^2+SUMPRODUCT($D10:I10,$D$4:I$4)^2,0)),"")</f>
        <v>8.0076244269730755E-5</v>
      </c>
      <c r="K36" s="42">
        <f>IF(j&gt;$C36,0.5*delta_t*(SUMPRODUCT($D10:K10,$D$3:K$3)^2+SUMPRODUCT($D10:K10,$D$4:K$4)^2-IF(j-1&gt;$C36,SUMPRODUCT($D10:J10,$D$3:J$3)^2+SUMPRODUCT($D10:J10,$D$4:J$4)^2,0)),"")</f>
        <v>1.0261495102342573E-4</v>
      </c>
      <c r="L36" s="42">
        <f>IF(j&gt;$C36,0.5*delta_t*(SUMPRODUCT($D10:L10,$D$3:L$3)^2+SUMPRODUCT($D10:L10,$D$4:L$4)^2-IF(j-1&gt;$C36,SUMPRODUCT($D10:K10,$D$3:K$3)^2+SUMPRODUCT($D10:K10,$D$4:K$4)^2,0)),"")</f>
        <v>1.2466056253391611E-4</v>
      </c>
      <c r="M36" s="42">
        <f>IF(j&gt;$C36,0.5*delta_t*(SUMPRODUCT($D10:M10,$D$3:M$3)^2+SUMPRODUCT($D10:M10,$D$4:M$4)^2-IF(j-1&gt;$C36,SUMPRODUCT($D10:L10,$D$3:L$3)^2+SUMPRODUCT($D10:L10,$D$4:L$4)^2,0)),"")</f>
        <v>1.460887721750937E-4</v>
      </c>
      <c r="N36" s="42">
        <f>IF(j&gt;$C36,0.5*delta_t*(SUMPRODUCT($D10:N10,$D$3:N$3)^2+SUMPRODUCT($D10:N10,$D$4:N$4)^2-IF(j-1&gt;$C36,SUMPRODUCT($D10:M10,$D$3:M$3)^2+SUMPRODUCT($D10:M10,$D$4:M$4)^2,0)),"")</f>
        <v>1.6680717634883657E-4</v>
      </c>
      <c r="O36" s="42">
        <f>IF(j&gt;$C36,0.5*delta_t*(SUMPRODUCT($D10:O10,$D$3:O$3)^2+SUMPRODUCT($D10:O10,$D$4:O$4)^2-IF(j-1&gt;$C36,SUMPRODUCT($D10:N10,$D$3:N$3)^2+SUMPRODUCT($D10:N10,$D$4:N$4)^2,0)),"")</f>
        <v>1.8675076757625385E-4</v>
      </c>
      <c r="P36" s="42">
        <f>IF(j&gt;$C36,0.5*delta_t*(SUMPRODUCT($D10:P10,$D$3:P$3)^2+SUMPRODUCT($D10:P10,$D$4:P$4)^2-IF(j-1&gt;$C36,SUMPRODUCT($D10:O10,$D$3:O$3)^2+SUMPRODUCT($D10:O10,$D$4:O$4)^2,0)),"")</f>
        <v>2.0587781088640417E-4</v>
      </c>
      <c r="Q36" s="42">
        <f>IF(j&gt;$C36,0.5*delta_t*(SUMPRODUCT($D10:Q10,$D$3:Q$3)^2+SUMPRODUCT($D10:Q10,$D$4:Q$4)^2-IF(j-1&gt;$C36,SUMPRODUCT($D10:P10,$D$3:P$3)^2+SUMPRODUCT($D10:P10,$D$4:P$4)^2,0)),"")</f>
        <v>2.2416612289085492E-4</v>
      </c>
      <c r="R36" s="42">
        <f>IF(j&gt;$C36,0.5*delta_t*(SUMPRODUCT($D10:R10,$D$3:R$3)^2+SUMPRODUCT($D10:R10,$D$4:R$4)^2-IF(j-1&gt;$C36,SUMPRODUCT($D10:Q10,$D$3:Q$3)^2+SUMPRODUCT($D10:Q10,$D$4:Q$4)^2,0)),"")</f>
        <v>2.4160975371675941E-4</v>
      </c>
      <c r="S36" s="42">
        <f>IF(j&gt;$C36,0.5*delta_t*(SUMPRODUCT($D10:S10,$D$3:S$3)^2+SUMPRODUCT($D10:S10,$D$4:S$4)^2-IF(j-1&gt;$C36,SUMPRODUCT($D10:R10,$D$3:R$3)^2+SUMPRODUCT($D10:R10,$D$4:R$4)^2,0)),"")</f>
        <v>2.5821605881067716E-4</v>
      </c>
      <c r="T36" s="42">
        <f>IF(j&gt;$C36,0.5*delta_t*(SUMPRODUCT($D10:T10,$D$3:T$3)^2+SUMPRODUCT($D10:T10,$D$4:T$4)^2-IF(j-1&gt;$C36,SUMPRODUCT($D10:S10,$D$3:S$3)^2+SUMPRODUCT($D10:S10,$D$4:S$4)^2,0)),"")</f>
        <v>2.7400313902499441E-4</v>
      </c>
      <c r="U36" s="42">
        <f>IF(j&gt;$C36,0.5*delta_t*(SUMPRODUCT($D10:U10,$D$3:U$3)^2+SUMPRODUCT($D10:U10,$D$4:U$4)^2-IF(j-1&gt;$C36,SUMPRODUCT($D10:T10,$D$3:T$3)^2+SUMPRODUCT($D10:T10,$D$4:T$4)^2,0)),"")</f>
        <v>2.8899762219211872E-4</v>
      </c>
      <c r="V36" s="42">
        <f>IF(j&gt;$C36,0.5*delta_t*(SUMPRODUCT($D10:V10,$D$3:V$3)^2+SUMPRODUCT($D10:V10,$D$4:V$4)^2-IF(j-1&gt;$C36,SUMPRODUCT($D10:U10,$D$3:U$3)^2+SUMPRODUCT($D10:U10,$D$4:U$4)^2,0)),"")</f>
        <v>3.0323275667371404E-4</v>
      </c>
      <c r="W36" s="42">
        <f>IF(j&gt;$C36,0.5*delta_t*(SUMPRODUCT($D10:W10,$D$3:W$3)^2+SUMPRODUCT($D10:W10,$D$4:W$4)^2-IF(j-1&gt;$C36,SUMPRODUCT($D10:V10,$D$3:V$3)^2+SUMPRODUCT($D10:V10,$D$4:V$4)^2,0)),"")</f>
        <v>3.167467864454472E-4</v>
      </c>
      <c r="X36" s="42">
        <f>IF(j&gt;$C36,0.5*delta_t*(SUMPRODUCT($D10:X10,$D$3:X$3)^2+SUMPRODUCT($D10:X10,$D$4:X$4)^2-IF(j-1&gt;$C36,SUMPRODUCT($D10:W10,$D$3:W$3)^2+SUMPRODUCT($D10:W10,$D$4:W$4)^2,0)),"")</f>
        <v>3.2958157760801764E-4</v>
      </c>
      <c r="Y36" s="42">
        <f>IF(j&gt;$C36,0.5*delta_t*(SUMPRODUCT($D10:Y10,$D$3:Y$3)^2+SUMPRODUCT($D10:Y10,$D$4:Y$4)^2-IF(j-1&gt;$C36,SUMPRODUCT($D10:X10,$D$3:X$3)^2+SUMPRODUCT($D10:X10,$D$4:X$4)^2,0)),"")</f>
        <v>3.4178146739740364E-4</v>
      </c>
      <c r="Z36" s="42">
        <f>IF(j&gt;$C36,0.5*delta_t*(SUMPRODUCT($D10:Z10,$D$3:Z$3)^2+SUMPRODUCT($D10:Z10,$D$4:Z$4)^2-IF(j-1&gt;$C36,SUMPRODUCT($D10:Y10,$D$3:Y$3)^2+SUMPRODUCT($D10:Y10,$D$4:Y$4)^2,0)),"")</f>
        <v>3.5339230849676731E-4</v>
      </c>
      <c r="AA36" s="42">
        <f>IF(j&gt;$C36,0.5*delta_t*(SUMPRODUCT($D10:AA10,$D$3:AA$3)^2+SUMPRODUCT($D10:AA10,$D$4:AA$4)^2-IF(j-1&gt;$C36,SUMPRODUCT($D10:Z10,$D$3:Z$3)^2+SUMPRODUCT($D10:Z10,$D$4:Z$4)^2,0)),"")</f>
        <v>3.6446068350361931E-4</v>
      </c>
      <c r="AB36" s="43">
        <f>IF(j&gt;$C36,0.5*delta_t*(SUMPRODUCT($D10:AB10,$D$3:AB$3)^2+SUMPRODUCT($D10:AB10,$D$4:AB$4)^2-IF(j-1&gt;$C36,SUMPRODUCT($D10:AA10,$D$3:AA$3)^2+SUMPRODUCT($D10:AA10,$D$4:AA$4)^2,0)),"")</f>
        <v>3.7503326661350068E-4</v>
      </c>
    </row>
    <row r="37" spans="1:28" x14ac:dyDescent="0.2">
      <c r="A37" s="67"/>
      <c r="B37" s="67"/>
      <c r="C37" s="17">
        <f t="shared" si="12"/>
        <v>3</v>
      </c>
      <c r="D37" s="41" t="str">
        <f>IF(j&gt;$C37,0.5*delta_t*(SUMPRODUCT($D11:D11,$D$3:D$3)^2+SUMPRODUCT($D11:D11,$D$4:D$4)^2-IF(j-1&gt;$C37,SUMPRODUCT(C11:$D11,C$3:$D7)^2+SUMPRODUCT(C11:$D11,C$4:$D$4)^2,0)),"")</f>
        <v/>
      </c>
      <c r="E37" s="42" t="str">
        <f>IF(j&gt;$C37,0.5*delta_t*(SUMPRODUCT($D11:E11,$D$3:E$3)^2+SUMPRODUCT($D11:E11,$D$4:E$4)^2-IF(j-1&gt;$C37,SUMPRODUCT($D11:D11,$D$3:D$3)^2+SUMPRODUCT($D11:D11,$D$4:D$4)^2,0)),"")</f>
        <v/>
      </c>
      <c r="F37" s="42" t="str">
        <f>IF(j&gt;$C37,0.5*delta_t*(SUMPRODUCT($D11:F11,$D$3:F$3)^2+SUMPRODUCT($D11:F11,$D$4:F$4)^2-IF(j-1&gt;$C37,SUMPRODUCT($D11:E11,$D$3:E$3)^2+SUMPRODUCT($D11:E11,$D$4:E$4)^2,0)),"")</f>
        <v/>
      </c>
      <c r="G37" s="42" t="str">
        <f>IF(j&gt;$C37,0.5*delta_t*(SUMPRODUCT($D11:G11,$D$3:G$3)^2+SUMPRODUCT($D11:G11,$D$4:G$4)^2-IF(j-1&gt;$C37,SUMPRODUCT($D11:F11,$D$3:F$3)^2+SUMPRODUCT($D11:F11,$D$4:F$4)^2,0)),"")</f>
        <v/>
      </c>
      <c r="H37" s="42">
        <f>IF(j&gt;$C37,0.5*delta_t*(SUMPRODUCT($D11:H11,$D$3:H$3)^2+SUMPRODUCT($D11:H11,$D$4:H$4)^2-IF(j-1&gt;$C37,SUMPRODUCT($D11:G11,$D$3:G$3)^2+SUMPRODUCT($D11:G11,$D$4:G$4)^2,0)),"")</f>
        <v>1.1245779639936942E-5</v>
      </c>
      <c r="I37" s="42">
        <f>IF(j&gt;$C37,0.5*delta_t*(SUMPRODUCT($D11:I11,$D$3:I$3)^2+SUMPRODUCT($D11:I11,$D$4:I$4)^2-IF(j-1&gt;$C37,SUMPRODUCT($D11:H11,$D$3:H$3)^2+SUMPRODUCT($D11:H11,$D$4:H$4)^2,0)),"")</f>
        <v>3.3979831988583992E-5</v>
      </c>
      <c r="J37" s="42">
        <f>IF(j&gt;$C37,0.5*delta_t*(SUMPRODUCT($D11:J11,$D$3:J$3)^2+SUMPRODUCT($D11:J11,$D$4:J$4)^2-IF(j-1&gt;$C37,SUMPRODUCT($D11:I11,$D$3:I$3)^2+SUMPRODUCT($D11:I11,$D$4:I$4)^2,0)),"")</f>
        <v>5.6861589953580606E-5</v>
      </c>
      <c r="K37" s="42">
        <f>IF(j&gt;$C37,0.5*delta_t*(SUMPRODUCT($D11:K11,$D$3:K$3)^2+SUMPRODUCT($D11:K11,$D$4:K$4)^2-IF(j-1&gt;$C37,SUMPRODUCT($D11:J11,$D$3:J$3)^2+SUMPRODUCT($D11:J11,$D$4:J$4)^2,0)),"")</f>
        <v>7.9643255377707191E-5</v>
      </c>
      <c r="L37" s="42">
        <f>IF(j&gt;$C37,0.5*delta_t*(SUMPRODUCT($D11:L11,$D$3:L$3)^2+SUMPRODUCT($D11:L11,$D$4:L$4)^2-IF(j-1&gt;$C37,SUMPRODUCT($D11:K11,$D$3:K$3)^2+SUMPRODUCT($D11:K11,$D$4:K$4)^2,0)),"")</f>
        <v>1.0212316339019666E-4</v>
      </c>
      <c r="M37" s="42">
        <f>IF(j&gt;$C37,0.5*delta_t*(SUMPRODUCT($D11:M11,$D$3:M$3)^2+SUMPRODUCT($D11:M11,$D$4:M$4)^2-IF(j-1&gt;$C37,SUMPRODUCT($D11:L11,$D$3:L$3)^2+SUMPRODUCT($D11:L11,$D$4:L$4)^2,0)),"")</f>
        <v>1.2414071953443858E-4</v>
      </c>
      <c r="N37" s="42">
        <f>IF(j&gt;$C37,0.5*delta_t*(SUMPRODUCT($D11:N11,$D$3:N$3)^2+SUMPRODUCT($D11:N11,$D$4:N$4)^2-IF(j-1&gt;$C37,SUMPRODUCT($D11:M11,$D$3:M$3)^2+SUMPRODUCT($D11:M11,$D$4:M$4)^2,0)),"")</f>
        <v>1.4557144317201031E-4</v>
      </c>
      <c r="O37" s="42">
        <f>IF(j&gt;$C37,0.5*delta_t*(SUMPRODUCT($D11:O11,$D$3:O$3)^2+SUMPRODUCT($D11:O11,$D$4:O$4)^2-IF(j-1&gt;$C37,SUMPRODUCT($D11:N11,$D$3:N$3)^2+SUMPRODUCT($D11:N11,$D$4:N$4)^2,0)),"")</f>
        <v>1.6632225042904534E-4</v>
      </c>
      <c r="P37" s="42">
        <f>IF(j&gt;$C37,0.5*delta_t*(SUMPRODUCT($D11:P11,$D$3:P$3)^2+SUMPRODUCT($D11:P11,$D$4:P$4)^2-IF(j-1&gt;$C37,SUMPRODUCT($D11:O11,$D$3:O$3)^2+SUMPRODUCT($D11:O11,$D$4:O$4)^2,0)),"")</f>
        <v>1.8632705998285751E-4</v>
      </c>
      <c r="Q37" s="42">
        <f>IF(j&gt;$C37,0.5*delta_t*(SUMPRODUCT($D11:Q11,$D$3:Q$3)^2+SUMPRODUCT($D11:Q11,$D$4:Q$4)^2-IF(j-1&gt;$C37,SUMPRODUCT($D11:P11,$D$3:P$3)^2+SUMPRODUCT($D11:P11,$D$4:P$4)^2,0)),"")</f>
        <v>2.0554276817124012E-4</v>
      </c>
      <c r="R37" s="42">
        <f>IF(j&gt;$C37,0.5*delta_t*(SUMPRODUCT($D11:R11,$D$3:R$3)^2+SUMPRODUCT($D11:R11,$D$4:R$4)^2-IF(j-1&gt;$C37,SUMPRODUCT($D11:Q11,$D$3:Q$3)^2+SUMPRODUCT($D11:Q11,$D$4:Q$4)^2,0)),"")</f>
        <v>2.239456132468361E-4</v>
      </c>
      <c r="S37" s="42">
        <f>IF(j&gt;$C37,0.5*delta_t*(SUMPRODUCT($D11:S11,$D$3:S$3)^2+SUMPRODUCT($D11:S11,$D$4:S$4)^2-IF(j-1&gt;$C37,SUMPRODUCT($D11:R11,$D$3:R$3)^2+SUMPRODUCT($D11:R11,$D$4:R$4)^2,0)),"")</f>
        <v>2.4152792972632577E-4</v>
      </c>
      <c r="T37" s="42">
        <f>IF(j&gt;$C37,0.5*delta_t*(SUMPRODUCT($D11:T11,$D$3:T$3)^2+SUMPRODUCT($D11:T11,$D$4:T$4)^2-IF(j-1&gt;$C37,SUMPRODUCT($D11:S11,$D$3:S$3)^2+SUMPRODUCT($D11:S11,$D$4:S$4)^2,0)),"")</f>
        <v>2.5829528083470398E-4</v>
      </c>
      <c r="U37" s="42">
        <f>IF(j&gt;$C37,0.5*delta_t*(SUMPRODUCT($D11:U11,$D$3:U$3)^2+SUMPRODUCT($D11:U11,$D$4:U$4)^2-IF(j-1&gt;$C37,SUMPRODUCT($D11:T11,$D$3:T$3)^2+SUMPRODUCT($D11:T11,$D$4:T$4)^2,0)),"")</f>
        <v>2.7426394855762797E-4</v>
      </c>
      <c r="V37" s="42">
        <f>IF(j&gt;$C37,0.5*delta_t*(SUMPRODUCT($D11:V11,$D$3:V$3)^2+SUMPRODUCT($D11:V11,$D$4:V$4)^2-IF(j-1&gt;$C37,SUMPRODUCT($D11:U11,$D$3:U$3)^2+SUMPRODUCT($D11:U11,$D$4:U$4)^2,0)),"")</f>
        <v>2.8945875564986265E-4</v>
      </c>
      <c r="W37" s="42">
        <f>IF(j&gt;$C37,0.5*delta_t*(SUMPRODUCT($D11:W11,$D$3:W$3)^2+SUMPRODUCT($D11:W11,$D$4:W$4)^2-IF(j-1&gt;$C37,SUMPRODUCT($D11:V11,$D$3:V$3)^2+SUMPRODUCT($D11:V11,$D$4:V$4)^2,0)),"")</f>
        <v>3.0391119122101284E-4</v>
      </c>
      <c r="X37" s="42">
        <f>IF(j&gt;$C37,0.5*delta_t*(SUMPRODUCT($D11:X11,$D$3:X$3)^2+SUMPRODUCT($D11:X11,$D$4:X$4)^2-IF(j-1&gt;$C37,SUMPRODUCT($D11:W11,$D$3:W$3)^2+SUMPRODUCT($D11:W11,$D$4:W$4)^2,0)),"")</f>
        <v>3.1765781054917129E-4</v>
      </c>
      <c r="Y37" s="42">
        <f>IF(j&gt;$C37,0.5*delta_t*(SUMPRODUCT($D11:Y11,$D$3:Y$3)^2+SUMPRODUCT($D11:Y11,$D$4:Y$4)^2-IF(j-1&gt;$C37,SUMPRODUCT($D11:X11,$D$3:X$3)^2+SUMPRODUCT($D11:X11,$D$4:X$4)^2,0)),"")</f>
        <v>3.3073888003684485E-4</v>
      </c>
      <c r="Z37" s="42">
        <f>IF(j&gt;$C37,0.5*delta_t*(SUMPRODUCT($D11:Z11,$D$3:Z$3)^2+SUMPRODUCT($D11:Z11,$D$4:Z$4)^2-IF(j-1&gt;$C37,SUMPRODUCT($D11:Y11,$D$3:Y$3)^2+SUMPRODUCT($D11:Y11,$D$4:Y$4)^2,0)),"")</f>
        <v>3.4319723932542401E-4</v>
      </c>
      <c r="AA37" s="42">
        <f>IF(j&gt;$C37,0.5*delta_t*(SUMPRODUCT($D11:AA11,$D$3:AA$3)^2+SUMPRODUCT($D11:AA11,$D$4:AA$4)^2-IF(j-1&gt;$C37,SUMPRODUCT($D11:Z11,$D$3:Z$3)^2+SUMPRODUCT($D11:Z11,$D$4:Z$4)^2,0)),"")</f>
        <v>3.5507735422676476E-4</v>
      </c>
      <c r="AB37" s="43">
        <f>IF(j&gt;$C37,0.5*delta_t*(SUMPRODUCT($D11:AB11,$D$3:AB$3)^2+SUMPRODUCT($D11:AB11,$D$4:AB$4)^2-IF(j-1&gt;$C37,SUMPRODUCT($D11:AA11,$D$3:AA$3)^2+SUMPRODUCT($D11:AA11,$D$4:AA$4)^2,0)),"")</f>
        <v>3.6642453609219783E-4</v>
      </c>
    </row>
    <row r="38" spans="1:28" x14ac:dyDescent="0.2">
      <c r="A38" s="67"/>
      <c r="B38" s="67"/>
      <c r="C38" s="17">
        <f t="shared" si="12"/>
        <v>4</v>
      </c>
      <c r="D38" s="41" t="str">
        <f>IF(j&gt;$C38,0.5*delta_t*(SUMPRODUCT($D12:D12,$D$3:D$3)^2+SUMPRODUCT($D12:D12,$D$4:D$4)^2-IF(j-1&gt;$C38,SUMPRODUCT(C12:$D12,C$3:$D8)^2+SUMPRODUCT(C12:$D12,C$4:$D$4)^2,0)),"")</f>
        <v/>
      </c>
      <c r="E38" s="42" t="str">
        <f>IF(j&gt;$C38,0.5*delta_t*(SUMPRODUCT($D12:E12,$D$3:E$3)^2+SUMPRODUCT($D12:E12,$D$4:E$4)^2-IF(j-1&gt;$C38,SUMPRODUCT($D12:D12,$D$3:D$3)^2+SUMPRODUCT($D12:D12,$D$4:D$4)^2,0)),"")</f>
        <v/>
      </c>
      <c r="F38" s="42" t="str">
        <f>IF(j&gt;$C38,0.5*delta_t*(SUMPRODUCT($D12:F12,$D$3:F$3)^2+SUMPRODUCT($D12:F12,$D$4:F$4)^2-IF(j-1&gt;$C38,SUMPRODUCT($D12:E12,$D$3:E$3)^2+SUMPRODUCT($D12:E12,$D$4:E$4)^2,0)),"")</f>
        <v/>
      </c>
      <c r="G38" s="42" t="str">
        <f>IF(j&gt;$C38,0.5*delta_t*(SUMPRODUCT($D12:G12,$D$3:G$3)^2+SUMPRODUCT($D12:G12,$D$4:G$4)^2-IF(j-1&gt;$C38,SUMPRODUCT($D12:F12,$D$3:F$3)^2+SUMPRODUCT($D12:F12,$D$4:F$4)^2,0)),"")</f>
        <v/>
      </c>
      <c r="H38" s="42" t="str">
        <f>IF(j&gt;$C38,0.5*delta_t*(SUMPRODUCT($D12:H12,$D$3:H$3)^2+SUMPRODUCT($D12:H12,$D$4:H$4)^2-IF(j-1&gt;$C38,SUMPRODUCT($D12:G12,$D$3:G$3)^2+SUMPRODUCT($D12:G12,$D$4:G$4)^2,0)),"")</f>
        <v/>
      </c>
      <c r="I38" s="42">
        <f>IF(j&gt;$C38,0.5*delta_t*(SUMPRODUCT($D12:I12,$D$3:I$3)^2+SUMPRODUCT($D12:I12,$D$4:I$4)^2-IF(j-1&gt;$C38,SUMPRODUCT($D12:H12,$D$3:H$3)^2+SUMPRODUCT($D12:H12,$D$4:H$4)^2,0)),"")</f>
        <v>1.1174543704717748E-5</v>
      </c>
      <c r="J38" s="42">
        <f>IF(j&gt;$C38,0.5*delta_t*(SUMPRODUCT($D12:J12,$D$3:J$3)^2+SUMPRODUCT($D12:J12,$D$4:J$4)^2-IF(j-1&gt;$C38,SUMPRODUCT($D12:I12,$D$3:I$3)^2+SUMPRODUCT($D12:I12,$D$4:I$4)^2,0)),"")</f>
        <v>3.3782887997058463E-5</v>
      </c>
      <c r="K38" s="42">
        <f>IF(j&gt;$C38,0.5*delta_t*(SUMPRODUCT($D12:K12,$D$3:K$3)^2+SUMPRODUCT($D12:K12,$D$4:K$4)^2-IF(j-1&gt;$C38,SUMPRODUCT($D12:J12,$D$3:J$3)^2+SUMPRODUCT($D12:J12,$D$4:J$4)^2,0)),"")</f>
        <v>5.6566135407494543E-5</v>
      </c>
      <c r="L38" s="42">
        <f>IF(j&gt;$C38,0.5*delta_t*(SUMPRODUCT($D12:L12,$D$3:L$3)^2+SUMPRODUCT($D12:L12,$D$4:L$4)^2-IF(j-1&gt;$C38,SUMPRODUCT($D12:K12,$D$3:K$3)^2+SUMPRODUCT($D12:K12,$D$4:K$4)^2,0)),"")</f>
        <v>7.9278409239349028E-5</v>
      </c>
      <c r="M38" s="42">
        <f>IF(j&gt;$C38,0.5*delta_t*(SUMPRODUCT($D12:M12,$D$3:M$3)^2+SUMPRODUCT($D12:M12,$D$4:M$4)^2-IF(j-1&gt;$C38,SUMPRODUCT($D12:L12,$D$3:L$3)^2+SUMPRODUCT($D12:L12,$D$4:L$4)^2,0)),"")</f>
        <v>1.0171907804493372E-4</v>
      </c>
      <c r="N38" s="42">
        <f>IF(j&gt;$C38,0.5*delta_t*(SUMPRODUCT($D12:N12,$D$3:N$3)^2+SUMPRODUCT($D12:N12,$D$4:N$4)^2-IF(j-1&gt;$C38,SUMPRODUCT($D12:M12,$D$3:M$3)^2+SUMPRODUCT($D12:M12,$D$4:M$4)^2,0)),"")</f>
        <v>1.2372784092460856E-4</v>
      </c>
      <c r="O38" s="42">
        <f>IF(j&gt;$C38,0.5*delta_t*(SUMPRODUCT($D12:O12,$D$3:O$3)^2+SUMPRODUCT($D12:O12,$D$4:O$4)^2-IF(j-1&gt;$C38,SUMPRODUCT($D12:N12,$D$3:N$3)^2+SUMPRODUCT($D12:N12,$D$4:N$4)^2,0)),"")</f>
        <v>1.451799077156334E-4</v>
      </c>
      <c r="P38" s="42">
        <f>IF(j&gt;$C38,0.5*delta_t*(SUMPRODUCT($D12:P12,$D$3:P$3)^2+SUMPRODUCT($D12:P12,$D$4:P$4)^2-IF(j-1&gt;$C38,SUMPRODUCT($D12:O12,$D$3:O$3)^2+SUMPRODUCT($D12:O12,$D$4:O$4)^2,0)),"")</f>
        <v>1.6598140559049586E-4</v>
      </c>
      <c r="Q38" s="42">
        <f>IF(j&gt;$C38,0.5*delta_t*(SUMPRODUCT($D12:Q12,$D$3:Q$3)^2+SUMPRODUCT($D12:Q12,$D$4:Q$4)^2-IF(j-1&gt;$C38,SUMPRODUCT($D12:P12,$D$3:P$3)^2+SUMPRODUCT($D12:P12,$D$4:P$4)^2,0)),"")</f>
        <v>1.8606509462902959E-4</v>
      </c>
      <c r="R38" s="42">
        <f>IF(j&gt;$C38,0.5*delta_t*(SUMPRODUCT($D12:R12,$D$3:R$3)^2+SUMPRODUCT($D12:R12,$D$4:R$4)^2-IF(j-1&gt;$C38,SUMPRODUCT($D12:Q12,$D$3:Q$3)^2+SUMPRODUCT($D12:Q12,$D$4:Q$4)^2,0)),"")</f>
        <v>2.053864388335817E-4</v>
      </c>
      <c r="S38" s="42">
        <f>IF(j&gt;$C38,0.5*delta_t*(SUMPRODUCT($D12:S12,$D$3:S$3)^2+SUMPRODUCT($D12:S12,$D$4:S$4)^2-IF(j-1&gt;$C38,SUMPRODUCT($D12:R12,$D$3:R$3)^2+SUMPRODUCT($D12:R12,$D$4:R$4)^2,0)),"")</f>
        <v>2.239200528925958E-4</v>
      </c>
      <c r="T38" s="42">
        <f>IF(j&gt;$C38,0.5*delta_t*(SUMPRODUCT($D12:T12,$D$3:T$3)^2+SUMPRODUCT($D12:T12,$D$4:T$4)^2-IF(j-1&gt;$C38,SUMPRODUCT($D12:S12,$D$3:S$3)^2+SUMPRODUCT($D12:S12,$D$4:S$4)^2,0)),"")</f>
        <v>2.4165652645103362E-4</v>
      </c>
      <c r="U38" s="42">
        <f>IF(j&gt;$C38,0.5*delta_t*(SUMPRODUCT($D12:U12,$D$3:U$3)^2+SUMPRODUCT($D12:U12,$D$4:U$4)^2-IF(j-1&gt;$C38,SUMPRODUCT($D12:T12,$D$3:T$3)^2+SUMPRODUCT($D12:T12,$D$4:T$4)^2,0)),"")</f>
        <v>2.5859961489427898E-4</v>
      </c>
      <c r="V38" s="42">
        <f>IF(j&gt;$C38,0.5*delta_t*(SUMPRODUCT($D12:V12,$D$3:V$3)^2+SUMPRODUCT($D12:V12,$D$4:V$4)^2-IF(j-1&gt;$C38,SUMPRODUCT($D12:U12,$D$3:U$3)^2+SUMPRODUCT($D12:U12,$D$4:U$4)^2,0)),"")</f>
        <v>2.7476377726792756E-4</v>
      </c>
      <c r="W38" s="42">
        <f>IF(j&gt;$C38,0.5*delta_t*(SUMPRODUCT($D12:W12,$D$3:W$3)^2+SUMPRODUCT($D12:W12,$D$4:W$4)^2-IF(j-1&gt;$C38,SUMPRODUCT($D12:V12,$D$3:V$3)^2+SUMPRODUCT($D12:V12,$D$4:V$4)^2,0)),"")</f>
        <v>2.9017203682519941E-4</v>
      </c>
      <c r="X38" s="42">
        <f>IF(j&gt;$C38,0.5*delta_t*(SUMPRODUCT($D12:X12,$D$3:X$3)^2+SUMPRODUCT($D12:X12,$D$4:X$4)^2-IF(j-1&gt;$C38,SUMPRODUCT($D12:W12,$D$3:W$3)^2+SUMPRODUCT($D12:W12,$D$4:W$4)^2,0)),"")</f>
        <v>3.0485413695256438E-4</v>
      </c>
      <c r="Y38" s="42">
        <f>IF(j&gt;$C38,0.5*delta_t*(SUMPRODUCT($D12:Y12,$D$3:Y$3)^2+SUMPRODUCT($D12:Y12,$D$4:Y$4)^2-IF(j-1&gt;$C38,SUMPRODUCT($D12:X12,$D$3:X$3)^2+SUMPRODUCT($D12:X12,$D$4:X$4)^2,0)),"")</f>
        <v>3.1884496420602794E-4</v>
      </c>
      <c r="Z38" s="42">
        <f>IF(j&gt;$C38,0.5*delta_t*(SUMPRODUCT($D12:Z12,$D$3:Z$3)^2+SUMPRODUCT($D12:Z12,$D$4:Z$4)^2-IF(j-1&gt;$C38,SUMPRODUCT($D12:Y12,$D$3:Y$3)^2+SUMPRODUCT($D12:Y12,$D$4:Y$4)^2,0)),"")</f>
        <v>3.3218321038518475E-4</v>
      </c>
      <c r="AA38" s="42">
        <f>IF(j&gt;$C38,0.5*delta_t*(SUMPRODUCT($D12:AA12,$D$3:AA$3)^2+SUMPRODUCT($D12:AA12,$D$4:AA$4)^2-IF(j-1&gt;$C38,SUMPRODUCT($D12:Z12,$D$3:Z$3)^2+SUMPRODUCT($D12:Z12,$D$4:Z$4)^2,0)),"")</f>
        <v>3.449102465922383E-4</v>
      </c>
      <c r="AB38" s="43">
        <f>IF(j&gt;$C38,0.5*delta_t*(SUMPRODUCT($D12:AB12,$D$3:AB$3)^2+SUMPRODUCT($D12:AB12,$D$4:AB$4)^2-IF(j-1&gt;$C38,SUMPRODUCT($D12:AA12,$D$3:AA$3)^2+SUMPRODUCT($D12:AA12,$D$4:AA$4)^2,0)),"")</f>
        <v>3.5706918377736172E-4</v>
      </c>
    </row>
    <row r="39" spans="1:28" x14ac:dyDescent="0.2">
      <c r="A39" s="67"/>
      <c r="B39" s="67"/>
      <c r="C39" s="17">
        <f t="shared" si="12"/>
        <v>5</v>
      </c>
      <c r="D39" s="41" t="str">
        <f>IF(j&gt;$C39,0.5*delta_t*(SUMPRODUCT($D13:D13,$D$3:D$3)^2+SUMPRODUCT($D13:D13,$D$4:D$4)^2-IF(j-1&gt;$C39,SUMPRODUCT(C13:$D13,C$3:$D9)^2+SUMPRODUCT(C13:$D13,C$4:$D$4)^2,0)),"")</f>
        <v/>
      </c>
      <c r="E39" s="42" t="str">
        <f>IF(j&gt;$C39,0.5*delta_t*(SUMPRODUCT($D13:E13,$D$3:E$3)^2+SUMPRODUCT($D13:E13,$D$4:E$4)^2-IF(j-1&gt;$C39,SUMPRODUCT($D13:D13,$D$3:D$3)^2+SUMPRODUCT($D13:D13,$D$4:D$4)^2,0)),"")</f>
        <v/>
      </c>
      <c r="F39" s="42" t="str">
        <f>IF(j&gt;$C39,0.5*delta_t*(SUMPRODUCT($D13:F13,$D$3:F$3)^2+SUMPRODUCT($D13:F13,$D$4:F$4)^2-IF(j-1&gt;$C39,SUMPRODUCT($D13:E13,$D$3:E$3)^2+SUMPRODUCT($D13:E13,$D$4:E$4)^2,0)),"")</f>
        <v/>
      </c>
      <c r="G39" s="42" t="str">
        <f>IF(j&gt;$C39,0.5*delta_t*(SUMPRODUCT($D13:G13,$D$3:G$3)^2+SUMPRODUCT($D13:G13,$D$4:G$4)^2-IF(j-1&gt;$C39,SUMPRODUCT($D13:F13,$D$3:F$3)^2+SUMPRODUCT($D13:F13,$D$4:F$4)^2,0)),"")</f>
        <v/>
      </c>
      <c r="H39" s="42" t="str">
        <f>IF(j&gt;$C39,0.5*delta_t*(SUMPRODUCT($D13:H13,$D$3:H$3)^2+SUMPRODUCT($D13:H13,$D$4:H$4)^2-IF(j-1&gt;$C39,SUMPRODUCT($D13:G13,$D$3:G$3)^2+SUMPRODUCT($D13:G13,$D$4:G$4)^2,0)),"")</f>
        <v/>
      </c>
      <c r="I39" s="42" t="str">
        <f>IF(j&gt;$C39,0.5*delta_t*(SUMPRODUCT($D13:I13,$D$3:I$3)^2+SUMPRODUCT($D13:I13,$D$4:I$4)^2-IF(j-1&gt;$C39,SUMPRODUCT($D13:H13,$D$3:H$3)^2+SUMPRODUCT($D13:H13,$D$4:H$4)^2,0)),"")</f>
        <v/>
      </c>
      <c r="J39" s="42">
        <f>IF(j&gt;$C39,0.5*delta_t*(SUMPRODUCT($D13:J13,$D$3:J$3)^2+SUMPRODUCT($D13:J13,$D$4:J$4)^2-IF(j-1&gt;$C39,SUMPRODUCT($D13:I13,$D$3:I$3)^2+SUMPRODUCT($D13:I13,$D$4:I$4)^2,0)),"")</f>
        <v>1.1112805894194444E-5</v>
      </c>
      <c r="K39" s="42">
        <f>IF(j&gt;$C39,0.5*delta_t*(SUMPRODUCT($D13:K13,$D$3:K$3)^2+SUMPRODUCT($D13:K13,$D$4:K$4)^2-IF(j-1&gt;$C39,SUMPRODUCT($D13:J13,$D$3:J$3)^2+SUMPRODUCT($D13:J13,$D$4:J$4)^2,0)),"")</f>
        <v>3.3614769137317109E-5</v>
      </c>
      <c r="L39" s="42">
        <f>IF(j&gt;$C39,0.5*delta_t*(SUMPRODUCT($D13:L13,$D$3:L$3)^2+SUMPRODUCT($D13:L13,$D$4:L$4)^2-IF(j-1&gt;$C39,SUMPRODUCT($D13:K13,$D$3:K$3)^2+SUMPRODUCT($D13:K13,$D$4:K$4)^2,0)),"")</f>
        <v>5.6319131927967026E-5</v>
      </c>
      <c r="M39" s="42">
        <f>IF(j&gt;$C39,0.5*delta_t*(SUMPRODUCT($D13:M13,$D$3:M$3)^2+SUMPRODUCT($D13:M13,$D$4:M$4)^2-IF(j-1&gt;$C39,SUMPRODUCT($D13:L13,$D$3:L$3)^2+SUMPRODUCT($D13:L13,$D$4:L$4)^2,0)),"")</f>
        <v>7.8981705854656322E-5</v>
      </c>
      <c r="N39" s="42">
        <f>IF(j&gt;$C39,0.5*delta_t*(SUMPRODUCT($D13:N13,$D$3:N$3)^2+SUMPRODUCT($D13:N13,$D$4:N$4)^2-IF(j-1&gt;$C39,SUMPRODUCT($D13:M13,$D$3:M$3)^2+SUMPRODUCT($D13:M13,$D$4:M$4)^2,0)),"")</f>
        <v>1.0140269498763685E-4</v>
      </c>
      <c r="O39" s="42">
        <f>IF(j&gt;$C39,0.5*delta_t*(SUMPRODUCT($D13:O13,$D$3:O$3)^2+SUMPRODUCT($D13:O13,$D$4:O$4)^2-IF(j-1&gt;$C39,SUMPRODUCT($D13:N13,$D$3:N$3)^2+SUMPRODUCT($D13:N13,$D$4:N$4)^2,0)),"")</f>
        <v>1.2342192670442606E-4</v>
      </c>
      <c r="P39" s="42">
        <f>IF(j&gt;$C39,0.5*delta_t*(SUMPRODUCT($D13:P13,$D$3:P$3)^2+SUMPRODUCT($D13:P13,$D$4:P$4)^2-IF(j-1&gt;$C39,SUMPRODUCT($D13:O13,$D$3:O$3)^2+SUMPRODUCT($D13:O13,$D$4:O$4)^2,0)),"")</f>
        <v>1.4491416580596309E-4</v>
      </c>
      <c r="Q39" s="42">
        <f>IF(j&gt;$C39,0.5*delta_t*(SUMPRODUCT($D13:Q13,$D$3:Q$3)^2+SUMPRODUCT($D13:Q13,$D$4:Q$4)^2-IF(j-1&gt;$C39,SUMPRODUCT($D13:P13,$D$3:P$3)^2+SUMPRODUCT($D13:P13,$D$4:P$4)^2,0)),"")</f>
        <v>1.6578464183318806E-4</v>
      </c>
      <c r="R39" s="42">
        <f>IF(j&gt;$C39,0.5*delta_t*(SUMPRODUCT($D13:R13,$D$3:R$3)^2+SUMPRODUCT($D13:R13,$D$4:R$4)^2-IF(j-1&gt;$C39,SUMPRODUCT($D13:Q13,$D$3:Q$3)^2+SUMPRODUCT($D13:Q13,$D$4:Q$4)^2,0)),"")</f>
        <v>1.8596487151477034E-4</v>
      </c>
      <c r="S39" s="42">
        <f>IF(j&gt;$C39,0.5*delta_t*(SUMPRODUCT($D13:S13,$D$3:S$3)^2+SUMPRODUCT($D13:S13,$D$4:S$4)^2-IF(j-1&gt;$C39,SUMPRODUCT($D13:R13,$D$3:R$3)^2+SUMPRODUCT($D13:R13,$D$4:R$4)^2,0)),"")</f>
        <v>2.0540882287342863E-4</v>
      </c>
      <c r="T39" s="42">
        <f>IF(j&gt;$C39,0.5*delta_t*(SUMPRODUCT($D13:T13,$D$3:T$3)^2+SUMPRODUCT($D13:T13,$D$4:T$4)^2-IF(j-1&gt;$C39,SUMPRODUCT($D13:S13,$D$3:S$3)^2+SUMPRODUCT($D13:S13,$D$4:S$4)^2,0)),"")</f>
        <v>2.2408944182813404E-4</v>
      </c>
      <c r="U39" s="42">
        <f>IF(j&gt;$C39,0.5*delta_t*(SUMPRODUCT($D13:U13,$D$3:U$3)^2+SUMPRODUCT($D13:U13,$D$4:U$4)^2-IF(j-1&gt;$C39,SUMPRODUCT($D13:T13,$D$3:T$3)^2+SUMPRODUCT($D13:T13,$D$4:T$4)^2,0)),"")</f>
        <v>2.4199554389088261E-4</v>
      </c>
      <c r="V39" s="42">
        <f>IF(j&gt;$C39,0.5*delta_t*(SUMPRODUCT($D13:V13,$D$3:V$3)^2+SUMPRODUCT($D13:V13,$D$4:V$4)^2-IF(j-1&gt;$C39,SUMPRODUCT($D13:U13,$D$3:U$3)^2+SUMPRODUCT($D13:U13,$D$4:U$4)^2,0)),"")</f>
        <v>2.5912906098940247E-4</v>
      </c>
      <c r="W39" s="42">
        <f>IF(j&gt;$C39,0.5*delta_t*(SUMPRODUCT($D13:W13,$D$3:W$3)^2+SUMPRODUCT($D13:W13,$D$4:W$4)^2-IF(j-1&gt;$C39,SUMPRODUCT($D13:V13,$D$3:V$3)^2+SUMPRODUCT($D13:V13,$D$4:V$4)^2,0)),"")</f>
        <v>2.7550262515589326E-4</v>
      </c>
      <c r="X39" s="42">
        <f>IF(j&gt;$C39,0.5*delta_t*(SUMPRODUCT($D13:X13,$D$3:X$3)^2+SUMPRODUCT($D13:X13,$D$4:X$4)^2-IF(j-1&gt;$C39,SUMPRODUCT($D13:W13,$D$3:W$3)^2+SUMPRODUCT($D13:W13,$D$4:W$4)^2,0)),"")</f>
        <v>2.911374657181296E-4</v>
      </c>
      <c r="Y39" s="42">
        <f>IF(j&gt;$C39,0.5*delta_t*(SUMPRODUCT($D13:Y13,$D$3:Y$3)^2+SUMPRODUCT($D13:Y13,$D$4:Y$4)^2-IF(j-1&gt;$C39,SUMPRODUCT($D13:X13,$D$3:X$3)^2+SUMPRODUCT($D13:X13,$D$4:X$4)^2,0)),"")</f>
        <v>3.0606159386836865E-4</v>
      </c>
      <c r="Z39" s="42">
        <f>IF(j&gt;$C39,0.5*delta_t*(SUMPRODUCT($D13:Z13,$D$3:Z$3)^2+SUMPRODUCT($D13:Z13,$D$4:Z$4)^2-IF(j-1&gt;$C39,SUMPRODUCT($D13:Y13,$D$3:Y$3)^2+SUMPRODUCT($D13:Y13,$D$4:Y$4)^2,0)),"")</f>
        <v>3.2030824741601481E-4</v>
      </c>
      <c r="AA39" s="42">
        <f>IF(j&gt;$C39,0.5*delta_t*(SUMPRODUCT($D13:AA13,$D$3:AA$3)^2+SUMPRODUCT($D13:AA13,$D$4:AA$4)^2-IF(j-1&gt;$C39,SUMPRODUCT($D13:Z13,$D$3:Z$3)^2+SUMPRODUCT($D13:Z13,$D$4:Z$4)^2,0)),"")</f>
        <v>3.3391456865303898E-4</v>
      </c>
      <c r="AB39" s="43">
        <f>IF(j&gt;$C39,0.5*delta_t*(SUMPRODUCT($D13:AB13,$D$3:AB$3)^2+SUMPRODUCT($D13:AB13,$D$4:AB$4)^2-IF(j-1&gt;$C39,SUMPRODUCT($D13:AA13,$D$3:AA$3)^2+SUMPRODUCT($D13:AA13,$D$4:AA$4)^2,0)),"")</f>
        <v>3.4692048919784713E-4</v>
      </c>
    </row>
    <row r="40" spans="1:28" x14ac:dyDescent="0.2">
      <c r="A40" s="67"/>
      <c r="B40" s="67"/>
      <c r="C40" s="17">
        <f t="shared" si="12"/>
        <v>6</v>
      </c>
      <c r="D40" s="41" t="str">
        <f>IF(j&gt;$C40,0.5*delta_t*(SUMPRODUCT($D14:D14,$D$3:D$3)^2+SUMPRODUCT($D14:D14,$D$4:D$4)^2-IF(j-1&gt;$C40,SUMPRODUCT(C14:$D14,C$3:$D10)^2+SUMPRODUCT(C14:$D14,C$4:$D$4)^2,0)),"")</f>
        <v/>
      </c>
      <c r="E40" s="42" t="str">
        <f>IF(j&gt;$C40,0.5*delta_t*(SUMPRODUCT($D14:E14,$D$3:E$3)^2+SUMPRODUCT($D14:E14,$D$4:E$4)^2-IF(j-1&gt;$C40,SUMPRODUCT($D14:D14,$D$3:D$3)^2+SUMPRODUCT($D14:D14,$D$4:D$4)^2,0)),"")</f>
        <v/>
      </c>
      <c r="F40" s="42" t="str">
        <f>IF(j&gt;$C40,0.5*delta_t*(SUMPRODUCT($D14:F14,$D$3:F$3)^2+SUMPRODUCT($D14:F14,$D$4:F$4)^2-IF(j-1&gt;$C40,SUMPRODUCT($D14:E14,$D$3:E$3)^2+SUMPRODUCT($D14:E14,$D$4:E$4)^2,0)),"")</f>
        <v/>
      </c>
      <c r="G40" s="42" t="str">
        <f>IF(j&gt;$C40,0.5*delta_t*(SUMPRODUCT($D14:G14,$D$3:G$3)^2+SUMPRODUCT($D14:G14,$D$4:G$4)^2-IF(j-1&gt;$C40,SUMPRODUCT($D14:F14,$D$3:F$3)^2+SUMPRODUCT($D14:F14,$D$4:F$4)^2,0)),"")</f>
        <v/>
      </c>
      <c r="H40" s="42" t="str">
        <f>IF(j&gt;$C40,0.5*delta_t*(SUMPRODUCT($D14:H14,$D$3:H$3)^2+SUMPRODUCT($D14:H14,$D$4:H$4)^2-IF(j-1&gt;$C40,SUMPRODUCT($D14:G14,$D$3:G$3)^2+SUMPRODUCT($D14:G14,$D$4:G$4)^2,0)),"")</f>
        <v/>
      </c>
      <c r="I40" s="42" t="str">
        <f>IF(j&gt;$C40,0.5*delta_t*(SUMPRODUCT($D14:I14,$D$3:I$3)^2+SUMPRODUCT($D14:I14,$D$4:I$4)^2-IF(j-1&gt;$C40,SUMPRODUCT($D14:H14,$D$3:H$3)^2+SUMPRODUCT($D14:H14,$D$4:H$4)^2,0)),"")</f>
        <v/>
      </c>
      <c r="J40" s="42" t="str">
        <f>IF(j&gt;$C40,0.5*delta_t*(SUMPRODUCT($D14:J14,$D$3:J$3)^2+SUMPRODUCT($D14:J14,$D$4:J$4)^2-IF(j-1&gt;$C40,SUMPRODUCT($D14:I14,$D$3:I$3)^2+SUMPRODUCT($D14:I14,$D$4:I$4)^2,0)),"")</f>
        <v/>
      </c>
      <c r="K40" s="42">
        <f>IF(j&gt;$C40,0.5*delta_t*(SUMPRODUCT($D14:K14,$D$3:K$3)^2+SUMPRODUCT($D14:K14,$D$4:K$4)^2-IF(j-1&gt;$C40,SUMPRODUCT($D14:J14,$D$3:J$3)^2+SUMPRODUCT($D14:J14,$D$4:J$4)^2,0)),"")</f>
        <v>1.1060566208367036E-5</v>
      </c>
      <c r="L40" s="42">
        <f>IF(j&gt;$C40,0.5*delta_t*(SUMPRODUCT($D14:L14,$D$3:L$3)^2+SUMPRODUCT($D14:L14,$D$4:L$4)^2-IF(j-1&gt;$C40,SUMPRODUCT($D14:K14,$D$3:K$3)^2+SUMPRODUCT($D14:K14,$D$4:K$4)^2,0)),"")</f>
        <v>3.3475475409359944E-5</v>
      </c>
      <c r="M40" s="42">
        <f>IF(j&gt;$C40,0.5*delta_t*(SUMPRODUCT($D14:M14,$D$3:M$3)^2+SUMPRODUCT($D14:M14,$D$4:M$4)^2-IF(j-1&gt;$C40,SUMPRODUCT($D14:L14,$D$3:L$3)^2+SUMPRODUCT($D14:L14,$D$4:L$4)^2,0)),"")</f>
        <v>5.612057951499804E-5</v>
      </c>
      <c r="N40" s="42">
        <f>IF(j&gt;$C40,0.5*delta_t*(SUMPRODUCT($D14:N14,$D$3:N$3)^2+SUMPRODUCT($D14:N14,$D$4:N$4)^2-IF(j-1&gt;$C40,SUMPRODUCT($D14:M14,$D$3:M$3)^2+SUMPRODUCT($D14:M14,$D$4:M$4)^2,0)),"")</f>
        <v>7.8753145223629017E-5</v>
      </c>
      <c r="O40" s="42">
        <f>IF(j&gt;$C40,0.5*delta_t*(SUMPRODUCT($D14:O14,$D$3:O$3)^2+SUMPRODUCT($D14:O14,$D$4:O$4)^2-IF(j-1&gt;$C40,SUMPRODUCT($D14:N14,$D$3:N$3)^2+SUMPRODUCT($D14:N14,$D$4:N$4)^2,0)),"")</f>
        <v>1.011740142183061E-4</v>
      </c>
      <c r="P40" s="42">
        <f>IF(j&gt;$C40,0.5*delta_t*(SUMPRODUCT($D14:P14,$D$3:P$3)^2+SUMPRODUCT($D14:P14,$D$4:P$4)^2-IF(j-1&gt;$C40,SUMPRODUCT($D14:O14,$D$3:O$3)^2+SUMPRODUCT($D14:O14,$D$4:O$4)^2,0)),"")</f>
        <v>1.2322297687389095E-4</v>
      </c>
      <c r="Q40" s="42">
        <f>IF(j&gt;$C40,0.5*delta_t*(SUMPRODUCT($D14:Q14,$D$3:Q$3)^2+SUMPRODUCT($D14:Q14,$D$4:Q$4)^2-IF(j-1&gt;$C40,SUMPRODUCT($D14:P14,$D$3:P$3)^2+SUMPRODUCT($D14:P14,$D$4:P$4)^2,0)),"")</f>
        <v>1.4477421744299944E-4</v>
      </c>
      <c r="R40" s="42">
        <f>IF(j&gt;$C40,0.5*delta_t*(SUMPRODUCT($D14:R14,$D$3:R$3)^2+SUMPRODUCT($D14:R14,$D$4:R$4)^2-IF(j-1&gt;$C40,SUMPRODUCT($D14:Q14,$D$3:Q$3)^2+SUMPRODUCT($D14:Q14,$D$4:Q$4)^2,0)),"")</f>
        <v>1.6573195915712196E-4</v>
      </c>
      <c r="S40" s="42">
        <f>IF(j&gt;$C40,0.5*delta_t*(SUMPRODUCT($D14:S14,$D$3:S$3)^2+SUMPRODUCT($D14:S14,$D$4:S$4)^2-IF(j-1&gt;$C40,SUMPRODUCT($D14:R14,$D$3:R$3)^2+SUMPRODUCT($D14:R14,$D$4:R$4)^2,0)),"")</f>
        <v>1.8602639064007931E-4</v>
      </c>
      <c r="T40" s="42">
        <f>IF(j&gt;$C40,0.5*delta_t*(SUMPRODUCT($D14:T14,$D$3:T$3)^2+SUMPRODUCT($D14:T14,$D$4:T$4)^2-IF(j-1&gt;$C40,SUMPRODUCT($D14:S14,$D$3:S$3)^2+SUMPRODUCT($D14:S14,$D$4:S$4)^2,0)),"")</f>
        <v>2.0560992029078134E-4</v>
      </c>
      <c r="U40" s="42">
        <f>IF(j&gt;$C40,0.5*delta_t*(SUMPRODUCT($D14:U14,$D$3:U$3)^2+SUMPRODUCT($D14:U14,$D$4:U$4)^2-IF(j-1&gt;$C40,SUMPRODUCT($D14:T14,$D$3:T$3)^2+SUMPRODUCT($D14:T14,$D$4:T$4)^2,0)),"")</f>
        <v>2.2445378005345025E-4</v>
      </c>
      <c r="V40" s="42">
        <f>IF(j&gt;$C40,0.5*delta_t*(SUMPRODUCT($D14:V14,$D$3:V$3)^2+SUMPRODUCT($D14:V14,$D$4:V$4)^2-IF(j-1&gt;$C40,SUMPRODUCT($D14:U14,$D$3:U$3)^2+SUMPRODUCT($D14:U14,$D$4:U$4)^2,0)),"")</f>
        <v>2.4254498204587363E-4</v>
      </c>
      <c r="W40" s="42">
        <f>IF(j&gt;$C40,0.5*delta_t*(SUMPRODUCT($D14:W14,$D$3:W$3)^2+SUMPRODUCT($D14:W14,$D$4:W$4)^2-IF(j-1&gt;$C40,SUMPRODUCT($D14:V14,$D$3:V$3)^2+SUMPRODUCT($D14:V14,$D$4:V$4)^2,0)),"")</f>
        <v>2.5988361912007474E-4</v>
      </c>
      <c r="X40" s="42">
        <f>IF(j&gt;$C40,0.5*delta_t*(SUMPRODUCT($D14:X14,$D$3:X$3)^2+SUMPRODUCT($D14:X14,$D$4:X$4)^2-IF(j-1&gt;$C40,SUMPRODUCT($D14:W14,$D$3:W$3)^2+SUMPRODUCT($D14:W14,$D$4:W$4)^2,0)),"")</f>
        <v>2.7648049222152445E-4</v>
      </c>
      <c r="Y40" s="42">
        <f>IF(j&gt;$C40,0.5*delta_t*(SUMPRODUCT($D14:Y14,$D$3:Y$3)^2+SUMPRODUCT($D14:Y14,$D$4:Y$4)^2-IF(j-1&gt;$C40,SUMPRODUCT($D14:X14,$D$3:X$3)^2+SUMPRODUCT($D14:X14,$D$4:X$4)^2,0)),"")</f>
        <v>2.9235504232865295E-4</v>
      </c>
      <c r="Z40" s="42">
        <f>IF(j&gt;$C40,0.5*delta_t*(SUMPRODUCT($D14:Z14,$D$3:Z$3)^2+SUMPRODUCT($D14:Z14,$D$4:Z$4)^2-IF(j-1&gt;$C40,SUMPRODUCT($D14:Y14,$D$3:Y$3)^2+SUMPRODUCT($D14:Y14,$D$4:Y$4)^2,0)),"")</f>
        <v>3.0753356196842592E-4</v>
      </c>
      <c r="AA40" s="42">
        <f>IF(j&gt;$C40,0.5*delta_t*(SUMPRODUCT($D14:AA14,$D$3:AA$3)^2+SUMPRODUCT($D14:AA14,$D$4:AA$4)^2-IF(j-1&gt;$C40,SUMPRODUCT($D14:Z14,$D$3:Z$3)^2+SUMPRODUCT($D14:Z14,$D$4:Z$4)^2,0)),"")</f>
        <v>3.220476601791325E-4</v>
      </c>
      <c r="AB40" s="43">
        <f>IF(j&gt;$C40,0.5*delta_t*(SUMPRODUCT($D14:AB14,$D$3:AB$3)^2+SUMPRODUCT($D14:AB14,$D$4:AB$4)^2-IF(j-1&gt;$C40,SUMPRODUCT($D14:AA14,$D$3:AA$3)^2+SUMPRODUCT($D14:AA14,$D$4:AA$4)^2,0)),"")</f>
        <v>3.3593295484040753E-4</v>
      </c>
    </row>
    <row r="41" spans="1:28" x14ac:dyDescent="0.2">
      <c r="A41" s="67"/>
      <c r="B41" s="67"/>
      <c r="C41" s="17">
        <f t="shared" si="12"/>
        <v>7</v>
      </c>
      <c r="D41" s="41" t="str">
        <f>IF(j&gt;$C41,0.5*delta_t*(SUMPRODUCT($D15:D15,$D$3:D$3)^2+SUMPRODUCT($D15:D15,$D$4:D$4)^2-IF(j-1&gt;$C41,SUMPRODUCT(C15:$D15,C$3:$D11)^2+SUMPRODUCT(C15:$D15,C$4:$D$4)^2,0)),"")</f>
        <v/>
      </c>
      <c r="E41" s="42" t="str">
        <f>IF(j&gt;$C41,0.5*delta_t*(SUMPRODUCT($D15:E15,$D$3:E$3)^2+SUMPRODUCT($D15:E15,$D$4:E$4)^2-IF(j-1&gt;$C41,SUMPRODUCT($D15:D15,$D$3:D$3)^2+SUMPRODUCT($D15:D15,$D$4:D$4)^2,0)),"")</f>
        <v/>
      </c>
      <c r="F41" s="42" t="str">
        <f>IF(j&gt;$C41,0.5*delta_t*(SUMPRODUCT($D15:F15,$D$3:F$3)^2+SUMPRODUCT($D15:F15,$D$4:F$4)^2-IF(j-1&gt;$C41,SUMPRODUCT($D15:E15,$D$3:E$3)^2+SUMPRODUCT($D15:E15,$D$4:E$4)^2,0)),"")</f>
        <v/>
      </c>
      <c r="G41" s="42" t="str">
        <f>IF(j&gt;$C41,0.5*delta_t*(SUMPRODUCT($D15:G15,$D$3:G$3)^2+SUMPRODUCT($D15:G15,$D$4:G$4)^2-IF(j-1&gt;$C41,SUMPRODUCT($D15:F15,$D$3:F$3)^2+SUMPRODUCT($D15:F15,$D$4:F$4)^2,0)),"")</f>
        <v/>
      </c>
      <c r="H41" s="42" t="str">
        <f>IF(j&gt;$C41,0.5*delta_t*(SUMPRODUCT($D15:H15,$D$3:H$3)^2+SUMPRODUCT($D15:H15,$D$4:H$4)^2-IF(j-1&gt;$C41,SUMPRODUCT($D15:G15,$D$3:G$3)^2+SUMPRODUCT($D15:G15,$D$4:G$4)^2,0)),"")</f>
        <v/>
      </c>
      <c r="I41" s="42" t="str">
        <f>IF(j&gt;$C41,0.5*delta_t*(SUMPRODUCT($D15:I15,$D$3:I$3)^2+SUMPRODUCT($D15:I15,$D$4:I$4)^2-IF(j-1&gt;$C41,SUMPRODUCT($D15:H15,$D$3:H$3)^2+SUMPRODUCT($D15:H15,$D$4:H$4)^2,0)),"")</f>
        <v/>
      </c>
      <c r="J41" s="42" t="str">
        <f>IF(j&gt;$C41,0.5*delta_t*(SUMPRODUCT($D15:J15,$D$3:J$3)^2+SUMPRODUCT($D15:J15,$D$4:J$4)^2-IF(j-1&gt;$C41,SUMPRODUCT($D15:I15,$D$3:I$3)^2+SUMPRODUCT($D15:I15,$D$4:I$4)^2,0)),"")</f>
        <v/>
      </c>
      <c r="K41" s="42" t="str">
        <f>IF(j&gt;$C41,0.5*delta_t*(SUMPRODUCT($D15:K15,$D$3:K$3)^2+SUMPRODUCT($D15:K15,$D$4:K$4)^2-IF(j-1&gt;$C41,SUMPRODUCT($D15:J15,$D$3:J$3)^2+SUMPRODUCT($D15:J15,$D$4:J$4)^2,0)),"")</f>
        <v/>
      </c>
      <c r="L41" s="42">
        <f>IF(j&gt;$C41,0.5*delta_t*(SUMPRODUCT($D15:L15,$D$3:L$3)^2+SUMPRODUCT($D15:L15,$D$4:L$4)^2-IF(j-1&gt;$C41,SUMPRODUCT($D15:K15,$D$3:K$3)^2+SUMPRODUCT($D15:K15,$D$4:K$4)^2,0)),"")</f>
        <v>1.1017824647235517E-5</v>
      </c>
      <c r="M41" s="42">
        <f>IF(j&gt;$C41,0.5*delta_t*(SUMPRODUCT($D15:M15,$D$3:M$3)^2+SUMPRODUCT($D15:M15,$D$4:M$4)^2-IF(j-1&gt;$C41,SUMPRODUCT($D15:L15,$D$3:L$3)^2+SUMPRODUCT($D15:L15,$D$4:L$4)^2,0)),"")</f>
        <v>3.3365006813186947E-5</v>
      </c>
      <c r="N41" s="42">
        <f>IF(j&gt;$C41,0.5*delta_t*(SUMPRODUCT($D15:N15,$D$3:N$3)^2+SUMPRODUCT($D15:N15,$D$4:N$4)^2-IF(j-1&gt;$C41,SUMPRODUCT($D15:M15,$D$3:M$3)^2+SUMPRODUCT($D15:M15,$D$4:M$4)^2,0)),"")</f>
        <v>5.5970478168587606E-5</v>
      </c>
      <c r="O41" s="42">
        <f>IF(j&gt;$C41,0.5*delta_t*(SUMPRODUCT($D15:O15,$D$3:O$3)^2+SUMPRODUCT($D15:O15,$D$4:O$4)^2-IF(j-1&gt;$C41,SUMPRODUCT($D15:N15,$D$3:N$3)^2+SUMPRODUCT($D15:N15,$D$4:N$4)^2,0)),"")</f>
        <v>7.8592727346267168E-5</v>
      </c>
      <c r="P41" s="42">
        <f>IF(j&gt;$C41,0.5*delta_t*(SUMPRODUCT($D15:P15,$D$3:P$3)^2+SUMPRODUCT($D15:P15,$D$4:P$4)^2-IF(j-1&gt;$C41,SUMPRODUCT($D15:O15,$D$3:O$3)^2+SUMPRODUCT($D15:O15,$D$4:O$4)^2,0)),"")</f>
        <v>1.0103303573694141E-4</v>
      </c>
      <c r="Q41" s="42">
        <f>IF(j&gt;$C41,0.5*delta_t*(SUMPRODUCT($D15:Q15,$D$3:Q$3)^2+SUMPRODUCT($D15:Q15,$D$4:Q$4)^2-IF(j-1&gt;$C41,SUMPRODUCT($D15:P15,$D$3:P$3)^2+SUMPRODUCT($D15:P15,$D$4:P$4)^2,0)),"")</f>
        <v>1.2313099143300337E-4</v>
      </c>
      <c r="R41" s="42">
        <f>IF(j&gt;$C41,0.5*delta_t*(SUMPRODUCT($D15:R15,$D$3:R$3)^2+SUMPRODUCT($D15:R15,$D$4:R$4)^2-IF(j-1&gt;$C41,SUMPRODUCT($D15:Q15,$D$3:Q$3)^2+SUMPRODUCT($D15:Q15,$D$4:Q$4)^2,0)),"")</f>
        <v>1.4476006262674224E-4</v>
      </c>
      <c r="S41" s="42">
        <f>IF(j&gt;$C41,0.5*delta_t*(SUMPRODUCT($D15:S15,$D$3:S$3)^2+SUMPRODUCT($D15:S15,$D$4:S$4)^2-IF(j-1&gt;$C41,SUMPRODUCT($D15:R15,$D$3:R$3)^2+SUMPRODUCT($D15:R15,$D$4:R$4)^2,0)),"")</f>
        <v>1.6582335756229767E-4</v>
      </c>
      <c r="T41" s="42">
        <f>IF(j&gt;$C41,0.5*delta_t*(SUMPRODUCT($D15:T15,$D$3:T$3)^2+SUMPRODUCT($D15:T15,$D$4:T$4)^2-IF(j-1&gt;$C41,SUMPRODUCT($D15:S15,$D$3:S$3)^2+SUMPRODUCT($D15:S15,$D$4:S$4)^2,0)),"")</f>
        <v>1.8624965200495698E-4</v>
      </c>
      <c r="U41" s="42">
        <f>IF(j&gt;$C41,0.5*delta_t*(SUMPRODUCT($D15:U15,$D$3:U$3)^2+SUMPRODUCT($D15:U15,$D$4:U$4)^2-IF(j-1&gt;$C41,SUMPRODUCT($D15:T15,$D$3:T$3)^2+SUMPRODUCT($D15:T15,$D$4:T$4)^2,0)),"")</f>
        <v>2.0598973108563938E-4</v>
      </c>
      <c r="V41" s="42">
        <f>IF(j&gt;$C41,0.5*delta_t*(SUMPRODUCT($D15:V15,$D$3:V$3)^2+SUMPRODUCT($D15:V15,$D$4:V$4)^2-IF(j-1&gt;$C41,SUMPRODUCT($D15:U15,$D$3:U$3)^2+SUMPRODUCT($D15:U15,$D$4:U$4)^2,0)),"")</f>
        <v>2.2501306756854525E-4</v>
      </c>
      <c r="W41" s="42">
        <f>IF(j&gt;$C41,0.5*delta_t*(SUMPRODUCT($D15:W15,$D$3:W$3)^2+SUMPRODUCT($D15:W15,$D$4:W$4)^2-IF(j-1&gt;$C41,SUMPRODUCT($D15:V15,$D$3:V$3)^2+SUMPRODUCT($D15:V15,$D$4:V$4)^2,0)),"")</f>
        <v>2.4330484091600554E-4</v>
      </c>
      <c r="X41" s="42">
        <f>IF(j&gt;$C41,0.5*delta_t*(SUMPRODUCT($D15:X15,$D$3:X$3)^2+SUMPRODUCT($D15:X15,$D$4:X$4)^2-IF(j-1&gt;$C41,SUMPRODUCT($D15:W15,$D$3:W$3)^2+SUMPRODUCT($D15:W15,$D$4:W$4)^2,0)),"")</f>
        <v>2.6086328928629551E-4</v>
      </c>
      <c r="Y41" s="42">
        <f>IF(j&gt;$C41,0.5*delta_t*(SUMPRODUCT($D15:Y15,$D$3:Y$3)^2+SUMPRODUCT($D15:Y15,$D$4:Y$4)^2-IF(j-1&gt;$C41,SUMPRODUCT($D15:X15,$D$3:X$3)^2+SUMPRODUCT($D15:X15,$D$4:X$4)^2,0)),"")</f>
        <v>2.7769737846482202E-4</v>
      </c>
      <c r="Z41" s="42">
        <f>IF(j&gt;$C41,0.5*delta_t*(SUMPRODUCT($D15:Z15,$D$3:Z$3)^2+SUMPRODUCT($D15:Z15,$D$4:Z$4)^2-IF(j-1&gt;$C41,SUMPRODUCT($D15:Y15,$D$3:Y$3)^2+SUMPRODUCT($D15:Y15,$D$4:Y$4)^2,0)),"")</f>
        <v>2.9382476665676914E-4</v>
      </c>
      <c r="AA41" s="42">
        <f>IF(j&gt;$C41,0.5*delta_t*(SUMPRODUCT($D15:AA15,$D$3:AA$3)^2+SUMPRODUCT($D15:AA15,$D$4:AA$4)^2-IF(j-1&gt;$C41,SUMPRODUCT($D15:Z15,$D$3:Z$3)^2+SUMPRODUCT($D15:Z15,$D$4:Z$4)^2,0)),"")</f>
        <v>3.0927004125273566E-4</v>
      </c>
      <c r="AB41" s="43">
        <f>IF(j&gt;$C41,0.5*delta_t*(SUMPRODUCT($D15:AB15,$D$3:AB$3)^2+SUMPRODUCT($D15:AB15,$D$4:AB$4)^2-IF(j-1&gt;$C41,SUMPRODUCT($D15:AA15,$D$3:AA$3)^2+SUMPRODUCT($D15:AA15,$D$4:AA$4)^2,0)),"")</f>
        <v>3.2406320249538215E-4</v>
      </c>
    </row>
    <row r="42" spans="1:28" x14ac:dyDescent="0.2">
      <c r="A42" s="67"/>
      <c r="B42" s="67"/>
      <c r="C42" s="17">
        <f t="shared" si="12"/>
        <v>8</v>
      </c>
      <c r="D42" s="41" t="str">
        <f>IF(j&gt;$C42,0.5*delta_t*(SUMPRODUCT($D16:D16,$D$3:D$3)^2+SUMPRODUCT($D16:D16,$D$4:D$4)^2-IF(j-1&gt;$C42,SUMPRODUCT(C16:$D16,C$3:$D12)^2+SUMPRODUCT(C16:$D16,C$4:$D$4)^2,0)),"")</f>
        <v/>
      </c>
      <c r="E42" s="42" t="str">
        <f>IF(j&gt;$C42,0.5*delta_t*(SUMPRODUCT($D16:E16,$D$3:E$3)^2+SUMPRODUCT($D16:E16,$D$4:E$4)^2-IF(j-1&gt;$C42,SUMPRODUCT($D16:D16,$D$3:D$3)^2+SUMPRODUCT($D16:D16,$D$4:D$4)^2,0)),"")</f>
        <v/>
      </c>
      <c r="F42" s="42" t="str">
        <f>IF(j&gt;$C42,0.5*delta_t*(SUMPRODUCT($D16:F16,$D$3:F$3)^2+SUMPRODUCT($D16:F16,$D$4:F$4)^2-IF(j-1&gt;$C42,SUMPRODUCT($D16:E16,$D$3:E$3)^2+SUMPRODUCT($D16:E16,$D$4:E$4)^2,0)),"")</f>
        <v/>
      </c>
      <c r="G42" s="42" t="str">
        <f>IF(j&gt;$C42,0.5*delta_t*(SUMPRODUCT($D16:G16,$D$3:G$3)^2+SUMPRODUCT($D16:G16,$D$4:G$4)^2-IF(j-1&gt;$C42,SUMPRODUCT($D16:F16,$D$3:F$3)^2+SUMPRODUCT($D16:F16,$D$4:F$4)^2,0)),"")</f>
        <v/>
      </c>
      <c r="H42" s="42" t="str">
        <f>IF(j&gt;$C42,0.5*delta_t*(SUMPRODUCT($D16:H16,$D$3:H$3)^2+SUMPRODUCT($D16:H16,$D$4:H$4)^2-IF(j-1&gt;$C42,SUMPRODUCT($D16:G16,$D$3:G$3)^2+SUMPRODUCT($D16:G16,$D$4:G$4)^2,0)),"")</f>
        <v/>
      </c>
      <c r="I42" s="42" t="str">
        <f>IF(j&gt;$C42,0.5*delta_t*(SUMPRODUCT($D16:I16,$D$3:I$3)^2+SUMPRODUCT($D16:I16,$D$4:I$4)^2-IF(j-1&gt;$C42,SUMPRODUCT($D16:H16,$D$3:H$3)^2+SUMPRODUCT($D16:H16,$D$4:H$4)^2,0)),"")</f>
        <v/>
      </c>
      <c r="J42" s="42" t="str">
        <f>IF(j&gt;$C42,0.5*delta_t*(SUMPRODUCT($D16:J16,$D$3:J$3)^2+SUMPRODUCT($D16:J16,$D$4:J$4)^2-IF(j-1&gt;$C42,SUMPRODUCT($D16:I16,$D$3:I$3)^2+SUMPRODUCT($D16:I16,$D$4:I$4)^2,0)),"")</f>
        <v/>
      </c>
      <c r="K42" s="42" t="str">
        <f>IF(j&gt;$C42,0.5*delta_t*(SUMPRODUCT($D16:K16,$D$3:K$3)^2+SUMPRODUCT($D16:K16,$D$4:K$4)^2-IF(j-1&gt;$C42,SUMPRODUCT($D16:J16,$D$3:J$3)^2+SUMPRODUCT($D16:J16,$D$4:J$4)^2,0)),"")</f>
        <v/>
      </c>
      <c r="L42" s="42" t="str">
        <f>IF(j&gt;$C42,0.5*delta_t*(SUMPRODUCT($D16:L16,$D$3:L$3)^2+SUMPRODUCT($D16:L16,$D$4:L$4)^2-IF(j-1&gt;$C42,SUMPRODUCT($D16:K16,$D$3:K$3)^2+SUMPRODUCT($D16:K16,$D$4:K$4)^2,0)),"")</f>
        <v/>
      </c>
      <c r="M42" s="42">
        <f>IF(j&gt;$C42,0.5*delta_t*(SUMPRODUCT($D16:M16,$D$3:M$3)^2+SUMPRODUCT($D16:M16,$D$4:M$4)^2-IF(j-1&gt;$C42,SUMPRODUCT($D16:L16,$D$3:L$3)^2+SUMPRODUCT($D16:L16,$D$4:L$4)^2,0)),"")</f>
        <v>1.0984581210799895E-5</v>
      </c>
      <c r="N42" s="42">
        <f>IF(j&gt;$C42,0.5*delta_t*(SUMPRODUCT($D16:N16,$D$3:N$3)^2+SUMPRODUCT($D16:N16,$D$4:N$4)^2-IF(j-1&gt;$C42,SUMPRODUCT($D16:M16,$D$3:M$3)^2+SUMPRODUCT($D16:M16,$D$4:M$4)^2,0)),"")</f>
        <v>3.3283363348798138E-5</v>
      </c>
      <c r="O42" s="42">
        <f>IF(j&gt;$C42,0.5*delta_t*(SUMPRODUCT($D16:O16,$D$3:O$3)^2+SUMPRODUCT($D16:O16,$D$4:O$4)^2-IF(j-1&gt;$C42,SUMPRODUCT($D16:N16,$D$3:N$3)^2+SUMPRODUCT($D16:N16,$D$4:N$4)^2,0)),"")</f>
        <v>5.5868827888735723E-5</v>
      </c>
      <c r="P42" s="42">
        <f>IF(j&gt;$C42,0.5*delta_t*(SUMPRODUCT($D16:P16,$D$3:P$3)^2+SUMPRODUCT($D16:P16,$D$4:P$4)^2-IF(j-1&gt;$C42,SUMPRODUCT($D16:O16,$D$3:O$3)^2+SUMPRODUCT($D16:O16,$D$4:O$4)^2,0)),"")</f>
        <v>7.8500452222570708E-5</v>
      </c>
      <c r="Q42" s="42">
        <f>IF(j&gt;$C42,0.5*delta_t*(SUMPRODUCT($D16:Q16,$D$3:Q$3)^2+SUMPRODUCT($D16:Q16,$D$4:Q$4)^2-IF(j-1&gt;$C42,SUMPRODUCT($D16:P16,$D$3:P$3)^2+SUMPRODUCT($D16:P16,$D$4:P$4)^2,0)),"")</f>
        <v>1.0097975954354284E-4</v>
      </c>
      <c r="R42" s="42">
        <f>IF(j&gt;$C42,0.5*delta_t*(SUMPRODUCT($D16:R16,$D$3:R$3)^2+SUMPRODUCT($D16:R16,$D$4:R$4)^2-IF(j-1&gt;$C42,SUMPRODUCT($D16:Q16,$D$3:Q$3)^2+SUMPRODUCT($D16:Q16,$D$4:Q$4)^2,0)),"")</f>
        <v>1.2314597038176329E-4</v>
      </c>
      <c r="S42" s="42">
        <f>IF(j&gt;$C42,0.5*delta_t*(SUMPRODUCT($D16:S16,$D$3:S$3)^2+SUMPRODUCT($D16:S16,$D$4:S$4)^2-IF(j-1&gt;$C42,SUMPRODUCT($D16:R16,$D$3:R$3)^2+SUMPRODUCT($D16:R16,$D$4:R$4)^2,0)),"")</f>
        <v>1.4487170135719162E-4</v>
      </c>
      <c r="T42" s="42">
        <f>IF(j&gt;$C42,0.5*delta_t*(SUMPRODUCT($D16:T16,$D$3:T$3)^2+SUMPRODUCT($D16:T16,$D$4:T$4)^2-IF(j-1&gt;$C42,SUMPRODUCT($D16:S16,$D$3:S$3)^2+SUMPRODUCT($D16:S16,$D$4:S$4)^2,0)),"")</f>
        <v>1.6605883704871524E-4</v>
      </c>
      <c r="U42" s="42">
        <f>IF(j&gt;$C42,0.5*delta_t*(SUMPRODUCT($D16:U16,$D$3:U$3)^2+SUMPRODUCT($D16:U16,$D$4:U$4)^2-IF(j-1&gt;$C42,SUMPRODUCT($D16:T16,$D$3:T$3)^2+SUMPRODUCT($D16:T16,$D$4:T$4)^2,0)),"")</f>
        <v>1.866346556094029E-4</v>
      </c>
      <c r="V42" s="42">
        <f>IF(j&gt;$C42,0.5*delta_t*(SUMPRODUCT($D16:V16,$D$3:V$3)^2+SUMPRODUCT($D16:V16,$D$4:V$4)^2-IF(j-1&gt;$C42,SUMPRODUCT($D16:U16,$D$3:U$3)^2+SUMPRODUCT($D16:U16,$D$4:U$4)^2,0)),"")</f>
        <v>2.0654825525800321E-4</v>
      </c>
      <c r="W42" s="42">
        <f>IF(j&gt;$C42,0.5*delta_t*(SUMPRODUCT($D16:W16,$D$3:W$3)^2+SUMPRODUCT($D16:W16,$D$4:W$4)^2-IF(j-1&gt;$C42,SUMPRODUCT($D16:V16,$D$3:V$3)^2+SUMPRODUCT($D16:V16,$D$4:V$4)^2,0)),"")</f>
        <v>2.2576730437341808E-4</v>
      </c>
      <c r="X42" s="42">
        <f>IF(j&gt;$C42,0.5*delta_t*(SUMPRODUCT($D16:X16,$D$3:X$3)^2+SUMPRODUCT($D16:X16,$D$4:X$4)^2-IF(j-1&gt;$C42,SUMPRODUCT($D16:W16,$D$3:W$3)^2+SUMPRODUCT($D16:W16,$D$4:W$4)^2,0)),"")</f>
        <v>2.4427512050127949E-4</v>
      </c>
      <c r="Y42" s="42">
        <f>IF(j&gt;$C42,0.5*delta_t*(SUMPRODUCT($D16:Y16,$D$3:Y$3)^2+SUMPRODUCT($D16:Y16,$D$4:Y$4)^2-IF(j-1&gt;$C42,SUMPRODUCT($D16:X16,$D$3:X$3)^2+SUMPRODUCT($D16:X16,$D$4:X$4)^2,0)),"")</f>
        <v>2.6206807148806472E-4</v>
      </c>
      <c r="Z42" s="42">
        <f>IF(j&gt;$C42,0.5*delta_t*(SUMPRODUCT($D16:Z16,$D$3:Z$3)^2+SUMPRODUCT($D16:Z16,$D$4:Z$4)^2-IF(j-1&gt;$C42,SUMPRODUCT($D16:Y16,$D$3:Y$3)^2+SUMPRODUCT($D16:Y16,$D$4:Y$4)^2,0)),"")</f>
        <v>2.7915328388578508E-4</v>
      </c>
      <c r="AA42" s="42">
        <f>IF(j&gt;$C42,0.5*delta_t*(SUMPRODUCT($D16:AA16,$D$3:AA$3)^2+SUMPRODUCT($D16:AA16,$D$4:AA$4)^2-IF(j-1&gt;$C42,SUMPRODUCT($D16:Z16,$D$3:Z$3)^2+SUMPRODUCT($D16:Z16,$D$4:Z$4)^2,0)),"")</f>
        <v>2.9554663870247876E-4</v>
      </c>
      <c r="AB42" s="43">
        <f>IF(j&gt;$C42,0.5*delta_t*(SUMPRODUCT($D16:AB16,$D$3:AB$3)^2+SUMPRODUCT($D16:AB16,$D$4:AB$4)^2-IF(j-1&gt;$C42,SUMPRODUCT($D16:AA16,$D$3:AA$3)^2+SUMPRODUCT($D16:AA16,$D$4:AA$4)^2,0)),"")</f>
        <v>3.1127103172129899E-4</v>
      </c>
    </row>
    <row r="43" spans="1:28" x14ac:dyDescent="0.2">
      <c r="A43" s="67"/>
      <c r="B43" s="67"/>
      <c r="C43" s="17">
        <f t="shared" si="12"/>
        <v>9</v>
      </c>
      <c r="D43" s="41" t="str">
        <f>IF(j&gt;$C43,0.5*delta_t*(SUMPRODUCT($D17:D17,$D$3:D$3)^2+SUMPRODUCT($D17:D17,$D$4:D$4)^2-IF(j-1&gt;$C43,SUMPRODUCT(C17:$D17,C$3:$D13)^2+SUMPRODUCT(C17:$D17,C$4:$D$4)^2,0)),"")</f>
        <v/>
      </c>
      <c r="E43" s="42" t="str">
        <f>IF(j&gt;$C43,0.5*delta_t*(SUMPRODUCT($D17:E17,$D$3:E$3)^2+SUMPRODUCT($D17:E17,$D$4:E$4)^2-IF(j-1&gt;$C43,SUMPRODUCT($D17:D17,$D$3:D$3)^2+SUMPRODUCT($D17:D17,$D$4:D$4)^2,0)),"")</f>
        <v/>
      </c>
      <c r="F43" s="42" t="str">
        <f>IF(j&gt;$C43,0.5*delta_t*(SUMPRODUCT($D17:F17,$D$3:F$3)^2+SUMPRODUCT($D17:F17,$D$4:F$4)^2-IF(j-1&gt;$C43,SUMPRODUCT($D17:E17,$D$3:E$3)^2+SUMPRODUCT($D17:E17,$D$4:E$4)^2,0)),"")</f>
        <v/>
      </c>
      <c r="G43" s="42" t="str">
        <f>IF(j&gt;$C43,0.5*delta_t*(SUMPRODUCT($D17:G17,$D$3:G$3)^2+SUMPRODUCT($D17:G17,$D$4:G$4)^2-IF(j-1&gt;$C43,SUMPRODUCT($D17:F17,$D$3:F$3)^2+SUMPRODUCT($D17:F17,$D$4:F$4)^2,0)),"")</f>
        <v/>
      </c>
      <c r="H43" s="42" t="str">
        <f>IF(j&gt;$C43,0.5*delta_t*(SUMPRODUCT($D17:H17,$D$3:H$3)^2+SUMPRODUCT($D17:H17,$D$4:H$4)^2-IF(j-1&gt;$C43,SUMPRODUCT($D17:G17,$D$3:G$3)^2+SUMPRODUCT($D17:G17,$D$4:G$4)^2,0)),"")</f>
        <v/>
      </c>
      <c r="I43" s="42" t="str">
        <f>IF(j&gt;$C43,0.5*delta_t*(SUMPRODUCT($D17:I17,$D$3:I$3)^2+SUMPRODUCT($D17:I17,$D$4:I$4)^2-IF(j-1&gt;$C43,SUMPRODUCT($D17:H17,$D$3:H$3)^2+SUMPRODUCT($D17:H17,$D$4:H$4)^2,0)),"")</f>
        <v/>
      </c>
      <c r="J43" s="42" t="str">
        <f>IF(j&gt;$C43,0.5*delta_t*(SUMPRODUCT($D17:J17,$D$3:J$3)^2+SUMPRODUCT($D17:J17,$D$4:J$4)^2-IF(j-1&gt;$C43,SUMPRODUCT($D17:I17,$D$3:I$3)^2+SUMPRODUCT($D17:I17,$D$4:I$4)^2,0)),"")</f>
        <v/>
      </c>
      <c r="K43" s="42" t="str">
        <f>IF(j&gt;$C43,0.5*delta_t*(SUMPRODUCT($D17:K17,$D$3:K$3)^2+SUMPRODUCT($D17:K17,$D$4:K$4)^2-IF(j-1&gt;$C43,SUMPRODUCT($D17:J17,$D$3:J$3)^2+SUMPRODUCT($D17:J17,$D$4:J$4)^2,0)),"")</f>
        <v/>
      </c>
      <c r="L43" s="42" t="str">
        <f>IF(j&gt;$C43,0.5*delta_t*(SUMPRODUCT($D17:L17,$D$3:L$3)^2+SUMPRODUCT($D17:L17,$D$4:L$4)^2-IF(j-1&gt;$C43,SUMPRODUCT($D17:K17,$D$3:K$3)^2+SUMPRODUCT($D17:K17,$D$4:K$4)^2,0)),"")</f>
        <v/>
      </c>
      <c r="M43" s="42" t="str">
        <f>IF(j&gt;$C43,0.5*delta_t*(SUMPRODUCT($D17:M17,$D$3:M$3)^2+SUMPRODUCT($D17:M17,$D$4:M$4)^2-IF(j-1&gt;$C43,SUMPRODUCT($D17:L17,$D$3:L$3)^2+SUMPRODUCT($D17:L17,$D$4:L$4)^2,0)),"")</f>
        <v/>
      </c>
      <c r="N43" s="42">
        <f>IF(j&gt;$C43,0.5*delta_t*(SUMPRODUCT($D17:N17,$D$3:N$3)^2+SUMPRODUCT($D17:N17,$D$4:N$4)^2-IF(j-1&gt;$C43,SUMPRODUCT($D17:M17,$D$3:M$3)^2+SUMPRODUCT($D17:M17,$D$4:M$4)^2,0)),"")</f>
        <v>1.0960835899060161E-5</v>
      </c>
      <c r="O43" s="42">
        <f>IF(j&gt;$C43,0.5*delta_t*(SUMPRODUCT($D17:O17,$D$3:O$3)^2+SUMPRODUCT($D17:O17,$D$4:O$4)^2-IF(j-1&gt;$C43,SUMPRODUCT($D17:N17,$D$3:N$3)^2+SUMPRODUCT($D17:N17,$D$4:N$4)^2,0)),"")</f>
        <v>3.3230545016193491E-5</v>
      </c>
      <c r="P43" s="42">
        <f>IF(j&gt;$C43,0.5*delta_t*(SUMPRODUCT($D17:P17,$D$3:P$3)^2+SUMPRODUCT($D17:P17,$D$4:P$4)^2-IF(j-1&gt;$C43,SUMPRODUCT($D17:O17,$D$3:O$3)^2+SUMPRODUCT($D17:O17,$D$4:O$4)^2,0)),"")</f>
        <v>5.5815628675442373E-5</v>
      </c>
      <c r="Q43" s="42">
        <f>IF(j&gt;$C43,0.5*delta_t*(SUMPRODUCT($D17:Q17,$D$3:Q$3)^2+SUMPRODUCT($D17:Q17,$D$4:Q$4)^2-IF(j-1&gt;$C43,SUMPRODUCT($D17:P17,$D$3:P$3)^2+SUMPRODUCT($D17:P17,$D$4:P$4)^2,0)),"")</f>
        <v>7.8476319852539717E-5</v>
      </c>
      <c r="R43" s="42">
        <f>IF(j&gt;$C43,0.5*delta_t*(SUMPRODUCT($D17:R17,$D$3:R$3)^2+SUMPRODUCT($D17:R17,$D$4:R$4)^2-IF(j-1&gt;$C43,SUMPRODUCT($D17:Q17,$D$3:Q$3)^2+SUMPRODUCT($D17:Q17,$D$4:Q$4)^2,0)),"")</f>
        <v>1.0101418563811034E-4</v>
      </c>
      <c r="S43" s="42">
        <f>IF(j&gt;$C43,0.5*delta_t*(SUMPRODUCT($D17:S17,$D$3:S$3)^2+SUMPRODUCT($D17:S17,$D$4:S$4)^2-IF(j-1&gt;$C43,SUMPRODUCT($D17:R17,$D$3:R$3)^2+SUMPRODUCT($D17:R17,$D$4:R$4)^2,0)),"")</f>
        <v>1.2326791372017064E-4</v>
      </c>
      <c r="T43" s="42">
        <f>IF(j&gt;$C43,0.5*delta_t*(SUMPRODUCT($D17:T17,$D$3:T$3)^2+SUMPRODUCT($D17:T17,$D$4:T$4)^2-IF(j-1&gt;$C43,SUMPRODUCT($D17:S17,$D$3:S$3)^2+SUMPRODUCT($D17:S17,$D$4:S$4)^2,0)),"")</f>
        <v>1.451091336343476E-4</v>
      </c>
      <c r="U43" s="42">
        <f>IF(j&gt;$C43,0.5*delta_t*(SUMPRODUCT($D17:U17,$D$3:U$3)^2+SUMPRODUCT($D17:U17,$D$4:U$4)^2-IF(j-1&gt;$C43,SUMPRODUCT($D17:T17,$D$3:T$3)^2+SUMPRODUCT($D17:T17,$D$4:T$4)^2,0)),"")</f>
        <v>1.6643839761637438E-4</v>
      </c>
      <c r="V43" s="42">
        <f>IF(j&gt;$C43,0.5*delta_t*(SUMPRODUCT($D17:V17,$D$3:V$3)^2+SUMPRODUCT($D17:V17,$D$4:V$4)^2-IF(j-1&gt;$C43,SUMPRODUCT($D17:U17,$D$3:U$3)^2+SUMPRODUCT($D17:U17,$D$4:U$4)^2,0)),"")</f>
        <v>1.8718140145341733E-4</v>
      </c>
      <c r="W43" s="42">
        <f>IF(j&gt;$C43,0.5*delta_t*(SUMPRODUCT($D17:W17,$D$3:W$3)^2+SUMPRODUCT($D17:W17,$D$4:W$4)^2-IF(j-1&gt;$C43,SUMPRODUCT($D17:V17,$D$3:V$3)^2+SUMPRODUCT($D17:V17,$D$4:V$4)^2,0)),"")</f>
        <v>2.0728549280787253E-4</v>
      </c>
      <c r="X43" s="42">
        <f>IF(j&gt;$C43,0.5*delta_t*(SUMPRODUCT($D17:X17,$D$3:X$3)^2+SUMPRODUCT($D17:X17,$D$4:X$4)^2-IF(j-1&gt;$C43,SUMPRODUCT($D17:W17,$D$3:W$3)^2+SUMPRODUCT($D17:W17,$D$4:W$4)^2,0)),"")</f>
        <v>2.2671649046806958E-4</v>
      </c>
      <c r="Y43" s="42">
        <f>IF(j&gt;$C43,0.5*delta_t*(SUMPRODUCT($D17:Y17,$D$3:Y$3)^2+SUMPRODUCT($D17:Y17,$D$4:Y$4)^2-IF(j-1&gt;$C43,SUMPRODUCT($D17:X17,$D$3:X$3)^2+SUMPRODUCT($D17:X17,$D$4:X$4)^2,0)),"")</f>
        <v>2.4545582080169484E-4</v>
      </c>
      <c r="Z43" s="42">
        <f>IF(j&gt;$C43,0.5*delta_t*(SUMPRODUCT($D17:Z17,$D$3:Z$3)^2+SUMPRODUCT($D17:Z17,$D$4:Z$4)^2-IF(j-1&gt;$C43,SUMPRODUCT($D17:Y17,$D$3:Y$3)^2+SUMPRODUCT($D17:Y17,$D$4:Y$4)^2,0)),"")</f>
        <v>2.6349796572538244E-4</v>
      </c>
      <c r="AA43" s="42">
        <f>IF(j&gt;$C43,0.5*delta_t*(SUMPRODUCT($D17:AA17,$D$3:AA$3)^2+SUMPRODUCT($D17:AA17,$D$4:AA$4)^2-IF(j-1&gt;$C43,SUMPRODUCT($D17:Z17,$D$3:Z$3)^2+SUMPRODUCT($D17:Z17,$D$4:Z$4)^2,0)),"")</f>
        <v>2.8084820848441424E-4</v>
      </c>
      <c r="AB43" s="43">
        <f>IF(j&gt;$C43,0.5*delta_t*(SUMPRODUCT($D17:AB17,$D$3:AB$3)^2+SUMPRODUCT($D17:AB17,$D$4:AB$4)^2-IF(j-1&gt;$C43,SUMPRODUCT($D17:AA17,$D$3:AA$3)^2+SUMPRODUCT($D17:AA17,$D$4:AA$4)^2,0)),"")</f>
        <v>2.9752065846578121E-4</v>
      </c>
    </row>
    <row r="44" spans="1:28" x14ac:dyDescent="0.2">
      <c r="A44" s="67"/>
      <c r="B44" s="67"/>
      <c r="C44" s="17">
        <f t="shared" si="12"/>
        <v>10</v>
      </c>
      <c r="D44" s="41" t="str">
        <f>IF(j&gt;$C44,0.5*delta_t*(SUMPRODUCT($D18:D18,$D$3:D$3)^2+SUMPRODUCT($D18:D18,$D$4:D$4)^2-IF(j-1&gt;$C44,SUMPRODUCT(C18:$D18,C$3:$D14)^2+SUMPRODUCT(C18:$D18,C$4:$D$4)^2,0)),"")</f>
        <v/>
      </c>
      <c r="E44" s="42" t="str">
        <f>IF(j&gt;$C44,0.5*delta_t*(SUMPRODUCT($D18:E18,$D$3:E$3)^2+SUMPRODUCT($D18:E18,$D$4:E$4)^2-IF(j-1&gt;$C44,SUMPRODUCT($D18:D18,$D$3:D$3)^2+SUMPRODUCT($D18:D18,$D$4:D$4)^2,0)),"")</f>
        <v/>
      </c>
      <c r="F44" s="42" t="str">
        <f>IF(j&gt;$C44,0.5*delta_t*(SUMPRODUCT($D18:F18,$D$3:F$3)^2+SUMPRODUCT($D18:F18,$D$4:F$4)^2-IF(j-1&gt;$C44,SUMPRODUCT($D18:E18,$D$3:E$3)^2+SUMPRODUCT($D18:E18,$D$4:E$4)^2,0)),"")</f>
        <v/>
      </c>
      <c r="G44" s="42" t="str">
        <f>IF(j&gt;$C44,0.5*delta_t*(SUMPRODUCT($D18:G18,$D$3:G$3)^2+SUMPRODUCT($D18:G18,$D$4:G$4)^2-IF(j-1&gt;$C44,SUMPRODUCT($D18:F18,$D$3:F$3)^2+SUMPRODUCT($D18:F18,$D$4:F$4)^2,0)),"")</f>
        <v/>
      </c>
      <c r="H44" s="42" t="str">
        <f>IF(j&gt;$C44,0.5*delta_t*(SUMPRODUCT($D18:H18,$D$3:H$3)^2+SUMPRODUCT($D18:H18,$D$4:H$4)^2-IF(j-1&gt;$C44,SUMPRODUCT($D18:G18,$D$3:G$3)^2+SUMPRODUCT($D18:G18,$D$4:G$4)^2,0)),"")</f>
        <v/>
      </c>
      <c r="I44" s="42" t="str">
        <f>IF(j&gt;$C44,0.5*delta_t*(SUMPRODUCT($D18:I18,$D$3:I$3)^2+SUMPRODUCT($D18:I18,$D$4:I$4)^2-IF(j-1&gt;$C44,SUMPRODUCT($D18:H18,$D$3:H$3)^2+SUMPRODUCT($D18:H18,$D$4:H$4)^2,0)),"")</f>
        <v/>
      </c>
      <c r="J44" s="42" t="str">
        <f>IF(j&gt;$C44,0.5*delta_t*(SUMPRODUCT($D18:J18,$D$3:J$3)^2+SUMPRODUCT($D18:J18,$D$4:J$4)^2-IF(j-1&gt;$C44,SUMPRODUCT($D18:I18,$D$3:I$3)^2+SUMPRODUCT($D18:I18,$D$4:I$4)^2,0)),"")</f>
        <v/>
      </c>
      <c r="K44" s="42" t="str">
        <f>IF(j&gt;$C44,0.5*delta_t*(SUMPRODUCT($D18:K18,$D$3:K$3)^2+SUMPRODUCT($D18:K18,$D$4:K$4)^2-IF(j-1&gt;$C44,SUMPRODUCT($D18:J18,$D$3:J$3)^2+SUMPRODUCT($D18:J18,$D$4:J$4)^2,0)),"")</f>
        <v/>
      </c>
      <c r="L44" s="42" t="str">
        <f>IF(j&gt;$C44,0.5*delta_t*(SUMPRODUCT($D18:L18,$D$3:L$3)^2+SUMPRODUCT($D18:L18,$D$4:L$4)^2-IF(j-1&gt;$C44,SUMPRODUCT($D18:K18,$D$3:K$3)^2+SUMPRODUCT($D18:K18,$D$4:K$4)^2,0)),"")</f>
        <v/>
      </c>
      <c r="M44" s="42" t="str">
        <f>IF(j&gt;$C44,0.5*delta_t*(SUMPRODUCT($D18:M18,$D$3:M$3)^2+SUMPRODUCT($D18:M18,$D$4:M$4)^2-IF(j-1&gt;$C44,SUMPRODUCT($D18:L18,$D$3:L$3)^2+SUMPRODUCT($D18:L18,$D$4:L$4)^2,0)),"")</f>
        <v/>
      </c>
      <c r="N44" s="42" t="str">
        <f>IF(j&gt;$C44,0.5*delta_t*(SUMPRODUCT($D18:N18,$D$3:N$3)^2+SUMPRODUCT($D18:N18,$D$4:N$4)^2-IF(j-1&gt;$C44,SUMPRODUCT($D18:M18,$D$3:M$3)^2+SUMPRODUCT($D18:M18,$D$4:M$4)^2,0)),"")</f>
        <v/>
      </c>
      <c r="O44" s="42">
        <f>IF(j&gt;$C44,0.5*delta_t*(SUMPRODUCT($D18:O18,$D$3:O$3)^2+SUMPRODUCT($D18:O18,$D$4:O$4)^2-IF(j-1&gt;$C44,SUMPRODUCT($D18:N18,$D$3:N$3)^2+SUMPRODUCT($D18:N18,$D$4:N$4)^2,0)),"")</f>
        <v>1.0946588712016324E-5</v>
      </c>
      <c r="P44" s="42">
        <f>IF(j&gt;$C44,0.5*delta_t*(SUMPRODUCT($D18:P18,$D$3:P$3)^2+SUMPRODUCT($D18:P18,$D$4:P$4)^2-IF(j-1&gt;$C44,SUMPRODUCT($D18:O18,$D$3:O$3)^2+SUMPRODUCT($D18:O18,$D$4:O$4)^2,0)),"")</f>
        <v>3.3206551815373038E-5</v>
      </c>
      <c r="Q44" s="42">
        <f>IF(j&gt;$C44,0.5*delta_t*(SUMPRODUCT($D18:Q18,$D$3:Q$3)^2+SUMPRODUCT($D18:Q18,$D$4:Q$4)^2-IF(j-1&gt;$C44,SUMPRODUCT($D18:P18,$D$3:P$3)^2+SUMPRODUCT($D18:P18,$D$4:P$4)^2,0)),"")</f>
        <v>5.5810880528707567E-5</v>
      </c>
      <c r="R44" s="42">
        <f>IF(j&gt;$C44,0.5*delta_t*(SUMPRODUCT($D18:R18,$D$3:R$3)^2+SUMPRODUCT($D18:R18,$D$4:R$4)^2-IF(j-1&gt;$C44,SUMPRODUCT($D18:Q18,$D$3:Q$3)^2+SUMPRODUCT($D18:Q18,$D$4:Q$4)^2,0)),"")</f>
        <v>7.85203302361741E-5</v>
      </c>
      <c r="S44" s="42">
        <f>IF(j&gt;$C44,0.5*delta_t*(SUMPRODUCT($D18:S18,$D$3:S$3)^2+SUMPRODUCT($D18:S18,$D$4:S$4)^2-IF(j-1&gt;$C44,SUMPRODUCT($D18:R18,$D$3:R$3)^2+SUMPRODUCT($D18:R18,$D$4:R$4)^2,0)),"")</f>
        <v>1.0113631402064398E-4</v>
      </c>
      <c r="T44" s="42">
        <f>IF(j&gt;$C44,0.5*delta_t*(SUMPRODUCT($D18:T18,$D$3:T$3)^2+SUMPRODUCT($D18:T18,$D$4:T$4)^2-IF(j-1&gt;$C44,SUMPRODUCT($D18:S18,$D$3:S$3)^2+SUMPRODUCT($D18:S18,$D$4:S$4)^2,0)),"")</f>
        <v>1.2349682144822548E-4</v>
      </c>
      <c r="U44" s="42">
        <f>IF(j&gt;$C44,0.5*delta_t*(SUMPRODUCT($D18:U18,$D$3:U$3)^2+SUMPRODUCT($D18:U18,$D$4:U$4)^2-IF(j-1&gt;$C44,SUMPRODUCT($D18:T18,$D$3:T$3)^2+SUMPRODUCT($D18:T18,$D$4:T$4)^2,0)),"")</f>
        <v>1.4547235945821016E-4</v>
      </c>
      <c r="V44" s="42">
        <f>IF(j&gt;$C44,0.5*delta_t*(SUMPRODUCT($D18:V18,$D$3:V$3)^2+SUMPRODUCT($D18:V18,$D$4:V$4)^2-IF(j-1&gt;$C44,SUMPRODUCT($D18:U18,$D$3:U$3)^2+SUMPRODUCT($D18:U18,$D$4:U$4)^2,0)),"")</f>
        <v>1.6696203926527538E-4</v>
      </c>
      <c r="W44" s="42">
        <f>IF(j&gt;$C44,0.5*delta_t*(SUMPRODUCT($D18:W18,$D$3:W$3)^2+SUMPRODUCT($D18:W18,$D$4:W$4)^2-IF(j-1&gt;$C44,SUMPRODUCT($D18:V18,$D$3:V$3)^2+SUMPRODUCT($D18:V18,$D$4:V$4)^2,0)),"")</f>
        <v>1.8788988953700016E-4</v>
      </c>
      <c r="X44" s="42">
        <f>IF(j&gt;$C44,0.5*delta_t*(SUMPRODUCT($D18:X18,$D$3:X$3)^2+SUMPRODUCT($D18:X18,$D$4:X$4)^2-IF(j-1&gt;$C44,SUMPRODUCT($D18:W18,$D$3:W$3)^2+SUMPRODUCT($D18:W18,$D$4:W$4)^2,0)),"")</f>
        <v>2.0820144373524734E-4</v>
      </c>
      <c r="Y44" s="42">
        <f>IF(j&gt;$C44,0.5*delta_t*(SUMPRODUCT($D18:Y18,$D$3:Y$3)^2+SUMPRODUCT($D18:Y18,$D$4:Y$4)^2-IF(j-1&gt;$C44,SUMPRODUCT($D18:X18,$D$3:X$3)^2+SUMPRODUCT($D18:X18,$D$4:X$4)^2,0)),"")</f>
        <v>2.278606258524993E-4</v>
      </c>
      <c r="Z44" s="42">
        <f>IF(j&gt;$C44,0.5*delta_t*(SUMPRODUCT($D18:Z18,$D$3:Z$3)^2+SUMPRODUCT($D18:Z18,$D$4:Z$4)^2-IF(j-1&gt;$C44,SUMPRODUCT($D18:Y18,$D$3:Y$3)^2+SUMPRODUCT($D18:Y18,$D$4:Y$4)^2,0)),"")</f>
        <v>2.4684694181725201E-4</v>
      </c>
      <c r="AA44" s="42">
        <f>IF(j&gt;$C44,0.5*delta_t*(SUMPRODUCT($D18:AA18,$D$3:AA$3)^2+SUMPRODUCT($D18:AA18,$D$4:AA$4)^2-IF(j-1&gt;$C44,SUMPRODUCT($D18:Z18,$D$3:Z$3)^2+SUMPRODUCT($D18:Z18,$D$4:Z$4)^2,0)),"")</f>
        <v>2.6515297199824865E-4</v>
      </c>
      <c r="AB44" s="43">
        <f>IF(j&gt;$C44,0.5*delta_t*(SUMPRODUCT($D18:AB18,$D$3:AB$3)^2+SUMPRODUCT($D18:AB18,$D$4:AB$4)^2-IF(j-1&gt;$C44,SUMPRODUCT($D18:AA18,$D$3:AA$3)^2+SUMPRODUCT($D18:AA18,$D$4:AA$4)^2,0)),"")</f>
        <v>2.8278215226070917E-4</v>
      </c>
    </row>
    <row r="45" spans="1:28" x14ac:dyDescent="0.2">
      <c r="A45" s="67"/>
      <c r="B45" s="67"/>
      <c r="C45" s="17">
        <f t="shared" si="12"/>
        <v>11</v>
      </c>
      <c r="D45" s="41" t="str">
        <f>IF(j&gt;$C45,0.5*delta_t*(SUMPRODUCT($D19:D19,$D$3:D$3)^2+SUMPRODUCT($D19:D19,$D$4:D$4)^2-IF(j-1&gt;$C45,SUMPRODUCT(C19:$D19,C$3:$D15)^2+SUMPRODUCT(C19:$D19,C$4:$D$4)^2,0)),"")</f>
        <v/>
      </c>
      <c r="E45" s="42" t="str">
        <f>IF(j&gt;$C45,0.5*delta_t*(SUMPRODUCT($D19:E19,$D$3:E$3)^2+SUMPRODUCT($D19:E19,$D$4:E$4)^2-IF(j-1&gt;$C45,SUMPRODUCT($D19:D19,$D$3:D$3)^2+SUMPRODUCT($D19:D19,$D$4:D$4)^2,0)),"")</f>
        <v/>
      </c>
      <c r="F45" s="42" t="str">
        <f>IF(j&gt;$C45,0.5*delta_t*(SUMPRODUCT($D19:F19,$D$3:F$3)^2+SUMPRODUCT($D19:F19,$D$4:F$4)^2-IF(j-1&gt;$C45,SUMPRODUCT($D19:E19,$D$3:E$3)^2+SUMPRODUCT($D19:E19,$D$4:E$4)^2,0)),"")</f>
        <v/>
      </c>
      <c r="G45" s="42" t="str">
        <f>IF(j&gt;$C45,0.5*delta_t*(SUMPRODUCT($D19:G19,$D$3:G$3)^2+SUMPRODUCT($D19:G19,$D$4:G$4)^2-IF(j-1&gt;$C45,SUMPRODUCT($D19:F19,$D$3:F$3)^2+SUMPRODUCT($D19:F19,$D$4:F$4)^2,0)),"")</f>
        <v/>
      </c>
      <c r="H45" s="42" t="str">
        <f>IF(j&gt;$C45,0.5*delta_t*(SUMPRODUCT($D19:H19,$D$3:H$3)^2+SUMPRODUCT($D19:H19,$D$4:H$4)^2-IF(j-1&gt;$C45,SUMPRODUCT($D19:G19,$D$3:G$3)^2+SUMPRODUCT($D19:G19,$D$4:G$4)^2,0)),"")</f>
        <v/>
      </c>
      <c r="I45" s="42" t="str">
        <f>IF(j&gt;$C45,0.5*delta_t*(SUMPRODUCT($D19:I19,$D$3:I$3)^2+SUMPRODUCT($D19:I19,$D$4:I$4)^2-IF(j-1&gt;$C45,SUMPRODUCT($D19:H19,$D$3:H$3)^2+SUMPRODUCT($D19:H19,$D$4:H$4)^2,0)),"")</f>
        <v/>
      </c>
      <c r="J45" s="42" t="str">
        <f>IF(j&gt;$C45,0.5*delta_t*(SUMPRODUCT($D19:J19,$D$3:J$3)^2+SUMPRODUCT($D19:J19,$D$4:J$4)^2-IF(j-1&gt;$C45,SUMPRODUCT($D19:I19,$D$3:I$3)^2+SUMPRODUCT($D19:I19,$D$4:I$4)^2,0)),"")</f>
        <v/>
      </c>
      <c r="K45" s="42" t="str">
        <f>IF(j&gt;$C45,0.5*delta_t*(SUMPRODUCT($D19:K19,$D$3:K$3)^2+SUMPRODUCT($D19:K19,$D$4:K$4)^2-IF(j-1&gt;$C45,SUMPRODUCT($D19:J19,$D$3:J$3)^2+SUMPRODUCT($D19:J19,$D$4:J$4)^2,0)),"")</f>
        <v/>
      </c>
      <c r="L45" s="42" t="str">
        <f>IF(j&gt;$C45,0.5*delta_t*(SUMPRODUCT($D19:L19,$D$3:L$3)^2+SUMPRODUCT($D19:L19,$D$4:L$4)^2-IF(j-1&gt;$C45,SUMPRODUCT($D19:K19,$D$3:K$3)^2+SUMPRODUCT($D19:K19,$D$4:K$4)^2,0)),"")</f>
        <v/>
      </c>
      <c r="M45" s="42" t="str">
        <f>IF(j&gt;$C45,0.5*delta_t*(SUMPRODUCT($D19:M19,$D$3:M$3)^2+SUMPRODUCT($D19:M19,$D$4:M$4)^2-IF(j-1&gt;$C45,SUMPRODUCT($D19:L19,$D$3:L$3)^2+SUMPRODUCT($D19:L19,$D$4:L$4)^2,0)),"")</f>
        <v/>
      </c>
      <c r="N45" s="42" t="str">
        <f>IF(j&gt;$C45,0.5*delta_t*(SUMPRODUCT($D19:N19,$D$3:N$3)^2+SUMPRODUCT($D19:N19,$D$4:N$4)^2-IF(j-1&gt;$C45,SUMPRODUCT($D19:M19,$D$3:M$3)^2+SUMPRODUCT($D19:M19,$D$4:M$4)^2,0)),"")</f>
        <v/>
      </c>
      <c r="O45" s="42" t="str">
        <f>IF(j&gt;$C45,0.5*delta_t*(SUMPRODUCT($D19:O19,$D$3:O$3)^2+SUMPRODUCT($D19:O19,$D$4:O$4)^2-IF(j-1&gt;$C45,SUMPRODUCT($D19:N19,$D$3:N$3)^2+SUMPRODUCT($D19:N19,$D$4:N$4)^2,0)),"")</f>
        <v/>
      </c>
      <c r="P45" s="42">
        <f>IF(j&gt;$C45,0.5*delta_t*(SUMPRODUCT($D19:P19,$D$3:P$3)^2+SUMPRODUCT($D19:P19,$D$4:P$4)^2-IF(j-1&gt;$C45,SUMPRODUCT($D19:O19,$D$3:O$3)^2+SUMPRODUCT($D19:O19,$D$4:O$4)^2,0)),"")</f>
        <v>1.0941839649668376E-5</v>
      </c>
      <c r="Q45" s="42">
        <f>IF(j&gt;$C45,0.5*delta_t*(SUMPRODUCT($D19:Q19,$D$3:Q$3)^2+SUMPRODUCT($D19:Q19,$D$4:Q$4)^2-IF(j-1&gt;$C45,SUMPRODUCT($D19:P19,$D$3:P$3)^2+SUMPRODUCT($D19:P19,$D$4:P$4)^2,0)),"")</f>
        <v>3.3211383746336754E-5</v>
      </c>
      <c r="R45" s="42">
        <f>IF(j&gt;$C45,0.5*delta_t*(SUMPRODUCT($D19:R19,$D$3:R$3)^2+SUMPRODUCT($D19:R19,$D$4:R$4)^2-IF(j-1&gt;$C45,SUMPRODUCT($D19:Q19,$D$3:Q$3)^2+SUMPRODUCT($D19:Q19,$D$4:Q$4)^2,0)),"")</f>
        <v>5.5854583448531314E-5</v>
      </c>
      <c r="S45" s="42">
        <f>IF(j&gt;$C45,0.5*delta_t*(SUMPRODUCT($D19:S19,$D$3:S$3)^2+SUMPRODUCT($D19:S19,$D$4:S$4)^2-IF(j-1&gt;$C45,SUMPRODUCT($D19:R19,$D$3:R$3)^2+SUMPRODUCT($D19:R19,$D$4:R$4)^2,0)),"")</f>
        <v>7.8632483373473953E-5</v>
      </c>
      <c r="T45" s="42">
        <f>IF(j&gt;$C45,0.5*delta_t*(SUMPRODUCT($D19:T19,$D$3:T$3)^2+SUMPRODUCT($D19:T19,$D$4:T$4)^2-IF(j-1&gt;$C45,SUMPRODUCT($D19:S19,$D$3:S$3)^2+SUMPRODUCT($D19:S19,$D$4:S$4)^2,0)),"")</f>
        <v>1.0134614469114363E-4</v>
      </c>
      <c r="U45" s="42">
        <f>IF(j&gt;$C45,0.5*delta_t*(SUMPRODUCT($D19:U19,$D$3:U$3)^2+SUMPRODUCT($D19:U19,$D$4:U$4)^2-IF(j-1&gt;$C45,SUMPRODUCT($D19:T19,$D$3:T$3)^2+SUMPRODUCT($D19:T19,$D$4:T$4)^2,0)),"")</f>
        <v>1.2383269356592777E-4</v>
      </c>
      <c r="V45" s="42">
        <f>IF(j&gt;$C45,0.5*delta_t*(SUMPRODUCT($D19:V19,$D$3:V$3)^2+SUMPRODUCT($D19:V19,$D$4:V$4)^2-IF(j-1&gt;$C45,SUMPRODUCT($D19:U19,$D$3:U$3)^2+SUMPRODUCT($D19:U19,$D$4:U$4)^2,0)),"")</f>
        <v>1.4596137882877925E-4</v>
      </c>
      <c r="W45" s="42">
        <f>IF(j&gt;$C45,0.5*delta_t*(SUMPRODUCT($D19:W19,$D$3:W$3)^2+SUMPRODUCT($D19:W19,$D$4:W$4)^2-IF(j-1&gt;$C45,SUMPRODUCT($D19:V19,$D$3:V$3)^2+SUMPRODUCT($D19:V19,$D$4:V$4)^2,0)),"")</f>
        <v>1.6762976199541816E-4</v>
      </c>
      <c r="X45" s="42">
        <f>IF(j&gt;$C45,0.5*delta_t*(SUMPRODUCT($D19:X19,$D$3:X$3)^2+SUMPRODUCT($D19:X19,$D$4:X$4)^2-IF(j-1&gt;$C45,SUMPRODUCT($D19:W19,$D$3:W$3)^2+SUMPRODUCT($D19:W19,$D$4:W$4)^2,0)),"")</f>
        <v>1.8876011986015151E-4</v>
      </c>
      <c r="Y45" s="42">
        <f>IF(j&gt;$C45,0.5*delta_t*(SUMPRODUCT($D19:Y19,$D$3:Y$3)^2+SUMPRODUCT($D19:Y19,$D$4:Y$4)^2-IF(j-1&gt;$C45,SUMPRODUCT($D19:X19,$D$3:X$3)^2+SUMPRODUCT($D19:X19,$D$4:X$4)^2,0)),"")</f>
        <v>2.0929610804012777E-4</v>
      </c>
      <c r="Z45" s="42">
        <f>IF(j&gt;$C45,0.5*delta_t*(SUMPRODUCT($D19:Z19,$D$3:Z$3)^2+SUMPRODUCT($D19:Z19,$D$4:Z$4)^2-IF(j-1&gt;$C45,SUMPRODUCT($D19:Y19,$D$3:Y$3)^2+SUMPRODUCT($D19:Y19,$D$4:Y$4)^2,0)),"")</f>
        <v>2.2919971052670743E-4</v>
      </c>
      <c r="AA45" s="42">
        <f>IF(j&gt;$C45,0.5*delta_t*(SUMPRODUCT($D19:AA19,$D$3:AA$3)^2+SUMPRODUCT($D19:AA19,$D$4:AA$4)^2-IF(j-1&gt;$C45,SUMPRODUCT($D19:Z19,$D$3:Z$3)^2+SUMPRODUCT($D19:Z19,$D$4:Z$4)^2,0)),"")</f>
        <v>2.4844848354795029E-4</v>
      </c>
      <c r="AB45" s="43">
        <f>IF(j&gt;$C45,0.5*delta_t*(SUMPRODUCT($D19:AB19,$D$3:AB$3)^2+SUMPRODUCT($D19:AB19,$D$4:AB$4)^2-IF(j-1&gt;$C45,SUMPRODUCT($D19:AA19,$D$3:AA$3)^2+SUMPRODUCT($D19:AA19,$D$4:AA$4)^2,0)),"")</f>
        <v>2.6703309030666331E-4</v>
      </c>
    </row>
    <row r="46" spans="1:28" x14ac:dyDescent="0.2">
      <c r="A46" s="67"/>
      <c r="B46" s="67"/>
      <c r="C46" s="17">
        <f t="shared" si="12"/>
        <v>12</v>
      </c>
      <c r="D46" s="41" t="str">
        <f>IF(j&gt;$C46,0.5*delta_t*(SUMPRODUCT($D20:D20,$D$3:D$3)^2+SUMPRODUCT($D20:D20,$D$4:D$4)^2-IF(j-1&gt;$C46,SUMPRODUCT(C20:$D20,C$3:$D16)^2+SUMPRODUCT(C20:$D20,C$4:$D$4)^2,0)),"")</f>
        <v/>
      </c>
      <c r="E46" s="42" t="str">
        <f>IF(j&gt;$C46,0.5*delta_t*(SUMPRODUCT($D20:E20,$D$3:E$3)^2+SUMPRODUCT($D20:E20,$D$4:E$4)^2-IF(j-1&gt;$C46,SUMPRODUCT($D20:D20,$D$3:D$3)^2+SUMPRODUCT($D20:D20,$D$4:D$4)^2,0)),"")</f>
        <v/>
      </c>
      <c r="F46" s="42" t="str">
        <f>IF(j&gt;$C46,0.5*delta_t*(SUMPRODUCT($D20:F20,$D$3:F$3)^2+SUMPRODUCT($D20:F20,$D$4:F$4)^2-IF(j-1&gt;$C46,SUMPRODUCT($D20:E20,$D$3:E$3)^2+SUMPRODUCT($D20:E20,$D$4:E$4)^2,0)),"")</f>
        <v/>
      </c>
      <c r="G46" s="42" t="str">
        <f>IF(j&gt;$C46,0.5*delta_t*(SUMPRODUCT($D20:G20,$D$3:G$3)^2+SUMPRODUCT($D20:G20,$D$4:G$4)^2-IF(j-1&gt;$C46,SUMPRODUCT($D20:F20,$D$3:F$3)^2+SUMPRODUCT($D20:F20,$D$4:F$4)^2,0)),"")</f>
        <v/>
      </c>
      <c r="H46" s="42" t="str">
        <f>IF(j&gt;$C46,0.5*delta_t*(SUMPRODUCT($D20:H20,$D$3:H$3)^2+SUMPRODUCT($D20:H20,$D$4:H$4)^2-IF(j-1&gt;$C46,SUMPRODUCT($D20:G20,$D$3:G$3)^2+SUMPRODUCT($D20:G20,$D$4:G$4)^2,0)),"")</f>
        <v/>
      </c>
      <c r="I46" s="42" t="str">
        <f>IF(j&gt;$C46,0.5*delta_t*(SUMPRODUCT($D20:I20,$D$3:I$3)^2+SUMPRODUCT($D20:I20,$D$4:I$4)^2-IF(j-1&gt;$C46,SUMPRODUCT($D20:H20,$D$3:H$3)^2+SUMPRODUCT($D20:H20,$D$4:H$4)^2,0)),"")</f>
        <v/>
      </c>
      <c r="J46" s="42" t="str">
        <f>IF(j&gt;$C46,0.5*delta_t*(SUMPRODUCT($D20:J20,$D$3:J$3)^2+SUMPRODUCT($D20:J20,$D$4:J$4)^2-IF(j-1&gt;$C46,SUMPRODUCT($D20:I20,$D$3:I$3)^2+SUMPRODUCT($D20:I20,$D$4:I$4)^2,0)),"")</f>
        <v/>
      </c>
      <c r="K46" s="42" t="str">
        <f>IF(j&gt;$C46,0.5*delta_t*(SUMPRODUCT($D20:K20,$D$3:K$3)^2+SUMPRODUCT($D20:K20,$D$4:K$4)^2-IF(j-1&gt;$C46,SUMPRODUCT($D20:J20,$D$3:J$3)^2+SUMPRODUCT($D20:J20,$D$4:J$4)^2,0)),"")</f>
        <v/>
      </c>
      <c r="L46" s="42" t="str">
        <f>IF(j&gt;$C46,0.5*delta_t*(SUMPRODUCT($D20:L20,$D$3:L$3)^2+SUMPRODUCT($D20:L20,$D$4:L$4)^2-IF(j-1&gt;$C46,SUMPRODUCT($D20:K20,$D$3:K$3)^2+SUMPRODUCT($D20:K20,$D$4:K$4)^2,0)),"")</f>
        <v/>
      </c>
      <c r="M46" s="42" t="str">
        <f>IF(j&gt;$C46,0.5*delta_t*(SUMPRODUCT($D20:M20,$D$3:M$3)^2+SUMPRODUCT($D20:M20,$D$4:M$4)^2-IF(j-1&gt;$C46,SUMPRODUCT($D20:L20,$D$3:L$3)^2+SUMPRODUCT($D20:L20,$D$4:L$4)^2,0)),"")</f>
        <v/>
      </c>
      <c r="N46" s="42" t="str">
        <f>IF(j&gt;$C46,0.5*delta_t*(SUMPRODUCT($D20:N20,$D$3:N$3)^2+SUMPRODUCT($D20:N20,$D$4:N$4)^2-IF(j-1&gt;$C46,SUMPRODUCT($D20:M20,$D$3:M$3)^2+SUMPRODUCT($D20:M20,$D$4:M$4)^2,0)),"")</f>
        <v/>
      </c>
      <c r="O46" s="42" t="str">
        <f>IF(j&gt;$C46,0.5*delta_t*(SUMPRODUCT($D20:O20,$D$3:O$3)^2+SUMPRODUCT($D20:O20,$D$4:O$4)^2-IF(j-1&gt;$C46,SUMPRODUCT($D20:N20,$D$3:N$3)^2+SUMPRODUCT($D20:N20,$D$4:N$4)^2,0)),"")</f>
        <v/>
      </c>
      <c r="P46" s="42" t="str">
        <f>IF(j&gt;$C46,0.5*delta_t*(SUMPRODUCT($D20:P20,$D$3:P$3)^2+SUMPRODUCT($D20:P20,$D$4:P$4)^2-IF(j-1&gt;$C46,SUMPRODUCT($D20:O20,$D$3:O$3)^2+SUMPRODUCT($D20:O20,$D$4:O$4)^2,0)),"")</f>
        <v/>
      </c>
      <c r="Q46" s="42">
        <f>IF(j&gt;$C46,0.5*delta_t*(SUMPRODUCT($D20:Q20,$D$3:Q$3)^2+SUMPRODUCT($D20:Q20,$D$4:Q$4)^2-IF(j-1&gt;$C46,SUMPRODUCT($D20:P20,$D$3:P$3)^2+SUMPRODUCT($D20:P20,$D$4:P$4)^2,0)),"")</f>
        <v>1.0946588712016324E-5</v>
      </c>
      <c r="R46" s="42">
        <f>IF(j&gt;$C46,0.5*delta_t*(SUMPRODUCT($D20:R20,$D$3:R$3)^2+SUMPRODUCT($D20:R20,$D$4:R$4)^2-IF(j-1&gt;$C46,SUMPRODUCT($D20:Q20,$D$3:Q$3)^2+SUMPRODUCT($D20:Q20,$D$4:Q$4)^2,0)),"")</f>
        <v>3.3245040809084659E-5</v>
      </c>
      <c r="S46" s="42">
        <f>IF(j&gt;$C46,0.5*delta_t*(SUMPRODUCT($D20:S20,$D$3:S$3)^2+SUMPRODUCT($D20:S20,$D$4:S$4)^2-IF(j-1&gt;$C46,SUMPRODUCT($D20:R20,$D$3:R$3)^2+SUMPRODUCT($D20:R20,$D$4:R$4)^2,0)),"")</f>
        <v>5.5946737434913592E-5</v>
      </c>
      <c r="T46" s="42">
        <f>IF(j&gt;$C46,0.5*delta_t*(SUMPRODUCT($D20:T20,$D$3:T$3)^2+SUMPRODUCT($D20:T20,$D$4:T$4)^2-IF(j-1&gt;$C46,SUMPRODUCT($D20:S20,$D$3:S$3)^2+SUMPRODUCT($D20:S20,$D$4:S$4)^2,0)),"")</f>
        <v>7.8812779264439208E-5</v>
      </c>
      <c r="U46" s="42">
        <f>IF(j&gt;$C46,0.5*delta_t*(SUMPRODUCT($D20:U20,$D$3:U$3)^2+SUMPRODUCT($D20:U20,$D$4:U$4)^2-IF(j-1&gt;$C46,SUMPRODUCT($D20:T20,$D$3:T$3)^2+SUMPRODUCT($D20:T20,$D$4:T$4)^2,0)),"")</f>
        <v>1.0164367764960946E-4</v>
      </c>
      <c r="V46" s="42">
        <f>IF(j&gt;$C46,0.5*delta_t*(SUMPRODUCT($D20:V20,$D$3:V$3)^2+SUMPRODUCT($D20:V20,$D$4:V$4)^2-IF(j-1&gt;$C46,SUMPRODUCT($D20:U20,$D$3:U$3)^2+SUMPRODUCT($D20:U20,$D$4:U$4)^2,0)),"")</f>
        <v>1.2427553007327761E-4</v>
      </c>
      <c r="W46" s="42">
        <f>IF(j&gt;$C46,0.5*delta_t*(SUMPRODUCT($D20:W20,$D$3:W$3)^2+SUMPRODUCT($D20:W20,$D$4:W$4)^2-IF(j-1&gt;$C46,SUMPRODUCT($D20:V20,$D$3:V$3)^2+SUMPRODUCT($D20:V20,$D$4:V$4)^2,0)),"")</f>
        <v>1.4657619174605484E-4</v>
      </c>
      <c r="X46" s="42">
        <f>IF(j&gt;$C46,0.5*delta_t*(SUMPRODUCT($D20:X20,$D$3:X$3)^2+SUMPRODUCT($D20:X20,$D$4:X$4)^2-IF(j-1&gt;$C46,SUMPRODUCT($D20:W20,$D$3:W$3)^2+SUMPRODUCT($D20:W20,$D$4:W$4)^2,0)),"")</f>
        <v>1.6844156580680266E-4</v>
      </c>
      <c r="Y46" s="42">
        <f>IF(j&gt;$C46,0.5*delta_t*(SUMPRODUCT($D20:Y20,$D$3:Y$3)^2+SUMPRODUCT($D20:Y20,$D$4:Y$4)^2-IF(j-1&gt;$C46,SUMPRODUCT($D20:X20,$D$3:X$3)^2+SUMPRODUCT($D20:X20,$D$4:X$4)^2,0)),"")</f>
        <v>1.8979209242287126E-4</v>
      </c>
      <c r="Z46" s="42">
        <f>IF(j&gt;$C46,0.5*delta_t*(SUMPRODUCT($D20:Z20,$D$3:Z$3)^2+SUMPRODUCT($D20:Z20,$D$4:Z$4)^2-IF(j-1&gt;$C46,SUMPRODUCT($D20:Y20,$D$3:Y$3)^2+SUMPRODUCT($D20:Y20,$D$4:Y$4)^2,0)),"")</f>
        <v>2.1056948572251372E-4</v>
      </c>
      <c r="AA46" s="42">
        <f>IF(j&gt;$C46,0.5*delta_t*(SUMPRODUCT($D20:AA20,$D$3:AA$3)^2+SUMPRODUCT($D20:AA20,$D$4:AA$4)^2-IF(j-1&gt;$C46,SUMPRODUCT($D20:Z20,$D$3:Z$3)^2+SUMPRODUCT($D20:Z20,$D$4:Z$4)^2,0)),"")</f>
        <v>2.3073374449069395E-4</v>
      </c>
      <c r="AB46" s="43">
        <f>IF(j&gt;$C46,0.5*delta_t*(SUMPRODUCT($D20:AB20,$D$3:AB$3)^2+SUMPRODUCT($D20:AB20,$D$4:AB$4)^2-IF(j-1&gt;$C46,SUMPRODUCT($D20:AA20,$D$3:AA$3)^2+SUMPRODUCT($D20:AA20,$D$4:AA$4)^2,0)),"")</f>
        <v>2.5026044599379033E-4</v>
      </c>
    </row>
    <row r="47" spans="1:28" x14ac:dyDescent="0.2">
      <c r="A47" s="67"/>
      <c r="B47" s="67"/>
      <c r="C47" s="17">
        <f t="shared" si="12"/>
        <v>13</v>
      </c>
      <c r="D47" s="41" t="str">
        <f>IF(j&gt;$C47,0.5*delta_t*(SUMPRODUCT($D21:D21,$D$3:D$3)^2+SUMPRODUCT($D21:D21,$D$4:D$4)^2-IF(j-1&gt;$C47,SUMPRODUCT(C21:$D21,C$3:$D17)^2+SUMPRODUCT(C21:$D21,C$4:$D$4)^2,0)),"")</f>
        <v/>
      </c>
      <c r="E47" s="42" t="str">
        <f>IF(j&gt;$C47,0.5*delta_t*(SUMPRODUCT($D21:E21,$D$3:E$3)^2+SUMPRODUCT($D21:E21,$D$4:E$4)^2-IF(j-1&gt;$C47,SUMPRODUCT($D21:D21,$D$3:D$3)^2+SUMPRODUCT($D21:D21,$D$4:D$4)^2,0)),"")</f>
        <v/>
      </c>
      <c r="F47" s="42" t="str">
        <f>IF(j&gt;$C47,0.5*delta_t*(SUMPRODUCT($D21:F21,$D$3:F$3)^2+SUMPRODUCT($D21:F21,$D$4:F$4)^2-IF(j-1&gt;$C47,SUMPRODUCT($D21:E21,$D$3:E$3)^2+SUMPRODUCT($D21:E21,$D$4:E$4)^2,0)),"")</f>
        <v/>
      </c>
      <c r="G47" s="42" t="str">
        <f>IF(j&gt;$C47,0.5*delta_t*(SUMPRODUCT($D21:G21,$D$3:G$3)^2+SUMPRODUCT($D21:G21,$D$4:G$4)^2-IF(j-1&gt;$C47,SUMPRODUCT($D21:F21,$D$3:F$3)^2+SUMPRODUCT($D21:F21,$D$4:F$4)^2,0)),"")</f>
        <v/>
      </c>
      <c r="H47" s="42" t="str">
        <f>IF(j&gt;$C47,0.5*delta_t*(SUMPRODUCT($D21:H21,$D$3:H$3)^2+SUMPRODUCT($D21:H21,$D$4:H$4)^2-IF(j-1&gt;$C47,SUMPRODUCT($D21:G21,$D$3:G$3)^2+SUMPRODUCT($D21:G21,$D$4:G$4)^2,0)),"")</f>
        <v/>
      </c>
      <c r="I47" s="42" t="str">
        <f>IF(j&gt;$C47,0.5*delta_t*(SUMPRODUCT($D21:I21,$D$3:I$3)^2+SUMPRODUCT($D21:I21,$D$4:I$4)^2-IF(j-1&gt;$C47,SUMPRODUCT($D21:H21,$D$3:H$3)^2+SUMPRODUCT($D21:H21,$D$4:H$4)^2,0)),"")</f>
        <v/>
      </c>
      <c r="J47" s="42" t="str">
        <f>IF(j&gt;$C47,0.5*delta_t*(SUMPRODUCT($D21:J21,$D$3:J$3)^2+SUMPRODUCT($D21:J21,$D$4:J$4)^2-IF(j-1&gt;$C47,SUMPRODUCT($D21:I21,$D$3:I$3)^2+SUMPRODUCT($D21:I21,$D$4:I$4)^2,0)),"")</f>
        <v/>
      </c>
      <c r="K47" s="42" t="str">
        <f>IF(j&gt;$C47,0.5*delta_t*(SUMPRODUCT($D21:K21,$D$3:K$3)^2+SUMPRODUCT($D21:K21,$D$4:K$4)^2-IF(j-1&gt;$C47,SUMPRODUCT($D21:J21,$D$3:J$3)^2+SUMPRODUCT($D21:J21,$D$4:J$4)^2,0)),"")</f>
        <v/>
      </c>
      <c r="L47" s="42" t="str">
        <f>IF(j&gt;$C47,0.5*delta_t*(SUMPRODUCT($D21:L21,$D$3:L$3)^2+SUMPRODUCT($D21:L21,$D$4:L$4)^2-IF(j-1&gt;$C47,SUMPRODUCT($D21:K21,$D$3:K$3)^2+SUMPRODUCT($D21:K21,$D$4:K$4)^2,0)),"")</f>
        <v/>
      </c>
      <c r="M47" s="42" t="str">
        <f>IF(j&gt;$C47,0.5*delta_t*(SUMPRODUCT($D21:M21,$D$3:M$3)^2+SUMPRODUCT($D21:M21,$D$4:M$4)^2-IF(j-1&gt;$C47,SUMPRODUCT($D21:L21,$D$3:L$3)^2+SUMPRODUCT($D21:L21,$D$4:L$4)^2,0)),"")</f>
        <v/>
      </c>
      <c r="N47" s="42" t="str">
        <f>IF(j&gt;$C47,0.5*delta_t*(SUMPRODUCT($D21:N21,$D$3:N$3)^2+SUMPRODUCT($D21:N21,$D$4:N$4)^2-IF(j-1&gt;$C47,SUMPRODUCT($D21:M21,$D$3:M$3)^2+SUMPRODUCT($D21:M21,$D$4:M$4)^2,0)),"")</f>
        <v/>
      </c>
      <c r="O47" s="42" t="str">
        <f>IF(j&gt;$C47,0.5*delta_t*(SUMPRODUCT($D21:O21,$D$3:O$3)^2+SUMPRODUCT($D21:O21,$D$4:O$4)^2-IF(j-1&gt;$C47,SUMPRODUCT($D21:N21,$D$3:N$3)^2+SUMPRODUCT($D21:N21,$D$4:N$4)^2,0)),"")</f>
        <v/>
      </c>
      <c r="P47" s="42" t="str">
        <f>IF(j&gt;$C47,0.5*delta_t*(SUMPRODUCT($D21:P21,$D$3:P$3)^2+SUMPRODUCT($D21:P21,$D$4:P$4)^2-IF(j-1&gt;$C47,SUMPRODUCT($D21:O21,$D$3:O$3)^2+SUMPRODUCT($D21:O21,$D$4:O$4)^2,0)),"")</f>
        <v/>
      </c>
      <c r="Q47" s="42" t="str">
        <f>IF(j&gt;$C47,0.5*delta_t*(SUMPRODUCT($D21:Q21,$D$3:Q$3)^2+SUMPRODUCT($D21:Q21,$D$4:Q$4)^2-IF(j-1&gt;$C47,SUMPRODUCT($D21:P21,$D$3:P$3)^2+SUMPRODUCT($D21:P21,$D$4:P$4)^2,0)),"")</f>
        <v/>
      </c>
      <c r="R47" s="42">
        <f>IF(j&gt;$C47,0.5*delta_t*(SUMPRODUCT($D21:R21,$D$3:R$3)^2+SUMPRODUCT($D21:R21,$D$4:R$4)^2-IF(j-1&gt;$C47,SUMPRODUCT($D21:Q21,$D$3:Q$3)^2+SUMPRODUCT($D21:Q21,$D$4:Q$4)^2,0)),"")</f>
        <v>1.0960835899060161E-5</v>
      </c>
      <c r="S47" s="42">
        <f>IF(j&gt;$C47,0.5*delta_t*(SUMPRODUCT($D21:S21,$D$3:S$3)^2+SUMPRODUCT($D21:S21,$D$4:S$4)^2-IF(j-1&gt;$C47,SUMPRODUCT($D21:R21,$D$3:R$3)^2+SUMPRODUCT($D21:R21,$D$4:R$4)^2,0)),"")</f>
        <v>3.3307523003616731E-5</v>
      </c>
      <c r="T47" s="42">
        <f>IF(j&gt;$C47,0.5*delta_t*(SUMPRODUCT($D21:T21,$D$3:T$3)^2+SUMPRODUCT($D21:T21,$D$4:T$4)^2-IF(j-1&gt;$C47,SUMPRODUCT($D21:S21,$D$3:S$3)^2+SUMPRODUCT($D21:S21,$D$4:S$4)^2,0)),"")</f>
        <v>5.6087342487854422E-5</v>
      </c>
      <c r="U47" s="42">
        <f>IF(j&gt;$C47,0.5*delta_t*(SUMPRODUCT($D21:U21,$D$3:U$3)^2+SUMPRODUCT($D21:U21,$D$4:U$4)^2-IF(j-1&gt;$C47,SUMPRODUCT($D21:T21,$D$3:T$3)^2+SUMPRODUCT($D21:T21,$D$4:T$4)^2,0)),"")</f>
        <v>7.9061217909069919E-5</v>
      </c>
      <c r="V47" s="42">
        <f>IF(j&gt;$C47,0.5*delta_t*(SUMPRODUCT($D21:V21,$D$3:V$3)^2+SUMPRODUCT($D21:V21,$D$4:V$4)^2-IF(j-1&gt;$C47,SUMPRODUCT($D21:U21,$D$3:U$3)^2+SUMPRODUCT($D21:U21,$D$4:U$4)^2,0)),"")</f>
        <v>1.0202891289604133E-4</v>
      </c>
      <c r="W47" s="42">
        <f>IF(j&gt;$C47,0.5*delta_t*(SUMPRODUCT($D21:W21,$D$3:W$3)^2+SUMPRODUCT($D21:W21,$D$4:W$4)^2-IF(j-1&gt;$C47,SUMPRODUCT($D21:V21,$D$3:V$3)^2+SUMPRODUCT($D21:V21,$D$4:V$4)^2,0)),"")</f>
        <v>1.2482533097027483E-4</v>
      </c>
      <c r="X47" s="42">
        <f>IF(j&gt;$C47,0.5*delta_t*(SUMPRODUCT($D21:X21,$D$3:X$3)^2+SUMPRODUCT($D21:X21,$D$4:X$4)^2-IF(j-1&gt;$C47,SUMPRODUCT($D21:W21,$D$3:W$3)^2+SUMPRODUCT($D21:W21,$D$4:W$4)^2,0)),"")</f>
        <v>1.4731679821003717E-4</v>
      </c>
      <c r="Y47" s="42">
        <f>IF(j&gt;$C47,0.5*delta_t*(SUMPRODUCT($D21:Y21,$D$3:Y$3)^2+SUMPRODUCT($D21:Y21,$D$4:Y$4)^2-IF(j-1&gt;$C47,SUMPRODUCT($D21:X21,$D$3:X$3)^2+SUMPRODUCT($D21:X21,$D$4:X$4)^2,0)),"")</f>
        <v>1.6939745069942882E-4</v>
      </c>
      <c r="Z47" s="42">
        <f>IF(j&gt;$C47,0.5*delta_t*(SUMPRODUCT($D21:Z21,$D$3:Z$3)^2+SUMPRODUCT($D21:Z21,$D$4:Z$4)^2-IF(j-1&gt;$C47,SUMPRODUCT($D21:Y21,$D$3:Y$3)^2+SUMPRODUCT($D21:Y21,$D$4:Y$4)^2,0)),"")</f>
        <v>1.9098580722515953E-4</v>
      </c>
      <c r="AA47" s="42">
        <f>IF(j&gt;$C47,0.5*delta_t*(SUMPRODUCT($D21:AA21,$D$3:AA$3)^2+SUMPRODUCT($D21:AA21,$D$4:AA$4)^2-IF(j-1&gt;$C47,SUMPRODUCT($D21:Z21,$D$3:Z$3)^2+SUMPRODUCT($D21:Z21,$D$4:Z$4)^2,0)),"")</f>
        <v>2.1202157678240527E-4</v>
      </c>
      <c r="AB47" s="43">
        <f>IF(j&gt;$C47,0.5*delta_t*(SUMPRODUCT($D21:AB21,$D$3:AB$3)^2+SUMPRODUCT($D21:AB21,$D$4:AB$4)^2-IF(j-1&gt;$C47,SUMPRODUCT($D21:AA21,$D$3:AA$3)^2+SUMPRODUCT($D21:AA21,$D$4:AA$4)^2,0)),"")</f>
        <v>2.3246272774445884E-4</v>
      </c>
    </row>
    <row r="48" spans="1:28" x14ac:dyDescent="0.2">
      <c r="A48" s="67"/>
      <c r="B48" s="67"/>
      <c r="C48" s="17">
        <f t="shared" si="12"/>
        <v>14</v>
      </c>
      <c r="D48" s="41" t="str">
        <f>IF(j&gt;$C48,0.5*delta_t*(SUMPRODUCT($D22:D22,$D$3:D$3)^2+SUMPRODUCT($D22:D22,$D$4:D$4)^2-IF(j-1&gt;$C48,SUMPRODUCT(C22:$D22,C$3:$D18)^2+SUMPRODUCT(C22:$D22,C$4:$D$4)^2,0)),"")</f>
        <v/>
      </c>
      <c r="E48" s="42" t="str">
        <f>IF(j&gt;$C48,0.5*delta_t*(SUMPRODUCT($D22:E22,$D$3:E$3)^2+SUMPRODUCT($D22:E22,$D$4:E$4)^2-IF(j-1&gt;$C48,SUMPRODUCT($D22:D22,$D$3:D$3)^2+SUMPRODUCT($D22:D22,$D$4:D$4)^2,0)),"")</f>
        <v/>
      </c>
      <c r="F48" s="42" t="str">
        <f>IF(j&gt;$C48,0.5*delta_t*(SUMPRODUCT($D22:F22,$D$3:F$3)^2+SUMPRODUCT($D22:F22,$D$4:F$4)^2-IF(j-1&gt;$C48,SUMPRODUCT($D22:E22,$D$3:E$3)^2+SUMPRODUCT($D22:E22,$D$4:E$4)^2,0)),"")</f>
        <v/>
      </c>
      <c r="G48" s="42" t="str">
        <f>IF(j&gt;$C48,0.5*delta_t*(SUMPRODUCT($D22:G22,$D$3:G$3)^2+SUMPRODUCT($D22:G22,$D$4:G$4)^2-IF(j-1&gt;$C48,SUMPRODUCT($D22:F22,$D$3:F$3)^2+SUMPRODUCT($D22:F22,$D$4:F$4)^2,0)),"")</f>
        <v/>
      </c>
      <c r="H48" s="42" t="str">
        <f>IF(j&gt;$C48,0.5*delta_t*(SUMPRODUCT($D22:H22,$D$3:H$3)^2+SUMPRODUCT($D22:H22,$D$4:H$4)^2-IF(j-1&gt;$C48,SUMPRODUCT($D22:G22,$D$3:G$3)^2+SUMPRODUCT($D22:G22,$D$4:G$4)^2,0)),"")</f>
        <v/>
      </c>
      <c r="I48" s="42" t="str">
        <f>IF(j&gt;$C48,0.5*delta_t*(SUMPRODUCT($D22:I22,$D$3:I$3)^2+SUMPRODUCT($D22:I22,$D$4:I$4)^2-IF(j-1&gt;$C48,SUMPRODUCT($D22:H22,$D$3:H$3)^2+SUMPRODUCT($D22:H22,$D$4:H$4)^2,0)),"")</f>
        <v/>
      </c>
      <c r="J48" s="42" t="str">
        <f>IF(j&gt;$C48,0.5*delta_t*(SUMPRODUCT($D22:J22,$D$3:J$3)^2+SUMPRODUCT($D22:J22,$D$4:J$4)^2-IF(j-1&gt;$C48,SUMPRODUCT($D22:I22,$D$3:I$3)^2+SUMPRODUCT($D22:I22,$D$4:I$4)^2,0)),"")</f>
        <v/>
      </c>
      <c r="K48" s="42" t="str">
        <f>IF(j&gt;$C48,0.5*delta_t*(SUMPRODUCT($D22:K22,$D$3:K$3)^2+SUMPRODUCT($D22:K22,$D$4:K$4)^2-IF(j-1&gt;$C48,SUMPRODUCT($D22:J22,$D$3:J$3)^2+SUMPRODUCT($D22:J22,$D$4:J$4)^2,0)),"")</f>
        <v/>
      </c>
      <c r="L48" s="42" t="str">
        <f>IF(j&gt;$C48,0.5*delta_t*(SUMPRODUCT($D22:L22,$D$3:L$3)^2+SUMPRODUCT($D22:L22,$D$4:L$4)^2-IF(j-1&gt;$C48,SUMPRODUCT($D22:K22,$D$3:K$3)^2+SUMPRODUCT($D22:K22,$D$4:K$4)^2,0)),"")</f>
        <v/>
      </c>
      <c r="M48" s="42" t="str">
        <f>IF(j&gt;$C48,0.5*delta_t*(SUMPRODUCT($D22:M22,$D$3:M$3)^2+SUMPRODUCT($D22:M22,$D$4:M$4)^2-IF(j-1&gt;$C48,SUMPRODUCT($D22:L22,$D$3:L$3)^2+SUMPRODUCT($D22:L22,$D$4:L$4)^2,0)),"")</f>
        <v/>
      </c>
      <c r="N48" s="42" t="str">
        <f>IF(j&gt;$C48,0.5*delta_t*(SUMPRODUCT($D22:N22,$D$3:N$3)^2+SUMPRODUCT($D22:N22,$D$4:N$4)^2-IF(j-1&gt;$C48,SUMPRODUCT($D22:M22,$D$3:M$3)^2+SUMPRODUCT($D22:M22,$D$4:M$4)^2,0)),"")</f>
        <v/>
      </c>
      <c r="O48" s="42" t="str">
        <f>IF(j&gt;$C48,0.5*delta_t*(SUMPRODUCT($D22:O22,$D$3:O$3)^2+SUMPRODUCT($D22:O22,$D$4:O$4)^2-IF(j-1&gt;$C48,SUMPRODUCT($D22:N22,$D$3:N$3)^2+SUMPRODUCT($D22:N22,$D$4:N$4)^2,0)),"")</f>
        <v/>
      </c>
      <c r="P48" s="42" t="str">
        <f>IF(j&gt;$C48,0.5*delta_t*(SUMPRODUCT($D22:P22,$D$3:P$3)^2+SUMPRODUCT($D22:P22,$D$4:P$4)^2-IF(j-1&gt;$C48,SUMPRODUCT($D22:O22,$D$3:O$3)^2+SUMPRODUCT($D22:O22,$D$4:O$4)^2,0)),"")</f>
        <v/>
      </c>
      <c r="Q48" s="42" t="str">
        <f>IF(j&gt;$C48,0.5*delta_t*(SUMPRODUCT($D22:Q22,$D$3:Q$3)^2+SUMPRODUCT($D22:Q22,$D$4:Q$4)^2-IF(j-1&gt;$C48,SUMPRODUCT($D22:P22,$D$3:P$3)^2+SUMPRODUCT($D22:P22,$D$4:P$4)^2,0)),"")</f>
        <v/>
      </c>
      <c r="R48" s="42" t="str">
        <f>IF(j&gt;$C48,0.5*delta_t*(SUMPRODUCT($D22:R22,$D$3:R$3)^2+SUMPRODUCT($D22:R22,$D$4:R$4)^2-IF(j-1&gt;$C48,SUMPRODUCT($D22:Q22,$D$3:Q$3)^2+SUMPRODUCT($D22:Q22,$D$4:Q$4)^2,0)),"")</f>
        <v/>
      </c>
      <c r="S48" s="42">
        <f>IF(j&gt;$C48,0.5*delta_t*(SUMPRODUCT($D22:S22,$D$3:S$3)^2+SUMPRODUCT($D22:S22,$D$4:S$4)^2-IF(j-1&gt;$C48,SUMPRODUCT($D22:R22,$D$3:R$3)^2+SUMPRODUCT($D22:R22,$D$4:R$4)^2,0)),"")</f>
        <v>1.0984581210799895E-5</v>
      </c>
      <c r="T48" s="42">
        <f>IF(j&gt;$C48,0.5*delta_t*(SUMPRODUCT($D22:T22,$D$3:T$3)^2+SUMPRODUCT($D22:T22,$D$4:T$4)^2-IF(j-1&gt;$C48,SUMPRODUCT($D22:S22,$D$3:S$3)^2+SUMPRODUCT($D22:S22,$D$4:S$4)^2,0)),"")</f>
        <v>3.3398830329932979E-5</v>
      </c>
      <c r="U48" s="42">
        <f>IF(j&gt;$C48,0.5*delta_t*(SUMPRODUCT($D22:U22,$D$3:U$3)^2+SUMPRODUCT($D22:U22,$D$4:U$4)^2-IF(j-1&gt;$C48,SUMPRODUCT($D22:T22,$D$3:T$3)^2+SUMPRODUCT($D22:T22,$D$4:T$4)^2,0)),"")</f>
        <v>5.6276398607353804E-5</v>
      </c>
      <c r="V48" s="42">
        <f>IF(j&gt;$C48,0.5*delta_t*(SUMPRODUCT($D22:V22,$D$3:V$3)^2+SUMPRODUCT($D22:V22,$D$4:V$4)^2-IF(j-1&gt;$C48,SUMPRODUCT($D22:U22,$D$3:U$3)^2+SUMPRODUCT($D22:U22,$D$4:U$4)^2,0)),"")</f>
        <v>7.9377799307366005E-5</v>
      </c>
      <c r="W48" s="42">
        <f>IF(j&gt;$C48,0.5*delta_t*(SUMPRODUCT($D22:W22,$D$3:W$3)^2+SUMPRODUCT($D22:W22,$D$4:W$4)^2-IF(j-1&gt;$C48,SUMPRODUCT($D22:V22,$D$3:V$3)^2+SUMPRODUCT($D22:V22,$D$4:V$4)^2,0)),"")</f>
        <v>1.0250185043043935E-4</v>
      </c>
      <c r="X48" s="42">
        <f>IF(j&gt;$C48,0.5*delta_t*(SUMPRODUCT($D22:X22,$D$3:X$3)^2+SUMPRODUCT($D22:X22,$D$4:X$4)^2-IF(j-1&gt;$C48,SUMPRODUCT($D22:W22,$D$3:W$3)^2+SUMPRODUCT($D22:W22,$D$4:W$4)^2,0)),"")</f>
        <v>1.2548209625691959E-4</v>
      </c>
      <c r="Y48" s="42">
        <f>IF(j&gt;$C48,0.5*delta_t*(SUMPRODUCT($D22:Y22,$D$3:Y$3)^2+SUMPRODUCT($D22:Y22,$D$4:Y$4)^2-IF(j-1&gt;$C48,SUMPRODUCT($D22:X22,$D$3:X$3)^2+SUMPRODUCT($D22:X22,$D$4:X$4)^2,0)),"")</f>
        <v>1.4818319822072594E-4</v>
      </c>
      <c r="Z48" s="42">
        <f>IF(j&gt;$C48,0.5*delta_t*(SUMPRODUCT($D22:Z22,$D$3:Z$3)^2+SUMPRODUCT($D22:Z22,$D$4:Z$4)^2-IF(j-1&gt;$C48,SUMPRODUCT($D22:Y22,$D$3:Y$3)^2+SUMPRODUCT($D22:Y22,$D$4:Y$4)^2,0)),"")</f>
        <v>1.7049741667329675E-4</v>
      </c>
      <c r="AA48" s="42">
        <f>IF(j&gt;$C48,0.5*delta_t*(SUMPRODUCT($D22:AA22,$D$3:AA$3)^2+SUMPRODUCT($D22:AA22,$D$4:AA$4)^2-IF(j-1&gt;$C48,SUMPRODUCT($D22:Z22,$D$3:Z$3)^2+SUMPRODUCT($D22:Z22,$D$4:Z$4)^2,0)),"")</f>
        <v>1.9234126426701621E-4</v>
      </c>
      <c r="AB48" s="43">
        <f>IF(j&gt;$C48,0.5*delta_t*(SUMPRODUCT($D22:AB22,$D$3:AB$3)^2+SUMPRODUCT($D22:AB22,$D$4:AB$4)^2-IF(j-1&gt;$C48,SUMPRODUCT($D22:AA22,$D$3:AA$3)^2+SUMPRODUCT($D22:AA22,$D$4:AA$4)^2,0)),"")</f>
        <v>2.1365238121980246E-4</v>
      </c>
    </row>
    <row r="49" spans="1:28" x14ac:dyDescent="0.2">
      <c r="A49" s="67"/>
      <c r="B49" s="67"/>
      <c r="C49" s="17">
        <f t="shared" si="12"/>
        <v>15</v>
      </c>
      <c r="D49" s="41" t="str">
        <f>IF(j&gt;$C49,0.5*delta_t*(SUMPRODUCT($D23:D23,$D$3:D$3)^2+SUMPRODUCT($D23:D23,$D$4:D$4)^2-IF(j-1&gt;$C49,SUMPRODUCT(C23:$D23,C$3:$D19)^2+SUMPRODUCT(C23:$D23,C$4:$D$4)^2,0)),"")</f>
        <v/>
      </c>
      <c r="E49" s="42" t="str">
        <f>IF(j&gt;$C49,0.5*delta_t*(SUMPRODUCT($D23:E23,$D$3:E$3)^2+SUMPRODUCT($D23:E23,$D$4:E$4)^2-IF(j-1&gt;$C49,SUMPRODUCT($D23:D23,$D$3:D$3)^2+SUMPRODUCT($D23:D23,$D$4:D$4)^2,0)),"")</f>
        <v/>
      </c>
      <c r="F49" s="42" t="str">
        <f>IF(j&gt;$C49,0.5*delta_t*(SUMPRODUCT($D23:F23,$D$3:F$3)^2+SUMPRODUCT($D23:F23,$D$4:F$4)^2-IF(j-1&gt;$C49,SUMPRODUCT($D23:E23,$D$3:E$3)^2+SUMPRODUCT($D23:E23,$D$4:E$4)^2,0)),"")</f>
        <v/>
      </c>
      <c r="G49" s="42" t="str">
        <f>IF(j&gt;$C49,0.5*delta_t*(SUMPRODUCT($D23:G23,$D$3:G$3)^2+SUMPRODUCT($D23:G23,$D$4:G$4)^2-IF(j-1&gt;$C49,SUMPRODUCT($D23:F23,$D$3:F$3)^2+SUMPRODUCT($D23:F23,$D$4:F$4)^2,0)),"")</f>
        <v/>
      </c>
      <c r="H49" s="42" t="str">
        <f>IF(j&gt;$C49,0.5*delta_t*(SUMPRODUCT($D23:H23,$D$3:H$3)^2+SUMPRODUCT($D23:H23,$D$4:H$4)^2-IF(j-1&gt;$C49,SUMPRODUCT($D23:G23,$D$3:G$3)^2+SUMPRODUCT($D23:G23,$D$4:G$4)^2,0)),"")</f>
        <v/>
      </c>
      <c r="I49" s="42" t="str">
        <f>IF(j&gt;$C49,0.5*delta_t*(SUMPRODUCT($D23:I23,$D$3:I$3)^2+SUMPRODUCT($D23:I23,$D$4:I$4)^2-IF(j-1&gt;$C49,SUMPRODUCT($D23:H23,$D$3:H$3)^2+SUMPRODUCT($D23:H23,$D$4:H$4)^2,0)),"")</f>
        <v/>
      </c>
      <c r="J49" s="42" t="str">
        <f>IF(j&gt;$C49,0.5*delta_t*(SUMPRODUCT($D23:J23,$D$3:J$3)^2+SUMPRODUCT($D23:J23,$D$4:J$4)^2-IF(j-1&gt;$C49,SUMPRODUCT($D23:I23,$D$3:I$3)^2+SUMPRODUCT($D23:I23,$D$4:I$4)^2,0)),"")</f>
        <v/>
      </c>
      <c r="K49" s="42" t="str">
        <f>IF(j&gt;$C49,0.5*delta_t*(SUMPRODUCT($D23:K23,$D$3:K$3)^2+SUMPRODUCT($D23:K23,$D$4:K$4)^2-IF(j-1&gt;$C49,SUMPRODUCT($D23:J23,$D$3:J$3)^2+SUMPRODUCT($D23:J23,$D$4:J$4)^2,0)),"")</f>
        <v/>
      </c>
      <c r="L49" s="42" t="str">
        <f>IF(j&gt;$C49,0.5*delta_t*(SUMPRODUCT($D23:L23,$D$3:L$3)^2+SUMPRODUCT($D23:L23,$D$4:L$4)^2-IF(j-1&gt;$C49,SUMPRODUCT($D23:K23,$D$3:K$3)^2+SUMPRODUCT($D23:K23,$D$4:K$4)^2,0)),"")</f>
        <v/>
      </c>
      <c r="M49" s="42" t="str">
        <f>IF(j&gt;$C49,0.5*delta_t*(SUMPRODUCT($D23:M23,$D$3:M$3)^2+SUMPRODUCT($D23:M23,$D$4:M$4)^2-IF(j-1&gt;$C49,SUMPRODUCT($D23:L23,$D$3:L$3)^2+SUMPRODUCT($D23:L23,$D$4:L$4)^2,0)),"")</f>
        <v/>
      </c>
      <c r="N49" s="42" t="str">
        <f>IF(j&gt;$C49,0.5*delta_t*(SUMPRODUCT($D23:N23,$D$3:N$3)^2+SUMPRODUCT($D23:N23,$D$4:N$4)^2-IF(j-1&gt;$C49,SUMPRODUCT($D23:M23,$D$3:M$3)^2+SUMPRODUCT($D23:M23,$D$4:M$4)^2,0)),"")</f>
        <v/>
      </c>
      <c r="O49" s="42" t="str">
        <f>IF(j&gt;$C49,0.5*delta_t*(SUMPRODUCT($D23:O23,$D$3:O$3)^2+SUMPRODUCT($D23:O23,$D$4:O$4)^2-IF(j-1&gt;$C49,SUMPRODUCT($D23:N23,$D$3:N$3)^2+SUMPRODUCT($D23:N23,$D$4:N$4)^2,0)),"")</f>
        <v/>
      </c>
      <c r="P49" s="42" t="str">
        <f>IF(j&gt;$C49,0.5*delta_t*(SUMPRODUCT($D23:P23,$D$3:P$3)^2+SUMPRODUCT($D23:P23,$D$4:P$4)^2-IF(j-1&gt;$C49,SUMPRODUCT($D23:O23,$D$3:O$3)^2+SUMPRODUCT($D23:O23,$D$4:O$4)^2,0)),"")</f>
        <v/>
      </c>
      <c r="Q49" s="42" t="str">
        <f>IF(j&gt;$C49,0.5*delta_t*(SUMPRODUCT($D23:Q23,$D$3:Q$3)^2+SUMPRODUCT($D23:Q23,$D$4:Q$4)^2-IF(j-1&gt;$C49,SUMPRODUCT($D23:P23,$D$3:P$3)^2+SUMPRODUCT($D23:P23,$D$4:P$4)^2,0)),"")</f>
        <v/>
      </c>
      <c r="R49" s="42" t="str">
        <f>IF(j&gt;$C49,0.5*delta_t*(SUMPRODUCT($D23:R23,$D$3:R$3)^2+SUMPRODUCT($D23:R23,$D$4:R$4)^2-IF(j-1&gt;$C49,SUMPRODUCT($D23:Q23,$D$3:Q$3)^2+SUMPRODUCT($D23:Q23,$D$4:Q$4)^2,0)),"")</f>
        <v/>
      </c>
      <c r="S49" s="42" t="str">
        <f>IF(j&gt;$C49,0.5*delta_t*(SUMPRODUCT($D23:S23,$D$3:S$3)^2+SUMPRODUCT($D23:S23,$D$4:S$4)^2-IF(j-1&gt;$C49,SUMPRODUCT($D23:R23,$D$3:R$3)^2+SUMPRODUCT($D23:R23,$D$4:R$4)^2,0)),"")</f>
        <v/>
      </c>
      <c r="T49" s="42">
        <f>IF(j&gt;$C49,0.5*delta_t*(SUMPRODUCT($D23:T23,$D$3:T$3)^2+SUMPRODUCT($D23:T23,$D$4:T$4)^2-IF(j-1&gt;$C49,SUMPRODUCT($D23:S23,$D$3:S$3)^2+SUMPRODUCT($D23:S23,$D$4:S$4)^2,0)),"")</f>
        <v>1.1017824647235517E-5</v>
      </c>
      <c r="U49" s="42">
        <f>IF(j&gt;$C49,0.5*delta_t*(SUMPRODUCT($D23:U23,$D$3:U$3)^2+SUMPRODUCT($D23:U23,$D$4:U$4)^2-IF(j-1&gt;$C49,SUMPRODUCT($D23:T23,$D$3:T$3)^2+SUMPRODUCT($D23:T23,$D$4:T$4)^2,0)),"")</f>
        <v>3.3518962788033421E-5</v>
      </c>
      <c r="V49" s="42">
        <f>IF(j&gt;$C49,0.5*delta_t*(SUMPRODUCT($D23:V23,$D$3:V$3)^2+SUMPRODUCT($D23:V23,$D$4:V$4)^2-IF(j-1&gt;$C49,SUMPRODUCT($D23:U23,$D$3:U$3)^2+SUMPRODUCT($D23:U23,$D$4:U$4)^2,0)),"")</f>
        <v>5.6513905793411704E-5</v>
      </c>
      <c r="W49" s="42">
        <f>IF(j&gt;$C49,0.5*delta_t*(SUMPRODUCT($D23:W23,$D$3:W$3)^2+SUMPRODUCT($D23:W23,$D$4:W$4)^2-IF(j-1&gt;$C49,SUMPRODUCT($D23:V23,$D$3:V$3)^2+SUMPRODUCT($D23:V23,$D$4:V$4)^2,0)),"")</f>
        <v>7.9762523459327573E-5</v>
      </c>
      <c r="X49" s="42">
        <f>IF(j&gt;$C49,0.5*delta_t*(SUMPRODUCT($D23:X23,$D$3:X$3)^2+SUMPRODUCT($D23:X23,$D$4:X$4)^2-IF(j-1&gt;$C49,SUMPRODUCT($D23:W23,$D$3:W$3)^2+SUMPRODUCT($D23:W23,$D$4:W$4)^2,0)),"")</f>
        <v>1.0306249025280342E-4</v>
      </c>
      <c r="Y49" s="42">
        <f>IF(j&gt;$C49,0.5*delta_t*(SUMPRODUCT($D23:Y23,$D$3:Y$3)^2+SUMPRODUCT($D23:Y23,$D$4:Y$4)^2-IF(j-1&gt;$C49,SUMPRODUCT($D23:X23,$D$3:X$3)^2+SUMPRODUCT($D23:X23,$D$4:X$4)^2,0)),"")</f>
        <v>1.2624582593321181E-4</v>
      </c>
      <c r="Z49" s="42">
        <f>IF(j&gt;$C49,0.5*delta_t*(SUMPRODUCT($D23:Z23,$D$3:Z$3)^2+SUMPRODUCT($D23:Z23,$D$4:Z$4)^2-IF(j-1&gt;$C49,SUMPRODUCT($D23:Y23,$D$3:Y$3)^2+SUMPRODUCT($D23:Y23,$D$4:Y$4)^2,0)),"")</f>
        <v>1.4917539177812124E-4</v>
      </c>
      <c r="AA49" s="42">
        <f>IF(j&gt;$C49,0.5*delta_t*(SUMPRODUCT($D23:AA23,$D$3:AA$3)^2+SUMPRODUCT($D23:AA23,$D$4:AA$4)^2-IF(j-1&gt;$C49,SUMPRODUCT($D23:Z23,$D$3:Z$3)^2+SUMPRODUCT($D23:Z23,$D$4:Z$4)^2,0)),"")</f>
        <v>1.717414637284065E-4</v>
      </c>
      <c r="AB49" s="43">
        <f>IF(j&gt;$C49,0.5*delta_t*(SUMPRODUCT($D23:AB23,$D$3:AB$3)^2+SUMPRODUCT($D23:AB23,$D$4:AB$4)^2-IF(j-1&gt;$C49,SUMPRODUCT($D23:AA23,$D$3:AA$3)^2+SUMPRODUCT($D23:AA23,$D$4:AA$4)^2,0)),"")</f>
        <v>1.938584635484414E-4</v>
      </c>
    </row>
    <row r="50" spans="1:28" x14ac:dyDescent="0.2">
      <c r="A50" s="67"/>
      <c r="B50" s="67"/>
      <c r="C50" s="17">
        <f t="shared" si="12"/>
        <v>16</v>
      </c>
      <c r="D50" s="41" t="str">
        <f>IF(j&gt;$C50,0.5*delta_t*(SUMPRODUCT($D24:D24,$D$3:D$3)^2+SUMPRODUCT($D24:D24,$D$4:D$4)^2-IF(j-1&gt;$C50,SUMPRODUCT(C24:$D24,C$3:$D20)^2+SUMPRODUCT(C24:$D24,C$4:$D$4)^2,0)),"")</f>
        <v/>
      </c>
      <c r="E50" s="42" t="str">
        <f>IF(j&gt;$C50,0.5*delta_t*(SUMPRODUCT($D24:E24,$D$3:E$3)^2+SUMPRODUCT($D24:E24,$D$4:E$4)^2-IF(j-1&gt;$C50,SUMPRODUCT($D24:D24,$D$3:D$3)^2+SUMPRODUCT($D24:D24,$D$4:D$4)^2,0)),"")</f>
        <v/>
      </c>
      <c r="F50" s="42" t="str">
        <f>IF(j&gt;$C50,0.5*delta_t*(SUMPRODUCT($D24:F24,$D$3:F$3)^2+SUMPRODUCT($D24:F24,$D$4:F$4)^2-IF(j-1&gt;$C50,SUMPRODUCT($D24:E24,$D$3:E$3)^2+SUMPRODUCT($D24:E24,$D$4:E$4)^2,0)),"")</f>
        <v/>
      </c>
      <c r="G50" s="42" t="str">
        <f>IF(j&gt;$C50,0.5*delta_t*(SUMPRODUCT($D24:G24,$D$3:G$3)^2+SUMPRODUCT($D24:G24,$D$4:G$4)^2-IF(j-1&gt;$C50,SUMPRODUCT($D24:F24,$D$3:F$3)^2+SUMPRODUCT($D24:F24,$D$4:F$4)^2,0)),"")</f>
        <v/>
      </c>
      <c r="H50" s="42" t="str">
        <f>IF(j&gt;$C50,0.5*delta_t*(SUMPRODUCT($D24:H24,$D$3:H$3)^2+SUMPRODUCT($D24:H24,$D$4:H$4)^2-IF(j-1&gt;$C50,SUMPRODUCT($D24:G24,$D$3:G$3)^2+SUMPRODUCT($D24:G24,$D$4:G$4)^2,0)),"")</f>
        <v/>
      </c>
      <c r="I50" s="42" t="str">
        <f>IF(j&gt;$C50,0.5*delta_t*(SUMPRODUCT($D24:I24,$D$3:I$3)^2+SUMPRODUCT($D24:I24,$D$4:I$4)^2-IF(j-1&gt;$C50,SUMPRODUCT($D24:H24,$D$3:H$3)^2+SUMPRODUCT($D24:H24,$D$4:H$4)^2,0)),"")</f>
        <v/>
      </c>
      <c r="J50" s="42" t="str">
        <f>IF(j&gt;$C50,0.5*delta_t*(SUMPRODUCT($D24:J24,$D$3:J$3)^2+SUMPRODUCT($D24:J24,$D$4:J$4)^2-IF(j-1&gt;$C50,SUMPRODUCT($D24:I24,$D$3:I$3)^2+SUMPRODUCT($D24:I24,$D$4:I$4)^2,0)),"")</f>
        <v/>
      </c>
      <c r="K50" s="42" t="str">
        <f>IF(j&gt;$C50,0.5*delta_t*(SUMPRODUCT($D24:K24,$D$3:K$3)^2+SUMPRODUCT($D24:K24,$D$4:K$4)^2-IF(j-1&gt;$C50,SUMPRODUCT($D24:J24,$D$3:J$3)^2+SUMPRODUCT($D24:J24,$D$4:J$4)^2,0)),"")</f>
        <v/>
      </c>
      <c r="L50" s="42" t="str">
        <f>IF(j&gt;$C50,0.5*delta_t*(SUMPRODUCT($D24:L24,$D$3:L$3)^2+SUMPRODUCT($D24:L24,$D$4:L$4)^2-IF(j-1&gt;$C50,SUMPRODUCT($D24:K24,$D$3:K$3)^2+SUMPRODUCT($D24:K24,$D$4:K$4)^2,0)),"")</f>
        <v/>
      </c>
      <c r="M50" s="42" t="str">
        <f>IF(j&gt;$C50,0.5*delta_t*(SUMPRODUCT($D24:M24,$D$3:M$3)^2+SUMPRODUCT($D24:M24,$D$4:M$4)^2-IF(j-1&gt;$C50,SUMPRODUCT($D24:L24,$D$3:L$3)^2+SUMPRODUCT($D24:L24,$D$4:L$4)^2,0)),"")</f>
        <v/>
      </c>
      <c r="N50" s="42" t="str">
        <f>IF(j&gt;$C50,0.5*delta_t*(SUMPRODUCT($D24:N24,$D$3:N$3)^2+SUMPRODUCT($D24:N24,$D$4:N$4)^2-IF(j-1&gt;$C50,SUMPRODUCT($D24:M24,$D$3:M$3)^2+SUMPRODUCT($D24:M24,$D$4:M$4)^2,0)),"")</f>
        <v/>
      </c>
      <c r="O50" s="42" t="str">
        <f>IF(j&gt;$C50,0.5*delta_t*(SUMPRODUCT($D24:O24,$D$3:O$3)^2+SUMPRODUCT($D24:O24,$D$4:O$4)^2-IF(j-1&gt;$C50,SUMPRODUCT($D24:N24,$D$3:N$3)^2+SUMPRODUCT($D24:N24,$D$4:N$4)^2,0)),"")</f>
        <v/>
      </c>
      <c r="P50" s="42" t="str">
        <f>IF(j&gt;$C50,0.5*delta_t*(SUMPRODUCT($D24:P24,$D$3:P$3)^2+SUMPRODUCT($D24:P24,$D$4:P$4)^2-IF(j-1&gt;$C50,SUMPRODUCT($D24:O24,$D$3:O$3)^2+SUMPRODUCT($D24:O24,$D$4:O$4)^2,0)),"")</f>
        <v/>
      </c>
      <c r="Q50" s="42" t="str">
        <f>IF(j&gt;$C50,0.5*delta_t*(SUMPRODUCT($D24:Q24,$D$3:Q$3)^2+SUMPRODUCT($D24:Q24,$D$4:Q$4)^2-IF(j-1&gt;$C50,SUMPRODUCT($D24:P24,$D$3:P$3)^2+SUMPRODUCT($D24:P24,$D$4:P$4)^2,0)),"")</f>
        <v/>
      </c>
      <c r="R50" s="42" t="str">
        <f>IF(j&gt;$C50,0.5*delta_t*(SUMPRODUCT($D24:R24,$D$3:R$3)^2+SUMPRODUCT($D24:R24,$D$4:R$4)^2-IF(j-1&gt;$C50,SUMPRODUCT($D24:Q24,$D$3:Q$3)^2+SUMPRODUCT($D24:Q24,$D$4:Q$4)^2,0)),"")</f>
        <v/>
      </c>
      <c r="S50" s="42" t="str">
        <f>IF(j&gt;$C50,0.5*delta_t*(SUMPRODUCT($D24:S24,$D$3:S$3)^2+SUMPRODUCT($D24:S24,$D$4:S$4)^2-IF(j-1&gt;$C50,SUMPRODUCT($D24:R24,$D$3:R$3)^2+SUMPRODUCT($D24:R24,$D$4:R$4)^2,0)),"")</f>
        <v/>
      </c>
      <c r="T50" s="42" t="str">
        <f>IF(j&gt;$C50,0.5*delta_t*(SUMPRODUCT($D24:T24,$D$3:T$3)^2+SUMPRODUCT($D24:T24,$D$4:T$4)^2-IF(j-1&gt;$C50,SUMPRODUCT($D24:S24,$D$3:S$3)^2+SUMPRODUCT($D24:S24,$D$4:S$4)^2,0)),"")</f>
        <v/>
      </c>
      <c r="U50" s="42">
        <f>IF(j&gt;$C50,0.5*delta_t*(SUMPRODUCT($D24:U24,$D$3:U$3)^2+SUMPRODUCT($D24:U24,$D$4:U$4)^2-IF(j-1&gt;$C50,SUMPRODUCT($D24:T24,$D$3:T$3)^2+SUMPRODUCT($D24:T24,$D$4:T$4)^2,0)),"")</f>
        <v>1.1060566208367036E-5</v>
      </c>
      <c r="V50" s="42">
        <f>IF(j&gt;$C50,0.5*delta_t*(SUMPRODUCT($D24:V24,$D$3:V$3)^2+SUMPRODUCT($D24:V24,$D$4:V$4)^2-IF(j-1&gt;$C50,SUMPRODUCT($D24:U24,$D$3:U$3)^2+SUMPRODUCT($D24:U24,$D$4:U$4)^2,0)),"")</f>
        <v>3.3667920377918025E-5</v>
      </c>
      <c r="W50" s="42">
        <f>IF(j&gt;$C50,0.5*delta_t*(SUMPRODUCT($D24:W24,$D$3:W$3)^2+SUMPRODUCT($D24:W24,$D$4:W$4)^2-IF(j-1&gt;$C50,SUMPRODUCT($D24:V24,$D$3:V$3)^2+SUMPRODUCT($D24:V24,$D$4:V$4)^2,0)),"")</f>
        <v>5.6799864046028177E-5</v>
      </c>
      <c r="X50" s="42">
        <f>IF(j&gt;$C50,0.5*delta_t*(SUMPRODUCT($D24:X24,$D$3:X$3)^2+SUMPRODUCT($D24:X24,$D$4:X$4)^2-IF(j-1&gt;$C50,SUMPRODUCT($D24:W24,$D$3:W$3)^2+SUMPRODUCT($D24:W24,$D$4:W$4)^2,0)),"")</f>
        <v>8.0215390364954517E-5</v>
      </c>
      <c r="Y50" s="42">
        <f>IF(j&gt;$C50,0.5*delta_t*(SUMPRODUCT($D24:Y24,$D$3:Y$3)^2+SUMPRODUCT($D24:Y24,$D$4:Y$4)^2-IF(j-1&gt;$C50,SUMPRODUCT($D24:X24,$D$3:X$3)^2+SUMPRODUCT($D24:X24,$D$4:X$4)^2,0)),"")</f>
        <v>1.0371083236313363E-4</v>
      </c>
      <c r="Z50" s="42">
        <f>IF(j&gt;$C50,0.5*delta_t*(SUMPRODUCT($D24:Z24,$D$3:Z$3)^2+SUMPRODUCT($D24:Z24,$D$4:Z$4)^2-IF(j-1&gt;$C50,SUMPRODUCT($D24:Y24,$D$3:Y$3)^2+SUMPRODUCT($D24:Y24,$D$4:Y$4)^2,0)),"")</f>
        <v>1.2711651999915144E-4</v>
      </c>
      <c r="AA50" s="42">
        <f>IF(j&gt;$C50,0.5*delta_t*(SUMPRODUCT($D24:AA24,$D$3:AA$3)^2+SUMPRODUCT($D24:AA24,$D$4:AA$4)^2-IF(j-1&gt;$C50,SUMPRODUCT($D24:Z24,$D$3:Z$3)^2+SUMPRODUCT($D24:Z24,$D$4:Z$4)^2,0)),"")</f>
        <v>1.5029337888222325E-4</v>
      </c>
      <c r="AB50" s="43">
        <f>IF(j&gt;$C50,0.5*delta_t*(SUMPRODUCT($D24:AB24,$D$3:AB$3)^2+SUMPRODUCT($D24:AB24,$D$4:AB$4)^2-IF(j-1&gt;$C50,SUMPRODUCT($D24:AA24,$D$3:AA$3)^2+SUMPRODUCT($D24:AA24,$D$4:AA$4)^2,0)),"")</f>
        <v>1.7312959186475803E-4</v>
      </c>
    </row>
    <row r="51" spans="1:28" x14ac:dyDescent="0.2">
      <c r="A51" s="67"/>
      <c r="B51" s="67"/>
      <c r="C51" s="17">
        <f t="shared" si="12"/>
        <v>17</v>
      </c>
      <c r="D51" s="41" t="str">
        <f>IF(j&gt;$C51,0.5*delta_t*(SUMPRODUCT($D25:D25,$D$3:D$3)^2+SUMPRODUCT($D25:D25,$D$4:D$4)^2-IF(j-1&gt;$C51,SUMPRODUCT(C25:$D25,C$3:$D21)^2+SUMPRODUCT(C25:$D25,C$4:$D$4)^2,0)),"")</f>
        <v/>
      </c>
      <c r="E51" s="42" t="str">
        <f>IF(j&gt;$C51,0.5*delta_t*(SUMPRODUCT($D25:E25,$D$3:E$3)^2+SUMPRODUCT($D25:E25,$D$4:E$4)^2-IF(j-1&gt;$C51,SUMPRODUCT($D25:D25,$D$3:D$3)^2+SUMPRODUCT($D25:D25,$D$4:D$4)^2,0)),"")</f>
        <v/>
      </c>
      <c r="F51" s="42" t="str">
        <f>IF(j&gt;$C51,0.5*delta_t*(SUMPRODUCT($D25:F25,$D$3:F$3)^2+SUMPRODUCT($D25:F25,$D$4:F$4)^2-IF(j-1&gt;$C51,SUMPRODUCT($D25:E25,$D$3:E$3)^2+SUMPRODUCT($D25:E25,$D$4:E$4)^2,0)),"")</f>
        <v/>
      </c>
      <c r="G51" s="42" t="str">
        <f>IF(j&gt;$C51,0.5*delta_t*(SUMPRODUCT($D25:G25,$D$3:G$3)^2+SUMPRODUCT($D25:G25,$D$4:G$4)^2-IF(j-1&gt;$C51,SUMPRODUCT($D25:F25,$D$3:F$3)^2+SUMPRODUCT($D25:F25,$D$4:F$4)^2,0)),"")</f>
        <v/>
      </c>
      <c r="H51" s="42" t="str">
        <f>IF(j&gt;$C51,0.5*delta_t*(SUMPRODUCT($D25:H25,$D$3:H$3)^2+SUMPRODUCT($D25:H25,$D$4:H$4)^2-IF(j-1&gt;$C51,SUMPRODUCT($D25:G25,$D$3:G$3)^2+SUMPRODUCT($D25:G25,$D$4:G$4)^2,0)),"")</f>
        <v/>
      </c>
      <c r="I51" s="42" t="str">
        <f>IF(j&gt;$C51,0.5*delta_t*(SUMPRODUCT($D25:I25,$D$3:I$3)^2+SUMPRODUCT($D25:I25,$D$4:I$4)^2-IF(j-1&gt;$C51,SUMPRODUCT($D25:H25,$D$3:H$3)^2+SUMPRODUCT($D25:H25,$D$4:H$4)^2,0)),"")</f>
        <v/>
      </c>
      <c r="J51" s="42" t="str">
        <f>IF(j&gt;$C51,0.5*delta_t*(SUMPRODUCT($D25:J25,$D$3:J$3)^2+SUMPRODUCT($D25:J25,$D$4:J$4)^2-IF(j-1&gt;$C51,SUMPRODUCT($D25:I25,$D$3:I$3)^2+SUMPRODUCT($D25:I25,$D$4:I$4)^2,0)),"")</f>
        <v/>
      </c>
      <c r="K51" s="42" t="str">
        <f>IF(j&gt;$C51,0.5*delta_t*(SUMPRODUCT($D25:K25,$D$3:K$3)^2+SUMPRODUCT($D25:K25,$D$4:K$4)^2-IF(j-1&gt;$C51,SUMPRODUCT($D25:J25,$D$3:J$3)^2+SUMPRODUCT($D25:J25,$D$4:J$4)^2,0)),"")</f>
        <v/>
      </c>
      <c r="L51" s="42" t="str">
        <f>IF(j&gt;$C51,0.5*delta_t*(SUMPRODUCT($D25:L25,$D$3:L$3)^2+SUMPRODUCT($D25:L25,$D$4:L$4)^2-IF(j-1&gt;$C51,SUMPRODUCT($D25:K25,$D$3:K$3)^2+SUMPRODUCT($D25:K25,$D$4:K$4)^2,0)),"")</f>
        <v/>
      </c>
      <c r="M51" s="42" t="str">
        <f>IF(j&gt;$C51,0.5*delta_t*(SUMPRODUCT($D25:M25,$D$3:M$3)^2+SUMPRODUCT($D25:M25,$D$4:M$4)^2-IF(j-1&gt;$C51,SUMPRODUCT($D25:L25,$D$3:L$3)^2+SUMPRODUCT($D25:L25,$D$4:L$4)^2,0)),"")</f>
        <v/>
      </c>
      <c r="N51" s="42" t="str">
        <f>IF(j&gt;$C51,0.5*delta_t*(SUMPRODUCT($D25:N25,$D$3:N$3)^2+SUMPRODUCT($D25:N25,$D$4:N$4)^2-IF(j-1&gt;$C51,SUMPRODUCT($D25:M25,$D$3:M$3)^2+SUMPRODUCT($D25:M25,$D$4:M$4)^2,0)),"")</f>
        <v/>
      </c>
      <c r="O51" s="42" t="str">
        <f>IF(j&gt;$C51,0.5*delta_t*(SUMPRODUCT($D25:O25,$D$3:O$3)^2+SUMPRODUCT($D25:O25,$D$4:O$4)^2-IF(j-1&gt;$C51,SUMPRODUCT($D25:N25,$D$3:N$3)^2+SUMPRODUCT($D25:N25,$D$4:N$4)^2,0)),"")</f>
        <v/>
      </c>
      <c r="P51" s="42" t="str">
        <f>IF(j&gt;$C51,0.5*delta_t*(SUMPRODUCT($D25:P25,$D$3:P$3)^2+SUMPRODUCT($D25:P25,$D$4:P$4)^2-IF(j-1&gt;$C51,SUMPRODUCT($D25:O25,$D$3:O$3)^2+SUMPRODUCT($D25:O25,$D$4:O$4)^2,0)),"")</f>
        <v/>
      </c>
      <c r="Q51" s="42" t="str">
        <f>IF(j&gt;$C51,0.5*delta_t*(SUMPRODUCT($D25:Q25,$D$3:Q$3)^2+SUMPRODUCT($D25:Q25,$D$4:Q$4)^2-IF(j-1&gt;$C51,SUMPRODUCT($D25:P25,$D$3:P$3)^2+SUMPRODUCT($D25:P25,$D$4:P$4)^2,0)),"")</f>
        <v/>
      </c>
      <c r="R51" s="42" t="str">
        <f>IF(j&gt;$C51,0.5*delta_t*(SUMPRODUCT($D25:R25,$D$3:R$3)^2+SUMPRODUCT($D25:R25,$D$4:R$4)^2-IF(j-1&gt;$C51,SUMPRODUCT($D25:Q25,$D$3:Q$3)^2+SUMPRODUCT($D25:Q25,$D$4:Q$4)^2,0)),"")</f>
        <v/>
      </c>
      <c r="S51" s="42" t="str">
        <f>IF(j&gt;$C51,0.5*delta_t*(SUMPRODUCT($D25:S25,$D$3:S$3)^2+SUMPRODUCT($D25:S25,$D$4:S$4)^2-IF(j-1&gt;$C51,SUMPRODUCT($D25:R25,$D$3:R$3)^2+SUMPRODUCT($D25:R25,$D$4:R$4)^2,0)),"")</f>
        <v/>
      </c>
      <c r="T51" s="42" t="str">
        <f>IF(j&gt;$C51,0.5*delta_t*(SUMPRODUCT($D25:T25,$D$3:T$3)^2+SUMPRODUCT($D25:T25,$D$4:T$4)^2-IF(j-1&gt;$C51,SUMPRODUCT($D25:S25,$D$3:S$3)^2+SUMPRODUCT($D25:S25,$D$4:S$4)^2,0)),"")</f>
        <v/>
      </c>
      <c r="U51" s="42" t="str">
        <f>IF(j&gt;$C51,0.5*delta_t*(SUMPRODUCT($D25:U25,$D$3:U$3)^2+SUMPRODUCT($D25:U25,$D$4:U$4)^2-IF(j-1&gt;$C51,SUMPRODUCT($D25:T25,$D$3:T$3)^2+SUMPRODUCT($D25:T25,$D$4:T$4)^2,0)),"")</f>
        <v/>
      </c>
      <c r="V51" s="42">
        <f>IF(j&gt;$C51,0.5*delta_t*(SUMPRODUCT($D25:V25,$D$3:V$3)^2+SUMPRODUCT($D25:V25,$D$4:V$4)^2-IF(j-1&gt;$C51,SUMPRODUCT($D25:U25,$D$3:U$3)^2+SUMPRODUCT($D25:U25,$D$4:U$4)^2,0)),"")</f>
        <v>1.1112805894194444E-5</v>
      </c>
      <c r="W51" s="42">
        <f>IF(j&gt;$C51,0.5*delta_t*(SUMPRODUCT($D25:W25,$D$3:W$3)^2+SUMPRODUCT($D25:W25,$D$4:W$4)^2-IF(j-1&gt;$C51,SUMPRODUCT($D25:V25,$D$3:V$3)^2+SUMPRODUCT($D25:V25,$D$4:V$4)^2,0)),"")</f>
        <v>3.3845703099586811E-5</v>
      </c>
      <c r="X51" s="42">
        <f>IF(j&gt;$C51,0.5*delta_t*(SUMPRODUCT($D25:X25,$D$3:X$3)^2+SUMPRODUCT($D25:X25,$D$4:X$4)^2-IF(j-1&gt;$C51,SUMPRODUCT($D25:W25,$D$3:W$3)^2+SUMPRODUCT($D25:W25,$D$4:W$4)^2,0)),"")</f>
        <v>5.713427336520318E-5</v>
      </c>
      <c r="Y51" s="42">
        <f>IF(j&gt;$C51,0.5*delta_t*(SUMPRODUCT($D25:Y25,$D$3:Y$3)^2+SUMPRODUCT($D25:Y25,$D$4:Y$4)^2-IF(j-1&gt;$C51,SUMPRODUCT($D25:X25,$D$3:X$3)^2+SUMPRODUCT($D25:X25,$D$4:X$4)^2,0)),"")</f>
        <v>8.0736400024246916E-5</v>
      </c>
      <c r="Z51" s="42">
        <f>IF(j&gt;$C51,0.5*delta_t*(SUMPRODUCT($D25:Z25,$D$3:Z$3)^2+SUMPRODUCT($D25:Z25,$D$4:Z$4)^2-IF(j-1&gt;$C51,SUMPRODUCT($D25:Y25,$D$3:Y$3)^2+SUMPRODUCT($D25:Y25,$D$4:Y$4)^2,0)),"")</f>
        <v>1.0444687676142988E-4</v>
      </c>
      <c r="AA51" s="42">
        <f>IF(j&gt;$C51,0.5*delta_t*(SUMPRODUCT($D25:AA25,$D$3:AA$3)^2+SUMPRODUCT($D25:AA25,$D$4:AA$4)^2-IF(j-1&gt;$C51,SUMPRODUCT($D25:Z25,$D$3:Z$3)^2+SUMPRODUCT($D25:Z25,$D$4:Z$4)^2,0)),"")</f>
        <v>1.2809417845473865E-4</v>
      </c>
      <c r="AB51" s="43">
        <f>IF(j&gt;$C51,0.5*delta_t*(SUMPRODUCT($D25:AB25,$D$3:AB$3)^2+SUMPRODUCT($D25:AB25,$D$4:AB$4)^2-IF(j-1&gt;$C51,SUMPRODUCT($D25:AA25,$D$3:AA$3)^2+SUMPRODUCT($D25:AA25,$D$4:AA$4)^2,0)),"")</f>
        <v>1.5153715953303165E-4</v>
      </c>
    </row>
    <row r="52" spans="1:28" x14ac:dyDescent="0.2">
      <c r="A52" s="67"/>
      <c r="B52" s="67"/>
      <c r="C52" s="17">
        <f t="shared" si="12"/>
        <v>18</v>
      </c>
      <c r="D52" s="41" t="str">
        <f>IF(j&gt;$C52,0.5*delta_t*(SUMPRODUCT($D26:D26,$D$3:D$3)^2+SUMPRODUCT($D26:D26,$D$4:D$4)^2-IF(j-1&gt;$C52,SUMPRODUCT(C26:$D26,C$3:$D22)^2+SUMPRODUCT(C26:$D26,C$4:$D$4)^2,0)),"")</f>
        <v/>
      </c>
      <c r="E52" s="42" t="str">
        <f>IF(j&gt;$C52,0.5*delta_t*(SUMPRODUCT($D26:E26,$D$3:E$3)^2+SUMPRODUCT($D26:E26,$D$4:E$4)^2-IF(j-1&gt;$C52,SUMPRODUCT($D26:D26,$D$3:D$3)^2+SUMPRODUCT($D26:D26,$D$4:D$4)^2,0)),"")</f>
        <v/>
      </c>
      <c r="F52" s="42" t="str">
        <f>IF(j&gt;$C52,0.5*delta_t*(SUMPRODUCT($D26:F26,$D$3:F$3)^2+SUMPRODUCT($D26:F26,$D$4:F$4)^2-IF(j-1&gt;$C52,SUMPRODUCT($D26:E26,$D$3:E$3)^2+SUMPRODUCT($D26:E26,$D$4:E$4)^2,0)),"")</f>
        <v/>
      </c>
      <c r="G52" s="42" t="str">
        <f>IF(j&gt;$C52,0.5*delta_t*(SUMPRODUCT($D26:G26,$D$3:G$3)^2+SUMPRODUCT($D26:G26,$D$4:G$4)^2-IF(j-1&gt;$C52,SUMPRODUCT($D26:F26,$D$3:F$3)^2+SUMPRODUCT($D26:F26,$D$4:F$4)^2,0)),"")</f>
        <v/>
      </c>
      <c r="H52" s="42" t="str">
        <f>IF(j&gt;$C52,0.5*delta_t*(SUMPRODUCT($D26:H26,$D$3:H$3)^2+SUMPRODUCT($D26:H26,$D$4:H$4)^2-IF(j-1&gt;$C52,SUMPRODUCT($D26:G26,$D$3:G$3)^2+SUMPRODUCT($D26:G26,$D$4:G$4)^2,0)),"")</f>
        <v/>
      </c>
      <c r="I52" s="42" t="str">
        <f>IF(j&gt;$C52,0.5*delta_t*(SUMPRODUCT($D26:I26,$D$3:I$3)^2+SUMPRODUCT($D26:I26,$D$4:I$4)^2-IF(j-1&gt;$C52,SUMPRODUCT($D26:H26,$D$3:H$3)^2+SUMPRODUCT($D26:H26,$D$4:H$4)^2,0)),"")</f>
        <v/>
      </c>
      <c r="J52" s="42" t="str">
        <f>IF(j&gt;$C52,0.5*delta_t*(SUMPRODUCT($D26:J26,$D$3:J$3)^2+SUMPRODUCT($D26:J26,$D$4:J$4)^2-IF(j-1&gt;$C52,SUMPRODUCT($D26:I26,$D$3:I$3)^2+SUMPRODUCT($D26:I26,$D$4:I$4)^2,0)),"")</f>
        <v/>
      </c>
      <c r="K52" s="42" t="str">
        <f>IF(j&gt;$C52,0.5*delta_t*(SUMPRODUCT($D26:K26,$D$3:K$3)^2+SUMPRODUCT($D26:K26,$D$4:K$4)^2-IF(j-1&gt;$C52,SUMPRODUCT($D26:J26,$D$3:J$3)^2+SUMPRODUCT($D26:J26,$D$4:J$4)^2,0)),"")</f>
        <v/>
      </c>
      <c r="L52" s="42" t="str">
        <f>IF(j&gt;$C52,0.5*delta_t*(SUMPRODUCT($D26:L26,$D$3:L$3)^2+SUMPRODUCT($D26:L26,$D$4:L$4)^2-IF(j-1&gt;$C52,SUMPRODUCT($D26:K26,$D$3:K$3)^2+SUMPRODUCT($D26:K26,$D$4:K$4)^2,0)),"")</f>
        <v/>
      </c>
      <c r="M52" s="42" t="str">
        <f>IF(j&gt;$C52,0.5*delta_t*(SUMPRODUCT($D26:M26,$D$3:M$3)^2+SUMPRODUCT($D26:M26,$D$4:M$4)^2-IF(j-1&gt;$C52,SUMPRODUCT($D26:L26,$D$3:L$3)^2+SUMPRODUCT($D26:L26,$D$4:L$4)^2,0)),"")</f>
        <v/>
      </c>
      <c r="N52" s="42" t="str">
        <f>IF(j&gt;$C52,0.5*delta_t*(SUMPRODUCT($D26:N26,$D$3:N$3)^2+SUMPRODUCT($D26:N26,$D$4:N$4)^2-IF(j-1&gt;$C52,SUMPRODUCT($D26:M26,$D$3:M$3)^2+SUMPRODUCT($D26:M26,$D$4:M$4)^2,0)),"")</f>
        <v/>
      </c>
      <c r="O52" s="42" t="str">
        <f>IF(j&gt;$C52,0.5*delta_t*(SUMPRODUCT($D26:O26,$D$3:O$3)^2+SUMPRODUCT($D26:O26,$D$4:O$4)^2-IF(j-1&gt;$C52,SUMPRODUCT($D26:N26,$D$3:N$3)^2+SUMPRODUCT($D26:N26,$D$4:N$4)^2,0)),"")</f>
        <v/>
      </c>
      <c r="P52" s="42" t="str">
        <f>IF(j&gt;$C52,0.5*delta_t*(SUMPRODUCT($D26:P26,$D$3:P$3)^2+SUMPRODUCT($D26:P26,$D$4:P$4)^2-IF(j-1&gt;$C52,SUMPRODUCT($D26:O26,$D$3:O$3)^2+SUMPRODUCT($D26:O26,$D$4:O$4)^2,0)),"")</f>
        <v/>
      </c>
      <c r="Q52" s="42" t="str">
        <f>IF(j&gt;$C52,0.5*delta_t*(SUMPRODUCT($D26:Q26,$D$3:Q$3)^2+SUMPRODUCT($D26:Q26,$D$4:Q$4)^2-IF(j-1&gt;$C52,SUMPRODUCT($D26:P26,$D$3:P$3)^2+SUMPRODUCT($D26:P26,$D$4:P$4)^2,0)),"")</f>
        <v/>
      </c>
      <c r="R52" s="42" t="str">
        <f>IF(j&gt;$C52,0.5*delta_t*(SUMPRODUCT($D26:R26,$D$3:R$3)^2+SUMPRODUCT($D26:R26,$D$4:R$4)^2-IF(j-1&gt;$C52,SUMPRODUCT($D26:Q26,$D$3:Q$3)^2+SUMPRODUCT($D26:Q26,$D$4:Q$4)^2,0)),"")</f>
        <v/>
      </c>
      <c r="S52" s="42" t="str">
        <f>IF(j&gt;$C52,0.5*delta_t*(SUMPRODUCT($D26:S26,$D$3:S$3)^2+SUMPRODUCT($D26:S26,$D$4:S$4)^2-IF(j-1&gt;$C52,SUMPRODUCT($D26:R26,$D$3:R$3)^2+SUMPRODUCT($D26:R26,$D$4:R$4)^2,0)),"")</f>
        <v/>
      </c>
      <c r="T52" s="42" t="str">
        <f>IF(j&gt;$C52,0.5*delta_t*(SUMPRODUCT($D26:T26,$D$3:T$3)^2+SUMPRODUCT($D26:T26,$D$4:T$4)^2-IF(j-1&gt;$C52,SUMPRODUCT($D26:S26,$D$3:S$3)^2+SUMPRODUCT($D26:S26,$D$4:S$4)^2,0)),"")</f>
        <v/>
      </c>
      <c r="U52" s="42" t="str">
        <f>IF(j&gt;$C52,0.5*delta_t*(SUMPRODUCT($D26:U26,$D$3:U$3)^2+SUMPRODUCT($D26:U26,$D$4:U$4)^2-IF(j-1&gt;$C52,SUMPRODUCT($D26:T26,$D$3:T$3)^2+SUMPRODUCT($D26:T26,$D$4:T$4)^2,0)),"")</f>
        <v/>
      </c>
      <c r="V52" s="42" t="str">
        <f>IF(j&gt;$C52,0.5*delta_t*(SUMPRODUCT($D26:V26,$D$3:V$3)^2+SUMPRODUCT($D26:V26,$D$4:V$4)^2-IF(j-1&gt;$C52,SUMPRODUCT($D26:U26,$D$3:U$3)^2+SUMPRODUCT($D26:U26,$D$4:U$4)^2,0)),"")</f>
        <v/>
      </c>
      <c r="W52" s="42">
        <f>IF(j&gt;$C52,0.5*delta_t*(SUMPRODUCT($D26:W26,$D$3:W$3)^2+SUMPRODUCT($D26:W26,$D$4:W$4)^2-IF(j-1&gt;$C52,SUMPRODUCT($D26:V26,$D$3:V$3)^2+SUMPRODUCT($D26:V26,$D$4:V$4)^2,0)),"")</f>
        <v>1.1174543704717748E-5</v>
      </c>
      <c r="X52" s="42">
        <f>IF(j&gt;$C52,0.5*delta_t*(SUMPRODUCT($D26:X26,$D$3:X$3)^2+SUMPRODUCT($D26:X26,$D$4:X$4)^2-IF(j-1&gt;$C52,SUMPRODUCT($D26:W26,$D$3:W$3)^2+SUMPRODUCT($D26:W26,$D$4:W$4)^2,0)),"")</f>
        <v>3.4052310953039785E-5</v>
      </c>
      <c r="Y52" s="42">
        <f>IF(j&gt;$C52,0.5*delta_t*(SUMPRODUCT($D26:Y26,$D$3:Y$3)^2+SUMPRODUCT($D26:Y26,$D$4:Y$4)^2-IF(j-1&gt;$C52,SUMPRODUCT($D26:X26,$D$3:X$3)^2+SUMPRODUCT($D26:X26,$D$4:X$4)^2,0)),"")</f>
        <v>5.7517133750936723E-5</v>
      </c>
      <c r="Z52" s="42">
        <f>IF(j&gt;$C52,0.5*delta_t*(SUMPRODUCT($D26:Z26,$D$3:Z$3)^2+SUMPRODUCT($D26:Z26,$D$4:Z$4)^2-IF(j-1&gt;$C52,SUMPRODUCT($D26:Y26,$D$3:Y$3)^2+SUMPRODUCT($D26:Y26,$D$4:Y$4)^2,0)),"")</f>
        <v>8.1325552437204717E-5</v>
      </c>
      <c r="AA52" s="42">
        <f>IF(j&gt;$C52,0.5*delta_t*(SUMPRODUCT($D26:AA26,$D$3:AA$3)^2+SUMPRODUCT($D26:AA26,$D$4:AA$4)^2-IF(j-1&gt;$C52,SUMPRODUCT($D26:Z26,$D$3:Z$3)^2+SUMPRODUCT($D26:Z26,$D$4:Z$4)^2,0)),"")</f>
        <v>1.0527062344769228E-4</v>
      </c>
      <c r="AB52" s="43">
        <f>IF(j&gt;$C52,0.5*delta_t*(SUMPRODUCT($D26:AB26,$D$3:AB$3)^2+SUMPRODUCT($D26:AB26,$D$4:AB$4)^2-IF(j-1&gt;$C52,SUMPRODUCT($D26:AA26,$D$3:AA$3)^2+SUMPRODUCT($D26:AA26,$D$4:AA$4)^2,0)),"")</f>
        <v>1.2917880129997321E-4</v>
      </c>
    </row>
    <row r="53" spans="1:28" x14ac:dyDescent="0.2">
      <c r="A53" s="67"/>
      <c r="B53" s="67"/>
      <c r="C53" s="17">
        <f t="shared" si="12"/>
        <v>19</v>
      </c>
      <c r="D53" s="41" t="str">
        <f>IF(j&gt;$C53,0.5*delta_t*(SUMPRODUCT($D27:D27,$D$3:D$3)^2+SUMPRODUCT($D27:D27,$D$4:D$4)^2-IF(j-1&gt;$C53,SUMPRODUCT(C27:$D27,C$3:$D23)^2+SUMPRODUCT(C27:$D27,C$4:$D$4)^2,0)),"")</f>
        <v/>
      </c>
      <c r="E53" s="42" t="str">
        <f>IF(j&gt;$C53,0.5*delta_t*(SUMPRODUCT($D27:E27,$D$3:E$3)^2+SUMPRODUCT($D27:E27,$D$4:E$4)^2-IF(j-1&gt;$C53,SUMPRODUCT($D27:D27,$D$3:D$3)^2+SUMPRODUCT($D27:D27,$D$4:D$4)^2,0)),"")</f>
        <v/>
      </c>
      <c r="F53" s="42" t="str">
        <f>IF(j&gt;$C53,0.5*delta_t*(SUMPRODUCT($D27:F27,$D$3:F$3)^2+SUMPRODUCT($D27:F27,$D$4:F$4)^2-IF(j-1&gt;$C53,SUMPRODUCT($D27:E27,$D$3:E$3)^2+SUMPRODUCT($D27:E27,$D$4:E$4)^2,0)),"")</f>
        <v/>
      </c>
      <c r="G53" s="42" t="str">
        <f>IF(j&gt;$C53,0.5*delta_t*(SUMPRODUCT($D27:G27,$D$3:G$3)^2+SUMPRODUCT($D27:G27,$D$4:G$4)^2-IF(j-1&gt;$C53,SUMPRODUCT($D27:F27,$D$3:F$3)^2+SUMPRODUCT($D27:F27,$D$4:F$4)^2,0)),"")</f>
        <v/>
      </c>
      <c r="H53" s="42" t="str">
        <f>IF(j&gt;$C53,0.5*delta_t*(SUMPRODUCT($D27:H27,$D$3:H$3)^2+SUMPRODUCT($D27:H27,$D$4:H$4)^2-IF(j-1&gt;$C53,SUMPRODUCT($D27:G27,$D$3:G$3)^2+SUMPRODUCT($D27:G27,$D$4:G$4)^2,0)),"")</f>
        <v/>
      </c>
      <c r="I53" s="42" t="str">
        <f>IF(j&gt;$C53,0.5*delta_t*(SUMPRODUCT($D27:I27,$D$3:I$3)^2+SUMPRODUCT($D27:I27,$D$4:I$4)^2-IF(j-1&gt;$C53,SUMPRODUCT($D27:H27,$D$3:H$3)^2+SUMPRODUCT($D27:H27,$D$4:H$4)^2,0)),"")</f>
        <v/>
      </c>
      <c r="J53" s="42" t="str">
        <f>IF(j&gt;$C53,0.5*delta_t*(SUMPRODUCT($D27:J27,$D$3:J$3)^2+SUMPRODUCT($D27:J27,$D$4:J$4)^2-IF(j-1&gt;$C53,SUMPRODUCT($D27:I27,$D$3:I$3)^2+SUMPRODUCT($D27:I27,$D$4:I$4)^2,0)),"")</f>
        <v/>
      </c>
      <c r="K53" s="42" t="str">
        <f>IF(j&gt;$C53,0.5*delta_t*(SUMPRODUCT($D27:K27,$D$3:K$3)^2+SUMPRODUCT($D27:K27,$D$4:K$4)^2-IF(j-1&gt;$C53,SUMPRODUCT($D27:J27,$D$3:J$3)^2+SUMPRODUCT($D27:J27,$D$4:J$4)^2,0)),"")</f>
        <v/>
      </c>
      <c r="L53" s="42" t="str">
        <f>IF(j&gt;$C53,0.5*delta_t*(SUMPRODUCT($D27:L27,$D$3:L$3)^2+SUMPRODUCT($D27:L27,$D$4:L$4)^2-IF(j-1&gt;$C53,SUMPRODUCT($D27:K27,$D$3:K$3)^2+SUMPRODUCT($D27:K27,$D$4:K$4)^2,0)),"")</f>
        <v/>
      </c>
      <c r="M53" s="42" t="str">
        <f>IF(j&gt;$C53,0.5*delta_t*(SUMPRODUCT($D27:M27,$D$3:M$3)^2+SUMPRODUCT($D27:M27,$D$4:M$4)^2-IF(j-1&gt;$C53,SUMPRODUCT($D27:L27,$D$3:L$3)^2+SUMPRODUCT($D27:L27,$D$4:L$4)^2,0)),"")</f>
        <v/>
      </c>
      <c r="N53" s="42" t="str">
        <f>IF(j&gt;$C53,0.5*delta_t*(SUMPRODUCT($D27:N27,$D$3:N$3)^2+SUMPRODUCT($D27:N27,$D$4:N$4)^2-IF(j-1&gt;$C53,SUMPRODUCT($D27:M27,$D$3:M$3)^2+SUMPRODUCT($D27:M27,$D$4:M$4)^2,0)),"")</f>
        <v/>
      </c>
      <c r="O53" s="42" t="str">
        <f>IF(j&gt;$C53,0.5*delta_t*(SUMPRODUCT($D27:O27,$D$3:O$3)^2+SUMPRODUCT($D27:O27,$D$4:O$4)^2-IF(j-1&gt;$C53,SUMPRODUCT($D27:N27,$D$3:N$3)^2+SUMPRODUCT($D27:N27,$D$4:N$4)^2,0)),"")</f>
        <v/>
      </c>
      <c r="P53" s="42" t="str">
        <f>IF(j&gt;$C53,0.5*delta_t*(SUMPRODUCT($D27:P27,$D$3:P$3)^2+SUMPRODUCT($D27:P27,$D$4:P$4)^2-IF(j-1&gt;$C53,SUMPRODUCT($D27:O27,$D$3:O$3)^2+SUMPRODUCT($D27:O27,$D$4:O$4)^2,0)),"")</f>
        <v/>
      </c>
      <c r="Q53" s="42" t="str">
        <f>IF(j&gt;$C53,0.5*delta_t*(SUMPRODUCT($D27:Q27,$D$3:Q$3)^2+SUMPRODUCT($D27:Q27,$D$4:Q$4)^2-IF(j-1&gt;$C53,SUMPRODUCT($D27:P27,$D$3:P$3)^2+SUMPRODUCT($D27:P27,$D$4:P$4)^2,0)),"")</f>
        <v/>
      </c>
      <c r="R53" s="42" t="str">
        <f>IF(j&gt;$C53,0.5*delta_t*(SUMPRODUCT($D27:R27,$D$3:R$3)^2+SUMPRODUCT($D27:R27,$D$4:R$4)^2-IF(j-1&gt;$C53,SUMPRODUCT($D27:Q27,$D$3:Q$3)^2+SUMPRODUCT($D27:Q27,$D$4:Q$4)^2,0)),"")</f>
        <v/>
      </c>
      <c r="S53" s="42" t="str">
        <f>IF(j&gt;$C53,0.5*delta_t*(SUMPRODUCT($D27:S27,$D$3:S$3)^2+SUMPRODUCT($D27:S27,$D$4:S$4)^2-IF(j-1&gt;$C53,SUMPRODUCT($D27:R27,$D$3:R$3)^2+SUMPRODUCT($D27:R27,$D$4:R$4)^2,0)),"")</f>
        <v/>
      </c>
      <c r="T53" s="42" t="str">
        <f>IF(j&gt;$C53,0.5*delta_t*(SUMPRODUCT($D27:T27,$D$3:T$3)^2+SUMPRODUCT($D27:T27,$D$4:T$4)^2-IF(j-1&gt;$C53,SUMPRODUCT($D27:S27,$D$3:S$3)^2+SUMPRODUCT($D27:S27,$D$4:S$4)^2,0)),"")</f>
        <v/>
      </c>
      <c r="U53" s="42" t="str">
        <f>IF(j&gt;$C53,0.5*delta_t*(SUMPRODUCT($D27:U27,$D$3:U$3)^2+SUMPRODUCT($D27:U27,$D$4:U$4)^2-IF(j-1&gt;$C53,SUMPRODUCT($D27:T27,$D$3:T$3)^2+SUMPRODUCT($D27:T27,$D$4:T$4)^2,0)),"")</f>
        <v/>
      </c>
      <c r="V53" s="42" t="str">
        <f>IF(j&gt;$C53,0.5*delta_t*(SUMPRODUCT($D27:V27,$D$3:V$3)^2+SUMPRODUCT($D27:V27,$D$4:V$4)^2-IF(j-1&gt;$C53,SUMPRODUCT($D27:U27,$D$3:U$3)^2+SUMPRODUCT($D27:U27,$D$4:U$4)^2,0)),"")</f>
        <v/>
      </c>
      <c r="W53" s="42" t="str">
        <f>IF(j&gt;$C53,0.5*delta_t*(SUMPRODUCT($D27:W27,$D$3:W$3)^2+SUMPRODUCT($D27:W27,$D$4:W$4)^2-IF(j-1&gt;$C53,SUMPRODUCT($D27:V27,$D$3:V$3)^2+SUMPRODUCT($D27:V27,$D$4:V$4)^2,0)),"")</f>
        <v/>
      </c>
      <c r="X53" s="42">
        <f>IF(j&gt;$C53,0.5*delta_t*(SUMPRODUCT($D27:X27,$D$3:X$3)^2+SUMPRODUCT($D27:X27,$D$4:X$4)^2-IF(j-1&gt;$C53,SUMPRODUCT($D27:W27,$D$3:W$3)^2+SUMPRODUCT($D27:W27,$D$4:W$4)^2,0)),"")</f>
        <v>1.1245779639936942E-5</v>
      </c>
      <c r="Y53" s="42">
        <f>IF(j&gt;$C53,0.5*delta_t*(SUMPRODUCT($D27:Y27,$D$3:Y$3)^2+SUMPRODUCT($D27:Y27,$D$4:Y$4)^2-IF(j-1&gt;$C53,SUMPRODUCT($D27:X27,$D$3:X$3)^2+SUMPRODUCT($D27:X27,$D$4:X$4)^2,0)),"")</f>
        <v>3.4287743938276927E-5</v>
      </c>
      <c r="Z53" s="42">
        <f>IF(j&gt;$C53,0.5*delta_t*(SUMPRODUCT($D27:Z27,$D$3:Z$3)^2+SUMPRODUCT($D27:Z27,$D$4:Z$4)^2-IF(j-1&gt;$C53,SUMPRODUCT($D27:Y27,$D$3:Y$3)^2+SUMPRODUCT($D27:Y27,$D$4:Y$4)^2,0)),"")</f>
        <v>5.794844520322881E-5</v>
      </c>
      <c r="AA53" s="42">
        <f>IF(j&gt;$C53,0.5*delta_t*(SUMPRODUCT($D27:AA27,$D$3:AA$3)^2+SUMPRODUCT($D27:AA27,$D$4:AA$4)^2-IF(j-1&gt;$C53,SUMPRODUCT($D27:Z27,$D$3:Z$3)^2+SUMPRODUCT($D27:Z27,$D$4:Z$4)^2,0)),"")</f>
        <v>8.1982847603827988E-5</v>
      </c>
      <c r="AB53" s="43">
        <f>IF(j&gt;$C53,0.5*delta_t*(SUMPRODUCT($D27:AB27,$D$3:AB$3)^2+SUMPRODUCT($D27:AB27,$D$4:AB$4)^2-IF(j-1&gt;$C53,SUMPRODUCT($D27:AA27,$D$3:AA$3)^2+SUMPRODUCT($D27:AA27,$D$4:AA$4)^2,0)),"")</f>
        <v>1.0618207242192072E-4</v>
      </c>
    </row>
    <row r="54" spans="1:28" x14ac:dyDescent="0.2">
      <c r="A54" s="67"/>
      <c r="B54" s="67"/>
      <c r="C54" s="17">
        <f t="shared" si="12"/>
        <v>20</v>
      </c>
      <c r="D54" s="41" t="str">
        <f>IF(j&gt;$C54,0.5*delta_t*(SUMPRODUCT($D28:D28,$D$3:D$3)^2+SUMPRODUCT($D28:D28,$D$4:D$4)^2-IF(j-1&gt;$C54,SUMPRODUCT(C28:$D28,C$3:$D24)^2+SUMPRODUCT(C28:$D28,C$4:$D$4)^2,0)),"")</f>
        <v/>
      </c>
      <c r="E54" s="42" t="str">
        <f>IF(j&gt;$C54,0.5*delta_t*(SUMPRODUCT($D28:E28,$D$3:E$3)^2+SUMPRODUCT($D28:E28,$D$4:E$4)^2-IF(j-1&gt;$C54,SUMPRODUCT($D28:D28,$D$3:D$3)^2+SUMPRODUCT($D28:D28,$D$4:D$4)^2,0)),"")</f>
        <v/>
      </c>
      <c r="F54" s="42" t="str">
        <f>IF(j&gt;$C54,0.5*delta_t*(SUMPRODUCT($D28:F28,$D$3:F$3)^2+SUMPRODUCT($D28:F28,$D$4:F$4)^2-IF(j-1&gt;$C54,SUMPRODUCT($D28:E28,$D$3:E$3)^2+SUMPRODUCT($D28:E28,$D$4:E$4)^2,0)),"")</f>
        <v/>
      </c>
      <c r="G54" s="42" t="str">
        <f>IF(j&gt;$C54,0.5*delta_t*(SUMPRODUCT($D28:G28,$D$3:G$3)^2+SUMPRODUCT($D28:G28,$D$4:G$4)^2-IF(j-1&gt;$C54,SUMPRODUCT($D28:F28,$D$3:F$3)^2+SUMPRODUCT($D28:F28,$D$4:F$4)^2,0)),"")</f>
        <v/>
      </c>
      <c r="H54" s="42" t="str">
        <f>IF(j&gt;$C54,0.5*delta_t*(SUMPRODUCT($D28:H28,$D$3:H$3)^2+SUMPRODUCT($D28:H28,$D$4:H$4)^2-IF(j-1&gt;$C54,SUMPRODUCT($D28:G28,$D$3:G$3)^2+SUMPRODUCT($D28:G28,$D$4:G$4)^2,0)),"")</f>
        <v/>
      </c>
      <c r="I54" s="42" t="str">
        <f>IF(j&gt;$C54,0.5*delta_t*(SUMPRODUCT($D28:I28,$D$3:I$3)^2+SUMPRODUCT($D28:I28,$D$4:I$4)^2-IF(j-1&gt;$C54,SUMPRODUCT($D28:H28,$D$3:H$3)^2+SUMPRODUCT($D28:H28,$D$4:H$4)^2,0)),"")</f>
        <v/>
      </c>
      <c r="J54" s="42" t="str">
        <f>IF(j&gt;$C54,0.5*delta_t*(SUMPRODUCT($D28:J28,$D$3:J$3)^2+SUMPRODUCT($D28:J28,$D$4:J$4)^2-IF(j-1&gt;$C54,SUMPRODUCT($D28:I28,$D$3:I$3)^2+SUMPRODUCT($D28:I28,$D$4:I$4)^2,0)),"")</f>
        <v/>
      </c>
      <c r="K54" s="42" t="str">
        <f>IF(j&gt;$C54,0.5*delta_t*(SUMPRODUCT($D28:K28,$D$3:K$3)^2+SUMPRODUCT($D28:K28,$D$4:K$4)^2-IF(j-1&gt;$C54,SUMPRODUCT($D28:J28,$D$3:J$3)^2+SUMPRODUCT($D28:J28,$D$4:J$4)^2,0)),"")</f>
        <v/>
      </c>
      <c r="L54" s="42" t="str">
        <f>IF(j&gt;$C54,0.5*delta_t*(SUMPRODUCT($D28:L28,$D$3:L$3)^2+SUMPRODUCT($D28:L28,$D$4:L$4)^2-IF(j-1&gt;$C54,SUMPRODUCT($D28:K28,$D$3:K$3)^2+SUMPRODUCT($D28:K28,$D$4:K$4)^2,0)),"")</f>
        <v/>
      </c>
      <c r="M54" s="42" t="str">
        <f>IF(j&gt;$C54,0.5*delta_t*(SUMPRODUCT($D28:M28,$D$3:M$3)^2+SUMPRODUCT($D28:M28,$D$4:M$4)^2-IF(j-1&gt;$C54,SUMPRODUCT($D28:L28,$D$3:L$3)^2+SUMPRODUCT($D28:L28,$D$4:L$4)^2,0)),"")</f>
        <v/>
      </c>
      <c r="N54" s="42" t="str">
        <f>IF(j&gt;$C54,0.5*delta_t*(SUMPRODUCT($D28:N28,$D$3:N$3)^2+SUMPRODUCT($D28:N28,$D$4:N$4)^2-IF(j-1&gt;$C54,SUMPRODUCT($D28:M28,$D$3:M$3)^2+SUMPRODUCT($D28:M28,$D$4:M$4)^2,0)),"")</f>
        <v/>
      </c>
      <c r="O54" s="42" t="str">
        <f>IF(j&gt;$C54,0.5*delta_t*(SUMPRODUCT($D28:O28,$D$3:O$3)^2+SUMPRODUCT($D28:O28,$D$4:O$4)^2-IF(j-1&gt;$C54,SUMPRODUCT($D28:N28,$D$3:N$3)^2+SUMPRODUCT($D28:N28,$D$4:N$4)^2,0)),"")</f>
        <v/>
      </c>
      <c r="P54" s="42" t="str">
        <f>IF(j&gt;$C54,0.5*delta_t*(SUMPRODUCT($D28:P28,$D$3:P$3)^2+SUMPRODUCT($D28:P28,$D$4:P$4)^2-IF(j-1&gt;$C54,SUMPRODUCT($D28:O28,$D$3:O$3)^2+SUMPRODUCT($D28:O28,$D$4:O$4)^2,0)),"")</f>
        <v/>
      </c>
      <c r="Q54" s="42" t="str">
        <f>IF(j&gt;$C54,0.5*delta_t*(SUMPRODUCT($D28:Q28,$D$3:Q$3)^2+SUMPRODUCT($D28:Q28,$D$4:Q$4)^2-IF(j-1&gt;$C54,SUMPRODUCT($D28:P28,$D$3:P$3)^2+SUMPRODUCT($D28:P28,$D$4:P$4)^2,0)),"")</f>
        <v/>
      </c>
      <c r="R54" s="42" t="str">
        <f>IF(j&gt;$C54,0.5*delta_t*(SUMPRODUCT($D28:R28,$D$3:R$3)^2+SUMPRODUCT($D28:R28,$D$4:R$4)^2-IF(j-1&gt;$C54,SUMPRODUCT($D28:Q28,$D$3:Q$3)^2+SUMPRODUCT($D28:Q28,$D$4:Q$4)^2,0)),"")</f>
        <v/>
      </c>
      <c r="S54" s="42" t="str">
        <f>IF(j&gt;$C54,0.5*delta_t*(SUMPRODUCT($D28:S28,$D$3:S$3)^2+SUMPRODUCT($D28:S28,$D$4:S$4)^2-IF(j-1&gt;$C54,SUMPRODUCT($D28:R28,$D$3:R$3)^2+SUMPRODUCT($D28:R28,$D$4:R$4)^2,0)),"")</f>
        <v/>
      </c>
      <c r="T54" s="42" t="str">
        <f>IF(j&gt;$C54,0.5*delta_t*(SUMPRODUCT($D28:T28,$D$3:T$3)^2+SUMPRODUCT($D28:T28,$D$4:T$4)^2-IF(j-1&gt;$C54,SUMPRODUCT($D28:S28,$D$3:S$3)^2+SUMPRODUCT($D28:S28,$D$4:S$4)^2,0)),"")</f>
        <v/>
      </c>
      <c r="U54" s="42" t="str">
        <f>IF(j&gt;$C54,0.5*delta_t*(SUMPRODUCT($D28:U28,$D$3:U$3)^2+SUMPRODUCT($D28:U28,$D$4:U$4)^2-IF(j-1&gt;$C54,SUMPRODUCT($D28:T28,$D$3:T$3)^2+SUMPRODUCT($D28:T28,$D$4:T$4)^2,0)),"")</f>
        <v/>
      </c>
      <c r="V54" s="42" t="str">
        <f>IF(j&gt;$C54,0.5*delta_t*(SUMPRODUCT($D28:V28,$D$3:V$3)^2+SUMPRODUCT($D28:V28,$D$4:V$4)^2-IF(j-1&gt;$C54,SUMPRODUCT($D28:U28,$D$3:U$3)^2+SUMPRODUCT($D28:U28,$D$4:U$4)^2,0)),"")</f>
        <v/>
      </c>
      <c r="W54" s="42" t="str">
        <f>IF(j&gt;$C54,0.5*delta_t*(SUMPRODUCT($D28:W28,$D$3:W$3)^2+SUMPRODUCT($D28:W28,$D$4:W$4)^2-IF(j-1&gt;$C54,SUMPRODUCT($D28:V28,$D$3:V$3)^2+SUMPRODUCT($D28:V28,$D$4:V$4)^2,0)),"")</f>
        <v/>
      </c>
      <c r="X54" s="42" t="str">
        <f>IF(j&gt;$C54,0.5*delta_t*(SUMPRODUCT($D28:X28,$D$3:X$3)^2+SUMPRODUCT($D28:X28,$D$4:X$4)^2-IF(j-1&gt;$C54,SUMPRODUCT($D28:W28,$D$3:W$3)^2+SUMPRODUCT($D28:W28,$D$4:W$4)^2,0)),"")</f>
        <v/>
      </c>
      <c r="Y54" s="42">
        <f>IF(j&gt;$C54,0.5*delta_t*(SUMPRODUCT($D28:Y28,$D$3:Y$3)^2+SUMPRODUCT($D28:Y28,$D$4:Y$4)^2-IF(j-1&gt;$C54,SUMPRODUCT($D28:X28,$D$3:X$3)^2+SUMPRODUCT($D28:X28,$D$4:X$4)^2,0)),"")</f>
        <v>1.1326513699852031E-5</v>
      </c>
      <c r="Z54" s="42">
        <f>IF(j&gt;$C54,0.5*delta_t*(SUMPRODUCT($D28:Z28,$D$3:Z$3)^2+SUMPRODUCT($D28:Z28,$D$4:Z$4)^2-IF(j-1&gt;$C54,SUMPRODUCT($D28:Y28,$D$3:Y$3)^2+SUMPRODUCT($D28:Y28,$D$4:Y$4)^2,0)),"")</f>
        <v>3.4552002055298244E-5</v>
      </c>
      <c r="AA54" s="42">
        <f>IF(j&gt;$C54,0.5*delta_t*(SUMPRODUCT($D28:AA28,$D$3:AA$3)^2+SUMPRODUCT($D28:AA28,$D$4:AA$4)^2-IF(j-1&gt;$C54,SUMPRODUCT($D28:Z28,$D$3:Z$3)^2+SUMPRODUCT($D28:Z28,$D$4:Z$4)^2,0)),"")</f>
        <v>5.8428207722079443E-5</v>
      </c>
      <c r="AB54" s="43">
        <f>IF(j&gt;$C54,0.5*delta_t*(SUMPRODUCT($D28:AB28,$D$3:AB$3)^2+SUMPRODUCT($D28:AB28,$D$4:AB$4)^2-IF(j-1&gt;$C54,SUMPRODUCT($D28:AA28,$D$3:AA$3)^2+SUMPRODUCT($D28:AA28,$D$4:AA$4)^2,0)),"")</f>
        <v>8.2708285524116647E-5</v>
      </c>
    </row>
    <row r="55" spans="1:28" x14ac:dyDescent="0.2">
      <c r="A55" s="67"/>
      <c r="B55" s="67"/>
      <c r="C55" s="17">
        <f t="shared" si="12"/>
        <v>21</v>
      </c>
      <c r="D55" s="41" t="str">
        <f>IF(j&gt;$C55,0.5*delta_t*(SUMPRODUCT($D29:D29,$D$3:D$3)^2+SUMPRODUCT($D29:D29,$D$4:D$4)^2-IF(j-1&gt;$C55,SUMPRODUCT(C29:$D29,C$3:$D25)^2+SUMPRODUCT(C29:$D29,C$4:$D$4)^2,0)),"")</f>
        <v/>
      </c>
      <c r="E55" s="42" t="str">
        <f>IF(j&gt;$C55,0.5*delta_t*(SUMPRODUCT($D29:E29,$D$3:E$3)^2+SUMPRODUCT($D29:E29,$D$4:E$4)^2-IF(j-1&gt;$C55,SUMPRODUCT($D29:D29,$D$3:D$3)^2+SUMPRODUCT($D29:D29,$D$4:D$4)^2,0)),"")</f>
        <v/>
      </c>
      <c r="F55" s="42" t="str">
        <f>IF(j&gt;$C55,0.5*delta_t*(SUMPRODUCT($D29:F29,$D$3:F$3)^2+SUMPRODUCT($D29:F29,$D$4:F$4)^2-IF(j-1&gt;$C55,SUMPRODUCT($D29:E29,$D$3:E$3)^2+SUMPRODUCT($D29:E29,$D$4:E$4)^2,0)),"")</f>
        <v/>
      </c>
      <c r="G55" s="42" t="str">
        <f>IF(j&gt;$C55,0.5*delta_t*(SUMPRODUCT($D29:G29,$D$3:G$3)^2+SUMPRODUCT($D29:G29,$D$4:G$4)^2-IF(j-1&gt;$C55,SUMPRODUCT($D29:F29,$D$3:F$3)^2+SUMPRODUCT($D29:F29,$D$4:F$4)^2,0)),"")</f>
        <v/>
      </c>
      <c r="H55" s="42" t="str">
        <f>IF(j&gt;$C55,0.5*delta_t*(SUMPRODUCT($D29:H29,$D$3:H$3)^2+SUMPRODUCT($D29:H29,$D$4:H$4)^2-IF(j-1&gt;$C55,SUMPRODUCT($D29:G29,$D$3:G$3)^2+SUMPRODUCT($D29:G29,$D$4:G$4)^2,0)),"")</f>
        <v/>
      </c>
      <c r="I55" s="42" t="str">
        <f>IF(j&gt;$C55,0.5*delta_t*(SUMPRODUCT($D29:I29,$D$3:I$3)^2+SUMPRODUCT($D29:I29,$D$4:I$4)^2-IF(j-1&gt;$C55,SUMPRODUCT($D29:H29,$D$3:H$3)^2+SUMPRODUCT($D29:H29,$D$4:H$4)^2,0)),"")</f>
        <v/>
      </c>
      <c r="J55" s="42" t="str">
        <f>IF(j&gt;$C55,0.5*delta_t*(SUMPRODUCT($D29:J29,$D$3:J$3)^2+SUMPRODUCT($D29:J29,$D$4:J$4)^2-IF(j-1&gt;$C55,SUMPRODUCT($D29:I29,$D$3:I$3)^2+SUMPRODUCT($D29:I29,$D$4:I$4)^2,0)),"")</f>
        <v/>
      </c>
      <c r="K55" s="42" t="str">
        <f>IF(j&gt;$C55,0.5*delta_t*(SUMPRODUCT($D29:K29,$D$3:K$3)^2+SUMPRODUCT($D29:K29,$D$4:K$4)^2-IF(j-1&gt;$C55,SUMPRODUCT($D29:J29,$D$3:J$3)^2+SUMPRODUCT($D29:J29,$D$4:J$4)^2,0)),"")</f>
        <v/>
      </c>
      <c r="L55" s="42" t="str">
        <f>IF(j&gt;$C55,0.5*delta_t*(SUMPRODUCT($D29:L29,$D$3:L$3)^2+SUMPRODUCT($D29:L29,$D$4:L$4)^2-IF(j-1&gt;$C55,SUMPRODUCT($D29:K29,$D$3:K$3)^2+SUMPRODUCT($D29:K29,$D$4:K$4)^2,0)),"")</f>
        <v/>
      </c>
      <c r="M55" s="42" t="str">
        <f>IF(j&gt;$C55,0.5*delta_t*(SUMPRODUCT($D29:M29,$D$3:M$3)^2+SUMPRODUCT($D29:M29,$D$4:M$4)^2-IF(j-1&gt;$C55,SUMPRODUCT($D29:L29,$D$3:L$3)^2+SUMPRODUCT($D29:L29,$D$4:L$4)^2,0)),"")</f>
        <v/>
      </c>
      <c r="N55" s="42" t="str">
        <f>IF(j&gt;$C55,0.5*delta_t*(SUMPRODUCT($D29:N29,$D$3:N$3)^2+SUMPRODUCT($D29:N29,$D$4:N$4)^2-IF(j-1&gt;$C55,SUMPRODUCT($D29:M29,$D$3:M$3)^2+SUMPRODUCT($D29:M29,$D$4:M$4)^2,0)),"")</f>
        <v/>
      </c>
      <c r="O55" s="42" t="str">
        <f>IF(j&gt;$C55,0.5*delta_t*(SUMPRODUCT($D29:O29,$D$3:O$3)^2+SUMPRODUCT($D29:O29,$D$4:O$4)^2-IF(j-1&gt;$C55,SUMPRODUCT($D29:N29,$D$3:N$3)^2+SUMPRODUCT($D29:N29,$D$4:N$4)^2,0)),"")</f>
        <v/>
      </c>
      <c r="P55" s="42" t="str">
        <f>IF(j&gt;$C55,0.5*delta_t*(SUMPRODUCT($D29:P29,$D$3:P$3)^2+SUMPRODUCT($D29:P29,$D$4:P$4)^2-IF(j-1&gt;$C55,SUMPRODUCT($D29:O29,$D$3:O$3)^2+SUMPRODUCT($D29:O29,$D$4:O$4)^2,0)),"")</f>
        <v/>
      </c>
      <c r="Q55" s="42" t="str">
        <f>IF(j&gt;$C55,0.5*delta_t*(SUMPRODUCT($D29:Q29,$D$3:Q$3)^2+SUMPRODUCT($D29:Q29,$D$4:Q$4)^2-IF(j-1&gt;$C55,SUMPRODUCT($D29:P29,$D$3:P$3)^2+SUMPRODUCT($D29:P29,$D$4:P$4)^2,0)),"")</f>
        <v/>
      </c>
      <c r="R55" s="42" t="str">
        <f>IF(j&gt;$C55,0.5*delta_t*(SUMPRODUCT($D29:R29,$D$3:R$3)^2+SUMPRODUCT($D29:R29,$D$4:R$4)^2-IF(j-1&gt;$C55,SUMPRODUCT($D29:Q29,$D$3:Q$3)^2+SUMPRODUCT($D29:Q29,$D$4:Q$4)^2,0)),"")</f>
        <v/>
      </c>
      <c r="S55" s="42" t="str">
        <f>IF(j&gt;$C55,0.5*delta_t*(SUMPRODUCT($D29:S29,$D$3:S$3)^2+SUMPRODUCT($D29:S29,$D$4:S$4)^2-IF(j-1&gt;$C55,SUMPRODUCT($D29:R29,$D$3:R$3)^2+SUMPRODUCT($D29:R29,$D$4:R$4)^2,0)),"")</f>
        <v/>
      </c>
      <c r="T55" s="42" t="str">
        <f>IF(j&gt;$C55,0.5*delta_t*(SUMPRODUCT($D29:T29,$D$3:T$3)^2+SUMPRODUCT($D29:T29,$D$4:T$4)^2-IF(j-1&gt;$C55,SUMPRODUCT($D29:S29,$D$3:S$3)^2+SUMPRODUCT($D29:S29,$D$4:S$4)^2,0)),"")</f>
        <v/>
      </c>
      <c r="U55" s="42" t="str">
        <f>IF(j&gt;$C55,0.5*delta_t*(SUMPRODUCT($D29:U29,$D$3:U$3)^2+SUMPRODUCT($D29:U29,$D$4:U$4)^2-IF(j-1&gt;$C55,SUMPRODUCT($D29:T29,$D$3:T$3)^2+SUMPRODUCT($D29:T29,$D$4:T$4)^2,0)),"")</f>
        <v/>
      </c>
      <c r="V55" s="42" t="str">
        <f>IF(j&gt;$C55,0.5*delta_t*(SUMPRODUCT($D29:V29,$D$3:V$3)^2+SUMPRODUCT($D29:V29,$D$4:V$4)^2-IF(j-1&gt;$C55,SUMPRODUCT($D29:U29,$D$3:U$3)^2+SUMPRODUCT($D29:U29,$D$4:U$4)^2,0)),"")</f>
        <v/>
      </c>
      <c r="W55" s="42" t="str">
        <f>IF(j&gt;$C55,0.5*delta_t*(SUMPRODUCT($D29:W29,$D$3:W$3)^2+SUMPRODUCT($D29:W29,$D$4:W$4)^2-IF(j-1&gt;$C55,SUMPRODUCT($D29:V29,$D$3:V$3)^2+SUMPRODUCT($D29:V29,$D$4:V$4)^2,0)),"")</f>
        <v/>
      </c>
      <c r="X55" s="42" t="str">
        <f>IF(j&gt;$C55,0.5*delta_t*(SUMPRODUCT($D29:X29,$D$3:X$3)^2+SUMPRODUCT($D29:X29,$D$4:X$4)^2-IF(j-1&gt;$C55,SUMPRODUCT($D29:W29,$D$3:W$3)^2+SUMPRODUCT($D29:W29,$D$4:W$4)^2,0)),"")</f>
        <v/>
      </c>
      <c r="Y55" s="42" t="str">
        <f>IF(j&gt;$C55,0.5*delta_t*(SUMPRODUCT($D29:Y29,$D$3:Y$3)^2+SUMPRODUCT($D29:Y29,$D$4:Y$4)^2-IF(j-1&gt;$C55,SUMPRODUCT($D29:X29,$D$3:X$3)^2+SUMPRODUCT($D29:X29,$D$4:X$4)^2,0)),"")</f>
        <v/>
      </c>
      <c r="Z55" s="42">
        <f>IF(j&gt;$C55,0.5*delta_t*(SUMPRODUCT($D29:Z29,$D$3:Z$3)^2+SUMPRODUCT($D29:Z29,$D$4:Z$4)^2-IF(j-1&gt;$C55,SUMPRODUCT($D29:Y29,$D$3:Y$3)^2+SUMPRODUCT($D29:Y29,$D$4:Y$4)^2,0)),"")</f>
        <v>1.141674588446301E-5</v>
      </c>
      <c r="AA55" s="42">
        <f>IF(j&gt;$C55,0.5*delta_t*(SUMPRODUCT($D29:AA29,$D$3:AA$3)^2+SUMPRODUCT($D29:AA29,$D$4:AA$4)^2-IF(j-1&gt;$C55,SUMPRODUCT($D29:Z29,$D$3:Z$3)^2+SUMPRODUCT($D29:Z29,$D$4:Z$4)^2,0)),"")</f>
        <v>3.4845085304103742E-5</v>
      </c>
      <c r="AB55" s="43">
        <f>IF(j&gt;$C55,0.5*delta_t*(SUMPRODUCT($D29:AB29,$D$3:AB$3)^2+SUMPRODUCT($D29:AB29,$D$4:AB$4)^2-IF(j-1&gt;$C55,SUMPRODUCT($D29:AA29,$D$3:AA$3)^2+SUMPRODUCT($D29:AA29,$D$4:AA$4)^2,0)),"")</f>
        <v>5.8956421307488634E-5</v>
      </c>
    </row>
    <row r="56" spans="1:28" x14ac:dyDescent="0.2">
      <c r="A56" s="67"/>
      <c r="B56" s="67"/>
      <c r="C56" s="17">
        <f t="shared" si="12"/>
        <v>22</v>
      </c>
      <c r="D56" s="41" t="str">
        <f>IF(j&gt;$C56,0.5*delta_t*(SUMPRODUCT($D30:D30,$D$3:D$3)^2+SUMPRODUCT($D30:D30,$D$4:D$4)^2-IF(j-1&gt;$C56,SUMPRODUCT(C30:$D30,C$3:$D26)^2+SUMPRODUCT(C30:$D30,C$4:$D$4)^2,0)),"")</f>
        <v/>
      </c>
      <c r="E56" s="42" t="str">
        <f>IF(j&gt;$C56,0.5*delta_t*(SUMPRODUCT($D30:E30,$D$3:E$3)^2+SUMPRODUCT($D30:E30,$D$4:E$4)^2-IF(j-1&gt;$C56,SUMPRODUCT($D30:D30,$D$3:D$3)^2+SUMPRODUCT($D30:D30,$D$4:D$4)^2,0)),"")</f>
        <v/>
      </c>
      <c r="F56" s="42" t="str">
        <f>IF(j&gt;$C56,0.5*delta_t*(SUMPRODUCT($D30:F30,$D$3:F$3)^2+SUMPRODUCT($D30:F30,$D$4:F$4)^2-IF(j-1&gt;$C56,SUMPRODUCT($D30:E30,$D$3:E$3)^2+SUMPRODUCT($D30:E30,$D$4:E$4)^2,0)),"")</f>
        <v/>
      </c>
      <c r="G56" s="42" t="str">
        <f>IF(j&gt;$C56,0.5*delta_t*(SUMPRODUCT($D30:G30,$D$3:G$3)^2+SUMPRODUCT($D30:G30,$D$4:G$4)^2-IF(j-1&gt;$C56,SUMPRODUCT($D30:F30,$D$3:F$3)^2+SUMPRODUCT($D30:F30,$D$4:F$4)^2,0)),"")</f>
        <v/>
      </c>
      <c r="H56" s="42" t="str">
        <f>IF(j&gt;$C56,0.5*delta_t*(SUMPRODUCT($D30:H30,$D$3:H$3)^2+SUMPRODUCT($D30:H30,$D$4:H$4)^2-IF(j-1&gt;$C56,SUMPRODUCT($D30:G30,$D$3:G$3)^2+SUMPRODUCT($D30:G30,$D$4:G$4)^2,0)),"")</f>
        <v/>
      </c>
      <c r="I56" s="42" t="str">
        <f>IF(j&gt;$C56,0.5*delta_t*(SUMPRODUCT($D30:I30,$D$3:I$3)^2+SUMPRODUCT($D30:I30,$D$4:I$4)^2-IF(j-1&gt;$C56,SUMPRODUCT($D30:H30,$D$3:H$3)^2+SUMPRODUCT($D30:H30,$D$4:H$4)^2,0)),"")</f>
        <v/>
      </c>
      <c r="J56" s="42" t="str">
        <f>IF(j&gt;$C56,0.5*delta_t*(SUMPRODUCT($D30:J30,$D$3:J$3)^2+SUMPRODUCT($D30:J30,$D$4:J$4)^2-IF(j-1&gt;$C56,SUMPRODUCT($D30:I30,$D$3:I$3)^2+SUMPRODUCT($D30:I30,$D$4:I$4)^2,0)),"")</f>
        <v/>
      </c>
      <c r="K56" s="42" t="str">
        <f>IF(j&gt;$C56,0.5*delta_t*(SUMPRODUCT($D30:K30,$D$3:K$3)^2+SUMPRODUCT($D30:K30,$D$4:K$4)^2-IF(j-1&gt;$C56,SUMPRODUCT($D30:J30,$D$3:J$3)^2+SUMPRODUCT($D30:J30,$D$4:J$4)^2,0)),"")</f>
        <v/>
      </c>
      <c r="L56" s="42" t="str">
        <f>IF(j&gt;$C56,0.5*delta_t*(SUMPRODUCT($D30:L30,$D$3:L$3)^2+SUMPRODUCT($D30:L30,$D$4:L$4)^2-IF(j-1&gt;$C56,SUMPRODUCT($D30:K30,$D$3:K$3)^2+SUMPRODUCT($D30:K30,$D$4:K$4)^2,0)),"")</f>
        <v/>
      </c>
      <c r="M56" s="42" t="str">
        <f>IF(j&gt;$C56,0.5*delta_t*(SUMPRODUCT($D30:M30,$D$3:M$3)^2+SUMPRODUCT($D30:M30,$D$4:M$4)^2-IF(j-1&gt;$C56,SUMPRODUCT($D30:L30,$D$3:L$3)^2+SUMPRODUCT($D30:L30,$D$4:L$4)^2,0)),"")</f>
        <v/>
      </c>
      <c r="N56" s="42" t="str">
        <f>IF(j&gt;$C56,0.5*delta_t*(SUMPRODUCT($D30:N30,$D$3:N$3)^2+SUMPRODUCT($D30:N30,$D$4:N$4)^2-IF(j-1&gt;$C56,SUMPRODUCT($D30:M30,$D$3:M$3)^2+SUMPRODUCT($D30:M30,$D$4:M$4)^2,0)),"")</f>
        <v/>
      </c>
      <c r="O56" s="42" t="str">
        <f>IF(j&gt;$C56,0.5*delta_t*(SUMPRODUCT($D30:O30,$D$3:O$3)^2+SUMPRODUCT($D30:O30,$D$4:O$4)^2-IF(j-1&gt;$C56,SUMPRODUCT($D30:N30,$D$3:N$3)^2+SUMPRODUCT($D30:N30,$D$4:N$4)^2,0)),"")</f>
        <v/>
      </c>
      <c r="P56" s="42" t="str">
        <f>IF(j&gt;$C56,0.5*delta_t*(SUMPRODUCT($D30:P30,$D$3:P$3)^2+SUMPRODUCT($D30:P30,$D$4:P$4)^2-IF(j-1&gt;$C56,SUMPRODUCT($D30:O30,$D$3:O$3)^2+SUMPRODUCT($D30:O30,$D$4:O$4)^2,0)),"")</f>
        <v/>
      </c>
      <c r="Q56" s="42" t="str">
        <f>IF(j&gt;$C56,0.5*delta_t*(SUMPRODUCT($D30:Q30,$D$3:Q$3)^2+SUMPRODUCT($D30:Q30,$D$4:Q$4)^2-IF(j-1&gt;$C56,SUMPRODUCT($D30:P30,$D$3:P$3)^2+SUMPRODUCT($D30:P30,$D$4:P$4)^2,0)),"")</f>
        <v/>
      </c>
      <c r="R56" s="42" t="str">
        <f>IF(j&gt;$C56,0.5*delta_t*(SUMPRODUCT($D30:R30,$D$3:R$3)^2+SUMPRODUCT($D30:R30,$D$4:R$4)^2-IF(j-1&gt;$C56,SUMPRODUCT($D30:Q30,$D$3:Q$3)^2+SUMPRODUCT($D30:Q30,$D$4:Q$4)^2,0)),"")</f>
        <v/>
      </c>
      <c r="S56" s="42" t="str">
        <f>IF(j&gt;$C56,0.5*delta_t*(SUMPRODUCT($D30:S30,$D$3:S$3)^2+SUMPRODUCT($D30:S30,$D$4:S$4)^2-IF(j-1&gt;$C56,SUMPRODUCT($D30:R30,$D$3:R$3)^2+SUMPRODUCT($D30:R30,$D$4:R$4)^2,0)),"")</f>
        <v/>
      </c>
      <c r="T56" s="42" t="str">
        <f>IF(j&gt;$C56,0.5*delta_t*(SUMPRODUCT($D30:T30,$D$3:T$3)^2+SUMPRODUCT($D30:T30,$D$4:T$4)^2-IF(j-1&gt;$C56,SUMPRODUCT($D30:S30,$D$3:S$3)^2+SUMPRODUCT($D30:S30,$D$4:S$4)^2,0)),"")</f>
        <v/>
      </c>
      <c r="U56" s="42" t="str">
        <f>IF(j&gt;$C56,0.5*delta_t*(SUMPRODUCT($D30:U30,$D$3:U$3)^2+SUMPRODUCT($D30:U30,$D$4:U$4)^2-IF(j-1&gt;$C56,SUMPRODUCT($D30:T30,$D$3:T$3)^2+SUMPRODUCT($D30:T30,$D$4:T$4)^2,0)),"")</f>
        <v/>
      </c>
      <c r="V56" s="42" t="str">
        <f>IF(j&gt;$C56,0.5*delta_t*(SUMPRODUCT($D30:V30,$D$3:V$3)^2+SUMPRODUCT($D30:V30,$D$4:V$4)^2-IF(j-1&gt;$C56,SUMPRODUCT($D30:U30,$D$3:U$3)^2+SUMPRODUCT($D30:U30,$D$4:U$4)^2,0)),"")</f>
        <v/>
      </c>
      <c r="W56" s="42" t="str">
        <f>IF(j&gt;$C56,0.5*delta_t*(SUMPRODUCT($D30:W30,$D$3:W$3)^2+SUMPRODUCT($D30:W30,$D$4:W$4)^2-IF(j-1&gt;$C56,SUMPRODUCT($D30:V30,$D$3:V$3)^2+SUMPRODUCT($D30:V30,$D$4:V$4)^2,0)),"")</f>
        <v/>
      </c>
      <c r="X56" s="42" t="str">
        <f>IF(j&gt;$C56,0.5*delta_t*(SUMPRODUCT($D30:X30,$D$3:X$3)^2+SUMPRODUCT($D30:X30,$D$4:X$4)^2-IF(j-1&gt;$C56,SUMPRODUCT($D30:W30,$D$3:W$3)^2+SUMPRODUCT($D30:W30,$D$4:W$4)^2,0)),"")</f>
        <v/>
      </c>
      <c r="Y56" s="42" t="str">
        <f>IF(j&gt;$C56,0.5*delta_t*(SUMPRODUCT($D30:Y30,$D$3:Y$3)^2+SUMPRODUCT($D30:Y30,$D$4:Y$4)^2-IF(j-1&gt;$C56,SUMPRODUCT($D30:X30,$D$3:X$3)^2+SUMPRODUCT($D30:X30,$D$4:X$4)^2,0)),"")</f>
        <v/>
      </c>
      <c r="Z56" s="42" t="str">
        <f>IF(j&gt;$C56,0.5*delta_t*(SUMPRODUCT($D30:Z30,$D$3:Z$3)^2+SUMPRODUCT($D30:Z30,$D$4:Z$4)^2-IF(j-1&gt;$C56,SUMPRODUCT($D30:Y30,$D$3:Y$3)^2+SUMPRODUCT($D30:Y30,$D$4:Y$4)^2,0)),"")</f>
        <v/>
      </c>
      <c r="AA56" s="42">
        <f>IF(j&gt;$C56,0.5*delta_t*(SUMPRODUCT($D30:AA30,$D$3:AA$3)^2+SUMPRODUCT($D30:AA30,$D$4:AA$4)^2-IF(j-1&gt;$C56,SUMPRODUCT($D30:Z30,$D$3:Z$3)^2+SUMPRODUCT($D30:Z30,$D$4:Z$4)^2,0)),"")</f>
        <v>1.1516476193769884E-5</v>
      </c>
      <c r="AB56" s="43">
        <f>IF(j&gt;$C56,0.5*delta_t*(SUMPRODUCT($D30:AB30,$D$3:AB$3)^2+SUMPRODUCT($D30:AB30,$D$4:AB$4)^2-IF(j-1&gt;$C56,SUMPRODUCT($D30:AA30,$D$3:AA$3)^2+SUMPRODUCT($D30:AA30,$D$4:AA$4)^2,0)),"")</f>
        <v>3.5166993684693416E-5</v>
      </c>
    </row>
    <row r="57" spans="1:28" x14ac:dyDescent="0.2">
      <c r="A57" s="67"/>
      <c r="B57" s="67"/>
      <c r="C57" s="17">
        <f t="shared" si="12"/>
        <v>23</v>
      </c>
      <c r="D57" s="41" t="str">
        <f>IF(j&gt;$C57,0.5*delta_t*(SUMPRODUCT($D31:D31,$D$3:D$3)^2+SUMPRODUCT($D31:D31,$D$4:D$4)^2-IF(j-1&gt;$C57,SUMPRODUCT(C31:$D31,C$3:$D27)^2+SUMPRODUCT(C31:$D31,C$4:$D$4)^2,0)),"")</f>
        <v/>
      </c>
      <c r="E57" s="42" t="str">
        <f>IF(j&gt;$C57,0.5*delta_t*(SUMPRODUCT($D31:E31,$D$3:E$3)^2+SUMPRODUCT($D31:E31,$D$4:E$4)^2-IF(j-1&gt;$C57,SUMPRODUCT($D31:D31,$D$3:D$3)^2+SUMPRODUCT($D31:D31,$D$4:D$4)^2,0)),"")</f>
        <v/>
      </c>
      <c r="F57" s="42" t="str">
        <f>IF(j&gt;$C57,0.5*delta_t*(SUMPRODUCT($D31:F31,$D$3:F$3)^2+SUMPRODUCT($D31:F31,$D$4:F$4)^2-IF(j-1&gt;$C57,SUMPRODUCT($D31:E31,$D$3:E$3)^2+SUMPRODUCT($D31:E31,$D$4:E$4)^2,0)),"")</f>
        <v/>
      </c>
      <c r="G57" s="42" t="str">
        <f>IF(j&gt;$C57,0.5*delta_t*(SUMPRODUCT($D31:G31,$D$3:G$3)^2+SUMPRODUCT($D31:G31,$D$4:G$4)^2-IF(j-1&gt;$C57,SUMPRODUCT($D31:F31,$D$3:F$3)^2+SUMPRODUCT($D31:F31,$D$4:F$4)^2,0)),"")</f>
        <v/>
      </c>
      <c r="H57" s="42" t="str">
        <f>IF(j&gt;$C57,0.5*delta_t*(SUMPRODUCT($D31:H31,$D$3:H$3)^2+SUMPRODUCT($D31:H31,$D$4:H$4)^2-IF(j-1&gt;$C57,SUMPRODUCT($D31:G31,$D$3:G$3)^2+SUMPRODUCT($D31:G31,$D$4:G$4)^2,0)),"")</f>
        <v/>
      </c>
      <c r="I57" s="42" t="str">
        <f>IF(j&gt;$C57,0.5*delta_t*(SUMPRODUCT($D31:I31,$D$3:I$3)^2+SUMPRODUCT($D31:I31,$D$4:I$4)^2-IF(j-1&gt;$C57,SUMPRODUCT($D31:H31,$D$3:H$3)^2+SUMPRODUCT($D31:H31,$D$4:H$4)^2,0)),"")</f>
        <v/>
      </c>
      <c r="J57" s="42" t="str">
        <f>IF(j&gt;$C57,0.5*delta_t*(SUMPRODUCT($D31:J31,$D$3:J$3)^2+SUMPRODUCT($D31:J31,$D$4:J$4)^2-IF(j-1&gt;$C57,SUMPRODUCT($D31:I31,$D$3:I$3)^2+SUMPRODUCT($D31:I31,$D$4:I$4)^2,0)),"")</f>
        <v/>
      </c>
      <c r="K57" s="42" t="str">
        <f>IF(j&gt;$C57,0.5*delta_t*(SUMPRODUCT($D31:K31,$D$3:K$3)^2+SUMPRODUCT($D31:K31,$D$4:K$4)^2-IF(j-1&gt;$C57,SUMPRODUCT($D31:J31,$D$3:J$3)^2+SUMPRODUCT($D31:J31,$D$4:J$4)^2,0)),"")</f>
        <v/>
      </c>
      <c r="L57" s="42" t="str">
        <f>IF(j&gt;$C57,0.5*delta_t*(SUMPRODUCT($D31:L31,$D$3:L$3)^2+SUMPRODUCT($D31:L31,$D$4:L$4)^2-IF(j-1&gt;$C57,SUMPRODUCT($D31:K31,$D$3:K$3)^2+SUMPRODUCT($D31:K31,$D$4:K$4)^2,0)),"")</f>
        <v/>
      </c>
      <c r="M57" s="42" t="str">
        <f>IF(j&gt;$C57,0.5*delta_t*(SUMPRODUCT($D31:M31,$D$3:M$3)^2+SUMPRODUCT($D31:M31,$D$4:M$4)^2-IF(j-1&gt;$C57,SUMPRODUCT($D31:L31,$D$3:L$3)^2+SUMPRODUCT($D31:L31,$D$4:L$4)^2,0)),"")</f>
        <v/>
      </c>
      <c r="N57" s="42" t="str">
        <f>IF(j&gt;$C57,0.5*delta_t*(SUMPRODUCT($D31:N31,$D$3:N$3)^2+SUMPRODUCT($D31:N31,$D$4:N$4)^2-IF(j-1&gt;$C57,SUMPRODUCT($D31:M31,$D$3:M$3)^2+SUMPRODUCT($D31:M31,$D$4:M$4)^2,0)),"")</f>
        <v/>
      </c>
      <c r="O57" s="42" t="str">
        <f>IF(j&gt;$C57,0.5*delta_t*(SUMPRODUCT($D31:O31,$D$3:O$3)^2+SUMPRODUCT($D31:O31,$D$4:O$4)^2-IF(j-1&gt;$C57,SUMPRODUCT($D31:N31,$D$3:N$3)^2+SUMPRODUCT($D31:N31,$D$4:N$4)^2,0)),"")</f>
        <v/>
      </c>
      <c r="P57" s="42" t="str">
        <f>IF(j&gt;$C57,0.5*delta_t*(SUMPRODUCT($D31:P31,$D$3:P$3)^2+SUMPRODUCT($D31:P31,$D$4:P$4)^2-IF(j-1&gt;$C57,SUMPRODUCT($D31:O31,$D$3:O$3)^2+SUMPRODUCT($D31:O31,$D$4:O$4)^2,0)),"")</f>
        <v/>
      </c>
      <c r="Q57" s="42" t="str">
        <f>IF(j&gt;$C57,0.5*delta_t*(SUMPRODUCT($D31:Q31,$D$3:Q$3)^2+SUMPRODUCT($D31:Q31,$D$4:Q$4)^2-IF(j-1&gt;$C57,SUMPRODUCT($D31:P31,$D$3:P$3)^2+SUMPRODUCT($D31:P31,$D$4:P$4)^2,0)),"")</f>
        <v/>
      </c>
      <c r="R57" s="42" t="str">
        <f>IF(j&gt;$C57,0.5*delta_t*(SUMPRODUCT($D31:R31,$D$3:R$3)^2+SUMPRODUCT($D31:R31,$D$4:R$4)^2-IF(j-1&gt;$C57,SUMPRODUCT($D31:Q31,$D$3:Q$3)^2+SUMPRODUCT($D31:Q31,$D$4:Q$4)^2,0)),"")</f>
        <v/>
      </c>
      <c r="S57" s="42" t="str">
        <f>IF(j&gt;$C57,0.5*delta_t*(SUMPRODUCT($D31:S31,$D$3:S$3)^2+SUMPRODUCT($D31:S31,$D$4:S$4)^2-IF(j-1&gt;$C57,SUMPRODUCT($D31:R31,$D$3:R$3)^2+SUMPRODUCT($D31:R31,$D$4:R$4)^2,0)),"")</f>
        <v/>
      </c>
      <c r="T57" s="42" t="str">
        <f>IF(j&gt;$C57,0.5*delta_t*(SUMPRODUCT($D31:T31,$D$3:T$3)^2+SUMPRODUCT($D31:T31,$D$4:T$4)^2-IF(j-1&gt;$C57,SUMPRODUCT($D31:S31,$D$3:S$3)^2+SUMPRODUCT($D31:S31,$D$4:S$4)^2,0)),"")</f>
        <v/>
      </c>
      <c r="U57" s="42" t="str">
        <f>IF(j&gt;$C57,0.5*delta_t*(SUMPRODUCT($D31:U31,$D$3:U$3)^2+SUMPRODUCT($D31:U31,$D$4:U$4)^2-IF(j-1&gt;$C57,SUMPRODUCT($D31:T31,$D$3:T$3)^2+SUMPRODUCT($D31:T31,$D$4:T$4)^2,0)),"")</f>
        <v/>
      </c>
      <c r="V57" s="42" t="str">
        <f>IF(j&gt;$C57,0.5*delta_t*(SUMPRODUCT($D31:V31,$D$3:V$3)^2+SUMPRODUCT($D31:V31,$D$4:V$4)^2-IF(j-1&gt;$C57,SUMPRODUCT($D31:U31,$D$3:U$3)^2+SUMPRODUCT($D31:U31,$D$4:U$4)^2,0)),"")</f>
        <v/>
      </c>
      <c r="W57" s="42" t="str">
        <f>IF(j&gt;$C57,0.5*delta_t*(SUMPRODUCT($D31:W31,$D$3:W$3)^2+SUMPRODUCT($D31:W31,$D$4:W$4)^2-IF(j-1&gt;$C57,SUMPRODUCT($D31:V31,$D$3:V$3)^2+SUMPRODUCT($D31:V31,$D$4:V$4)^2,0)),"")</f>
        <v/>
      </c>
      <c r="X57" s="42" t="str">
        <f>IF(j&gt;$C57,0.5*delta_t*(SUMPRODUCT($D31:X31,$D$3:X$3)^2+SUMPRODUCT($D31:X31,$D$4:X$4)^2-IF(j-1&gt;$C57,SUMPRODUCT($D31:W31,$D$3:W$3)^2+SUMPRODUCT($D31:W31,$D$4:W$4)^2,0)),"")</f>
        <v/>
      </c>
      <c r="Y57" s="42" t="str">
        <f>IF(j&gt;$C57,0.5*delta_t*(SUMPRODUCT($D31:Y31,$D$3:Y$3)^2+SUMPRODUCT($D31:Y31,$D$4:Y$4)^2-IF(j-1&gt;$C57,SUMPRODUCT($D31:X31,$D$3:X$3)^2+SUMPRODUCT($D31:X31,$D$4:X$4)^2,0)),"")</f>
        <v/>
      </c>
      <c r="Z57" s="42" t="str">
        <f>IF(j&gt;$C57,0.5*delta_t*(SUMPRODUCT($D31:Z31,$D$3:Z$3)^2+SUMPRODUCT($D31:Z31,$D$4:Z$4)^2-IF(j-1&gt;$C57,SUMPRODUCT($D31:Y31,$D$3:Y$3)^2+SUMPRODUCT($D31:Y31,$D$4:Y$4)^2,0)),"")</f>
        <v/>
      </c>
      <c r="AA57" s="42" t="str">
        <f>IF(j&gt;$C57,0.5*delta_t*(SUMPRODUCT($D31:AA31,$D$3:AA$3)^2+SUMPRODUCT($D31:AA31,$D$4:AA$4)^2-IF(j-1&gt;$C57,SUMPRODUCT($D31:Z31,$D$3:Z$3)^2+SUMPRODUCT($D31:Z31,$D$4:Z$4)^2,0)),"")</f>
        <v/>
      </c>
      <c r="AB57" s="43">
        <f>IF(j&gt;$C57,0.5*delta_t*(SUMPRODUCT($D31:AB31,$D$3:AB$3)^2+SUMPRODUCT($D31:AB31,$D$4:AB$4)^2-IF(j-1&gt;$C57,SUMPRODUCT($D31:AA31,$D$3:AA$3)^2+SUMPRODUCT($D31:AA31,$D$4:AA$4)^2,0)),"")</f>
        <v>1.1625704627772649E-5</v>
      </c>
    </row>
    <row r="58" spans="1:28" x14ac:dyDescent="0.2">
      <c r="A58" s="67"/>
      <c r="B58" s="67"/>
      <c r="C58" s="17">
        <f t="shared" si="12"/>
        <v>24</v>
      </c>
      <c r="D58" s="44" t="str">
        <f>IF(j&gt;$C58,0.5*delta_t*(SUMPRODUCT($D32:D32,$D$3:D$3)^2+SUMPRODUCT($D32:D32,$D$4:D$4)^2-IF(j-1&gt;$C58,SUMPRODUCT(C32:$D32,C$3:$D28)^2+SUMPRODUCT(C32:$D32,C$4:$D$4)^2,0)),"")</f>
        <v/>
      </c>
      <c r="E58" s="45" t="str">
        <f>IF(j&gt;$C58,0.5*delta_t*(SUMPRODUCT($D32:E32,$D$3:E$3)^2+SUMPRODUCT($D32:E32,$D$4:E$4)^2-IF(j-1&gt;$C58,SUMPRODUCT($D32:D32,$D$3:D$3)^2+SUMPRODUCT($D32:D32,$D$4:D$4)^2,0)),"")</f>
        <v/>
      </c>
      <c r="F58" s="45" t="str">
        <f>IF(j&gt;$C58,0.5*delta_t*(SUMPRODUCT($D32:F32,$D$3:F$3)^2+SUMPRODUCT($D32:F32,$D$4:F$4)^2-IF(j-1&gt;$C58,SUMPRODUCT($D32:E32,$D$3:E$3)^2+SUMPRODUCT($D32:E32,$D$4:E$4)^2,0)),"")</f>
        <v/>
      </c>
      <c r="G58" s="45" t="str">
        <f>IF(j&gt;$C58,0.5*delta_t*(SUMPRODUCT($D32:G32,$D$3:G$3)^2+SUMPRODUCT($D32:G32,$D$4:G$4)^2-IF(j-1&gt;$C58,SUMPRODUCT($D32:F32,$D$3:F$3)^2+SUMPRODUCT($D32:F32,$D$4:F$4)^2,0)),"")</f>
        <v/>
      </c>
      <c r="H58" s="45" t="str">
        <f>IF(j&gt;$C58,0.5*delta_t*(SUMPRODUCT($D32:H32,$D$3:H$3)^2+SUMPRODUCT($D32:H32,$D$4:H$4)^2-IF(j-1&gt;$C58,SUMPRODUCT($D32:G32,$D$3:G$3)^2+SUMPRODUCT($D32:G32,$D$4:G$4)^2,0)),"")</f>
        <v/>
      </c>
      <c r="I58" s="45" t="str">
        <f>IF(j&gt;$C58,0.5*delta_t*(SUMPRODUCT($D32:I32,$D$3:I$3)^2+SUMPRODUCT($D32:I32,$D$4:I$4)^2-IF(j-1&gt;$C58,SUMPRODUCT($D32:H32,$D$3:H$3)^2+SUMPRODUCT($D32:H32,$D$4:H$4)^2,0)),"")</f>
        <v/>
      </c>
      <c r="J58" s="45" t="str">
        <f>IF(j&gt;$C58,0.5*delta_t*(SUMPRODUCT($D32:J32,$D$3:J$3)^2+SUMPRODUCT($D32:J32,$D$4:J$4)^2-IF(j-1&gt;$C58,SUMPRODUCT($D32:I32,$D$3:I$3)^2+SUMPRODUCT($D32:I32,$D$4:I$4)^2,0)),"")</f>
        <v/>
      </c>
      <c r="K58" s="45" t="str">
        <f>IF(j&gt;$C58,0.5*delta_t*(SUMPRODUCT($D32:K32,$D$3:K$3)^2+SUMPRODUCT($D32:K32,$D$4:K$4)^2-IF(j-1&gt;$C58,SUMPRODUCT($D32:J32,$D$3:J$3)^2+SUMPRODUCT($D32:J32,$D$4:J$4)^2,0)),"")</f>
        <v/>
      </c>
      <c r="L58" s="45" t="str">
        <f>IF(j&gt;$C58,0.5*delta_t*(SUMPRODUCT($D32:L32,$D$3:L$3)^2+SUMPRODUCT($D32:L32,$D$4:L$4)^2-IF(j-1&gt;$C58,SUMPRODUCT($D32:K32,$D$3:K$3)^2+SUMPRODUCT($D32:K32,$D$4:K$4)^2,0)),"")</f>
        <v/>
      </c>
      <c r="M58" s="45" t="str">
        <f>IF(j&gt;$C58,0.5*delta_t*(SUMPRODUCT($D32:M32,$D$3:M$3)^2+SUMPRODUCT($D32:M32,$D$4:M$4)^2-IF(j-1&gt;$C58,SUMPRODUCT($D32:L32,$D$3:L$3)^2+SUMPRODUCT($D32:L32,$D$4:L$4)^2,0)),"")</f>
        <v/>
      </c>
      <c r="N58" s="45" t="str">
        <f>IF(j&gt;$C58,0.5*delta_t*(SUMPRODUCT($D32:N32,$D$3:N$3)^2+SUMPRODUCT($D32:N32,$D$4:N$4)^2-IF(j-1&gt;$C58,SUMPRODUCT($D32:M32,$D$3:M$3)^2+SUMPRODUCT($D32:M32,$D$4:M$4)^2,0)),"")</f>
        <v/>
      </c>
      <c r="O58" s="45" t="str">
        <f>IF(j&gt;$C58,0.5*delta_t*(SUMPRODUCT($D32:O32,$D$3:O$3)^2+SUMPRODUCT($D32:O32,$D$4:O$4)^2-IF(j-1&gt;$C58,SUMPRODUCT($D32:N32,$D$3:N$3)^2+SUMPRODUCT($D32:N32,$D$4:N$4)^2,0)),"")</f>
        <v/>
      </c>
      <c r="P58" s="45" t="str">
        <f>IF(j&gt;$C58,0.5*delta_t*(SUMPRODUCT($D32:P32,$D$3:P$3)^2+SUMPRODUCT($D32:P32,$D$4:P$4)^2-IF(j-1&gt;$C58,SUMPRODUCT($D32:O32,$D$3:O$3)^2+SUMPRODUCT($D32:O32,$D$4:O$4)^2,0)),"")</f>
        <v/>
      </c>
      <c r="Q58" s="45" t="str">
        <f>IF(j&gt;$C58,0.5*delta_t*(SUMPRODUCT($D32:Q32,$D$3:Q$3)^2+SUMPRODUCT($D32:Q32,$D$4:Q$4)^2-IF(j-1&gt;$C58,SUMPRODUCT($D32:P32,$D$3:P$3)^2+SUMPRODUCT($D32:P32,$D$4:P$4)^2,0)),"")</f>
        <v/>
      </c>
      <c r="R58" s="45" t="str">
        <f>IF(j&gt;$C58,0.5*delta_t*(SUMPRODUCT($D32:R32,$D$3:R$3)^2+SUMPRODUCT($D32:R32,$D$4:R$4)^2-IF(j-1&gt;$C58,SUMPRODUCT($D32:Q32,$D$3:Q$3)^2+SUMPRODUCT($D32:Q32,$D$4:Q$4)^2,0)),"")</f>
        <v/>
      </c>
      <c r="S58" s="45" t="str">
        <f>IF(j&gt;$C58,0.5*delta_t*(SUMPRODUCT($D32:S32,$D$3:S$3)^2+SUMPRODUCT($D32:S32,$D$4:S$4)^2-IF(j-1&gt;$C58,SUMPRODUCT($D32:R32,$D$3:R$3)^2+SUMPRODUCT($D32:R32,$D$4:R$4)^2,0)),"")</f>
        <v/>
      </c>
      <c r="T58" s="45" t="str">
        <f>IF(j&gt;$C58,0.5*delta_t*(SUMPRODUCT($D32:T32,$D$3:T$3)^2+SUMPRODUCT($D32:T32,$D$4:T$4)^2-IF(j-1&gt;$C58,SUMPRODUCT($D32:S32,$D$3:S$3)^2+SUMPRODUCT($D32:S32,$D$4:S$4)^2,0)),"")</f>
        <v/>
      </c>
      <c r="U58" s="45" t="str">
        <f>IF(j&gt;$C58,0.5*delta_t*(SUMPRODUCT($D32:U32,$D$3:U$3)^2+SUMPRODUCT($D32:U32,$D$4:U$4)^2-IF(j-1&gt;$C58,SUMPRODUCT($D32:T32,$D$3:T$3)^2+SUMPRODUCT($D32:T32,$D$4:T$4)^2,0)),"")</f>
        <v/>
      </c>
      <c r="V58" s="45" t="str">
        <f>IF(j&gt;$C58,0.5*delta_t*(SUMPRODUCT($D32:V32,$D$3:V$3)^2+SUMPRODUCT($D32:V32,$D$4:V$4)^2-IF(j-1&gt;$C58,SUMPRODUCT($D32:U32,$D$3:U$3)^2+SUMPRODUCT($D32:U32,$D$4:U$4)^2,0)),"")</f>
        <v/>
      </c>
      <c r="W58" s="45" t="str">
        <f>IF(j&gt;$C58,0.5*delta_t*(SUMPRODUCT($D32:W32,$D$3:W$3)^2+SUMPRODUCT($D32:W32,$D$4:W$4)^2-IF(j-1&gt;$C58,SUMPRODUCT($D32:V32,$D$3:V$3)^2+SUMPRODUCT($D32:V32,$D$4:V$4)^2,0)),"")</f>
        <v/>
      </c>
      <c r="X58" s="45" t="str">
        <f>IF(j&gt;$C58,0.5*delta_t*(SUMPRODUCT($D32:X32,$D$3:X$3)^2+SUMPRODUCT($D32:X32,$D$4:X$4)^2-IF(j-1&gt;$C58,SUMPRODUCT($D32:W32,$D$3:W$3)^2+SUMPRODUCT($D32:W32,$D$4:W$4)^2,0)),"")</f>
        <v/>
      </c>
      <c r="Y58" s="45" t="str">
        <f>IF(j&gt;$C58,0.5*delta_t*(SUMPRODUCT($D32:Y32,$D$3:Y$3)^2+SUMPRODUCT($D32:Y32,$D$4:Y$4)^2-IF(j-1&gt;$C58,SUMPRODUCT($D32:X32,$D$3:X$3)^2+SUMPRODUCT($D32:X32,$D$4:X$4)^2,0)),"")</f>
        <v/>
      </c>
      <c r="Z58" s="45" t="str">
        <f>IF(j&gt;$C58,0.5*delta_t*(SUMPRODUCT($D32:Z32,$D$3:Z$3)^2+SUMPRODUCT($D32:Z32,$D$4:Z$4)^2-IF(j-1&gt;$C58,SUMPRODUCT($D32:Y32,$D$3:Y$3)^2+SUMPRODUCT($D32:Y32,$D$4:Y$4)^2,0)),"")</f>
        <v/>
      </c>
      <c r="AA58" s="45" t="str">
        <f>IF(j&gt;$C58,0.5*delta_t*(SUMPRODUCT($D32:AA32,$D$3:AA$3)^2+SUMPRODUCT($D32:AA32,$D$4:AA$4)^2-IF(j-1&gt;$C58,SUMPRODUCT($D32:Z32,$D$3:Z$3)^2+SUMPRODUCT($D32:Z32,$D$4:Z$4)^2,0)),"")</f>
        <v/>
      </c>
      <c r="AB58" s="46" t="str">
        <f>IF(j&gt;$C58,0.5*delta_t*(SUMPRODUCT($D32:AB32,$D$3:AB$3)^2+SUMPRODUCT($D32:AB32,$D$4:AB$4)^2-IF(j-1&gt;$C58,SUMPRODUCT($D32:AA32,$D$3:AA$3)^2+SUMPRODUCT($D32:AA32,$D$4:AA$4)^2,0)),"")</f>
        <v/>
      </c>
    </row>
    <row r="59" spans="1:28" ht="14.25" customHeight="1" x14ac:dyDescent="0.2"/>
    <row r="60" spans="1:28" x14ac:dyDescent="0.2">
      <c r="A60" s="63" t="s">
        <v>20</v>
      </c>
      <c r="B60" s="64"/>
      <c r="C60" s="65"/>
      <c r="D60" s="16">
        <v>0</v>
      </c>
      <c r="E60" s="16">
        <f>D60+1</f>
        <v>1</v>
      </c>
      <c r="F60" s="16">
        <f t="shared" ref="F60:AB60" si="13">E60+1</f>
        <v>2</v>
      </c>
      <c r="G60" s="16">
        <f t="shared" si="13"/>
        <v>3</v>
      </c>
      <c r="H60" s="16">
        <f t="shared" si="13"/>
        <v>4</v>
      </c>
      <c r="I60" s="16">
        <f t="shared" si="13"/>
        <v>5</v>
      </c>
      <c r="J60" s="16">
        <f t="shared" si="13"/>
        <v>6</v>
      </c>
      <c r="K60" s="16">
        <f t="shared" si="13"/>
        <v>7</v>
      </c>
      <c r="L60" s="16">
        <f t="shared" si="13"/>
        <v>8</v>
      </c>
      <c r="M60" s="16">
        <f t="shared" si="13"/>
        <v>9</v>
      </c>
      <c r="N60" s="16">
        <f t="shared" si="13"/>
        <v>10</v>
      </c>
      <c r="O60" s="16">
        <f t="shared" si="13"/>
        <v>11</v>
      </c>
      <c r="P60" s="16">
        <f t="shared" si="13"/>
        <v>12</v>
      </c>
      <c r="Q60" s="16">
        <f t="shared" si="13"/>
        <v>13</v>
      </c>
      <c r="R60" s="16">
        <f t="shared" si="13"/>
        <v>14</v>
      </c>
      <c r="S60" s="16">
        <f t="shared" si="13"/>
        <v>15</v>
      </c>
      <c r="T60" s="16">
        <f t="shared" si="13"/>
        <v>16</v>
      </c>
      <c r="U60" s="16">
        <f t="shared" si="13"/>
        <v>17</v>
      </c>
      <c r="V60" s="16">
        <f t="shared" si="13"/>
        <v>18</v>
      </c>
      <c r="W60" s="16">
        <f t="shared" si="13"/>
        <v>19</v>
      </c>
      <c r="X60" s="16">
        <f t="shared" si="13"/>
        <v>20</v>
      </c>
      <c r="Y60" s="16">
        <f t="shared" si="13"/>
        <v>21</v>
      </c>
      <c r="Z60" s="16">
        <f t="shared" si="13"/>
        <v>22</v>
      </c>
      <c r="AA60" s="16">
        <f t="shared" si="13"/>
        <v>23</v>
      </c>
      <c r="AB60" s="16">
        <f t="shared" si="13"/>
        <v>24</v>
      </c>
    </row>
    <row r="61" spans="1:28" x14ac:dyDescent="0.2">
      <c r="B61" s="66" t="s">
        <v>19</v>
      </c>
      <c r="C61">
        <v>0</v>
      </c>
      <c r="D61" s="32">
        <f t="shared" ref="D61:AB61" si="14">f_0_j</f>
        <v>0.05</v>
      </c>
      <c r="E61" s="28">
        <f t="shared" si="14"/>
        <v>5.6123724356957949E-2</v>
      </c>
      <c r="F61" s="28">
        <f t="shared" si="14"/>
        <v>5.8660254037844389E-2</v>
      </c>
      <c r="G61" s="28">
        <f t="shared" si="14"/>
        <v>6.060660171779822E-2</v>
      </c>
      <c r="H61" s="28">
        <f t="shared" si="14"/>
        <v>6.2247448713915896E-2</v>
      </c>
      <c r="I61" s="28">
        <f t="shared" si="14"/>
        <v>6.3693063937629163E-2</v>
      </c>
      <c r="J61" s="28">
        <f t="shared" si="14"/>
        <v>6.5000000000000002E-2</v>
      </c>
      <c r="K61" s="28">
        <f t="shared" si="14"/>
        <v>6.6201851746019655E-2</v>
      </c>
      <c r="L61" s="28">
        <f t="shared" si="14"/>
        <v>6.7320508075688776E-2</v>
      </c>
      <c r="M61" s="28">
        <f t="shared" si="14"/>
        <v>6.8371173070873842E-2</v>
      </c>
      <c r="N61" s="28">
        <f t="shared" si="14"/>
        <v>6.9364916731037091E-2</v>
      </c>
      <c r="O61" s="28">
        <f t="shared" si="14"/>
        <v>7.0310096011589898E-2</v>
      </c>
      <c r="P61" s="28">
        <f t="shared" si="14"/>
        <v>7.1213203435596423E-2</v>
      </c>
      <c r="Q61" s="28">
        <f t="shared" si="14"/>
        <v>7.2079402165819623E-2</v>
      </c>
      <c r="R61" s="28">
        <f t="shared" si="14"/>
        <v>7.2912878474779202E-2</v>
      </c>
      <c r="S61" s="28">
        <f t="shared" si="14"/>
        <v>7.371708245126285E-2</v>
      </c>
      <c r="T61" s="28">
        <f t="shared" si="14"/>
        <v>7.4494897427831774E-2</v>
      </c>
      <c r="U61" s="28">
        <f t="shared" si="14"/>
        <v>7.524876234590519E-2</v>
      </c>
      <c r="V61" s="28">
        <f t="shared" si="14"/>
        <v>7.5980762113533162E-2</v>
      </c>
      <c r="W61" s="28">
        <f t="shared" si="14"/>
        <v>7.6692695630078273E-2</v>
      </c>
      <c r="X61" s="28">
        <f t="shared" si="14"/>
        <v>7.7386127875258309E-2</v>
      </c>
      <c r="Y61" s="28">
        <f t="shared" si="14"/>
        <v>7.8062430400804558E-2</v>
      </c>
      <c r="Z61" s="28">
        <f t="shared" si="14"/>
        <v>7.8722813232690148E-2</v>
      </c>
      <c r="AA61" s="28">
        <f t="shared" si="14"/>
        <v>7.9368350311176825E-2</v>
      </c>
      <c r="AB61" s="29">
        <f t="shared" si="14"/>
        <v>0.08</v>
      </c>
    </row>
    <row r="62" spans="1:28" x14ac:dyDescent="0.2">
      <c r="B62" s="67"/>
      <c r="C62">
        <f>C61+1</f>
        <v>1</v>
      </c>
      <c r="D62" s="33">
        <f t="shared" ref="D62:D85" si="15">IF(j&lt;$C62,D61,D61+delta_t*INDEX(mu,$C61+1,j+1)+delta_t^0.5*INDEX(sigma,$C61+1,j+1)*(D$3*INDEX(_eps1,1,$C62)+D$4*INDEX(_eps2,1,$C62)+D$5*INDEX(_eps3,1,$C62)))</f>
        <v>0.05</v>
      </c>
      <c r="E62" s="35">
        <f t="shared" ref="E62:E85" ca="1" si="16">IF(j&lt;$C62,E61,E61+delta_t*INDEX(mu,$C61+1,j+1)+delta_t^0.5*INDEX(sigma,$C61+1,j+1)*(E$3*INDEX(_eps1,1,$C62)+E$4*INDEX(_eps2,1,$C62)+E$5*INDEX(_eps3,1,$C62)))</f>
        <v>5.9494668135912358E-2</v>
      </c>
      <c r="F62" s="30">
        <f t="shared" ref="F62:F85" ca="1" si="17">IF(j&lt;$C62,F61,F61+delta_t*INDEX(mu,$C61+1,j+1)+delta_t^0.5*INDEX(sigma,$C61+1,j+1)*(F$3*INDEX(_eps1,1,$C62)+F$4*INDEX(_eps2,1,$C62)+F$5*INDEX(_eps3,1,$C62)))</f>
        <v>6.2209279090006217E-2</v>
      </c>
      <c r="G62" s="30">
        <f t="shared" ref="G62:G85" ca="1" si="18">IF(j&lt;$C62,G61,G61+delta_t*INDEX(mu,$C61+1,j+1)+delta_t^0.5*INDEX(sigma,$C61+1,j+1)*(G$3*INDEX(_eps1,1,$C62)+G$4*INDEX(_eps2,1,$C62)+G$5*INDEX(_eps3,1,$C62)))</f>
        <v>6.4318778697085424E-2</v>
      </c>
      <c r="H62" s="30">
        <f t="shared" ref="H62:H85" ca="1" si="19">IF(j&lt;$C62,H61,H61+delta_t*INDEX(mu,$C61+1,j+1)+delta_t^0.5*INDEX(sigma,$C61+1,j+1)*(H$3*INDEX(_eps1,1,$C62)+H$4*INDEX(_eps2,1,$C62)+H$5*INDEX(_eps3,1,$C62)))</f>
        <v>6.6107917963081589E-2</v>
      </c>
      <c r="I62" s="30">
        <f t="shared" ref="I62:I85" ca="1" si="20">IF(j&lt;$C62,I61,I61+delta_t*INDEX(mu,$C61+1,j+1)+delta_t^0.5*INDEX(sigma,$C61+1,j+1)*(I$3*INDEX(_eps1,1,$C62)+I$4*INDEX(_eps2,1,$C62)+I$5*INDEX(_eps3,1,$C62)))</f>
        <v>6.7687197390486509E-2</v>
      </c>
      <c r="J62" s="30">
        <f t="shared" ref="J62:J85" ca="1" si="21">IF(j&lt;$C62,J61,J61+delta_t*INDEX(mu,$C61+1,j+1)+delta_t^0.5*INDEX(sigma,$C61+1,j+1)*(J$3*INDEX(_eps1,1,$C62)+J$4*INDEX(_eps2,1,$C62)+J$5*INDEX(_eps3,1,$C62)))</f>
        <v>6.9113530909762341E-2</v>
      </c>
      <c r="K62" s="30">
        <f t="shared" ref="K62:K85" ca="1" si="22">IF(j&lt;$C62,K61,K61+delta_t*INDEX(mu,$C61+1,j+1)+delta_t^0.5*INDEX(sigma,$C61+1,j+1)*(K$3*INDEX(_eps1,1,$C62)+K$4*INDEX(_eps2,1,$C62)+K$5*INDEX(_eps3,1,$C62)))</f>
        <v>7.0420976651439399E-2</v>
      </c>
      <c r="L62" s="30">
        <f t="shared" ref="L62:L85" ca="1" si="23">IF(j&lt;$C62,L61,L61+delta_t*INDEX(mu,$C61+1,j+1)+delta_t^0.5*INDEX(sigma,$C61+1,j+1)*(L$3*INDEX(_eps1,1,$C62)+L$4*INDEX(_eps2,1,$C62)+L$5*INDEX(_eps3,1,$C62)))</f>
        <v>7.1631964911134424E-2</v>
      </c>
      <c r="M62" s="30">
        <f t="shared" ref="M62:M85" ca="1" si="24">IF(j&lt;$C62,M61,M61+delta_t*INDEX(mu,$C61+1,j+1)+delta_t^0.5*INDEX(sigma,$C61+1,j+1)*(M$3*INDEX(_eps1,1,$C62)+M$4*INDEX(_eps2,1,$C62)+M$5*INDEX(_eps3,1,$C62)))</f>
        <v>7.276229887159083E-2</v>
      </c>
      <c r="N62" s="30">
        <f t="shared" ref="N62:N85" ca="1" si="25">IF(j&lt;$C62,N61,N61+delta_t*INDEX(mu,$C61+1,j+1)+delta_t^0.5*INDEX(sigma,$C61+1,j+1)*(N$3*INDEX(_eps1,1,$C62)+N$4*INDEX(_eps2,1,$C62)+N$5*INDEX(_eps3,1,$C62)))</f>
        <v>7.3823687976278224E-2</v>
      </c>
      <c r="O62" s="30">
        <f t="shared" ref="O62:O85" ca="1" si="26">IF(j&lt;$C62,O61,O61+delta_t*INDEX(mu,$C61+1,j+1)+delta_t^0.5*INDEX(sigma,$C61+1,j+1)*(O$3*INDEX(_eps1,1,$C62)+O$4*INDEX(_eps2,1,$C62)+O$5*INDEX(_eps3,1,$C62)))</f>
        <v>7.4825154282011683E-2</v>
      </c>
      <c r="P62" s="30">
        <f t="shared" ref="P62:P85" ca="1" si="27">IF(j&lt;$C62,P61,P61+delta_t*INDEX(mu,$C61+1,j+1)+delta_t^0.5*INDEX(sigma,$C61+1,j+1)*(P$3*INDEX(_eps1,1,$C62)+P$4*INDEX(_eps2,1,$C62)+P$5*INDEX(_eps3,1,$C62)))</f>
        <v>7.5773868733495869E-2</v>
      </c>
      <c r="Q62" s="30">
        <f t="shared" ref="Q62:Q85" ca="1" si="28">IF(j&lt;$C62,Q61,Q61+delta_t*INDEX(mu,$C61+1,j+1)+delta_t^0.5*INDEX(sigma,$C61+1,j+1)*(Q$3*INDEX(_eps1,1,$C62)+Q$4*INDEX(_eps2,1,$C62)+Q$5*INDEX(_eps3,1,$C62)))</f>
        <v>7.6675675953896225E-2</v>
      </c>
      <c r="R62" s="30">
        <f t="shared" ref="R62:R85" ca="1" si="29">IF(j&lt;$C62,R61,R61+delta_t*INDEX(mu,$C61+1,j+1)+delta_t^0.5*INDEX(sigma,$C61+1,j+1)*(R$3*INDEX(_eps1,1,$C62)+R$4*INDEX(_eps2,1,$C62)+R$5*INDEX(_eps3,1,$C62)))</f>
        <v>7.7535438227869846E-2</v>
      </c>
      <c r="S62" s="30">
        <f t="shared" ref="S62:S85" ca="1" si="30">IF(j&lt;$C62,S61,S61+delta_t*INDEX(mu,$C61+1,j+1)+delta_t^0.5*INDEX(sigma,$C61+1,j+1)*(S$3*INDEX(_eps1,1,$C62)+S$4*INDEX(_eps2,1,$C62)+S$5*INDEX(_eps3,1,$C62)))</f>
        <v>7.8357269282889219E-2</v>
      </c>
      <c r="T62" s="30">
        <f t="shared" ref="T62:T85" ca="1" si="31">IF(j&lt;$C62,T61,T61+delta_t*INDEX(mu,$C61+1,j+1)+delta_t^0.5*INDEX(sigma,$C61+1,j+1)*(T$3*INDEX(_eps1,1,$C62)+T$4*INDEX(_eps2,1,$C62)+T$5*INDEX(_eps3,1,$C62)))</f>
        <v>7.9144698146638479E-2</v>
      </c>
      <c r="U62" s="30">
        <f t="shared" ref="U62:U85" ca="1" si="32">IF(j&lt;$C62,U61,U61+delta_t*INDEX(mu,$C61+1,j+1)+delta_t^0.5*INDEX(sigma,$C61+1,j+1)*(U$3*INDEX(_eps1,1,$C62)+U$4*INDEX(_eps2,1,$C62)+U$5*INDEX(_eps3,1,$C62)))</f>
        <v>7.9900787113600935E-2</v>
      </c>
      <c r="V62" s="30">
        <f t="shared" ref="V62:V85" ca="1" si="33">IF(j&lt;$C62,V61,V61+delta_t*INDEX(mu,$C61+1,j+1)+delta_t^0.5*INDEX(sigma,$C61+1,j+1)*(V$3*INDEX(_eps1,1,$C62)+V$4*INDEX(_eps2,1,$C62)+V$5*INDEX(_eps3,1,$C62)))</f>
        <v>8.0628218713443819E-2</v>
      </c>
      <c r="W62" s="30">
        <f t="shared" ref="W62:W85" ca="1" si="34">IF(j&lt;$C62,W61,W61+delta_t*INDEX(mu,$C61+1,j+1)+delta_t^0.5*INDEX(sigma,$C61+1,j+1)*(W$3*INDEX(_eps1,1,$C62)+W$4*INDEX(_eps2,1,$C62)+W$5*INDEX(_eps3,1,$C62)))</f>
        <v>8.1329361211751106E-2</v>
      </c>
      <c r="X62" s="30">
        <f t="shared" ref="X62:X85" ca="1" si="35">IF(j&lt;$C62,X61,X61+delta_t*INDEX(mu,$C61+1,j+1)+delta_t^0.5*INDEX(sigma,$C61+1,j+1)*(X$3*INDEX(_eps1,1,$C62)+X$4*INDEX(_eps2,1,$C62)+X$5*INDEX(_eps3,1,$C62)))</f>
        <v>8.2006318913783252E-2</v>
      </c>
      <c r="Y62" s="30">
        <f t="shared" ref="Y62:Y85" ca="1" si="36">IF(j&lt;$C62,Y61,Y61+delta_t*INDEX(mu,$C61+1,j+1)+delta_t^0.5*INDEX(sigma,$C61+1,j+1)*(Y$3*INDEX(_eps1,1,$C62)+Y$4*INDEX(_eps2,1,$C62)+Y$5*INDEX(_eps3,1,$C62)))</f>
        <v>8.2660971497880154E-2</v>
      </c>
      <c r="Z62" s="30">
        <f t="shared" ref="Z62:Z85" ca="1" si="37">IF(j&lt;$C62,Z61,Z61+delta_t*INDEX(mu,$C61+1,j+1)+delta_t^0.5*INDEX(sigma,$C61+1,j+1)*(Z$3*INDEX(_eps1,1,$C62)+Z$4*INDEX(_eps2,1,$C62)+Z$5*INDEX(_eps3,1,$C62)))</f>
        <v>8.3295005288362742E-2</v>
      </c>
      <c r="AA62" s="30">
        <f t="shared" ref="AA62:AA85" ca="1" si="38">IF(j&lt;$C62,AA61,AA61+delta_t*INDEX(mu,$C61+1,j+1)+delta_t^0.5*INDEX(sigma,$C61+1,j+1)*(AA$3*INDEX(_eps1,1,$C62)+AA$4*INDEX(_eps2,1,$C62)+AA$5*INDEX(_eps3,1,$C62)))</f>
        <v>8.3909938509175414E-2</v>
      </c>
      <c r="AB62" s="31">
        <f t="shared" ref="AB62:AB85" ca="1" si="39">IF(j&lt;$C62,AB61,AB61+delta_t*INDEX(mu,$C61+1,j+1)+delta_t^0.5*INDEX(sigma,$C61+1,j+1)*(AB$3*INDEX(_eps1,1,$C62)+AB$4*INDEX(_eps2,1,$C62)+AB$5*INDEX(_eps3,1,$C62)))</f>
        <v>8.4507141974369329E-2</v>
      </c>
    </row>
    <row r="63" spans="1:28" x14ac:dyDescent="0.2">
      <c r="B63" s="67"/>
      <c r="C63">
        <f t="shared" ref="C63:C85" si="40">C62+1</f>
        <v>2</v>
      </c>
      <c r="D63" s="33">
        <f t="shared" si="15"/>
        <v>0.05</v>
      </c>
      <c r="E63" s="35">
        <f t="shared" ca="1" si="16"/>
        <v>5.9494668135912358E-2</v>
      </c>
      <c r="F63" s="35">
        <f t="shared" ca="1" si="17"/>
        <v>5.9845788329661184E-2</v>
      </c>
      <c r="G63" s="30">
        <f t="shared" ca="1" si="18"/>
        <v>6.1808088724501435E-2</v>
      </c>
      <c r="H63" s="30">
        <f t="shared" ca="1" si="19"/>
        <v>6.3466412058091809E-2</v>
      </c>
      <c r="I63" s="30">
        <f t="shared" ca="1" si="20"/>
        <v>6.4931445158540463E-2</v>
      </c>
      <c r="J63" s="30">
        <f t="shared" ca="1" si="21"/>
        <v>6.6260044883123065E-2</v>
      </c>
      <c r="K63" s="30">
        <f t="shared" ca="1" si="22"/>
        <v>6.7486016908497717E-2</v>
      </c>
      <c r="L63" s="30">
        <f t="shared" ca="1" si="23"/>
        <v>6.863138490065937E-2</v>
      </c>
      <c r="M63" s="30">
        <f t="shared" ca="1" si="24"/>
        <v>6.9711426457873912E-2</v>
      </c>
      <c r="N63" s="30">
        <f t="shared" ca="1" si="25"/>
        <v>7.0737236457197483E-2</v>
      </c>
      <c r="O63" s="30">
        <f t="shared" ca="1" si="26"/>
        <v>7.171715878517787E-2</v>
      </c>
      <c r="P63" s="30">
        <f t="shared" ca="1" si="27"/>
        <v>7.2657643974858702E-2</v>
      </c>
      <c r="Q63" s="30">
        <f t="shared" ca="1" si="28"/>
        <v>7.3563791856500332E-2</v>
      </c>
      <c r="R63" s="30">
        <f t="shared" ca="1" si="29"/>
        <v>7.4439710353000538E-2</v>
      </c>
      <c r="S63" s="30">
        <f t="shared" ca="1" si="30"/>
        <v>7.5288761428004655E-2</v>
      </c>
      <c r="T63" s="30">
        <f t="shared" ca="1" si="31"/>
        <v>7.6113734819930473E-2</v>
      </c>
      <c r="U63" s="30">
        <f t="shared" ca="1" si="32"/>
        <v>7.6916973908835062E-2</v>
      </c>
      <c r="V63" s="30">
        <f t="shared" ca="1" si="33"/>
        <v>7.7700468885434637E-2</v>
      </c>
      <c r="W63" s="30">
        <f t="shared" ca="1" si="34"/>
        <v>7.8465926996483276E-2</v>
      </c>
      <c r="X63" s="30">
        <f t="shared" ca="1" si="35"/>
        <v>7.9214826351417161E-2</v>
      </c>
      <c r="Y63" s="30">
        <f t="shared" ca="1" si="36"/>
        <v>7.9948457704923939E-2</v>
      </c>
      <c r="Z63" s="30">
        <f t="shared" ca="1" si="37"/>
        <v>8.0667957290050066E-2</v>
      </c>
      <c r="AA63" s="30">
        <f t="shared" ca="1" si="38"/>
        <v>8.1374332887154247E-2</v>
      </c>
      <c r="AB63" s="31">
        <f t="shared" ca="1" si="39"/>
        <v>8.2068484710501946E-2</v>
      </c>
    </row>
    <row r="64" spans="1:28" x14ac:dyDescent="0.2">
      <c r="B64" s="67"/>
      <c r="C64">
        <f t="shared" si="40"/>
        <v>3</v>
      </c>
      <c r="D64" s="33">
        <f t="shared" si="15"/>
        <v>0.05</v>
      </c>
      <c r="E64" s="35">
        <f t="shared" ca="1" si="16"/>
        <v>5.9494668135912358E-2</v>
      </c>
      <c r="F64" s="35">
        <f t="shared" ca="1" si="17"/>
        <v>5.9845788329661184E-2</v>
      </c>
      <c r="G64" s="35">
        <f t="shared" ca="1" si="18"/>
        <v>7.2352222757852941E-2</v>
      </c>
      <c r="H64" s="30">
        <f t="shared" ca="1" si="19"/>
        <v>7.4111238660506507E-2</v>
      </c>
      <c r="I64" s="30">
        <f t="shared" ca="1" si="20"/>
        <v>7.5631921329287186E-2</v>
      </c>
      <c r="J64" s="30">
        <f t="shared" ca="1" si="21"/>
        <v>7.6975543411075653E-2</v>
      </c>
      <c r="K64" s="30">
        <f t="shared" ca="1" si="22"/>
        <v>7.8180025355762101E-2</v>
      </c>
      <c r="L64" s="30">
        <f t="shared" ca="1" si="23"/>
        <v>7.9271213620406414E-2</v>
      </c>
      <c r="M64" s="30">
        <f t="shared" ca="1" si="24"/>
        <v>8.0267926830713154E-2</v>
      </c>
      <c r="N64" s="30">
        <f t="shared" ca="1" si="25"/>
        <v>8.1184530248619005E-2</v>
      </c>
      <c r="O64" s="30">
        <f t="shared" ca="1" si="26"/>
        <v>8.2032379282239859E-2</v>
      </c>
      <c r="P64" s="30">
        <f t="shared" ca="1" si="27"/>
        <v>8.2820689349636739E-2</v>
      </c>
      <c r="Q64" s="30">
        <f t="shared" ca="1" si="28"/>
        <v>8.3557091023331032E-2</v>
      </c>
      <c r="R64" s="30">
        <f t="shared" ca="1" si="29"/>
        <v>8.4248001433000624E-2</v>
      </c>
      <c r="S64" s="30">
        <f t="shared" ca="1" si="30"/>
        <v>8.4898882804742615E-2</v>
      </c>
      <c r="T64" s="30">
        <f t="shared" ca="1" si="31"/>
        <v>8.5514428661737946E-2</v>
      </c>
      <c r="U64" s="30">
        <f t="shared" ca="1" si="32"/>
        <v>8.6098701943580533E-2</v>
      </c>
      <c r="V64" s="30">
        <f t="shared" ca="1" si="33"/>
        <v>8.66552401403827E-2</v>
      </c>
      <c r="W64" s="30">
        <f t="shared" ca="1" si="34"/>
        <v>8.718713715708537E-2</v>
      </c>
      <c r="X64" s="30">
        <f t="shared" ca="1" si="35"/>
        <v>8.76971083466834E-2</v>
      </c>
      <c r="Y64" s="30">
        <f t="shared" ca="1" si="36"/>
        <v>8.8187543091756165E-2</v>
      </c>
      <c r="Z64" s="30">
        <f t="shared" ca="1" si="37"/>
        <v>8.8660547983093058E-2</v>
      </c>
      <c r="AA64" s="30">
        <f t="shared" ca="1" si="38"/>
        <v>8.9117982763021478E-2</v>
      </c>
      <c r="AB64" s="31">
        <f t="shared" ca="1" si="39"/>
        <v>8.9561490604479974E-2</v>
      </c>
    </row>
    <row r="65" spans="2:28" x14ac:dyDescent="0.2">
      <c r="B65" s="67"/>
      <c r="C65">
        <f t="shared" si="40"/>
        <v>4</v>
      </c>
      <c r="D65" s="33">
        <f t="shared" si="15"/>
        <v>0.05</v>
      </c>
      <c r="E65" s="35">
        <f t="shared" ca="1" si="16"/>
        <v>5.9494668135912358E-2</v>
      </c>
      <c r="F65" s="35">
        <f t="shared" ca="1" si="17"/>
        <v>5.9845788329661184E-2</v>
      </c>
      <c r="G65" s="35">
        <f t="shared" ca="1" si="18"/>
        <v>7.2352222757852941E-2</v>
      </c>
      <c r="H65" s="35">
        <f t="shared" ca="1" si="19"/>
        <v>7.4875987911827757E-2</v>
      </c>
      <c r="I65" s="30">
        <f t="shared" ca="1" si="20"/>
        <v>7.6534549087340642E-2</v>
      </c>
      <c r="J65" s="30">
        <f t="shared" ca="1" si="21"/>
        <v>7.801115598514817E-2</v>
      </c>
      <c r="K65" s="30">
        <f t="shared" ca="1" si="22"/>
        <v>7.9342839785659369E-2</v>
      </c>
      <c r="L65" s="30">
        <f t="shared" ca="1" si="23"/>
        <v>8.0554785319633143E-2</v>
      </c>
      <c r="M65" s="30">
        <f t="shared" ca="1" si="24"/>
        <v>8.1665342502096103E-2</v>
      </c>
      <c r="N65" s="30">
        <f t="shared" ca="1" si="25"/>
        <v>8.2688570360710062E-2</v>
      </c>
      <c r="O65" s="30">
        <f t="shared" ca="1" si="26"/>
        <v>8.3635653930977827E-2</v>
      </c>
      <c r="P65" s="30">
        <f t="shared" ca="1" si="27"/>
        <v>8.4515750910534593E-2</v>
      </c>
      <c r="Q65" s="30">
        <f t="shared" ca="1" si="28"/>
        <v>8.5336526621237543E-2</v>
      </c>
      <c r="R65" s="30">
        <f t="shared" ca="1" si="29"/>
        <v>8.6104507915805151E-2</v>
      </c>
      <c r="S65" s="30">
        <f t="shared" ca="1" si="30"/>
        <v>8.6825326600996192E-2</v>
      </c>
      <c r="T65" s="30">
        <f t="shared" ca="1" si="31"/>
        <v>8.7503892627011456E-2</v>
      </c>
      <c r="U65" s="30">
        <f t="shared" ca="1" si="32"/>
        <v>8.8144521053641747E-2</v>
      </c>
      <c r="V65" s="30">
        <f t="shared" ca="1" si="33"/>
        <v>8.8751027668326363E-2</v>
      </c>
      <c r="W65" s="30">
        <f t="shared" ca="1" si="34"/>
        <v>8.9326802773973354E-2</v>
      </c>
      <c r="X65" s="30">
        <f t="shared" ca="1" si="35"/>
        <v>8.9874869408817698E-2</v>
      </c>
      <c r="Y65" s="30">
        <f t="shared" ca="1" si="36"/>
        <v>9.0397930220373041E-2</v>
      </c>
      <c r="Z65" s="30">
        <f t="shared" ca="1" si="37"/>
        <v>9.089840590215989E-2</v>
      </c>
      <c r="AA65" s="30">
        <f t="shared" ca="1" si="38"/>
        <v>9.1378467236231761E-2</v>
      </c>
      <c r="AB65" s="31">
        <f t="shared" ca="1" si="39"/>
        <v>9.1840062201918427E-2</v>
      </c>
    </row>
    <row r="66" spans="2:28" x14ac:dyDescent="0.2">
      <c r="B66" s="67"/>
      <c r="C66">
        <f t="shared" si="40"/>
        <v>5</v>
      </c>
      <c r="D66" s="33">
        <f t="shared" si="15"/>
        <v>0.05</v>
      </c>
      <c r="E66" s="35">
        <f t="shared" ca="1" si="16"/>
        <v>5.9494668135912358E-2</v>
      </c>
      <c r="F66" s="35">
        <f t="shared" ca="1" si="17"/>
        <v>5.9845788329661184E-2</v>
      </c>
      <c r="G66" s="35">
        <f t="shared" ca="1" si="18"/>
        <v>7.2352222757852941E-2</v>
      </c>
      <c r="H66" s="35">
        <f t="shared" ca="1" si="19"/>
        <v>7.4875987911827757E-2</v>
      </c>
      <c r="I66" s="35">
        <f t="shared" ca="1" si="20"/>
        <v>8.2651460662267848E-2</v>
      </c>
      <c r="J66" s="30">
        <f t="shared" ca="1" si="21"/>
        <v>8.4235678191547342E-2</v>
      </c>
      <c r="K66" s="30">
        <f t="shared" ca="1" si="22"/>
        <v>8.5641022922724477E-2</v>
      </c>
      <c r="L66" s="30">
        <f t="shared" ca="1" si="23"/>
        <v>8.6894739832586498E-2</v>
      </c>
      <c r="M66" s="30">
        <f t="shared" ca="1" si="24"/>
        <v>8.8017272124564713E-2</v>
      </c>
      <c r="N66" s="30">
        <f t="shared" ca="1" si="25"/>
        <v>8.9024772229820012E-2</v>
      </c>
      <c r="O66" s="30">
        <f t="shared" ca="1" si="26"/>
        <v>8.9930491702133838E-2</v>
      </c>
      <c r="P66" s="30">
        <f t="shared" ca="1" si="27"/>
        <v>9.0745606096834769E-2</v>
      </c>
      <c r="Q66" s="30">
        <f t="shared" ca="1" si="28"/>
        <v>9.1479732670864108E-2</v>
      </c>
      <c r="R66" s="30">
        <f t="shared" ca="1" si="29"/>
        <v>9.214127091058559E-2</v>
      </c>
      <c r="S66" s="30">
        <f t="shared" ca="1" si="30"/>
        <v>9.2737635902456941E-2</v>
      </c>
      <c r="T66" s="30">
        <f t="shared" ca="1" si="31"/>
        <v>9.3275424305163182E-2</v>
      </c>
      <c r="U66" s="30">
        <f t="shared" ca="1" si="32"/>
        <v>9.3760536501625039E-2</v>
      </c>
      <c r="V66" s="30">
        <f t="shared" ca="1" si="33"/>
        <v>9.4198269426708364E-2</v>
      </c>
      <c r="W66" s="30">
        <f t="shared" ca="1" si="34"/>
        <v>9.4593389256294472E-2</v>
      </c>
      <c r="X66" s="30">
        <f t="shared" ca="1" si="35"/>
        <v>9.495018992984805E-2</v>
      </c>
      <c r="Y66" s="30">
        <f t="shared" ca="1" si="36"/>
        <v>9.5272541475844824E-2</v>
      </c>
      <c r="Z66" s="30">
        <f t="shared" ca="1" si="37"/>
        <v>9.5563930829336119E-2</v>
      </c>
      <c r="AA66" s="30">
        <f t="shared" ca="1" si="38"/>
        <v>9.5827496994809358E-2</v>
      </c>
      <c r="AB66" s="31">
        <f t="shared" ca="1" si="39"/>
        <v>9.6066061851071402E-2</v>
      </c>
    </row>
    <row r="67" spans="2:28" x14ac:dyDescent="0.2">
      <c r="B67" s="67"/>
      <c r="C67">
        <f t="shared" si="40"/>
        <v>6</v>
      </c>
      <c r="D67" s="33">
        <f t="shared" si="15"/>
        <v>0.05</v>
      </c>
      <c r="E67" s="35">
        <f t="shared" ca="1" si="16"/>
        <v>5.9494668135912358E-2</v>
      </c>
      <c r="F67" s="35">
        <f t="shared" ca="1" si="17"/>
        <v>5.9845788329661184E-2</v>
      </c>
      <c r="G67" s="35">
        <f t="shared" ca="1" si="18"/>
        <v>7.2352222757852941E-2</v>
      </c>
      <c r="H67" s="35">
        <f t="shared" ca="1" si="19"/>
        <v>7.4875987911827757E-2</v>
      </c>
      <c r="I67" s="35">
        <f t="shared" ca="1" si="20"/>
        <v>8.2651460662267848E-2</v>
      </c>
      <c r="J67" s="35">
        <f t="shared" ca="1" si="21"/>
        <v>8.168049303568245E-2</v>
      </c>
      <c r="K67" s="30">
        <f t="shared" ca="1" si="22"/>
        <v>8.3230783871945976E-2</v>
      </c>
      <c r="L67" s="30">
        <f t="shared" ca="1" si="23"/>
        <v>8.463956233304501E-2</v>
      </c>
      <c r="M67" s="30">
        <f t="shared" ca="1" si="24"/>
        <v>8.5924641073407623E-2</v>
      </c>
      <c r="N67" s="30">
        <f t="shared" ca="1" si="25"/>
        <v>8.7099917799349835E-2</v>
      </c>
      <c r="O67" s="30">
        <f t="shared" ca="1" si="26"/>
        <v>8.8176721620391516E-2</v>
      </c>
      <c r="P67" s="30">
        <f t="shared" ca="1" si="27"/>
        <v>8.9164598864274247E-2</v>
      </c>
      <c r="Q67" s="30">
        <f t="shared" ca="1" si="28"/>
        <v>9.0071795771877572E-2</v>
      </c>
      <c r="R67" s="30">
        <f t="shared" ca="1" si="29"/>
        <v>9.0905567693381012E-2</v>
      </c>
      <c r="S67" s="30">
        <f t="shared" ca="1" si="30"/>
        <v>9.1672384448720959E-2</v>
      </c>
      <c r="T67" s="30">
        <f t="shared" ca="1" si="31"/>
        <v>9.2378071289664243E-2</v>
      </c>
      <c r="U67" s="30">
        <f t="shared" ca="1" si="32"/>
        <v>9.3027908749115013E-2</v>
      </c>
      <c r="V67" s="30">
        <f t="shared" ca="1" si="33"/>
        <v>9.362670560695982E-2</v>
      </c>
      <c r="W67" s="30">
        <f t="shared" ca="1" si="34"/>
        <v>9.4178853915776378E-2</v>
      </c>
      <c r="X67" s="30">
        <f t="shared" ca="1" si="35"/>
        <v>9.4688371838426988E-2</v>
      </c>
      <c r="Y67" s="30">
        <f t="shared" ca="1" si="36"/>
        <v>9.5158938067157375E-2</v>
      </c>
      <c r="Z67" s="30">
        <f t="shared" ca="1" si="37"/>
        <v>9.5593920332390614E-2</v>
      </c>
      <c r="AA67" s="30">
        <f t="shared" ca="1" si="38"/>
        <v>9.5996399690342238E-2</v>
      </c>
      <c r="AB67" s="31">
        <f t="shared" ca="1" si="39"/>
        <v>9.6369191737722515E-2</v>
      </c>
    </row>
    <row r="68" spans="2:28" x14ac:dyDescent="0.2">
      <c r="B68" s="67"/>
      <c r="C68">
        <f t="shared" si="40"/>
        <v>7</v>
      </c>
      <c r="D68" s="33">
        <f t="shared" si="15"/>
        <v>0.05</v>
      </c>
      <c r="E68" s="35">
        <f t="shared" ca="1" si="16"/>
        <v>5.9494668135912358E-2</v>
      </c>
      <c r="F68" s="35">
        <f t="shared" ca="1" si="17"/>
        <v>5.9845788329661184E-2</v>
      </c>
      <c r="G68" s="35">
        <f t="shared" ca="1" si="18"/>
        <v>7.2352222757852941E-2</v>
      </c>
      <c r="H68" s="35">
        <f t="shared" ca="1" si="19"/>
        <v>7.4875987911827757E-2</v>
      </c>
      <c r="I68" s="35">
        <f t="shared" ca="1" si="20"/>
        <v>8.2651460662267848E-2</v>
      </c>
      <c r="J68" s="35">
        <f t="shared" ca="1" si="21"/>
        <v>8.168049303568245E-2</v>
      </c>
      <c r="K68" s="35">
        <f t="shared" ca="1" si="22"/>
        <v>7.4572564224115234E-2</v>
      </c>
      <c r="L68" s="30">
        <f t="shared" ca="1" si="23"/>
        <v>7.6042687982514581E-2</v>
      </c>
      <c r="M68" s="30">
        <f t="shared" ca="1" si="24"/>
        <v>7.7408327290618376E-2</v>
      </c>
      <c r="N68" s="30">
        <f t="shared" ca="1" si="25"/>
        <v>7.8678315474980054E-2</v>
      </c>
      <c r="O68" s="30">
        <f t="shared" ca="1" si="26"/>
        <v>7.9859692487963804E-2</v>
      </c>
      <c r="P68" s="30">
        <f t="shared" ca="1" si="27"/>
        <v>8.0958388952806562E-2</v>
      </c>
      <c r="Q68" s="30">
        <f t="shared" ca="1" si="28"/>
        <v>8.1979619059015268E-2</v>
      </c>
      <c r="R68" s="30">
        <f t="shared" ca="1" si="29"/>
        <v>8.2928110636667177E-2</v>
      </c>
      <c r="S68" s="30">
        <f t="shared" ca="1" si="30"/>
        <v>8.3808240909541115E-2</v>
      </c>
      <c r="T68" s="30">
        <f t="shared" ca="1" si="31"/>
        <v>8.4624116318915768E-2</v>
      </c>
      <c r="U68" s="30">
        <f t="shared" ca="1" si="32"/>
        <v>8.5379618764772666E-2</v>
      </c>
      <c r="V68" s="30">
        <f t="shared" ca="1" si="33"/>
        <v>8.6078431651339299E-2</v>
      </c>
      <c r="W68" s="30">
        <f t="shared" ca="1" si="34"/>
        <v>8.6724053925205075E-2</v>
      </c>
      <c r="X68" s="30">
        <f t="shared" ca="1" si="35"/>
        <v>8.7319807181792788E-2</v>
      </c>
      <c r="Y68" s="30">
        <f t="shared" ca="1" si="36"/>
        <v>8.7868839004743571E-2</v>
      </c>
      <c r="Z68" s="30">
        <f t="shared" ca="1" si="37"/>
        <v>8.8374124505530338E-2</v>
      </c>
      <c r="AA68" s="30">
        <f t="shared" ca="1" si="38"/>
        <v>8.8838467269388599E-2</v>
      </c>
      <c r="AB68" s="31">
        <f t="shared" ca="1" si="39"/>
        <v>8.9264500424860393E-2</v>
      </c>
    </row>
    <row r="69" spans="2:28" x14ac:dyDescent="0.2">
      <c r="B69" s="67"/>
      <c r="C69">
        <f t="shared" si="40"/>
        <v>8</v>
      </c>
      <c r="D69" s="33">
        <f t="shared" si="15"/>
        <v>0.05</v>
      </c>
      <c r="E69" s="35">
        <f t="shared" ca="1" si="16"/>
        <v>5.9494668135912358E-2</v>
      </c>
      <c r="F69" s="35">
        <f t="shared" ca="1" si="17"/>
        <v>5.9845788329661184E-2</v>
      </c>
      <c r="G69" s="35">
        <f t="shared" ca="1" si="18"/>
        <v>7.2352222757852941E-2</v>
      </c>
      <c r="H69" s="35">
        <f t="shared" ca="1" si="19"/>
        <v>7.4875987911827757E-2</v>
      </c>
      <c r="I69" s="35">
        <f t="shared" ca="1" si="20"/>
        <v>8.2651460662267848E-2</v>
      </c>
      <c r="J69" s="35">
        <f t="shared" ca="1" si="21"/>
        <v>8.168049303568245E-2</v>
      </c>
      <c r="K69" s="35">
        <f t="shared" ca="1" si="22"/>
        <v>7.4572564224115234E-2</v>
      </c>
      <c r="L69" s="35">
        <f t="shared" ca="1" si="23"/>
        <v>7.8542165315553109E-2</v>
      </c>
      <c r="M69" s="30">
        <f t="shared" ca="1" si="24"/>
        <v>8.0039870048506906E-2</v>
      </c>
      <c r="N69" s="30">
        <f t="shared" ca="1" si="25"/>
        <v>8.1428704721129702E-2</v>
      </c>
      <c r="O69" s="30">
        <f t="shared" ca="1" si="26"/>
        <v>8.2715746455530162E-2</v>
      </c>
      <c r="P69" s="30">
        <f t="shared" ca="1" si="27"/>
        <v>8.3907117157686492E-2</v>
      </c>
      <c r="Q69" s="30">
        <f t="shared" ca="1" si="28"/>
        <v>8.5008345115354614E-2</v>
      </c>
      <c r="R69" s="30">
        <f t="shared" ca="1" si="29"/>
        <v>8.6024568162212184E-2</v>
      </c>
      <c r="S69" s="30">
        <f t="shared" ca="1" si="30"/>
        <v>8.6960646394418806E-2</v>
      </c>
      <c r="T69" s="30">
        <f t="shared" ca="1" si="31"/>
        <v>8.7821222370526017E-2</v>
      </c>
      <c r="U69" s="30">
        <f t="shared" ca="1" si="32"/>
        <v>8.8610750728699422E-2</v>
      </c>
      <c r="V69" s="30">
        <f t="shared" ca="1" si="33"/>
        <v>8.9333510239141406E-2</v>
      </c>
      <c r="W69" s="30">
        <f t="shared" ca="1" si="34"/>
        <v>8.9993606150549424E-2</v>
      </c>
      <c r="X69" s="30">
        <f t="shared" ca="1" si="35"/>
        <v>9.0594967612874513E-2</v>
      </c>
      <c r="Y69" s="30">
        <f t="shared" ca="1" si="36"/>
        <v>9.1141343079831003E-2</v>
      </c>
      <c r="Z69" s="30">
        <f t="shared" ca="1" si="37"/>
        <v>9.1636295426591116E-2</v>
      </c>
      <c r="AA69" s="30">
        <f t="shared" ca="1" si="38"/>
        <v>9.2083197783184093E-2</v>
      </c>
      <c r="AB69" s="31">
        <f t="shared" ca="1" si="39"/>
        <v>9.2485230618977329E-2</v>
      </c>
    </row>
    <row r="70" spans="2:28" x14ac:dyDescent="0.2">
      <c r="B70" s="67"/>
      <c r="C70">
        <f t="shared" si="40"/>
        <v>9</v>
      </c>
      <c r="D70" s="33">
        <f t="shared" si="15"/>
        <v>0.05</v>
      </c>
      <c r="E70" s="35">
        <f t="shared" ca="1" si="16"/>
        <v>5.9494668135912358E-2</v>
      </c>
      <c r="F70" s="35">
        <f t="shared" ca="1" si="17"/>
        <v>5.9845788329661184E-2</v>
      </c>
      <c r="G70" s="35">
        <f t="shared" ca="1" si="18"/>
        <v>7.2352222757852941E-2</v>
      </c>
      <c r="H70" s="35">
        <f t="shared" ca="1" si="19"/>
        <v>7.4875987911827757E-2</v>
      </c>
      <c r="I70" s="35">
        <f t="shared" ca="1" si="20"/>
        <v>8.2651460662267848E-2</v>
      </c>
      <c r="J70" s="35">
        <f t="shared" ca="1" si="21"/>
        <v>8.168049303568245E-2</v>
      </c>
      <c r="K70" s="35">
        <f t="shared" ca="1" si="22"/>
        <v>7.4572564224115234E-2</v>
      </c>
      <c r="L70" s="35">
        <f t="shared" ca="1" si="23"/>
        <v>7.8542165315553109E-2</v>
      </c>
      <c r="M70" s="35">
        <f t="shared" ca="1" si="24"/>
        <v>7.8011853063902681E-2</v>
      </c>
      <c r="N70" s="30">
        <f t="shared" ca="1" si="25"/>
        <v>7.923834615866944E-2</v>
      </c>
      <c r="O70" s="30">
        <f t="shared" ca="1" si="26"/>
        <v>8.0366827711718034E-2</v>
      </c>
      <c r="P70" s="30">
        <f t="shared" ca="1" si="27"/>
        <v>8.1403844127769298E-2</v>
      </c>
      <c r="Q70" s="30">
        <f t="shared" ca="1" si="28"/>
        <v>8.235524001001221E-2</v>
      </c>
      <c r="R70" s="30">
        <f t="shared" ca="1" si="29"/>
        <v>8.322637517170195E-2</v>
      </c>
      <c r="S70" s="30">
        <f t="shared" ca="1" si="30"/>
        <v>8.4022249777915586E-2</v>
      </c>
      <c r="T70" s="30">
        <f t="shared" ca="1" si="31"/>
        <v>8.4747575683643647E-2</v>
      </c>
      <c r="U70" s="30">
        <f t="shared" ca="1" si="32"/>
        <v>8.5406816023796073E-2</v>
      </c>
      <c r="V70" s="30">
        <f t="shared" ca="1" si="33"/>
        <v>8.6004206182691084E-2</v>
      </c>
      <c r="W70" s="30">
        <f t="shared" ca="1" si="34"/>
        <v>8.654376410102646E-2</v>
      </c>
      <c r="X70" s="30">
        <f t="shared" ca="1" si="35"/>
        <v>8.7029294792449738E-2</v>
      </c>
      <c r="Y70" s="30">
        <f t="shared" ca="1" si="36"/>
        <v>8.7464392054740214E-2</v>
      </c>
      <c r="Z70" s="30">
        <f t="shared" ca="1" si="37"/>
        <v>8.7852439185184206E-2</v>
      </c>
      <c r="AA70" s="30">
        <f t="shared" ca="1" si="38"/>
        <v>8.8196609768150538E-2</v>
      </c>
      <c r="AB70" s="31">
        <f t="shared" ca="1" si="39"/>
        <v>8.8499869131726042E-2</v>
      </c>
    </row>
    <row r="71" spans="2:28" x14ac:dyDescent="0.2">
      <c r="B71" s="67"/>
      <c r="C71">
        <f t="shared" si="40"/>
        <v>10</v>
      </c>
      <c r="D71" s="33">
        <f t="shared" si="15"/>
        <v>0.05</v>
      </c>
      <c r="E71" s="35">
        <f t="shared" ca="1" si="16"/>
        <v>5.9494668135912358E-2</v>
      </c>
      <c r="F71" s="35">
        <f t="shared" ca="1" si="17"/>
        <v>5.9845788329661184E-2</v>
      </c>
      <c r="G71" s="35">
        <f t="shared" ca="1" si="18"/>
        <v>7.2352222757852941E-2</v>
      </c>
      <c r="H71" s="35">
        <f t="shared" ca="1" si="19"/>
        <v>7.4875987911827757E-2</v>
      </c>
      <c r="I71" s="35">
        <f t="shared" ca="1" si="20"/>
        <v>8.2651460662267848E-2</v>
      </c>
      <c r="J71" s="35">
        <f t="shared" ca="1" si="21"/>
        <v>8.168049303568245E-2</v>
      </c>
      <c r="K71" s="35">
        <f t="shared" ca="1" si="22"/>
        <v>7.4572564224115234E-2</v>
      </c>
      <c r="L71" s="35">
        <f t="shared" ca="1" si="23"/>
        <v>7.8542165315553109E-2</v>
      </c>
      <c r="M71" s="35">
        <f t="shared" ca="1" si="24"/>
        <v>7.8011853063902681E-2</v>
      </c>
      <c r="N71" s="35">
        <f t="shared" ca="1" si="25"/>
        <v>8.3282112061772134E-2</v>
      </c>
      <c r="O71" s="30">
        <f t="shared" ca="1" si="26"/>
        <v>8.4532281654768768E-2</v>
      </c>
      <c r="P71" s="30">
        <f t="shared" ca="1" si="27"/>
        <v>8.5679382681091043E-2</v>
      </c>
      <c r="Q71" s="30">
        <f t="shared" ca="1" si="28"/>
        <v>8.6730226379306552E-2</v>
      </c>
      <c r="R71" s="30">
        <f t="shared" ca="1" si="29"/>
        <v>8.7691076524383765E-2</v>
      </c>
      <c r="S71" s="30">
        <f t="shared" ca="1" si="30"/>
        <v>8.8567778742961054E-2</v>
      </c>
      <c r="T71" s="30">
        <f t="shared" ca="1" si="31"/>
        <v>8.9365835657254727E-2</v>
      </c>
      <c r="U71" s="30">
        <f t="shared" ca="1" si="32"/>
        <v>9.0090449960834831E-2</v>
      </c>
      <c r="V71" s="30">
        <f t="shared" ca="1" si="33"/>
        <v>9.0746548593663587E-2</v>
      </c>
      <c r="W71" s="30">
        <f t="shared" ca="1" si="34"/>
        <v>9.1338796007814485E-2</v>
      </c>
      <c r="X71" s="30">
        <f t="shared" ca="1" si="35"/>
        <v>9.1871601424148436E-2</v>
      </c>
      <c r="Y71" s="30">
        <f t="shared" ca="1" si="36"/>
        <v>9.2349123088795976E-2</v>
      </c>
      <c r="Z71" s="30">
        <f t="shared" ca="1" si="37"/>
        <v>9.2775271359297931E-2</v>
      </c>
      <c r="AA71" s="30">
        <f t="shared" ca="1" si="38"/>
        <v>9.3153711705735692E-2</v>
      </c>
      <c r="AB71" s="31">
        <f t="shared" ca="1" si="39"/>
        <v>9.348786823859212E-2</v>
      </c>
    </row>
    <row r="72" spans="2:28" x14ac:dyDescent="0.2">
      <c r="B72" s="67"/>
      <c r="C72">
        <f t="shared" si="40"/>
        <v>11</v>
      </c>
      <c r="D72" s="33">
        <f t="shared" si="15"/>
        <v>0.05</v>
      </c>
      <c r="E72" s="35">
        <f t="shared" ca="1" si="16"/>
        <v>5.9494668135912358E-2</v>
      </c>
      <c r="F72" s="35">
        <f t="shared" ca="1" si="17"/>
        <v>5.9845788329661184E-2</v>
      </c>
      <c r="G72" s="35">
        <f t="shared" ca="1" si="18"/>
        <v>7.2352222757852941E-2</v>
      </c>
      <c r="H72" s="35">
        <f t="shared" ca="1" si="19"/>
        <v>7.4875987911827757E-2</v>
      </c>
      <c r="I72" s="35">
        <f t="shared" ca="1" si="20"/>
        <v>8.2651460662267848E-2</v>
      </c>
      <c r="J72" s="35">
        <f t="shared" ca="1" si="21"/>
        <v>8.168049303568245E-2</v>
      </c>
      <c r="K72" s="35">
        <f t="shared" ca="1" si="22"/>
        <v>7.4572564224115234E-2</v>
      </c>
      <c r="L72" s="35">
        <f t="shared" ca="1" si="23"/>
        <v>7.8542165315553109E-2</v>
      </c>
      <c r="M72" s="35">
        <f t="shared" ca="1" si="24"/>
        <v>7.8011853063902681E-2</v>
      </c>
      <c r="N72" s="35">
        <f t="shared" ca="1" si="25"/>
        <v>8.3282112061772134E-2</v>
      </c>
      <c r="O72" s="35">
        <f t="shared" ca="1" si="26"/>
        <v>8.0947298200462287E-2</v>
      </c>
      <c r="P72" s="30">
        <f t="shared" ca="1" si="27"/>
        <v>8.203398098203811E-2</v>
      </c>
      <c r="Q72" s="30">
        <f t="shared" ca="1" si="28"/>
        <v>8.3043367778992766E-2</v>
      </c>
      <c r="R72" s="30">
        <f t="shared" ca="1" si="29"/>
        <v>8.3980478904049971E-2</v>
      </c>
      <c r="S72" s="30">
        <f t="shared" ca="1" si="30"/>
        <v>8.4849917690033347E-2</v>
      </c>
      <c r="T72" s="30">
        <f t="shared" ca="1" si="31"/>
        <v>8.5655961087343011E-2</v>
      </c>
      <c r="U72" s="30">
        <f t="shared" ca="1" si="32"/>
        <v>8.6402615170373454E-2</v>
      </c>
      <c r="V72" s="30">
        <f t="shared" ca="1" si="33"/>
        <v>8.7093649143749452E-2</v>
      </c>
      <c r="W72" s="30">
        <f t="shared" ca="1" si="34"/>
        <v>8.7732616211391459E-2</v>
      </c>
      <c r="X72" s="30">
        <f t="shared" ca="1" si="35"/>
        <v>8.8322866534456243E-2</v>
      </c>
      <c r="Y72" s="30">
        <f t="shared" ca="1" si="36"/>
        <v>8.8867555572291201E-2</v>
      </c>
      <c r="Z72" s="30">
        <f t="shared" ca="1" si="37"/>
        <v>8.936964988577599E-2</v>
      </c>
      <c r="AA72" s="30">
        <f t="shared" ca="1" si="38"/>
        <v>8.9831931706298343E-2</v>
      </c>
      <c r="AB72" s="31">
        <f t="shared" ca="1" si="39"/>
        <v>9.0257003072095346E-2</v>
      </c>
    </row>
    <row r="73" spans="2:28" x14ac:dyDescent="0.2">
      <c r="B73" s="67"/>
      <c r="C73">
        <f t="shared" si="40"/>
        <v>12</v>
      </c>
      <c r="D73" s="33">
        <f t="shared" si="15"/>
        <v>0.05</v>
      </c>
      <c r="E73" s="35">
        <f t="shared" ca="1" si="16"/>
        <v>5.9494668135912358E-2</v>
      </c>
      <c r="F73" s="35">
        <f t="shared" ca="1" si="17"/>
        <v>5.9845788329661184E-2</v>
      </c>
      <c r="G73" s="35">
        <f t="shared" ca="1" si="18"/>
        <v>7.2352222757852941E-2</v>
      </c>
      <c r="H73" s="35">
        <f t="shared" ca="1" si="19"/>
        <v>7.4875987911827757E-2</v>
      </c>
      <c r="I73" s="35">
        <f t="shared" ca="1" si="20"/>
        <v>8.2651460662267848E-2</v>
      </c>
      <c r="J73" s="35">
        <f t="shared" ca="1" si="21"/>
        <v>8.168049303568245E-2</v>
      </c>
      <c r="K73" s="35">
        <f t="shared" ca="1" si="22"/>
        <v>7.4572564224115234E-2</v>
      </c>
      <c r="L73" s="35">
        <f t="shared" ca="1" si="23"/>
        <v>7.8542165315553109E-2</v>
      </c>
      <c r="M73" s="35">
        <f t="shared" ca="1" si="24"/>
        <v>7.8011853063902681E-2</v>
      </c>
      <c r="N73" s="35">
        <f t="shared" ca="1" si="25"/>
        <v>8.3282112061772134E-2</v>
      </c>
      <c r="O73" s="35">
        <f t="shared" ca="1" si="26"/>
        <v>8.0947298200462287E-2</v>
      </c>
      <c r="P73" s="35">
        <f t="shared" ca="1" si="27"/>
        <v>7.5116730871778156E-2</v>
      </c>
      <c r="Q73" s="30">
        <f t="shared" ca="1" si="28"/>
        <v>7.6090712995454848E-2</v>
      </c>
      <c r="R73" s="30">
        <f t="shared" ca="1" si="29"/>
        <v>7.7018638542697707E-2</v>
      </c>
      <c r="S73" s="30">
        <f t="shared" ca="1" si="30"/>
        <v>7.7901905998305487E-2</v>
      </c>
      <c r="T73" s="30">
        <f t="shared" ca="1" si="31"/>
        <v>7.8741891216759147E-2</v>
      </c>
      <c r="U73" s="30">
        <f t="shared" ca="1" si="32"/>
        <v>7.9539978438044487E-2</v>
      </c>
      <c r="V73" s="30">
        <f t="shared" ca="1" si="33"/>
        <v>8.0297571507343277E-2</v>
      </c>
      <c r="W73" s="30">
        <f t="shared" ca="1" si="34"/>
        <v>8.1016093569061504E-2</v>
      </c>
      <c r="X73" s="30">
        <f t="shared" ca="1" si="35"/>
        <v>8.1696980369801886E-2</v>
      </c>
      <c r="Y73" s="30">
        <f t="shared" ca="1" si="36"/>
        <v>8.2341670374957376E-2</v>
      </c>
      <c r="Z73" s="30">
        <f t="shared" ca="1" si="37"/>
        <v>8.295159369145523E-2</v>
      </c>
      <c r="AA73" s="30">
        <f t="shared" ca="1" si="38"/>
        <v>8.3528161016128782E-2</v>
      </c>
      <c r="AB73" s="31">
        <f t="shared" ca="1" si="39"/>
        <v>8.407275333106308E-2</v>
      </c>
    </row>
    <row r="74" spans="2:28" x14ac:dyDescent="0.2">
      <c r="B74" s="67"/>
      <c r="C74">
        <f t="shared" si="40"/>
        <v>13</v>
      </c>
      <c r="D74" s="33">
        <f t="shared" si="15"/>
        <v>0.05</v>
      </c>
      <c r="E74" s="35">
        <f t="shared" ca="1" si="16"/>
        <v>5.9494668135912358E-2</v>
      </c>
      <c r="F74" s="35">
        <f t="shared" ca="1" si="17"/>
        <v>5.9845788329661184E-2</v>
      </c>
      <c r="G74" s="35">
        <f t="shared" ca="1" si="18"/>
        <v>7.2352222757852941E-2</v>
      </c>
      <c r="H74" s="35">
        <f t="shared" ca="1" si="19"/>
        <v>7.4875987911827757E-2</v>
      </c>
      <c r="I74" s="35">
        <f t="shared" ca="1" si="20"/>
        <v>8.2651460662267848E-2</v>
      </c>
      <c r="J74" s="35">
        <f t="shared" ca="1" si="21"/>
        <v>8.168049303568245E-2</v>
      </c>
      <c r="K74" s="35">
        <f t="shared" ca="1" si="22"/>
        <v>7.4572564224115234E-2</v>
      </c>
      <c r="L74" s="35">
        <f t="shared" ca="1" si="23"/>
        <v>7.8542165315553109E-2</v>
      </c>
      <c r="M74" s="35">
        <f t="shared" ca="1" si="24"/>
        <v>7.8011853063902681E-2</v>
      </c>
      <c r="N74" s="35">
        <f t="shared" ca="1" si="25"/>
        <v>8.3282112061772134E-2</v>
      </c>
      <c r="O74" s="35">
        <f t="shared" ca="1" si="26"/>
        <v>8.0947298200462287E-2</v>
      </c>
      <c r="P74" s="35">
        <f t="shared" ca="1" si="27"/>
        <v>7.5116730871778156E-2</v>
      </c>
      <c r="Q74" s="35">
        <f t="shared" ca="1" si="28"/>
        <v>8.1177223428342632E-2</v>
      </c>
      <c r="R74" s="30">
        <f t="shared" ca="1" si="29"/>
        <v>8.2236234084701654E-2</v>
      </c>
      <c r="S74" s="30">
        <f t="shared" ca="1" si="30"/>
        <v>8.323769630554588E-2</v>
      </c>
      <c r="T74" s="30">
        <f t="shared" ca="1" si="31"/>
        <v>8.4184414915872627E-2</v>
      </c>
      <c r="U74" s="30">
        <f t="shared" ca="1" si="32"/>
        <v>8.5079059588514749E-2</v>
      </c>
      <c r="V74" s="30">
        <f t="shared" ca="1" si="33"/>
        <v>8.5924192232411059E-2</v>
      </c>
      <c r="W74" s="30">
        <f t="shared" ca="1" si="34"/>
        <v>8.6722280941969362E-2</v>
      </c>
      <c r="X74" s="30">
        <f t="shared" ca="1" si="35"/>
        <v>8.7475705868699974E-2</v>
      </c>
      <c r="Y74" s="30">
        <f t="shared" ca="1" si="36"/>
        <v>8.8186760419491306E-2</v>
      </c>
      <c r="Z74" s="30">
        <f t="shared" ca="1" si="37"/>
        <v>8.8857649950179141E-2</v>
      </c>
      <c r="AA74" s="30">
        <f t="shared" ca="1" si="38"/>
        <v>8.949048932930187E-2</v>
      </c>
      <c r="AB74" s="31">
        <f t="shared" ca="1" si="39"/>
        <v>9.0087300230583423E-2</v>
      </c>
    </row>
    <row r="75" spans="2:28" x14ac:dyDescent="0.2">
      <c r="B75" s="67"/>
      <c r="C75">
        <f t="shared" si="40"/>
        <v>14</v>
      </c>
      <c r="D75" s="33">
        <f t="shared" si="15"/>
        <v>0.05</v>
      </c>
      <c r="E75" s="35">
        <f t="shared" ca="1" si="16"/>
        <v>5.9494668135912358E-2</v>
      </c>
      <c r="F75" s="35">
        <f t="shared" ca="1" si="17"/>
        <v>5.9845788329661184E-2</v>
      </c>
      <c r="G75" s="35">
        <f t="shared" ca="1" si="18"/>
        <v>7.2352222757852941E-2</v>
      </c>
      <c r="H75" s="35">
        <f t="shared" ca="1" si="19"/>
        <v>7.4875987911827757E-2</v>
      </c>
      <c r="I75" s="35">
        <f t="shared" ca="1" si="20"/>
        <v>8.2651460662267848E-2</v>
      </c>
      <c r="J75" s="35">
        <f t="shared" ca="1" si="21"/>
        <v>8.168049303568245E-2</v>
      </c>
      <c r="K75" s="35">
        <f t="shared" ca="1" si="22"/>
        <v>7.4572564224115234E-2</v>
      </c>
      <c r="L75" s="35">
        <f t="shared" ca="1" si="23"/>
        <v>7.8542165315553109E-2</v>
      </c>
      <c r="M75" s="35">
        <f t="shared" ca="1" si="24"/>
        <v>7.8011853063902681E-2</v>
      </c>
      <c r="N75" s="35">
        <f t="shared" ca="1" si="25"/>
        <v>8.3282112061772134E-2</v>
      </c>
      <c r="O75" s="35">
        <f t="shared" ca="1" si="26"/>
        <v>8.0947298200462287E-2</v>
      </c>
      <c r="P75" s="35">
        <f t="shared" ca="1" si="27"/>
        <v>7.5116730871778156E-2</v>
      </c>
      <c r="Q75" s="35">
        <f t="shared" ca="1" si="28"/>
        <v>8.1177223428342632E-2</v>
      </c>
      <c r="R75" s="35">
        <f t="shared" ca="1" si="29"/>
        <v>8.1090116655351777E-2</v>
      </c>
      <c r="S75" s="30">
        <f t="shared" ca="1" si="30"/>
        <v>8.2176832967453248E-2</v>
      </c>
      <c r="T75" s="30">
        <f t="shared" ca="1" si="31"/>
        <v>8.3211899802411518E-2</v>
      </c>
      <c r="U75" s="30">
        <f t="shared" ca="1" si="32"/>
        <v>8.4196610552436185E-2</v>
      </c>
      <c r="V75" s="30">
        <f t="shared" ca="1" si="33"/>
        <v>8.5132377096580725E-2</v>
      </c>
      <c r="W75" s="30">
        <f t="shared" ca="1" si="34"/>
        <v>8.6020714615035701E-2</v>
      </c>
      <c r="X75" s="30">
        <f t="shared" ca="1" si="35"/>
        <v>8.6863221597068732E-2</v>
      </c>
      <c r="Y75" s="30">
        <f t="shared" ca="1" si="36"/>
        <v>8.7661558115317659E-2</v>
      </c>
      <c r="Z75" s="30">
        <f t="shared" ca="1" si="37"/>
        <v>8.841742423362417E-2</v>
      </c>
      <c r="AA75" s="30">
        <f t="shared" ca="1" si="38"/>
        <v>8.9132539649747655E-2</v>
      </c>
      <c r="AB75" s="31">
        <f t="shared" ca="1" si="39"/>
        <v>8.9808625183660576E-2</v>
      </c>
    </row>
    <row r="76" spans="2:28" x14ac:dyDescent="0.2">
      <c r="B76" s="67"/>
      <c r="C76">
        <f t="shared" si="40"/>
        <v>15</v>
      </c>
      <c r="D76" s="33">
        <f t="shared" si="15"/>
        <v>0.05</v>
      </c>
      <c r="E76" s="35">
        <f t="shared" ca="1" si="16"/>
        <v>5.9494668135912358E-2</v>
      </c>
      <c r="F76" s="35">
        <f t="shared" ca="1" si="17"/>
        <v>5.9845788329661184E-2</v>
      </c>
      <c r="G76" s="35">
        <f t="shared" ca="1" si="18"/>
        <v>7.2352222757852941E-2</v>
      </c>
      <c r="H76" s="35">
        <f t="shared" ca="1" si="19"/>
        <v>7.4875987911827757E-2</v>
      </c>
      <c r="I76" s="35">
        <f t="shared" ca="1" si="20"/>
        <v>8.2651460662267848E-2</v>
      </c>
      <c r="J76" s="35">
        <f t="shared" ca="1" si="21"/>
        <v>8.168049303568245E-2</v>
      </c>
      <c r="K76" s="35">
        <f t="shared" ca="1" si="22"/>
        <v>7.4572564224115234E-2</v>
      </c>
      <c r="L76" s="35">
        <f t="shared" ca="1" si="23"/>
        <v>7.8542165315553109E-2</v>
      </c>
      <c r="M76" s="35">
        <f t="shared" ca="1" si="24"/>
        <v>7.8011853063902681E-2</v>
      </c>
      <c r="N76" s="35">
        <f t="shared" ca="1" si="25"/>
        <v>8.3282112061772134E-2</v>
      </c>
      <c r="O76" s="35">
        <f t="shared" ca="1" si="26"/>
        <v>8.0947298200462287E-2</v>
      </c>
      <c r="P76" s="35">
        <f t="shared" ca="1" si="27"/>
        <v>7.5116730871778156E-2</v>
      </c>
      <c r="Q76" s="35">
        <f t="shared" ca="1" si="28"/>
        <v>8.1177223428342632E-2</v>
      </c>
      <c r="R76" s="35">
        <f t="shared" ca="1" si="29"/>
        <v>8.1090116655351777E-2</v>
      </c>
      <c r="S76" s="35">
        <f t="shared" ca="1" si="30"/>
        <v>8.3456968347285512E-2</v>
      </c>
      <c r="T76" s="30">
        <f t="shared" ca="1" si="31"/>
        <v>8.4673780221063186E-2</v>
      </c>
      <c r="U76" s="30">
        <f t="shared" ca="1" si="32"/>
        <v>8.583312006458238E-2</v>
      </c>
      <c r="V76" s="30">
        <f t="shared" ca="1" si="33"/>
        <v>8.6935370077314389E-2</v>
      </c>
      <c r="W76" s="30">
        <f t="shared" ca="1" si="34"/>
        <v>8.7981295272962931E-2</v>
      </c>
      <c r="X76" s="30">
        <f t="shared" ca="1" si="35"/>
        <v>8.8971980299479683E-2</v>
      </c>
      <c r="Y76" s="30">
        <f t="shared" ca="1" si="36"/>
        <v>8.9908769896016066E-2</v>
      </c>
      <c r="Z76" s="30">
        <f t="shared" ca="1" si="37"/>
        <v>9.0793214266848402E-2</v>
      </c>
      <c r="AA76" s="30">
        <f t="shared" ca="1" si="38"/>
        <v>9.1627019944471561E-2</v>
      </c>
      <c r="AB76" s="31">
        <f t="shared" ca="1" si="39"/>
        <v>9.2412006276314809E-2</v>
      </c>
    </row>
    <row r="77" spans="2:28" x14ac:dyDescent="0.2">
      <c r="B77" s="67"/>
      <c r="C77">
        <f t="shared" si="40"/>
        <v>16</v>
      </c>
      <c r="D77" s="33">
        <f t="shared" si="15"/>
        <v>0.05</v>
      </c>
      <c r="E77" s="35">
        <f t="shared" ca="1" si="16"/>
        <v>5.9494668135912358E-2</v>
      </c>
      <c r="F77" s="35">
        <f t="shared" ca="1" si="17"/>
        <v>5.9845788329661184E-2</v>
      </c>
      <c r="G77" s="35">
        <f t="shared" ca="1" si="18"/>
        <v>7.2352222757852941E-2</v>
      </c>
      <c r="H77" s="35">
        <f t="shared" ca="1" si="19"/>
        <v>7.4875987911827757E-2</v>
      </c>
      <c r="I77" s="35">
        <f t="shared" ca="1" si="20"/>
        <v>8.2651460662267848E-2</v>
      </c>
      <c r="J77" s="35">
        <f t="shared" ca="1" si="21"/>
        <v>8.168049303568245E-2</v>
      </c>
      <c r="K77" s="35">
        <f t="shared" ca="1" si="22"/>
        <v>7.4572564224115234E-2</v>
      </c>
      <c r="L77" s="35">
        <f t="shared" ca="1" si="23"/>
        <v>7.8542165315553109E-2</v>
      </c>
      <c r="M77" s="35">
        <f t="shared" ca="1" si="24"/>
        <v>7.8011853063902681E-2</v>
      </c>
      <c r="N77" s="35">
        <f t="shared" ca="1" si="25"/>
        <v>8.3282112061772134E-2</v>
      </c>
      <c r="O77" s="35">
        <f t="shared" ca="1" si="26"/>
        <v>8.0947298200462287E-2</v>
      </c>
      <c r="P77" s="35">
        <f t="shared" ca="1" si="27"/>
        <v>7.5116730871778156E-2</v>
      </c>
      <c r="Q77" s="35">
        <f t="shared" ca="1" si="28"/>
        <v>8.1177223428342632E-2</v>
      </c>
      <c r="R77" s="35">
        <f t="shared" ca="1" si="29"/>
        <v>8.1090116655351777E-2</v>
      </c>
      <c r="S77" s="35">
        <f t="shared" ca="1" si="30"/>
        <v>8.3456968347285512E-2</v>
      </c>
      <c r="T77" s="35">
        <f t="shared" ca="1" si="31"/>
        <v>8.4784160525673335E-2</v>
      </c>
      <c r="U77" s="30">
        <f t="shared" ca="1" si="32"/>
        <v>8.6014629928519673E-2</v>
      </c>
      <c r="V77" s="30">
        <f t="shared" ca="1" si="33"/>
        <v>8.7192627376545914E-2</v>
      </c>
      <c r="W77" s="30">
        <f t="shared" ca="1" si="34"/>
        <v>8.8318351148462024E-2</v>
      </c>
      <c r="X77" s="30">
        <f t="shared" ca="1" si="35"/>
        <v>8.9392356018670766E-2</v>
      </c>
      <c r="Y77" s="30">
        <f t="shared" ca="1" si="36"/>
        <v>9.0415495458055509E-2</v>
      </c>
      <c r="Z77" s="30">
        <f t="shared" ca="1" si="37"/>
        <v>9.1388867897449488E-2</v>
      </c>
      <c r="AA77" s="30">
        <f t="shared" ca="1" si="38"/>
        <v>9.2313767780138056E-2</v>
      </c>
      <c r="AB77" s="31">
        <f t="shared" ca="1" si="39"/>
        <v>9.3191641669810352E-2</v>
      </c>
    </row>
    <row r="78" spans="2:28" x14ac:dyDescent="0.2">
      <c r="B78" s="67"/>
      <c r="C78">
        <f t="shared" si="40"/>
        <v>17</v>
      </c>
      <c r="D78" s="33">
        <f t="shared" si="15"/>
        <v>0.05</v>
      </c>
      <c r="E78" s="35">
        <f t="shared" ca="1" si="16"/>
        <v>5.9494668135912358E-2</v>
      </c>
      <c r="F78" s="35">
        <f t="shared" ca="1" si="17"/>
        <v>5.9845788329661184E-2</v>
      </c>
      <c r="G78" s="35">
        <f t="shared" ca="1" si="18"/>
        <v>7.2352222757852941E-2</v>
      </c>
      <c r="H78" s="35">
        <f t="shared" ca="1" si="19"/>
        <v>7.4875987911827757E-2</v>
      </c>
      <c r="I78" s="35">
        <f t="shared" ca="1" si="20"/>
        <v>8.2651460662267848E-2</v>
      </c>
      <c r="J78" s="35">
        <f t="shared" ca="1" si="21"/>
        <v>8.168049303568245E-2</v>
      </c>
      <c r="K78" s="35">
        <f t="shared" ca="1" si="22"/>
        <v>7.4572564224115234E-2</v>
      </c>
      <c r="L78" s="35">
        <f t="shared" ca="1" si="23"/>
        <v>7.8542165315553109E-2</v>
      </c>
      <c r="M78" s="35">
        <f t="shared" ca="1" si="24"/>
        <v>7.8011853063902681E-2</v>
      </c>
      <c r="N78" s="35">
        <f t="shared" ca="1" si="25"/>
        <v>8.3282112061772134E-2</v>
      </c>
      <c r="O78" s="35">
        <f t="shared" ca="1" si="26"/>
        <v>8.0947298200462287E-2</v>
      </c>
      <c r="P78" s="35">
        <f t="shared" ca="1" si="27"/>
        <v>7.5116730871778156E-2</v>
      </c>
      <c r="Q78" s="35">
        <f t="shared" ca="1" si="28"/>
        <v>8.1177223428342632E-2</v>
      </c>
      <c r="R78" s="35">
        <f t="shared" ca="1" si="29"/>
        <v>8.1090116655351777E-2</v>
      </c>
      <c r="S78" s="35">
        <f t="shared" ca="1" si="30"/>
        <v>8.3456968347285512E-2</v>
      </c>
      <c r="T78" s="35">
        <f t="shared" ca="1" si="31"/>
        <v>8.4784160525673335E-2</v>
      </c>
      <c r="U78" s="35">
        <f t="shared" ca="1" si="32"/>
        <v>8.475372593553912E-2</v>
      </c>
      <c r="V78" s="30">
        <f t="shared" ca="1" si="33"/>
        <v>8.6149614770103466E-2</v>
      </c>
      <c r="W78" s="30">
        <f t="shared" ca="1" si="34"/>
        <v>8.750005466046698E-2</v>
      </c>
      <c r="X78" s="30">
        <f t="shared" ca="1" si="35"/>
        <v>8.8802971948289691E-2</v>
      </c>
      <c r="Y78" s="30">
        <f t="shared" ca="1" si="36"/>
        <v>9.0056998372413669E-2</v>
      </c>
      <c r="Z78" s="30">
        <f t="shared" ca="1" si="37"/>
        <v>9.1261368894016121E-2</v>
      </c>
      <c r="AA78" s="30">
        <f t="shared" ca="1" si="38"/>
        <v>9.2415829344331776E-2</v>
      </c>
      <c r="AB78" s="31">
        <f t="shared" ca="1" si="39"/>
        <v>9.3520553685318475E-2</v>
      </c>
    </row>
    <row r="79" spans="2:28" x14ac:dyDescent="0.2">
      <c r="B79" s="67"/>
      <c r="C79">
        <f t="shared" si="40"/>
        <v>18</v>
      </c>
      <c r="D79" s="33">
        <f t="shared" si="15"/>
        <v>0.05</v>
      </c>
      <c r="E79" s="35">
        <f t="shared" ca="1" si="16"/>
        <v>5.9494668135912358E-2</v>
      </c>
      <c r="F79" s="35">
        <f t="shared" ca="1" si="17"/>
        <v>5.9845788329661184E-2</v>
      </c>
      <c r="G79" s="35">
        <f t="shared" ca="1" si="18"/>
        <v>7.2352222757852941E-2</v>
      </c>
      <c r="H79" s="35">
        <f t="shared" ca="1" si="19"/>
        <v>7.4875987911827757E-2</v>
      </c>
      <c r="I79" s="35">
        <f t="shared" ca="1" si="20"/>
        <v>8.2651460662267848E-2</v>
      </c>
      <c r="J79" s="35">
        <f t="shared" ca="1" si="21"/>
        <v>8.168049303568245E-2</v>
      </c>
      <c r="K79" s="35">
        <f t="shared" ca="1" si="22"/>
        <v>7.4572564224115234E-2</v>
      </c>
      <c r="L79" s="35">
        <f t="shared" ca="1" si="23"/>
        <v>7.8542165315553109E-2</v>
      </c>
      <c r="M79" s="35">
        <f t="shared" ca="1" si="24"/>
        <v>7.8011853063902681E-2</v>
      </c>
      <c r="N79" s="35">
        <f t="shared" ca="1" si="25"/>
        <v>8.3282112061772134E-2</v>
      </c>
      <c r="O79" s="35">
        <f t="shared" ca="1" si="26"/>
        <v>8.0947298200462287E-2</v>
      </c>
      <c r="P79" s="35">
        <f t="shared" ca="1" si="27"/>
        <v>7.5116730871778156E-2</v>
      </c>
      <c r="Q79" s="35">
        <f t="shared" ca="1" si="28"/>
        <v>8.1177223428342632E-2</v>
      </c>
      <c r="R79" s="35">
        <f t="shared" ca="1" si="29"/>
        <v>8.1090116655351777E-2</v>
      </c>
      <c r="S79" s="35">
        <f t="shared" ca="1" si="30"/>
        <v>8.3456968347285512E-2</v>
      </c>
      <c r="T79" s="35">
        <f t="shared" ca="1" si="31"/>
        <v>8.4784160525673335E-2</v>
      </c>
      <c r="U79" s="35">
        <f t="shared" ca="1" si="32"/>
        <v>8.475372593553912E-2</v>
      </c>
      <c r="V79" s="35">
        <f t="shared" ca="1" si="33"/>
        <v>8.8688847453076189E-2</v>
      </c>
      <c r="W79" s="30">
        <f t="shared" ca="1" si="34"/>
        <v>9.0151036527974251E-2</v>
      </c>
      <c r="X79" s="30">
        <f t="shared" ca="1" si="35"/>
        <v>9.1547023002461009E-2</v>
      </c>
      <c r="Y79" s="30">
        <f t="shared" ca="1" si="36"/>
        <v>9.2875648510720041E-2</v>
      </c>
      <c r="Z79" s="30">
        <f t="shared" ca="1" si="37"/>
        <v>9.4136558910591611E-2</v>
      </c>
      <c r="AA79" s="30">
        <f t="shared" ca="1" si="38"/>
        <v>9.5330067092412749E-2</v>
      </c>
      <c r="AB79" s="31">
        <f t="shared" ca="1" si="39"/>
        <v>9.6457032016931329E-2</v>
      </c>
    </row>
    <row r="80" spans="2:28" x14ac:dyDescent="0.2">
      <c r="B80" s="67"/>
      <c r="C80">
        <f t="shared" si="40"/>
        <v>19</v>
      </c>
      <c r="D80" s="33">
        <f t="shared" si="15"/>
        <v>0.05</v>
      </c>
      <c r="E80" s="35">
        <f t="shared" ca="1" si="16"/>
        <v>5.9494668135912358E-2</v>
      </c>
      <c r="F80" s="35">
        <f t="shared" ca="1" si="17"/>
        <v>5.9845788329661184E-2</v>
      </c>
      <c r="G80" s="35">
        <f t="shared" ca="1" si="18"/>
        <v>7.2352222757852941E-2</v>
      </c>
      <c r="H80" s="35">
        <f t="shared" ca="1" si="19"/>
        <v>7.4875987911827757E-2</v>
      </c>
      <c r="I80" s="35">
        <f t="shared" ca="1" si="20"/>
        <v>8.2651460662267848E-2</v>
      </c>
      <c r="J80" s="35">
        <f t="shared" ca="1" si="21"/>
        <v>8.168049303568245E-2</v>
      </c>
      <c r="K80" s="35">
        <f t="shared" ca="1" si="22"/>
        <v>7.4572564224115234E-2</v>
      </c>
      <c r="L80" s="35">
        <f t="shared" ca="1" si="23"/>
        <v>7.8542165315553109E-2</v>
      </c>
      <c r="M80" s="35">
        <f t="shared" ca="1" si="24"/>
        <v>7.8011853063902681E-2</v>
      </c>
      <c r="N80" s="35">
        <f t="shared" ca="1" si="25"/>
        <v>8.3282112061772134E-2</v>
      </c>
      <c r="O80" s="35">
        <f t="shared" ca="1" si="26"/>
        <v>8.0947298200462287E-2</v>
      </c>
      <c r="P80" s="35">
        <f t="shared" ca="1" si="27"/>
        <v>7.5116730871778156E-2</v>
      </c>
      <c r="Q80" s="35">
        <f t="shared" ca="1" si="28"/>
        <v>8.1177223428342632E-2</v>
      </c>
      <c r="R80" s="35">
        <f t="shared" ca="1" si="29"/>
        <v>8.1090116655351777E-2</v>
      </c>
      <c r="S80" s="35">
        <f t="shared" ca="1" si="30"/>
        <v>8.3456968347285512E-2</v>
      </c>
      <c r="T80" s="35">
        <f t="shared" ca="1" si="31"/>
        <v>8.4784160525673335E-2</v>
      </c>
      <c r="U80" s="35">
        <f t="shared" ca="1" si="32"/>
        <v>8.475372593553912E-2</v>
      </c>
      <c r="V80" s="35">
        <f t="shared" ca="1" si="33"/>
        <v>8.8688847453076189E-2</v>
      </c>
      <c r="W80" s="35">
        <f t="shared" ca="1" si="34"/>
        <v>8.1621550143467586E-2</v>
      </c>
      <c r="X80" s="30">
        <f t="shared" ca="1" si="35"/>
        <v>8.3030973896036031E-2</v>
      </c>
      <c r="Y80" s="30">
        <f t="shared" ca="1" si="36"/>
        <v>8.4402718177900002E-2</v>
      </c>
      <c r="Z80" s="30">
        <f t="shared" ca="1" si="37"/>
        <v>8.5731938262970042E-2</v>
      </c>
      <c r="AA80" s="30">
        <f t="shared" ca="1" si="38"/>
        <v>8.7014970027542562E-2</v>
      </c>
      <c r="AB80" s="31">
        <f t="shared" ca="1" si="39"/>
        <v>8.8249156661047545E-2</v>
      </c>
    </row>
    <row r="81" spans="1:28" x14ac:dyDescent="0.2">
      <c r="B81" s="67"/>
      <c r="C81">
        <f t="shared" si="40"/>
        <v>20</v>
      </c>
      <c r="D81" s="33">
        <f t="shared" si="15"/>
        <v>0.05</v>
      </c>
      <c r="E81" s="35">
        <f t="shared" ca="1" si="16"/>
        <v>5.9494668135912358E-2</v>
      </c>
      <c r="F81" s="35">
        <f t="shared" ca="1" si="17"/>
        <v>5.9845788329661184E-2</v>
      </c>
      <c r="G81" s="35">
        <f t="shared" ca="1" si="18"/>
        <v>7.2352222757852941E-2</v>
      </c>
      <c r="H81" s="35">
        <f t="shared" ca="1" si="19"/>
        <v>7.4875987911827757E-2</v>
      </c>
      <c r="I81" s="35">
        <f t="shared" ca="1" si="20"/>
        <v>8.2651460662267848E-2</v>
      </c>
      <c r="J81" s="35">
        <f t="shared" ca="1" si="21"/>
        <v>8.168049303568245E-2</v>
      </c>
      <c r="K81" s="35">
        <f t="shared" ca="1" si="22"/>
        <v>7.4572564224115234E-2</v>
      </c>
      <c r="L81" s="35">
        <f t="shared" ca="1" si="23"/>
        <v>7.8542165315553109E-2</v>
      </c>
      <c r="M81" s="35">
        <f t="shared" ca="1" si="24"/>
        <v>7.8011853063902681E-2</v>
      </c>
      <c r="N81" s="35">
        <f t="shared" ca="1" si="25"/>
        <v>8.3282112061772134E-2</v>
      </c>
      <c r="O81" s="35">
        <f t="shared" ca="1" si="26"/>
        <v>8.0947298200462287E-2</v>
      </c>
      <c r="P81" s="35">
        <f t="shared" ca="1" si="27"/>
        <v>7.5116730871778156E-2</v>
      </c>
      <c r="Q81" s="35">
        <f t="shared" ca="1" si="28"/>
        <v>8.1177223428342632E-2</v>
      </c>
      <c r="R81" s="35">
        <f t="shared" ca="1" si="29"/>
        <v>8.1090116655351777E-2</v>
      </c>
      <c r="S81" s="35">
        <f t="shared" ca="1" si="30"/>
        <v>8.3456968347285512E-2</v>
      </c>
      <c r="T81" s="35">
        <f t="shared" ca="1" si="31"/>
        <v>8.4784160525673335E-2</v>
      </c>
      <c r="U81" s="35">
        <f t="shared" ca="1" si="32"/>
        <v>8.475372593553912E-2</v>
      </c>
      <c r="V81" s="35">
        <f t="shared" ca="1" si="33"/>
        <v>8.8688847453076189E-2</v>
      </c>
      <c r="W81" s="35">
        <f t="shared" ca="1" si="34"/>
        <v>8.1621550143467586E-2</v>
      </c>
      <c r="X81" s="35">
        <f t="shared" ca="1" si="35"/>
        <v>8.2330216444583035E-2</v>
      </c>
      <c r="Y81" s="30">
        <f t="shared" ca="1" si="36"/>
        <v>8.3744468235911876E-2</v>
      </c>
      <c r="Z81" s="30">
        <f t="shared" ca="1" si="37"/>
        <v>8.5125431829555065E-2</v>
      </c>
      <c r="AA81" s="30">
        <f t="shared" ca="1" si="38"/>
        <v>8.6468734755025589E-2</v>
      </c>
      <c r="AB81" s="31">
        <f t="shared" ca="1" si="39"/>
        <v>8.7771018051133382E-2</v>
      </c>
    </row>
    <row r="82" spans="1:28" x14ac:dyDescent="0.2">
      <c r="B82" s="67"/>
      <c r="C82">
        <f t="shared" si="40"/>
        <v>21</v>
      </c>
      <c r="D82" s="33">
        <f t="shared" si="15"/>
        <v>0.05</v>
      </c>
      <c r="E82" s="35">
        <f t="shared" ca="1" si="16"/>
        <v>5.9494668135912358E-2</v>
      </c>
      <c r="F82" s="35">
        <f t="shared" ca="1" si="17"/>
        <v>5.9845788329661184E-2</v>
      </c>
      <c r="G82" s="35">
        <f t="shared" ca="1" si="18"/>
        <v>7.2352222757852941E-2</v>
      </c>
      <c r="H82" s="35">
        <f t="shared" ca="1" si="19"/>
        <v>7.4875987911827757E-2</v>
      </c>
      <c r="I82" s="35">
        <f t="shared" ca="1" si="20"/>
        <v>8.2651460662267848E-2</v>
      </c>
      <c r="J82" s="35">
        <f t="shared" ca="1" si="21"/>
        <v>8.168049303568245E-2</v>
      </c>
      <c r="K82" s="35">
        <f t="shared" ca="1" si="22"/>
        <v>7.4572564224115234E-2</v>
      </c>
      <c r="L82" s="35">
        <f t="shared" ca="1" si="23"/>
        <v>7.8542165315553109E-2</v>
      </c>
      <c r="M82" s="35">
        <f t="shared" ca="1" si="24"/>
        <v>7.8011853063902681E-2</v>
      </c>
      <c r="N82" s="35">
        <f t="shared" ca="1" si="25"/>
        <v>8.3282112061772134E-2</v>
      </c>
      <c r="O82" s="35">
        <f t="shared" ca="1" si="26"/>
        <v>8.0947298200462287E-2</v>
      </c>
      <c r="P82" s="35">
        <f t="shared" ca="1" si="27"/>
        <v>7.5116730871778156E-2</v>
      </c>
      <c r="Q82" s="35">
        <f t="shared" ca="1" si="28"/>
        <v>8.1177223428342632E-2</v>
      </c>
      <c r="R82" s="35">
        <f t="shared" ca="1" si="29"/>
        <v>8.1090116655351777E-2</v>
      </c>
      <c r="S82" s="35">
        <f t="shared" ca="1" si="30"/>
        <v>8.3456968347285512E-2</v>
      </c>
      <c r="T82" s="35">
        <f t="shared" ca="1" si="31"/>
        <v>8.4784160525673335E-2</v>
      </c>
      <c r="U82" s="35">
        <f t="shared" ca="1" si="32"/>
        <v>8.475372593553912E-2</v>
      </c>
      <c r="V82" s="35">
        <f t="shared" ca="1" si="33"/>
        <v>8.8688847453076189E-2</v>
      </c>
      <c r="W82" s="35">
        <f t="shared" ca="1" si="34"/>
        <v>8.1621550143467586E-2</v>
      </c>
      <c r="X82" s="35">
        <f t="shared" ca="1" si="35"/>
        <v>8.2330216444583035E-2</v>
      </c>
      <c r="Y82" s="35">
        <f t="shared" ca="1" si="36"/>
        <v>7.7354892786429014E-2</v>
      </c>
      <c r="Z82" s="30">
        <f t="shared" ca="1" si="37"/>
        <v>7.8520979618736719E-2</v>
      </c>
      <c r="AA82" s="30">
        <f t="shared" ca="1" si="38"/>
        <v>7.9657694981655564E-2</v>
      </c>
      <c r="AB82" s="31">
        <f t="shared" ca="1" si="39"/>
        <v>8.0760286340630386E-2</v>
      </c>
    </row>
    <row r="83" spans="1:28" x14ac:dyDescent="0.2">
      <c r="B83" s="67"/>
      <c r="C83">
        <f t="shared" si="40"/>
        <v>22</v>
      </c>
      <c r="D83" s="33">
        <f t="shared" si="15"/>
        <v>0.05</v>
      </c>
      <c r="E83" s="35">
        <f t="shared" ca="1" si="16"/>
        <v>5.9494668135912358E-2</v>
      </c>
      <c r="F83" s="35">
        <f t="shared" ca="1" si="17"/>
        <v>5.9845788329661184E-2</v>
      </c>
      <c r="G83" s="35">
        <f t="shared" ca="1" si="18"/>
        <v>7.2352222757852941E-2</v>
      </c>
      <c r="H83" s="35">
        <f t="shared" ca="1" si="19"/>
        <v>7.4875987911827757E-2</v>
      </c>
      <c r="I83" s="35">
        <f t="shared" ca="1" si="20"/>
        <v>8.2651460662267848E-2</v>
      </c>
      <c r="J83" s="35">
        <f t="shared" ca="1" si="21"/>
        <v>8.168049303568245E-2</v>
      </c>
      <c r="K83" s="35">
        <f t="shared" ca="1" si="22"/>
        <v>7.4572564224115234E-2</v>
      </c>
      <c r="L83" s="35">
        <f t="shared" ca="1" si="23"/>
        <v>7.8542165315553109E-2</v>
      </c>
      <c r="M83" s="35">
        <f t="shared" ca="1" si="24"/>
        <v>7.8011853063902681E-2</v>
      </c>
      <c r="N83" s="35">
        <f t="shared" ca="1" si="25"/>
        <v>8.3282112061772134E-2</v>
      </c>
      <c r="O83" s="35">
        <f t="shared" ca="1" si="26"/>
        <v>8.0947298200462287E-2</v>
      </c>
      <c r="P83" s="35">
        <f t="shared" ca="1" si="27"/>
        <v>7.5116730871778156E-2</v>
      </c>
      <c r="Q83" s="35">
        <f t="shared" ca="1" si="28"/>
        <v>8.1177223428342632E-2</v>
      </c>
      <c r="R83" s="35">
        <f t="shared" ca="1" si="29"/>
        <v>8.1090116655351777E-2</v>
      </c>
      <c r="S83" s="35">
        <f t="shared" ca="1" si="30"/>
        <v>8.3456968347285512E-2</v>
      </c>
      <c r="T83" s="35">
        <f t="shared" ca="1" si="31"/>
        <v>8.4784160525673335E-2</v>
      </c>
      <c r="U83" s="35">
        <f t="shared" ca="1" si="32"/>
        <v>8.475372593553912E-2</v>
      </c>
      <c r="V83" s="35">
        <f t="shared" ca="1" si="33"/>
        <v>8.8688847453076189E-2</v>
      </c>
      <c r="W83" s="35">
        <f t="shared" ca="1" si="34"/>
        <v>8.1621550143467586E-2</v>
      </c>
      <c r="X83" s="35">
        <f t="shared" ca="1" si="35"/>
        <v>8.2330216444583035E-2</v>
      </c>
      <c r="Y83" s="35">
        <f t="shared" ca="1" si="36"/>
        <v>7.7354892786429014E-2</v>
      </c>
      <c r="Z83" s="35">
        <f t="shared" ca="1" si="37"/>
        <v>7.7442846536207019E-2</v>
      </c>
      <c r="AA83" s="30">
        <f t="shared" ca="1" si="38"/>
        <v>7.8475100820715016E-2</v>
      </c>
      <c r="AB83" s="31">
        <f t="shared" ca="1" si="39"/>
        <v>7.9464299998098675E-2</v>
      </c>
    </row>
    <row r="84" spans="1:28" x14ac:dyDescent="0.2">
      <c r="B84" s="67"/>
      <c r="C84">
        <f t="shared" si="40"/>
        <v>23</v>
      </c>
      <c r="D84" s="33">
        <f t="shared" si="15"/>
        <v>0.05</v>
      </c>
      <c r="E84" s="35">
        <f t="shared" ca="1" si="16"/>
        <v>5.9494668135912358E-2</v>
      </c>
      <c r="F84" s="35">
        <f t="shared" ca="1" si="17"/>
        <v>5.9845788329661184E-2</v>
      </c>
      <c r="G84" s="35">
        <f t="shared" ca="1" si="18"/>
        <v>7.2352222757852941E-2</v>
      </c>
      <c r="H84" s="35">
        <f t="shared" ca="1" si="19"/>
        <v>7.4875987911827757E-2</v>
      </c>
      <c r="I84" s="35">
        <f t="shared" ca="1" si="20"/>
        <v>8.2651460662267848E-2</v>
      </c>
      <c r="J84" s="35">
        <f t="shared" ca="1" si="21"/>
        <v>8.168049303568245E-2</v>
      </c>
      <c r="K84" s="35">
        <f t="shared" ca="1" si="22"/>
        <v>7.4572564224115234E-2</v>
      </c>
      <c r="L84" s="35">
        <f t="shared" ca="1" si="23"/>
        <v>7.8542165315553109E-2</v>
      </c>
      <c r="M84" s="35">
        <f t="shared" ca="1" si="24"/>
        <v>7.8011853063902681E-2</v>
      </c>
      <c r="N84" s="35">
        <f t="shared" ca="1" si="25"/>
        <v>8.3282112061772134E-2</v>
      </c>
      <c r="O84" s="35">
        <f t="shared" ca="1" si="26"/>
        <v>8.0947298200462287E-2</v>
      </c>
      <c r="P84" s="35">
        <f t="shared" ca="1" si="27"/>
        <v>7.5116730871778156E-2</v>
      </c>
      <c r="Q84" s="35">
        <f t="shared" ca="1" si="28"/>
        <v>8.1177223428342632E-2</v>
      </c>
      <c r="R84" s="35">
        <f t="shared" ca="1" si="29"/>
        <v>8.1090116655351777E-2</v>
      </c>
      <c r="S84" s="35">
        <f t="shared" ca="1" si="30"/>
        <v>8.3456968347285512E-2</v>
      </c>
      <c r="T84" s="35">
        <f t="shared" ca="1" si="31"/>
        <v>8.4784160525673335E-2</v>
      </c>
      <c r="U84" s="35">
        <f t="shared" ca="1" si="32"/>
        <v>8.475372593553912E-2</v>
      </c>
      <c r="V84" s="35">
        <f t="shared" ca="1" si="33"/>
        <v>8.8688847453076189E-2</v>
      </c>
      <c r="W84" s="35">
        <f t="shared" ca="1" si="34"/>
        <v>8.1621550143467586E-2</v>
      </c>
      <c r="X84" s="35">
        <f t="shared" ca="1" si="35"/>
        <v>8.2330216444583035E-2</v>
      </c>
      <c r="Y84" s="35">
        <f t="shared" ca="1" si="36"/>
        <v>7.7354892786429014E-2</v>
      </c>
      <c r="Z84" s="35">
        <f t="shared" ca="1" si="37"/>
        <v>7.7442846536207019E-2</v>
      </c>
      <c r="AA84" s="35">
        <f t="shared" ca="1" si="38"/>
        <v>7.0153080621246491E-2</v>
      </c>
      <c r="AB84" s="31">
        <f t="shared" ca="1" si="39"/>
        <v>7.106561350475904E-2</v>
      </c>
    </row>
    <row r="85" spans="1:28" x14ac:dyDescent="0.2">
      <c r="B85" s="67"/>
      <c r="C85">
        <f t="shared" si="40"/>
        <v>24</v>
      </c>
      <c r="D85" s="34">
        <f t="shared" si="15"/>
        <v>0.05</v>
      </c>
      <c r="E85" s="36">
        <f t="shared" ca="1" si="16"/>
        <v>5.9494668135912358E-2</v>
      </c>
      <c r="F85" s="36">
        <f t="shared" ca="1" si="17"/>
        <v>5.9845788329661184E-2</v>
      </c>
      <c r="G85" s="36">
        <f t="shared" ca="1" si="18"/>
        <v>7.2352222757852941E-2</v>
      </c>
      <c r="H85" s="36">
        <f t="shared" ca="1" si="19"/>
        <v>7.4875987911827757E-2</v>
      </c>
      <c r="I85" s="36">
        <f t="shared" ca="1" si="20"/>
        <v>8.2651460662267848E-2</v>
      </c>
      <c r="J85" s="36">
        <f t="shared" ca="1" si="21"/>
        <v>8.168049303568245E-2</v>
      </c>
      <c r="K85" s="36">
        <f t="shared" ca="1" si="22"/>
        <v>7.4572564224115234E-2</v>
      </c>
      <c r="L85" s="36">
        <f t="shared" ca="1" si="23"/>
        <v>7.8542165315553109E-2</v>
      </c>
      <c r="M85" s="36">
        <f t="shared" ca="1" si="24"/>
        <v>7.8011853063902681E-2</v>
      </c>
      <c r="N85" s="36">
        <f t="shared" ca="1" si="25"/>
        <v>8.3282112061772134E-2</v>
      </c>
      <c r="O85" s="36">
        <f t="shared" ca="1" si="26"/>
        <v>8.0947298200462287E-2</v>
      </c>
      <c r="P85" s="36">
        <f t="shared" ca="1" si="27"/>
        <v>7.5116730871778156E-2</v>
      </c>
      <c r="Q85" s="36">
        <f t="shared" ca="1" si="28"/>
        <v>8.1177223428342632E-2</v>
      </c>
      <c r="R85" s="36">
        <f t="shared" ca="1" si="29"/>
        <v>8.1090116655351777E-2</v>
      </c>
      <c r="S85" s="36">
        <f t="shared" ca="1" si="30"/>
        <v>8.3456968347285512E-2</v>
      </c>
      <c r="T85" s="36">
        <f t="shared" ca="1" si="31"/>
        <v>8.4784160525673335E-2</v>
      </c>
      <c r="U85" s="36">
        <f t="shared" ca="1" si="32"/>
        <v>8.475372593553912E-2</v>
      </c>
      <c r="V85" s="36">
        <f t="shared" ca="1" si="33"/>
        <v>8.8688847453076189E-2</v>
      </c>
      <c r="W85" s="36">
        <f t="shared" ca="1" si="34"/>
        <v>8.1621550143467586E-2</v>
      </c>
      <c r="X85" s="36">
        <f t="shared" ca="1" si="35"/>
        <v>8.2330216444583035E-2</v>
      </c>
      <c r="Y85" s="36">
        <f t="shared" ca="1" si="36"/>
        <v>7.7354892786429014E-2</v>
      </c>
      <c r="Z85" s="36">
        <f t="shared" ca="1" si="37"/>
        <v>7.7442846536207019E-2</v>
      </c>
      <c r="AA85" s="36">
        <f t="shared" ca="1" si="38"/>
        <v>7.0153080621246491E-2</v>
      </c>
      <c r="AB85" s="37">
        <f t="shared" ca="1" si="39"/>
        <v>7.8183904212302882E-2</v>
      </c>
    </row>
    <row r="87" spans="1:28" x14ac:dyDescent="0.2">
      <c r="A87" s="63" t="s">
        <v>23</v>
      </c>
      <c r="B87" s="64"/>
      <c r="C87" s="65"/>
      <c r="D87" s="16">
        <v>0</v>
      </c>
      <c r="E87" s="16">
        <f>D87+1</f>
        <v>1</v>
      </c>
      <c r="F87" s="16">
        <f t="shared" ref="F87:AB87" si="41">E87+1</f>
        <v>2</v>
      </c>
      <c r="G87" s="16">
        <f t="shared" si="41"/>
        <v>3</v>
      </c>
      <c r="H87" s="16">
        <f t="shared" si="41"/>
        <v>4</v>
      </c>
      <c r="I87" s="16">
        <f t="shared" si="41"/>
        <v>5</v>
      </c>
      <c r="J87" s="16">
        <f t="shared" si="41"/>
        <v>6</v>
      </c>
      <c r="K87" s="16">
        <f t="shared" si="41"/>
        <v>7</v>
      </c>
      <c r="L87" s="16">
        <f t="shared" si="41"/>
        <v>8</v>
      </c>
      <c r="M87" s="16">
        <f t="shared" si="41"/>
        <v>9</v>
      </c>
      <c r="N87" s="16">
        <f t="shared" si="41"/>
        <v>10</v>
      </c>
      <c r="O87" s="16">
        <f t="shared" si="41"/>
        <v>11</v>
      </c>
      <c r="P87" s="16">
        <f t="shared" si="41"/>
        <v>12</v>
      </c>
      <c r="Q87" s="16">
        <f t="shared" si="41"/>
        <v>13</v>
      </c>
      <c r="R87" s="16">
        <f t="shared" si="41"/>
        <v>14</v>
      </c>
      <c r="S87" s="16">
        <f t="shared" si="41"/>
        <v>15</v>
      </c>
      <c r="T87" s="16">
        <f t="shared" si="41"/>
        <v>16</v>
      </c>
      <c r="U87" s="16">
        <f t="shared" si="41"/>
        <v>17</v>
      </c>
      <c r="V87" s="16">
        <f t="shared" si="41"/>
        <v>18</v>
      </c>
      <c r="W87" s="16">
        <f t="shared" si="41"/>
        <v>19</v>
      </c>
      <c r="X87" s="16">
        <f t="shared" si="41"/>
        <v>20</v>
      </c>
      <c r="Y87" s="16">
        <f t="shared" si="41"/>
        <v>21</v>
      </c>
      <c r="Z87" s="16">
        <f t="shared" si="41"/>
        <v>22</v>
      </c>
      <c r="AA87" s="16">
        <f t="shared" si="41"/>
        <v>23</v>
      </c>
      <c r="AB87" s="16">
        <f t="shared" si="41"/>
        <v>24</v>
      </c>
    </row>
    <row r="88" spans="1:28" x14ac:dyDescent="0.2">
      <c r="B88" s="66" t="s">
        <v>19</v>
      </c>
      <c r="C88">
        <v>0</v>
      </c>
      <c r="D88" s="32">
        <f t="shared" ref="D88:AB88" si="42">f_0_j</f>
        <v>0.05</v>
      </c>
      <c r="E88" s="28">
        <f t="shared" si="42"/>
        <v>5.6123724356957949E-2</v>
      </c>
      <c r="F88" s="28">
        <f t="shared" si="42"/>
        <v>5.8660254037844389E-2</v>
      </c>
      <c r="G88" s="28">
        <f t="shared" si="42"/>
        <v>6.060660171779822E-2</v>
      </c>
      <c r="H88" s="28">
        <f t="shared" si="42"/>
        <v>6.2247448713915896E-2</v>
      </c>
      <c r="I88" s="28">
        <f t="shared" si="42"/>
        <v>6.3693063937629163E-2</v>
      </c>
      <c r="J88" s="28">
        <f t="shared" si="42"/>
        <v>6.5000000000000002E-2</v>
      </c>
      <c r="K88" s="28">
        <f t="shared" si="42"/>
        <v>6.6201851746019655E-2</v>
      </c>
      <c r="L88" s="28">
        <f t="shared" si="42"/>
        <v>6.7320508075688776E-2</v>
      </c>
      <c r="M88" s="28">
        <f t="shared" si="42"/>
        <v>6.8371173070873842E-2</v>
      </c>
      <c r="N88" s="28">
        <f t="shared" si="42"/>
        <v>6.9364916731037091E-2</v>
      </c>
      <c r="O88" s="28">
        <f t="shared" si="42"/>
        <v>7.0310096011589898E-2</v>
      </c>
      <c r="P88" s="28">
        <f t="shared" si="42"/>
        <v>7.1213203435596423E-2</v>
      </c>
      <c r="Q88" s="28">
        <f t="shared" si="42"/>
        <v>7.2079402165819623E-2</v>
      </c>
      <c r="R88" s="28">
        <f t="shared" si="42"/>
        <v>7.2912878474779202E-2</v>
      </c>
      <c r="S88" s="28">
        <f t="shared" si="42"/>
        <v>7.371708245126285E-2</v>
      </c>
      <c r="T88" s="28">
        <f t="shared" si="42"/>
        <v>7.4494897427831774E-2</v>
      </c>
      <c r="U88" s="28">
        <f t="shared" si="42"/>
        <v>7.524876234590519E-2</v>
      </c>
      <c r="V88" s="28">
        <f t="shared" si="42"/>
        <v>7.5980762113533162E-2</v>
      </c>
      <c r="W88" s="28">
        <f t="shared" si="42"/>
        <v>7.6692695630078273E-2</v>
      </c>
      <c r="X88" s="28">
        <f t="shared" si="42"/>
        <v>7.7386127875258309E-2</v>
      </c>
      <c r="Y88" s="28">
        <f t="shared" si="42"/>
        <v>7.8062430400804558E-2</v>
      </c>
      <c r="Z88" s="28">
        <f t="shared" si="42"/>
        <v>7.8722813232690148E-2</v>
      </c>
      <c r="AA88" s="28">
        <f t="shared" si="42"/>
        <v>7.9368350311176825E-2</v>
      </c>
      <c r="AB88" s="29">
        <f t="shared" si="42"/>
        <v>0.08</v>
      </c>
    </row>
    <row r="89" spans="1:28" x14ac:dyDescent="0.2">
      <c r="B89" s="67"/>
      <c r="C89">
        <f>C88+1</f>
        <v>1</v>
      </c>
      <c r="D89" s="33">
        <f t="shared" ref="D89:D112" si="43">IF(j&lt;$C89,D88,D88+delta_t*INDEX(mu,$C88+1,j+1)+delta_t^0.5*INDEX(sigma,$C88+1,j+1)*(D$3*INDEX(_eps1,2,$C89)+D$4*INDEX(_eps2,2,$C89)+D$5*INDEX(_eps3,2,$C89)))</f>
        <v>0.05</v>
      </c>
      <c r="E89" s="35">
        <f t="shared" ref="E89:E112" ca="1" si="44">IF(j&lt;$C89,E88,E88+delta_t*INDEX(mu,$C88+1,j+1)+delta_t^0.5*INDEX(sigma,$C88+1,j+1)*(E$3*INDEX(_eps1,2,$C89)+E$4*INDEX(_eps2,2,$C89)+E$5*INDEX(_eps3,2,$C89)))</f>
        <v>5.6543360828864839E-2</v>
      </c>
      <c r="F89" s="30">
        <f t="shared" ref="F89:F112" ca="1" si="45">IF(j&lt;$C89,F88,F88+delta_t*INDEX(mu,$C88+1,j+1)+delta_t^0.5*INDEX(sigma,$C88+1,j+1)*(F$3*INDEX(_eps1,2,$C89)+F$4*INDEX(_eps2,2,$C89)+F$5*INDEX(_eps3,2,$C89)))</f>
        <v>5.9152355370771709E-2</v>
      </c>
      <c r="G89" s="30">
        <f t="shared" ref="G89:G112" ca="1" si="46">IF(j&lt;$C89,G88,G88+delta_t*INDEX(mu,$C88+1,j+1)+delta_t^0.5*INDEX(sigma,$C88+1,j+1)*(G$3*INDEX(_eps1,2,$C89)+G$4*INDEX(_eps2,2,$C89)+G$5*INDEX(_eps3,2,$C89)))</f>
        <v>6.1166472501050555E-2</v>
      </c>
      <c r="H89" s="30">
        <f t="shared" ref="H89:H112" ca="1" si="47">IF(j&lt;$C89,H88,H88+delta_t*INDEX(mu,$C88+1,j+1)+delta_t^0.5*INDEX(sigma,$C88+1,j+1)*(H$3*INDEX(_eps1,2,$C89)+H$4*INDEX(_eps2,2,$C89)+H$5*INDEX(_eps3,2,$C89)))</f>
        <v>6.2869920126527409E-2</v>
      </c>
      <c r="I89" s="30">
        <f t="shared" ref="I89:I112" ca="1" si="48">IF(j&lt;$C89,I88,I88+delta_t*INDEX(mu,$C88+1,j+1)+delta_t^0.5*INDEX(sigma,$C88+1,j+1)*(I$3*INDEX(_eps1,2,$C89)+I$4*INDEX(_eps2,2,$C89)+I$5*INDEX(_eps3,2,$C89)))</f>
        <v>6.4372645416200927E-2</v>
      </c>
      <c r="J89" s="30">
        <f t="shared" ref="J89:J112" ca="1" si="49">IF(j&lt;$C89,J88,J88+delta_t*INDEX(mu,$C88+1,j+1)+delta_t^0.5*INDEX(sigma,$C88+1,j+1)*(J$3*INDEX(_eps1,2,$C89)+J$4*INDEX(_eps2,2,$C89)+J$5*INDEX(_eps3,2,$C89)))</f>
        <v>6.5731005591908365E-2</v>
      </c>
      <c r="K89" s="30">
        <f t="shared" ref="K89:K112" ca="1" si="50">IF(j&lt;$C89,K88,K88+delta_t*INDEX(mu,$C88+1,j+1)+delta_t^0.5*INDEX(sigma,$C88+1,j+1)*(K$3*INDEX(_eps1,2,$C89)+K$4*INDEX(_eps2,2,$C89)+K$5*INDEX(_eps3,2,$C89)))</f>
        <v>6.6978504450659421E-2</v>
      </c>
      <c r="L89" s="30">
        <f t="shared" ref="L89:L112" ca="1" si="51">IF(j&lt;$C89,L88,L88+delta_t*INDEX(mu,$C88+1,j+1)+delta_t^0.5*INDEX(sigma,$C88+1,j+1)*(L$3*INDEX(_eps1,2,$C89)+L$4*INDEX(_eps2,2,$C89)+L$5*INDEX(_eps3,2,$C89)))</f>
        <v>6.8137025106667443E-2</v>
      </c>
      <c r="M89" s="30">
        <f t="shared" ref="M89:M112" ca="1" si="52">IF(j&lt;$C89,M88,M88+delta_t*INDEX(mu,$C88+1,j+1)+delta_t^0.5*INDEX(sigma,$C88+1,j+1)*(M$3*INDEX(_eps1,2,$C89)+M$4*INDEX(_eps2,2,$C89)+M$5*INDEX(_eps3,2,$C89)))</f>
        <v>6.922183463840148E-2</v>
      </c>
      <c r="N89" s="30">
        <f t="shared" ref="N89:N112" ca="1" si="53">IF(j&lt;$C89,N88,N88+delta_t*INDEX(mu,$C88+1,j+1)+delta_t^0.5*INDEX(sigma,$C88+1,j+1)*(N$3*INDEX(_eps1,2,$C89)+N$4*INDEX(_eps2,2,$C89)+N$5*INDEX(_eps3,2,$C89)))</f>
        <v>7.0244120643290719E-2</v>
      </c>
      <c r="O89" s="30">
        <f t="shared" ref="O89:O112" ca="1" si="54">IF(j&lt;$C89,O88,O88+delta_t*INDEX(mu,$C88+1,j+1)+delta_t^0.5*INDEX(sigma,$C88+1,j+1)*(O$3*INDEX(_eps1,2,$C89)+O$4*INDEX(_eps2,2,$C89)+O$5*INDEX(_eps3,2,$C89)))</f>
        <v>7.1212400123814426E-2</v>
      </c>
      <c r="P89" s="30">
        <f t="shared" ref="P89:P112" ca="1" si="55">IF(j&lt;$C89,P88,P88+delta_t*INDEX(mu,$C88+1,j+1)+delta_t^0.5*INDEX(sigma,$C88+1,j+1)*(P$3*INDEX(_eps1,2,$C89)+P$4*INDEX(_eps2,2,$C89)+P$5*INDEX(_eps3,2,$C89)))</f>
        <v>7.2133357733521419E-2</v>
      </c>
      <c r="Q89" s="30">
        <f t="shared" ref="Q89:Q112" ca="1" si="56">IF(j&lt;$C89,Q88,Q88+delta_t*INDEX(mu,$C88+1,j+1)+delta_t^0.5*INDEX(sigma,$C88+1,j+1)*(Q$3*INDEX(_eps1,2,$C89)+Q$4*INDEX(_eps2,2,$C89)+Q$5*INDEX(_eps3,2,$C89)))</f>
        <v>7.301237205315754E-2</v>
      </c>
      <c r="R89" s="30">
        <f t="shared" ref="R89:R112" ca="1" si="57">IF(j&lt;$C89,R88,R88+delta_t*INDEX(mu,$C88+1,j+1)+delta_t^0.5*INDEX(sigma,$C88+1,j+1)*(R$3*INDEX(_eps1,2,$C89)+R$4*INDEX(_eps2,2,$C89)+R$5*INDEX(_eps3,2,$C89)))</f>
        <v>7.3853860640821056E-2</v>
      </c>
      <c r="S89" s="30">
        <f t="shared" ref="S89:S112" ca="1" si="58">IF(j&lt;$C89,S88,S88+delta_t*INDEX(mu,$C88+1,j+1)+delta_t^0.5*INDEX(sigma,$C88+1,j+1)*(S$3*INDEX(_eps1,2,$C89)+S$4*INDEX(_eps2,2,$C89)+S$5*INDEX(_eps3,2,$C89)))</f>
        <v>7.4661514521752889E-2</v>
      </c>
      <c r="T89" s="30">
        <f t="shared" ref="T89:T112" ca="1" si="59">IF(j&lt;$C89,T88,T88+delta_t*INDEX(mu,$C88+1,j+1)+delta_t^0.5*INDEX(sigma,$C88+1,j+1)*(T$3*INDEX(_eps1,2,$C89)+T$4*INDEX(_eps2,2,$C89)+T$5*INDEX(_eps3,2,$C89)))</f>
        <v>7.5438462448398885E-2</v>
      </c>
      <c r="U89" s="30">
        <f t="shared" ref="U89:U112" ca="1" si="60">IF(j&lt;$C89,U88,U88+delta_t*INDEX(mu,$C88+1,j+1)+delta_t^0.5*INDEX(sigma,$C88+1,j+1)*(U$3*INDEX(_eps1,2,$C89)+U$4*INDEX(_eps2,2,$C89)+U$5*INDEX(_eps3,2,$C89)))</f>
        <v>7.6187389010519108E-2</v>
      </c>
      <c r="V89" s="30">
        <f t="shared" ref="V89:V112" ca="1" si="61">IF(j&lt;$C89,V88,V88+delta_t*INDEX(mu,$C88+1,j+1)+delta_t^0.5*INDEX(sigma,$C88+1,j+1)*(V$3*INDEX(_eps1,2,$C89)+V$4*INDEX(_eps2,2,$C89)+V$5*INDEX(_eps3,2,$C89)))</f>
        <v>7.6910621529055201E-2</v>
      </c>
      <c r="W89" s="30">
        <f t="shared" ref="W89:W112" ca="1" si="62">IF(j&lt;$C89,W88,W88+delta_t*INDEX(mu,$C88+1,j+1)+delta_t^0.5*INDEX(sigma,$C88+1,j+1)*(W$3*INDEX(_eps1,2,$C89)+W$4*INDEX(_eps2,2,$C89)+W$5*INDEX(_eps3,2,$C89)))</f>
        <v>7.7610195300444454E-2</v>
      </c>
      <c r="X89" s="30">
        <f t="shared" ref="X89:X112" ca="1" si="63">IF(j&lt;$C89,X88,X88+delta_t*INDEX(mu,$C88+1,j+1)+delta_t^0.5*INDEX(sigma,$C88+1,j+1)*(X$3*INDEX(_eps1,2,$C89)+X$4*INDEX(_eps2,2,$C89)+X$5*INDEX(_eps3,2,$C89)))</f>
        <v>7.8287903493758235E-2</v>
      </c>
      <c r="Y89" s="30">
        <f t="shared" ref="Y89:Y112" ca="1" si="64">IF(j&lt;$C89,Y88,Y88+delta_t*INDEX(mu,$C88+1,j+1)+delta_t^0.5*INDEX(sigma,$C88+1,j+1)*(Y$3*INDEX(_eps1,2,$C89)+Y$4*INDEX(_eps2,2,$C89)+Y$5*INDEX(_eps3,2,$C89)))</f>
        <v>7.8945335955016877E-2</v>
      </c>
      <c r="Z89" s="30">
        <f t="shared" ref="Z89:Z112" ca="1" si="65">IF(j&lt;$C89,Z88,Z88+delta_t*INDEX(mu,$C88+1,j+1)+delta_t^0.5*INDEX(sigma,$C88+1,j+1)*(Z$3*INDEX(_eps1,2,$C89)+Z$4*INDEX(_eps2,2,$C89)+Z$5*INDEX(_eps3,2,$C89)))</f>
        <v>7.9583909852737764E-2</v>
      </c>
      <c r="AA89" s="30">
        <f t="shared" ref="AA89:AA112" ca="1" si="66">IF(j&lt;$C89,AA88,AA88+delta_t*INDEX(mu,$C88+1,j+1)+delta_t^0.5*INDEX(sigma,$C88+1,j+1)*(AA$3*INDEX(_eps1,2,$C89)+AA$4*INDEX(_eps2,2,$C89)+AA$5*INDEX(_eps3,2,$C89)))</f>
        <v>8.0204894227011672E-2</v>
      </c>
      <c r="AB89" s="31">
        <f t="shared" ref="AB89:AB112" ca="1" si="67">IF(j&lt;$C89,AB88,AB88+delta_t*INDEX(mu,$C88+1,j+1)+delta_t^0.5*INDEX(sigma,$C88+1,j+1)*(AB$3*INDEX(_eps1,2,$C89)+AB$4*INDEX(_eps2,2,$C89)+AB$5*INDEX(_eps3,2,$C89)))</f>
        <v>8.0809429916460521E-2</v>
      </c>
    </row>
    <row r="90" spans="1:28" x14ac:dyDescent="0.2">
      <c r="B90" s="67"/>
      <c r="C90">
        <f t="shared" ref="C90:C112" si="68">C89+1</f>
        <v>2</v>
      </c>
      <c r="D90" s="33">
        <f t="shared" si="43"/>
        <v>0.05</v>
      </c>
      <c r="E90" s="35">
        <f t="shared" ca="1" si="44"/>
        <v>5.6543360828864839E-2</v>
      </c>
      <c r="F90" s="35">
        <f t="shared" ca="1" si="45"/>
        <v>5.4742132931568349E-2</v>
      </c>
      <c r="G90" s="30">
        <f t="shared" ca="1" si="46"/>
        <v>5.6665191011258109E-2</v>
      </c>
      <c r="H90" s="30">
        <f t="shared" ca="1" si="47"/>
        <v>5.8279539189402908E-2</v>
      </c>
      <c r="I90" s="30">
        <f t="shared" ca="1" si="48"/>
        <v>5.9693613221423115E-2</v>
      </c>
      <c r="J90" s="30">
        <f t="shared" ca="1" si="49"/>
        <v>6.096256903309475E-2</v>
      </c>
      <c r="K90" s="30">
        <f t="shared" ca="1" si="50"/>
        <v>6.2118968108805385E-2</v>
      </c>
      <c r="L90" s="30">
        <f t="shared" ca="1" si="51"/>
        <v>6.3183966092763499E-2</v>
      </c>
      <c r="M90" s="30">
        <f t="shared" ca="1" si="52"/>
        <v>6.4172279454447964E-2</v>
      </c>
      <c r="N90" s="30">
        <f t="shared" ca="1" si="53"/>
        <v>6.5094689475953371E-2</v>
      </c>
      <c r="O90" s="30">
        <f t="shared" ca="1" si="54"/>
        <v>6.5959423320551297E-2</v>
      </c>
      <c r="P90" s="30">
        <f t="shared" ca="1" si="55"/>
        <v>6.6772968619349629E-2</v>
      </c>
      <c r="Q90" s="30">
        <f t="shared" ca="1" si="56"/>
        <v>6.7540579720151941E-2</v>
      </c>
      <c r="R90" s="30">
        <f t="shared" ca="1" si="57"/>
        <v>6.8266605875398664E-2</v>
      </c>
      <c r="S90" s="30">
        <f t="shared" ca="1" si="58"/>
        <v>6.8954711620818454E-2</v>
      </c>
      <c r="T90" s="30">
        <f t="shared" ca="1" si="59"/>
        <v>6.9608029309071284E-2</v>
      </c>
      <c r="U90" s="30">
        <f t="shared" ca="1" si="60"/>
        <v>7.0229267554481653E-2</v>
      </c>
      <c r="V90" s="30">
        <f t="shared" ca="1" si="61"/>
        <v>7.0820790237094616E-2</v>
      </c>
      <c r="W90" s="30">
        <f t="shared" ca="1" si="62"/>
        <v>7.1384675381404999E-2</v>
      </c>
      <c r="X90" s="30">
        <f t="shared" ca="1" si="63"/>
        <v>7.1922759991271554E-2</v>
      </c>
      <c r="Y90" s="30">
        <f t="shared" ca="1" si="64"/>
        <v>7.2436674901663861E-2</v>
      </c>
      <c r="Z90" s="30">
        <f t="shared" ca="1" si="65"/>
        <v>7.292787241177244E-2</v>
      </c>
      <c r="AA90" s="30">
        <f t="shared" ca="1" si="66"/>
        <v>7.3397648613741567E-2</v>
      </c>
      <c r="AB90" s="31">
        <f t="shared" ca="1" si="67"/>
        <v>7.3847161762420552E-2</v>
      </c>
    </row>
    <row r="91" spans="1:28" x14ac:dyDescent="0.2">
      <c r="B91" s="67"/>
      <c r="C91">
        <f t="shared" si="68"/>
        <v>3</v>
      </c>
      <c r="D91" s="33">
        <f t="shared" si="43"/>
        <v>0.05</v>
      </c>
      <c r="E91" s="35">
        <f t="shared" ca="1" si="44"/>
        <v>5.6543360828864839E-2</v>
      </c>
      <c r="F91" s="35">
        <f t="shared" ca="1" si="45"/>
        <v>5.4742132931568349E-2</v>
      </c>
      <c r="G91" s="35">
        <f t="shared" ca="1" si="46"/>
        <v>5.9797040934997069E-2</v>
      </c>
      <c r="H91" s="30">
        <f t="shared" ca="1" si="47"/>
        <v>6.1665452511485142E-2</v>
      </c>
      <c r="I91" s="30">
        <f t="shared" ca="1" si="48"/>
        <v>6.3318549284341302E-2</v>
      </c>
      <c r="J91" s="30">
        <f t="shared" ca="1" si="49"/>
        <v>6.4810732953068911E-2</v>
      </c>
      <c r="K91" s="30">
        <f t="shared" ca="1" si="50"/>
        <v>6.6174130995255334E-2</v>
      </c>
      <c r="L91" s="30">
        <f t="shared" ca="1" si="51"/>
        <v>6.7429731166461684E-2</v>
      </c>
      <c r="M91" s="30">
        <f t="shared" ca="1" si="52"/>
        <v>6.8592301068283471E-2</v>
      </c>
      <c r="N91" s="30">
        <f t="shared" ca="1" si="53"/>
        <v>6.9672851258223492E-2</v>
      </c>
      <c r="O91" s="30">
        <f t="shared" ca="1" si="54"/>
        <v>7.0679980955414501E-2</v>
      </c>
      <c r="P91" s="30">
        <f t="shared" ca="1" si="55"/>
        <v>7.162066214548779E-2</v>
      </c>
      <c r="Q91" s="30">
        <f t="shared" ca="1" si="56"/>
        <v>7.2500719660279433E-2</v>
      </c>
      <c r="R91" s="30">
        <f t="shared" ca="1" si="57"/>
        <v>7.3325136999990964E-2</v>
      </c>
      <c r="S91" s="30">
        <f t="shared" ca="1" si="58"/>
        <v>7.4098257693761993E-2</v>
      </c>
      <c r="T91" s="30">
        <f t="shared" ca="1" si="59"/>
        <v>7.4823921755755252E-2</v>
      </c>
      <c r="U91" s="30">
        <f t="shared" ca="1" si="60"/>
        <v>7.5505560629484714E-2</v>
      </c>
      <c r="V91" s="30">
        <f t="shared" ca="1" si="61"/>
        <v>7.6146264944788988E-2</v>
      </c>
      <c r="W91" s="30">
        <f t="shared" ca="1" si="62"/>
        <v>7.6748834114600678E-2</v>
      </c>
      <c r="X91" s="30">
        <f t="shared" ca="1" si="63"/>
        <v>7.731581359689875E-2</v>
      </c>
      <c r="Y91" s="30">
        <f t="shared" ca="1" si="64"/>
        <v>7.7849523655205186E-2</v>
      </c>
      <c r="Z91" s="30">
        <f t="shared" ca="1" si="65"/>
        <v>7.8352082180768612E-2</v>
      </c>
      <c r="AA91" s="30">
        <f t="shared" ca="1" si="66"/>
        <v>7.882542331253839E-2</v>
      </c>
      <c r="AB91" s="31">
        <f t="shared" ca="1" si="67"/>
        <v>7.9271313042986999E-2</v>
      </c>
    </row>
    <row r="92" spans="1:28" x14ac:dyDescent="0.2">
      <c r="B92" s="67"/>
      <c r="C92">
        <f t="shared" si="68"/>
        <v>4</v>
      </c>
      <c r="D92" s="33">
        <f t="shared" si="43"/>
        <v>0.05</v>
      </c>
      <c r="E92" s="35">
        <f t="shared" ca="1" si="44"/>
        <v>5.6543360828864839E-2</v>
      </c>
      <c r="F92" s="35">
        <f t="shared" ca="1" si="45"/>
        <v>5.4742132931568349E-2</v>
      </c>
      <c r="G92" s="35">
        <f t="shared" ca="1" si="46"/>
        <v>5.9797040934997069E-2</v>
      </c>
      <c r="H92" s="35">
        <f t="shared" ca="1" si="47"/>
        <v>5.0623740190958583E-2</v>
      </c>
      <c r="I92" s="30">
        <f t="shared" ca="1" si="48"/>
        <v>5.2294777885358128E-2</v>
      </c>
      <c r="J92" s="30">
        <f t="shared" ca="1" si="49"/>
        <v>5.3842956908887615E-2</v>
      </c>
      <c r="K92" s="30">
        <f t="shared" ca="1" si="50"/>
        <v>5.5294585015074518E-2</v>
      </c>
      <c r="L92" s="30">
        <f t="shared" ca="1" si="51"/>
        <v>5.6665501879060415E-2</v>
      </c>
      <c r="M92" s="30">
        <f t="shared" ca="1" si="52"/>
        <v>5.7965929489588924E-2</v>
      </c>
      <c r="N92" s="30">
        <f t="shared" ca="1" si="53"/>
        <v>5.9202872727345028E-2</v>
      </c>
      <c r="O92" s="30">
        <f t="shared" ca="1" si="54"/>
        <v>6.0381408581564031E-2</v>
      </c>
      <c r="P92" s="30">
        <f t="shared" ca="1" si="55"/>
        <v>6.1505419256810898E-2</v>
      </c>
      <c r="Q92" s="30">
        <f t="shared" ca="1" si="56"/>
        <v>6.2578026241252471E-2</v>
      </c>
      <c r="R92" s="30">
        <f t="shared" ca="1" si="57"/>
        <v>6.3601854643162689E-2</v>
      </c>
      <c r="S92" s="30">
        <f t="shared" ca="1" si="58"/>
        <v>6.4579197170877053E-2</v>
      </c>
      <c r="T92" s="30">
        <f t="shared" ca="1" si="59"/>
        <v>6.5512116929520706E-2</v>
      </c>
      <c r="U92" s="30">
        <f t="shared" ca="1" si="60"/>
        <v>6.6402512077456149E-2</v>
      </c>
      <c r="V92" s="30">
        <f t="shared" ca="1" si="61"/>
        <v>6.7252156348275499E-2</v>
      </c>
      <c r="W92" s="30">
        <f t="shared" ca="1" si="62"/>
        <v>6.8062724175526418E-2</v>
      </c>
      <c r="X92" s="30">
        <f t="shared" ca="1" si="63"/>
        <v>6.8835805981805068E-2</v>
      </c>
      <c r="Y92" s="30">
        <f t="shared" ca="1" si="64"/>
        <v>6.9572917225801278E-2</v>
      </c>
      <c r="Z92" s="30">
        <f t="shared" ca="1" si="65"/>
        <v>7.0275503552579374E-2</v>
      </c>
      <c r="AA92" s="30">
        <f t="shared" ca="1" si="66"/>
        <v>7.0944943585354803E-2</v>
      </c>
      <c r="AB92" s="31">
        <f t="shared" ca="1" si="67"/>
        <v>7.1582550367247422E-2</v>
      </c>
    </row>
    <row r="93" spans="1:28" x14ac:dyDescent="0.2">
      <c r="B93" s="67"/>
      <c r="C93">
        <f t="shared" si="68"/>
        <v>5</v>
      </c>
      <c r="D93" s="33">
        <f t="shared" si="43"/>
        <v>0.05</v>
      </c>
      <c r="E93" s="35">
        <f t="shared" ca="1" si="44"/>
        <v>5.6543360828864839E-2</v>
      </c>
      <c r="F93" s="35">
        <f t="shared" ca="1" si="45"/>
        <v>5.4742132931568349E-2</v>
      </c>
      <c r="G93" s="35">
        <f t="shared" ca="1" si="46"/>
        <v>5.9797040934997069E-2</v>
      </c>
      <c r="H93" s="35">
        <f t="shared" ca="1" si="47"/>
        <v>5.0623740190958583E-2</v>
      </c>
      <c r="I93" s="35">
        <f t="shared" ca="1" si="48"/>
        <v>4.8630405916547166E-2</v>
      </c>
      <c r="J93" s="30">
        <f t="shared" ca="1" si="49"/>
        <v>5.0328762449162505E-2</v>
      </c>
      <c r="K93" s="30">
        <f t="shared" ca="1" si="50"/>
        <v>5.1943394982015806E-2</v>
      </c>
      <c r="L93" s="30">
        <f t="shared" ca="1" si="51"/>
        <v>5.3486889926425293E-2</v>
      </c>
      <c r="M93" s="30">
        <f t="shared" ca="1" si="52"/>
        <v>5.4966682625486797E-2</v>
      </c>
      <c r="N93" s="30">
        <f t="shared" ca="1" si="53"/>
        <v>5.6387402816915205E-2</v>
      </c>
      <c r="O93" s="30">
        <f t="shared" ca="1" si="54"/>
        <v>5.7752114552390765E-2</v>
      </c>
      <c r="P93" s="30">
        <f t="shared" ca="1" si="55"/>
        <v>5.9063005260700241E-2</v>
      </c>
      <c r="Q93" s="30">
        <f t="shared" ca="1" si="56"/>
        <v>6.032178051156098E-2</v>
      </c>
      <c r="R93" s="30">
        <f t="shared" ca="1" si="57"/>
        <v>6.1529893318755337E-2</v>
      </c>
      <c r="S93" s="30">
        <f t="shared" ca="1" si="58"/>
        <v>6.2688676932335818E-2</v>
      </c>
      <c r="T93" s="30">
        <f t="shared" ca="1" si="59"/>
        <v>6.3799419906965665E-2</v>
      </c>
      <c r="U93" s="30">
        <f t="shared" ca="1" si="60"/>
        <v>6.4863406139027968E-2</v>
      </c>
      <c r="V93" s="30">
        <f t="shared" ca="1" si="61"/>
        <v>6.5881933560924991E-2</v>
      </c>
      <c r="W93" s="30">
        <f t="shared" ca="1" si="62"/>
        <v>6.6856319942435821E-2</v>
      </c>
      <c r="X93" s="30">
        <f t="shared" ca="1" si="63"/>
        <v>6.7787901100904338E-2</v>
      </c>
      <c r="Y93" s="30">
        <f t="shared" ca="1" si="64"/>
        <v>6.8678024879015032E-2</v>
      </c>
      <c r="Z93" s="30">
        <f t="shared" ca="1" si="65"/>
        <v>6.9528043023408245E-2</v>
      </c>
      <c r="AA93" s="30">
        <f t="shared" ca="1" si="66"/>
        <v>7.0339302311098778E-2</v>
      </c>
      <c r="AB93" s="31">
        <f t="shared" ca="1" si="67"/>
        <v>7.1113135759726068E-2</v>
      </c>
    </row>
    <row r="94" spans="1:28" x14ac:dyDescent="0.2">
      <c r="B94" s="67"/>
      <c r="C94">
        <f t="shared" si="68"/>
        <v>6</v>
      </c>
      <c r="D94" s="33">
        <f t="shared" si="43"/>
        <v>0.05</v>
      </c>
      <c r="E94" s="35">
        <f t="shared" ca="1" si="44"/>
        <v>5.6543360828864839E-2</v>
      </c>
      <c r="F94" s="35">
        <f t="shared" ca="1" si="45"/>
        <v>5.4742132931568349E-2</v>
      </c>
      <c r="G94" s="35">
        <f t="shared" ca="1" si="46"/>
        <v>5.9797040934997069E-2</v>
      </c>
      <c r="H94" s="35">
        <f t="shared" ca="1" si="47"/>
        <v>5.0623740190958583E-2</v>
      </c>
      <c r="I94" s="35">
        <f t="shared" ca="1" si="48"/>
        <v>4.8630405916547166E-2</v>
      </c>
      <c r="J94" s="35">
        <f t="shared" ca="1" si="49"/>
        <v>5.4565777150076766E-2</v>
      </c>
      <c r="K94" s="30">
        <f t="shared" ca="1" si="50"/>
        <v>5.6202213703990256E-2</v>
      </c>
      <c r="L94" s="30">
        <f t="shared" ca="1" si="51"/>
        <v>5.7746571398758967E-2</v>
      </c>
      <c r="M94" s="30">
        <f t="shared" ca="1" si="52"/>
        <v>5.9208210645208821E-2</v>
      </c>
      <c r="N94" s="30">
        <f t="shared" ca="1" si="53"/>
        <v>6.0593578773747096E-2</v>
      </c>
      <c r="O94" s="30">
        <f t="shared" ca="1" si="54"/>
        <v>6.1907447971630974E-2</v>
      </c>
      <c r="P94" s="30">
        <f t="shared" ca="1" si="55"/>
        <v>6.315360382049752E-2</v>
      </c>
      <c r="Q94" s="30">
        <f t="shared" ca="1" si="56"/>
        <v>6.4335240750109532E-2</v>
      </c>
      <c r="R94" s="30">
        <f t="shared" ca="1" si="57"/>
        <v>6.5455193034624562E-2</v>
      </c>
      <c r="S94" s="30">
        <f t="shared" ca="1" si="58"/>
        <v>6.6516070094815652E-2</v>
      </c>
      <c r="T94" s="30">
        <f t="shared" ca="1" si="59"/>
        <v>6.7520334730480774E-2</v>
      </c>
      <c r="U94" s="30">
        <f t="shared" ca="1" si="60"/>
        <v>6.8470346834021104E-2</v>
      </c>
      <c r="V94" s="30">
        <f t="shared" ca="1" si="61"/>
        <v>6.9368386150961969E-2</v>
      </c>
      <c r="W94" s="30">
        <f t="shared" ca="1" si="62"/>
        <v>7.0216662431637503E-2</v>
      </c>
      <c r="X94" s="30">
        <f t="shared" ca="1" si="63"/>
        <v>7.1017318185316911E-2</v>
      </c>
      <c r="Y94" s="30">
        <f t="shared" ca="1" si="64"/>
        <v>7.1772427318501114E-2</v>
      </c>
      <c r="Z94" s="30">
        <f t="shared" ca="1" si="65"/>
        <v>7.2483991725536059E-2</v>
      </c>
      <c r="AA94" s="30">
        <f t="shared" ca="1" si="66"/>
        <v>7.315393712392719E-2</v>
      </c>
      <c r="AB94" s="31">
        <f t="shared" ca="1" si="67"/>
        <v>7.3784108925063416E-2</v>
      </c>
    </row>
    <row r="95" spans="1:28" x14ac:dyDescent="0.2">
      <c r="B95" s="67"/>
      <c r="C95">
        <f t="shared" si="68"/>
        <v>7</v>
      </c>
      <c r="D95" s="33">
        <f t="shared" si="43"/>
        <v>0.05</v>
      </c>
      <c r="E95" s="35">
        <f t="shared" ca="1" si="44"/>
        <v>5.6543360828864839E-2</v>
      </c>
      <c r="F95" s="35">
        <f t="shared" ca="1" si="45"/>
        <v>5.4742132931568349E-2</v>
      </c>
      <c r="G95" s="35">
        <f t="shared" ca="1" si="46"/>
        <v>5.9797040934997069E-2</v>
      </c>
      <c r="H95" s="35">
        <f t="shared" ca="1" si="47"/>
        <v>5.0623740190958583E-2</v>
      </c>
      <c r="I95" s="35">
        <f t="shared" ca="1" si="48"/>
        <v>4.8630405916547166E-2</v>
      </c>
      <c r="J95" s="35">
        <f t="shared" ca="1" si="49"/>
        <v>5.4565777150076766E-2</v>
      </c>
      <c r="K95" s="35">
        <f t="shared" ca="1" si="50"/>
        <v>5.5435286818561594E-2</v>
      </c>
      <c r="L95" s="30">
        <f t="shared" ca="1" si="51"/>
        <v>5.7110272454443688E-2</v>
      </c>
      <c r="M95" s="30">
        <f t="shared" ca="1" si="52"/>
        <v>5.8714309134354582E-2</v>
      </c>
      <c r="N95" s="30">
        <f t="shared" ca="1" si="53"/>
        <v>6.0252309618362275E-2</v>
      </c>
      <c r="O95" s="30">
        <f t="shared" ca="1" si="54"/>
        <v>6.1727635825129197E-2</v>
      </c>
      <c r="P95" s="30">
        <f t="shared" ca="1" si="55"/>
        <v>6.3142784671078367E-2</v>
      </c>
      <c r="Q95" s="30">
        <f t="shared" ca="1" si="56"/>
        <v>6.4499779852301292E-2</v>
      </c>
      <c r="R95" s="30">
        <f t="shared" ca="1" si="57"/>
        <v>6.58003984169927E-2</v>
      </c>
      <c r="S95" s="30">
        <f t="shared" ca="1" si="58"/>
        <v>6.704630107959697E-2</v>
      </c>
      <c r="T95" s="30">
        <f t="shared" ca="1" si="59"/>
        <v>6.8239105059501412E-2</v>
      </c>
      <c r="U95" s="30">
        <f t="shared" ca="1" si="60"/>
        <v>6.9380422128645106E-2</v>
      </c>
      <c r="V95" s="30">
        <f t="shared" ca="1" si="61"/>
        <v>7.0471875545422669E-2</v>
      </c>
      <c r="W95" s="30">
        <f t="shared" ca="1" si="62"/>
        <v>7.1515104311896296E-2</v>
      </c>
      <c r="X95" s="30">
        <f t="shared" ca="1" si="63"/>
        <v>7.2511760042158604E-2</v>
      </c>
      <c r="Y95" s="30">
        <f t="shared" ca="1" si="64"/>
        <v>7.3463499786155698E-2</v>
      </c>
      <c r="Z95" s="30">
        <f t="shared" ca="1" si="65"/>
        <v>7.4371976927670447E-2</v>
      </c>
      <c r="AA95" s="30">
        <f t="shared" ca="1" si="66"/>
        <v>7.5238831489079436E-2</v>
      </c>
      <c r="AB95" s="31">
        <f t="shared" ca="1" si="67"/>
        <v>7.6065680664977972E-2</v>
      </c>
    </row>
    <row r="96" spans="1:28" x14ac:dyDescent="0.2">
      <c r="B96" s="67"/>
      <c r="C96">
        <f t="shared" si="68"/>
        <v>8</v>
      </c>
      <c r="D96" s="33">
        <f t="shared" si="43"/>
        <v>0.05</v>
      </c>
      <c r="E96" s="35">
        <f t="shared" ca="1" si="44"/>
        <v>5.6543360828864839E-2</v>
      </c>
      <c r="F96" s="35">
        <f t="shared" ca="1" si="45"/>
        <v>5.4742132931568349E-2</v>
      </c>
      <c r="G96" s="35">
        <f t="shared" ca="1" si="46"/>
        <v>5.9797040934997069E-2</v>
      </c>
      <c r="H96" s="35">
        <f t="shared" ca="1" si="47"/>
        <v>5.0623740190958583E-2</v>
      </c>
      <c r="I96" s="35">
        <f t="shared" ca="1" si="48"/>
        <v>4.8630405916547166E-2</v>
      </c>
      <c r="J96" s="35">
        <f t="shared" ca="1" si="49"/>
        <v>5.4565777150076766E-2</v>
      </c>
      <c r="K96" s="35">
        <f t="shared" ca="1" si="50"/>
        <v>5.5435286818561594E-2</v>
      </c>
      <c r="L96" s="35">
        <f t="shared" ca="1" si="51"/>
        <v>5.0346041711280293E-2</v>
      </c>
      <c r="M96" s="30">
        <f t="shared" ca="1" si="52"/>
        <v>5.191669620563439E-2</v>
      </c>
      <c r="N96" s="30">
        <f t="shared" ca="1" si="53"/>
        <v>5.3445261266637754E-2</v>
      </c>
      <c r="O96" s="30">
        <f t="shared" ca="1" si="54"/>
        <v>5.4931942613978213E-2</v>
      </c>
      <c r="P96" s="30">
        <f t="shared" ca="1" si="55"/>
        <v>5.6376406911977511E-2</v>
      </c>
      <c r="Q96" s="30">
        <f t="shared" ca="1" si="56"/>
        <v>5.777814345382596E-2</v>
      </c>
      <c r="R96" s="30">
        <f t="shared" ca="1" si="57"/>
        <v>5.9136663215729274E-2</v>
      </c>
      <c r="S96" s="30">
        <f t="shared" ca="1" si="58"/>
        <v>6.0451604028738351E-2</v>
      </c>
      <c r="T96" s="30">
        <f t="shared" ca="1" si="59"/>
        <v>6.1722780461114832E-2</v>
      </c>
      <c r="U96" s="30">
        <f t="shared" ca="1" si="60"/>
        <v>6.2950200918689081E-2</v>
      </c>
      <c r="V96" s="30">
        <f t="shared" ca="1" si="61"/>
        <v>6.4134065476263796E-2</v>
      </c>
      <c r="W96" s="30">
        <f t="shared" ca="1" si="62"/>
        <v>6.5274752724771359E-2</v>
      </c>
      <c r="X96" s="30">
        <f t="shared" ca="1" si="63"/>
        <v>6.637280078112473E-2</v>
      </c>
      <c r="Y96" s="30">
        <f t="shared" ca="1" si="64"/>
        <v>6.7428885674927164E-2</v>
      </c>
      <c r="Z96" s="30">
        <f t="shared" ca="1" si="65"/>
        <v>6.8443799110699366E-2</v>
      </c>
      <c r="AA96" s="30">
        <f t="shared" ca="1" si="66"/>
        <v>6.9418426827648996E-2</v>
      </c>
      <c r="AB96" s="31">
        <f t="shared" ca="1" si="67"/>
        <v>7.0353728277303074E-2</v>
      </c>
    </row>
    <row r="97" spans="2:28" x14ac:dyDescent="0.2">
      <c r="B97" s="67"/>
      <c r="C97">
        <f t="shared" si="68"/>
        <v>9</v>
      </c>
      <c r="D97" s="33">
        <f t="shared" si="43"/>
        <v>0.05</v>
      </c>
      <c r="E97" s="35">
        <f t="shared" ca="1" si="44"/>
        <v>5.6543360828864839E-2</v>
      </c>
      <c r="F97" s="35">
        <f t="shared" ca="1" si="45"/>
        <v>5.4742132931568349E-2</v>
      </c>
      <c r="G97" s="35">
        <f t="shared" ca="1" si="46"/>
        <v>5.9797040934997069E-2</v>
      </c>
      <c r="H97" s="35">
        <f t="shared" ca="1" si="47"/>
        <v>5.0623740190958583E-2</v>
      </c>
      <c r="I97" s="35">
        <f t="shared" ca="1" si="48"/>
        <v>4.8630405916547166E-2</v>
      </c>
      <c r="J97" s="35">
        <f t="shared" ca="1" si="49"/>
        <v>5.4565777150076766E-2</v>
      </c>
      <c r="K97" s="35">
        <f t="shared" ca="1" si="50"/>
        <v>5.5435286818561594E-2</v>
      </c>
      <c r="L97" s="35">
        <f t="shared" ca="1" si="51"/>
        <v>5.0346041711280293E-2</v>
      </c>
      <c r="M97" s="35">
        <f t="shared" ca="1" si="52"/>
        <v>5.1951329671153429E-2</v>
      </c>
      <c r="N97" s="30">
        <f t="shared" ca="1" si="53"/>
        <v>5.356011582642168E-2</v>
      </c>
      <c r="O97" s="30">
        <f t="shared" ca="1" si="54"/>
        <v>5.5125646436347292E-2</v>
      </c>
      <c r="P97" s="30">
        <f t="shared" ca="1" si="55"/>
        <v>5.6646859729203379E-2</v>
      </c>
      <c r="Q97" s="30">
        <f t="shared" ca="1" si="56"/>
        <v>5.8122672111111495E-2</v>
      </c>
      <c r="R97" s="30">
        <f t="shared" ca="1" si="57"/>
        <v>5.9552154800544231E-2</v>
      </c>
      <c r="S97" s="30">
        <f t="shared" ca="1" si="58"/>
        <v>6.0934619263202032E-2</v>
      </c>
      <c r="T97" s="30">
        <f t="shared" ca="1" si="59"/>
        <v>6.2269649757966263E-2</v>
      </c>
      <c r="U97" s="30">
        <f t="shared" ca="1" si="60"/>
        <v>6.3557105245225315E-2</v>
      </c>
      <c r="V97" s="30">
        <f t="shared" ca="1" si="61"/>
        <v>6.4797103938564943E-2</v>
      </c>
      <c r="W97" s="30">
        <f t="shared" ca="1" si="62"/>
        <v>6.598999857471799E-2</v>
      </c>
      <c r="X97" s="30">
        <f t="shared" ca="1" si="63"/>
        <v>6.7136347359367299E-2</v>
      </c>
      <c r="Y97" s="30">
        <f t="shared" ca="1" si="64"/>
        <v>6.8236883632388057E-2</v>
      </c>
      <c r="Z97" s="30">
        <f t="shared" ca="1" si="65"/>
        <v>6.9292486097768807E-2</v>
      </c>
      <c r="AA97" s="30">
        <f t="shared" ca="1" si="66"/>
        <v>7.0304150702466039E-2</v>
      </c>
      <c r="AB97" s="31">
        <f t="shared" ca="1" si="67"/>
        <v>7.127296476098352E-2</v>
      </c>
    </row>
    <row r="98" spans="2:28" x14ac:dyDescent="0.2">
      <c r="B98" s="67"/>
      <c r="C98">
        <f t="shared" si="68"/>
        <v>10</v>
      </c>
      <c r="D98" s="33">
        <f t="shared" si="43"/>
        <v>0.05</v>
      </c>
      <c r="E98" s="35">
        <f t="shared" ca="1" si="44"/>
        <v>5.6543360828864839E-2</v>
      </c>
      <c r="F98" s="35">
        <f t="shared" ca="1" si="45"/>
        <v>5.4742132931568349E-2</v>
      </c>
      <c r="G98" s="35">
        <f t="shared" ca="1" si="46"/>
        <v>5.9797040934997069E-2</v>
      </c>
      <c r="H98" s="35">
        <f t="shared" ca="1" si="47"/>
        <v>5.0623740190958583E-2</v>
      </c>
      <c r="I98" s="35">
        <f t="shared" ca="1" si="48"/>
        <v>4.8630405916547166E-2</v>
      </c>
      <c r="J98" s="35">
        <f t="shared" ca="1" si="49"/>
        <v>5.4565777150076766E-2</v>
      </c>
      <c r="K98" s="35">
        <f t="shared" ca="1" si="50"/>
        <v>5.5435286818561594E-2</v>
      </c>
      <c r="L98" s="35">
        <f t="shared" ca="1" si="51"/>
        <v>5.0346041711280293E-2</v>
      </c>
      <c r="M98" s="35">
        <f t="shared" ca="1" si="52"/>
        <v>5.1951329671153429E-2</v>
      </c>
      <c r="N98" s="35">
        <f t="shared" ca="1" si="53"/>
        <v>4.8505591607842936E-2</v>
      </c>
      <c r="O98" s="30">
        <f t="shared" ca="1" si="54"/>
        <v>5.0079084138983793E-2</v>
      </c>
      <c r="P98" s="30">
        <f t="shared" ca="1" si="55"/>
        <v>5.16274926355582E-2</v>
      </c>
      <c r="Q98" s="30">
        <f t="shared" ca="1" si="56"/>
        <v>5.3147081350741449E-2</v>
      </c>
      <c r="R98" s="30">
        <f t="shared" ca="1" si="57"/>
        <v>5.4634548134043295E-2</v>
      </c>
      <c r="S98" s="30">
        <f t="shared" ca="1" si="58"/>
        <v>5.6087084518329534E-2</v>
      </c>
      <c r="T98" s="30">
        <f t="shared" ca="1" si="59"/>
        <v>5.7502384992608582E-2</v>
      </c>
      <c r="U98" s="30">
        <f t="shared" ca="1" si="60"/>
        <v>5.8878627562185488E-2</v>
      </c>
      <c r="V98" s="30">
        <f t="shared" ca="1" si="61"/>
        <v>6.0214438735399625E-2</v>
      </c>
      <c r="W98" s="30">
        <f t="shared" ca="1" si="62"/>
        <v>6.150885087815388E-2</v>
      </c>
      <c r="X98" s="30">
        <f t="shared" ca="1" si="63"/>
        <v>6.2761256768229953E-2</v>
      </c>
      <c r="Y98" s="30">
        <f t="shared" ca="1" si="64"/>
        <v>6.3971364275341558E-2</v>
      </c>
      <c r="Z98" s="30">
        <f t="shared" ca="1" si="65"/>
        <v>6.5139152902278646E-2</v>
      </c>
      <c r="AA98" s="30">
        <f t="shared" ca="1" si="66"/>
        <v>6.6264833168981047E-2</v>
      </c>
      <c r="AB98" s="31">
        <f t="shared" ca="1" si="67"/>
        <v>6.7348809341062715E-2</v>
      </c>
    </row>
    <row r="99" spans="2:28" x14ac:dyDescent="0.2">
      <c r="B99" s="67"/>
      <c r="C99">
        <f t="shared" si="68"/>
        <v>11</v>
      </c>
      <c r="D99" s="33">
        <f t="shared" si="43"/>
        <v>0.05</v>
      </c>
      <c r="E99" s="35">
        <f t="shared" ca="1" si="44"/>
        <v>5.6543360828864839E-2</v>
      </c>
      <c r="F99" s="35">
        <f t="shared" ca="1" si="45"/>
        <v>5.4742132931568349E-2</v>
      </c>
      <c r="G99" s="35">
        <f t="shared" ca="1" si="46"/>
        <v>5.9797040934997069E-2</v>
      </c>
      <c r="H99" s="35">
        <f t="shared" ca="1" si="47"/>
        <v>5.0623740190958583E-2</v>
      </c>
      <c r="I99" s="35">
        <f t="shared" ca="1" si="48"/>
        <v>4.8630405916547166E-2</v>
      </c>
      <c r="J99" s="35">
        <f t="shared" ca="1" si="49"/>
        <v>5.4565777150076766E-2</v>
      </c>
      <c r="K99" s="35">
        <f t="shared" ca="1" si="50"/>
        <v>5.5435286818561594E-2</v>
      </c>
      <c r="L99" s="35">
        <f t="shared" ca="1" si="51"/>
        <v>5.0346041711280293E-2</v>
      </c>
      <c r="M99" s="35">
        <f t="shared" ca="1" si="52"/>
        <v>5.1951329671153429E-2</v>
      </c>
      <c r="N99" s="35">
        <f t="shared" ca="1" si="53"/>
        <v>4.8505591607842936E-2</v>
      </c>
      <c r="O99" s="35">
        <f t="shared" ca="1" si="54"/>
        <v>4.7075958810489933E-2</v>
      </c>
      <c r="P99" s="30">
        <f t="shared" ca="1" si="55"/>
        <v>4.8864169760880011E-2</v>
      </c>
      <c r="Q99" s="30">
        <f t="shared" ca="1" si="56"/>
        <v>5.0629006628017476E-2</v>
      </c>
      <c r="R99" s="30">
        <f t="shared" ca="1" si="57"/>
        <v>5.2363399660049867E-2</v>
      </c>
      <c r="S99" s="30">
        <f t="shared" ca="1" si="58"/>
        <v>5.4061434530494189E-2</v>
      </c>
      <c r="T99" s="30">
        <f t="shared" ca="1" si="59"/>
        <v>5.5718272358328096E-2</v>
      </c>
      <c r="U99" s="30">
        <f t="shared" ca="1" si="60"/>
        <v>5.7330051446809027E-2</v>
      </c>
      <c r="V99" s="30">
        <f t="shared" ca="1" si="61"/>
        <v>5.8893782773028015E-2</v>
      </c>
      <c r="W99" s="30">
        <f t="shared" ca="1" si="62"/>
        <v>6.0407246170896579E-2</v>
      </c>
      <c r="X99" s="30">
        <f t="shared" ca="1" si="63"/>
        <v>6.1868891139926163E-2</v>
      </c>
      <c r="Y99" s="30">
        <f t="shared" ca="1" si="64"/>
        <v>6.3277744395945398E-2</v>
      </c>
      <c r="Z99" s="30">
        <f t="shared" ca="1" si="65"/>
        <v>6.4633325170822903E-2</v>
      </c>
      <c r="AA99" s="30">
        <f t="shared" ca="1" si="66"/>
        <v>6.5935568588651863E-2</v>
      </c>
      <c r="AB99" s="31">
        <f t="shared" ca="1" si="67"/>
        <v>6.7184757032468123E-2</v>
      </c>
    </row>
    <row r="100" spans="2:28" x14ac:dyDescent="0.2">
      <c r="B100" s="67"/>
      <c r="C100">
        <f t="shared" si="68"/>
        <v>12</v>
      </c>
      <c r="D100" s="33">
        <f t="shared" si="43"/>
        <v>0.05</v>
      </c>
      <c r="E100" s="35">
        <f t="shared" ca="1" si="44"/>
        <v>5.6543360828864839E-2</v>
      </c>
      <c r="F100" s="35">
        <f t="shared" ca="1" si="45"/>
        <v>5.4742132931568349E-2</v>
      </c>
      <c r="G100" s="35">
        <f t="shared" ca="1" si="46"/>
        <v>5.9797040934997069E-2</v>
      </c>
      <c r="H100" s="35">
        <f t="shared" ca="1" si="47"/>
        <v>5.0623740190958583E-2</v>
      </c>
      <c r="I100" s="35">
        <f t="shared" ca="1" si="48"/>
        <v>4.8630405916547166E-2</v>
      </c>
      <c r="J100" s="35">
        <f t="shared" ca="1" si="49"/>
        <v>5.4565777150076766E-2</v>
      </c>
      <c r="K100" s="35">
        <f t="shared" ca="1" si="50"/>
        <v>5.5435286818561594E-2</v>
      </c>
      <c r="L100" s="35">
        <f t="shared" ca="1" si="51"/>
        <v>5.0346041711280293E-2</v>
      </c>
      <c r="M100" s="35">
        <f t="shared" ca="1" si="52"/>
        <v>5.1951329671153429E-2</v>
      </c>
      <c r="N100" s="35">
        <f t="shared" ca="1" si="53"/>
        <v>4.8505591607842936E-2</v>
      </c>
      <c r="O100" s="35">
        <f t="shared" ca="1" si="54"/>
        <v>4.7075958810489933E-2</v>
      </c>
      <c r="P100" s="35">
        <f t="shared" ca="1" si="55"/>
        <v>5.2651231793629953E-2</v>
      </c>
      <c r="Q100" s="30">
        <f t="shared" ca="1" si="56"/>
        <v>5.4492080814505302E-2</v>
      </c>
      <c r="R100" s="30">
        <f t="shared" ca="1" si="57"/>
        <v>5.6298565126362228E-2</v>
      </c>
      <c r="S100" s="30">
        <f t="shared" ca="1" si="58"/>
        <v>5.8066066997176743E-2</v>
      </c>
      <c r="T100" s="30">
        <f t="shared" ca="1" si="59"/>
        <v>5.9790811025287029E-2</v>
      </c>
      <c r="U100" s="30">
        <f t="shared" ca="1" si="60"/>
        <v>6.146980246010459E-2</v>
      </c>
      <c r="V100" s="30">
        <f t="shared" ca="1" si="61"/>
        <v>6.3100754322118202E-2</v>
      </c>
      <c r="W100" s="30">
        <f t="shared" ca="1" si="62"/>
        <v>6.4682010866862677E-2</v>
      </c>
      <c r="X100" s="30">
        <f t="shared" ca="1" si="63"/>
        <v>6.6212471858721741E-2</v>
      </c>
      <c r="Y100" s="30">
        <f t="shared" ca="1" si="64"/>
        <v>6.7691520243347222E-2</v>
      </c>
      <c r="Z100" s="30">
        <f t="shared" ca="1" si="65"/>
        <v>6.9118954644254882E-2</v>
      </c>
      <c r="AA100" s="30">
        <f t="shared" ca="1" si="66"/>
        <v>7.0494927381377484E-2</v>
      </c>
      <c r="AB100" s="31">
        <f t="shared" ca="1" si="67"/>
        <v>7.1819888253110864E-2</v>
      </c>
    </row>
    <row r="101" spans="2:28" x14ac:dyDescent="0.2">
      <c r="B101" s="67"/>
      <c r="C101">
        <f t="shared" si="68"/>
        <v>13</v>
      </c>
      <c r="D101" s="33">
        <f t="shared" si="43"/>
        <v>0.05</v>
      </c>
      <c r="E101" s="35">
        <f t="shared" ca="1" si="44"/>
        <v>5.6543360828864839E-2</v>
      </c>
      <c r="F101" s="35">
        <f t="shared" ca="1" si="45"/>
        <v>5.4742132931568349E-2</v>
      </c>
      <c r="G101" s="35">
        <f t="shared" ca="1" si="46"/>
        <v>5.9797040934997069E-2</v>
      </c>
      <c r="H101" s="35">
        <f t="shared" ca="1" si="47"/>
        <v>5.0623740190958583E-2</v>
      </c>
      <c r="I101" s="35">
        <f t="shared" ca="1" si="48"/>
        <v>4.8630405916547166E-2</v>
      </c>
      <c r="J101" s="35">
        <f t="shared" ca="1" si="49"/>
        <v>5.4565777150076766E-2</v>
      </c>
      <c r="K101" s="35">
        <f t="shared" ca="1" si="50"/>
        <v>5.5435286818561594E-2</v>
      </c>
      <c r="L101" s="35">
        <f t="shared" ca="1" si="51"/>
        <v>5.0346041711280293E-2</v>
      </c>
      <c r="M101" s="35">
        <f t="shared" ca="1" si="52"/>
        <v>5.1951329671153429E-2</v>
      </c>
      <c r="N101" s="35">
        <f t="shared" ca="1" si="53"/>
        <v>4.8505591607842936E-2</v>
      </c>
      <c r="O101" s="35">
        <f t="shared" ca="1" si="54"/>
        <v>4.7075958810489933E-2</v>
      </c>
      <c r="P101" s="35">
        <f t="shared" ca="1" si="55"/>
        <v>5.2651231793629953E-2</v>
      </c>
      <c r="Q101" s="35">
        <f t="shared" ca="1" si="56"/>
        <v>4.3870692025544861E-2</v>
      </c>
      <c r="R101" s="30">
        <f t="shared" ca="1" si="57"/>
        <v>4.55628272393978E-2</v>
      </c>
      <c r="S101" s="30">
        <f t="shared" ca="1" si="58"/>
        <v>4.7253811430667425E-2</v>
      </c>
      <c r="T101" s="30">
        <f t="shared" ca="1" si="59"/>
        <v>4.8935484001166117E-2</v>
      </c>
      <c r="U101" s="30">
        <f t="shared" ca="1" si="60"/>
        <v>5.0600866887032109E-2</v>
      </c>
      <c r="V101" s="30">
        <f t="shared" ca="1" si="61"/>
        <v>5.2244059338535154E-2</v>
      </c>
      <c r="W101" s="30">
        <f t="shared" ca="1" si="62"/>
        <v>5.3860131387835429E-2</v>
      </c>
      <c r="X101" s="30">
        <f t="shared" ca="1" si="63"/>
        <v>5.5445020323477409E-2</v>
      </c>
      <c r="Y101" s="30">
        <f t="shared" ca="1" si="64"/>
        <v>5.6995432619297827E-2</v>
      </c>
      <c r="Z101" s="30">
        <f t="shared" ca="1" si="65"/>
        <v>5.8508752608605968E-2</v>
      </c>
      <c r="AA101" s="30">
        <f t="shared" ca="1" si="66"/>
        <v>5.9982958473344727E-2</v>
      </c>
      <c r="AB101" s="31">
        <f t="shared" ca="1" si="67"/>
        <v>6.1416545668410261E-2</v>
      </c>
    </row>
    <row r="102" spans="2:28" x14ac:dyDescent="0.2">
      <c r="B102" s="67"/>
      <c r="C102">
        <f t="shared" si="68"/>
        <v>14</v>
      </c>
      <c r="D102" s="33">
        <f t="shared" si="43"/>
        <v>0.05</v>
      </c>
      <c r="E102" s="35">
        <f t="shared" ca="1" si="44"/>
        <v>5.6543360828864839E-2</v>
      </c>
      <c r="F102" s="35">
        <f t="shared" ca="1" si="45"/>
        <v>5.4742132931568349E-2</v>
      </c>
      <c r="G102" s="35">
        <f t="shared" ca="1" si="46"/>
        <v>5.9797040934997069E-2</v>
      </c>
      <c r="H102" s="35">
        <f t="shared" ca="1" si="47"/>
        <v>5.0623740190958583E-2</v>
      </c>
      <c r="I102" s="35">
        <f t="shared" ca="1" si="48"/>
        <v>4.8630405916547166E-2</v>
      </c>
      <c r="J102" s="35">
        <f t="shared" ca="1" si="49"/>
        <v>5.4565777150076766E-2</v>
      </c>
      <c r="K102" s="35">
        <f t="shared" ca="1" si="50"/>
        <v>5.5435286818561594E-2</v>
      </c>
      <c r="L102" s="35">
        <f t="shared" ca="1" si="51"/>
        <v>5.0346041711280293E-2</v>
      </c>
      <c r="M102" s="35">
        <f t="shared" ca="1" si="52"/>
        <v>5.1951329671153429E-2</v>
      </c>
      <c r="N102" s="35">
        <f t="shared" ca="1" si="53"/>
        <v>4.8505591607842936E-2</v>
      </c>
      <c r="O102" s="35">
        <f t="shared" ca="1" si="54"/>
        <v>4.7075958810489933E-2</v>
      </c>
      <c r="P102" s="35">
        <f t="shared" ca="1" si="55"/>
        <v>5.2651231793629953E-2</v>
      </c>
      <c r="Q102" s="35">
        <f t="shared" ca="1" si="56"/>
        <v>4.3870692025544861E-2</v>
      </c>
      <c r="R102" s="35">
        <f t="shared" ca="1" si="57"/>
        <v>5.5169610246408866E-2</v>
      </c>
      <c r="S102" s="30">
        <f t="shared" ca="1" si="58"/>
        <v>5.7091817582628844E-2</v>
      </c>
      <c r="T102" s="30">
        <f t="shared" ca="1" si="59"/>
        <v>5.8980494578542084E-2</v>
      </c>
      <c r="U102" s="30">
        <f t="shared" ca="1" si="60"/>
        <v>6.0831515792310609E-2</v>
      </c>
      <c r="V102" s="30">
        <f t="shared" ca="1" si="61"/>
        <v>6.2641531393693217E-2</v>
      </c>
      <c r="W102" s="30">
        <f t="shared" ca="1" si="62"/>
        <v>6.440789535725247E-2</v>
      </c>
      <c r="X102" s="30">
        <f t="shared" ca="1" si="63"/>
        <v>6.6128592584479659E-2</v>
      </c>
      <c r="Y102" s="30">
        <f t="shared" ca="1" si="64"/>
        <v>6.7802167871179819E-2</v>
      </c>
      <c r="Z102" s="30">
        <f t="shared" ca="1" si="65"/>
        <v>6.9427658427048747E-2</v>
      </c>
      <c r="AA102" s="30">
        <f t="shared" ca="1" si="66"/>
        <v>7.1004530886536049E-2</v>
      </c>
      <c r="AB102" s="31">
        <f t="shared" ca="1" si="67"/>
        <v>7.253262325908047E-2</v>
      </c>
    </row>
    <row r="103" spans="2:28" x14ac:dyDescent="0.2">
      <c r="B103" s="67"/>
      <c r="C103">
        <f t="shared" si="68"/>
        <v>15</v>
      </c>
      <c r="D103" s="33">
        <f t="shared" si="43"/>
        <v>0.05</v>
      </c>
      <c r="E103" s="35">
        <f t="shared" ca="1" si="44"/>
        <v>5.6543360828864839E-2</v>
      </c>
      <c r="F103" s="35">
        <f t="shared" ca="1" si="45"/>
        <v>5.4742132931568349E-2</v>
      </c>
      <c r="G103" s="35">
        <f t="shared" ca="1" si="46"/>
        <v>5.9797040934997069E-2</v>
      </c>
      <c r="H103" s="35">
        <f t="shared" ca="1" si="47"/>
        <v>5.0623740190958583E-2</v>
      </c>
      <c r="I103" s="35">
        <f t="shared" ca="1" si="48"/>
        <v>4.8630405916547166E-2</v>
      </c>
      <c r="J103" s="35">
        <f t="shared" ca="1" si="49"/>
        <v>5.4565777150076766E-2</v>
      </c>
      <c r="K103" s="35">
        <f t="shared" ca="1" si="50"/>
        <v>5.5435286818561594E-2</v>
      </c>
      <c r="L103" s="35">
        <f t="shared" ca="1" si="51"/>
        <v>5.0346041711280293E-2</v>
      </c>
      <c r="M103" s="35">
        <f t="shared" ca="1" si="52"/>
        <v>5.1951329671153429E-2</v>
      </c>
      <c r="N103" s="35">
        <f t="shared" ca="1" si="53"/>
        <v>4.8505591607842936E-2</v>
      </c>
      <c r="O103" s="35">
        <f t="shared" ca="1" si="54"/>
        <v>4.7075958810489933E-2</v>
      </c>
      <c r="P103" s="35">
        <f t="shared" ca="1" si="55"/>
        <v>5.2651231793629953E-2</v>
      </c>
      <c r="Q103" s="35">
        <f t="shared" ca="1" si="56"/>
        <v>4.3870692025544861E-2</v>
      </c>
      <c r="R103" s="35">
        <f t="shared" ca="1" si="57"/>
        <v>5.5169610246408866E-2</v>
      </c>
      <c r="S103" s="35">
        <f t="shared" ca="1" si="58"/>
        <v>6.2842999242466974E-2</v>
      </c>
      <c r="T103" s="30">
        <f t="shared" ca="1" si="59"/>
        <v>6.4770903426970478E-2</v>
      </c>
      <c r="U103" s="30">
        <f t="shared" ca="1" si="60"/>
        <v>6.6637333485784878E-2</v>
      </c>
      <c r="V103" s="30">
        <f t="shared" ca="1" si="61"/>
        <v>6.8441495154241846E-2</v>
      </c>
      <c r="W103" s="30">
        <f t="shared" ca="1" si="62"/>
        <v>7.0183095359563269E-2</v>
      </c>
      <c r="X103" s="30">
        <f t="shared" ca="1" si="63"/>
        <v>7.1862280441494536E-2</v>
      </c>
      <c r="Y103" s="30">
        <f t="shared" ca="1" si="64"/>
        <v>7.3479576055340126E-2</v>
      </c>
      <c r="Z103" s="30">
        <f t="shared" ca="1" si="65"/>
        <v>7.5035830405846007E-2</v>
      </c>
      <c r="AA103" s="30">
        <f t="shared" ca="1" si="66"/>
        <v>7.6532161702298498E-2</v>
      </c>
      <c r="AB103" s="31">
        <f t="shared" ca="1" si="67"/>
        <v>7.7969910243107829E-2</v>
      </c>
    </row>
    <row r="104" spans="2:28" x14ac:dyDescent="0.2">
      <c r="B104" s="67"/>
      <c r="C104">
        <f t="shared" si="68"/>
        <v>16</v>
      </c>
      <c r="D104" s="33">
        <f t="shared" si="43"/>
        <v>0.05</v>
      </c>
      <c r="E104" s="35">
        <f t="shared" ca="1" si="44"/>
        <v>5.6543360828864839E-2</v>
      </c>
      <c r="F104" s="35">
        <f t="shared" ca="1" si="45"/>
        <v>5.4742132931568349E-2</v>
      </c>
      <c r="G104" s="35">
        <f t="shared" ca="1" si="46"/>
        <v>5.9797040934997069E-2</v>
      </c>
      <c r="H104" s="35">
        <f t="shared" ca="1" si="47"/>
        <v>5.0623740190958583E-2</v>
      </c>
      <c r="I104" s="35">
        <f t="shared" ca="1" si="48"/>
        <v>4.8630405916547166E-2</v>
      </c>
      <c r="J104" s="35">
        <f t="shared" ca="1" si="49"/>
        <v>5.4565777150076766E-2</v>
      </c>
      <c r="K104" s="35">
        <f t="shared" ca="1" si="50"/>
        <v>5.5435286818561594E-2</v>
      </c>
      <c r="L104" s="35">
        <f t="shared" ca="1" si="51"/>
        <v>5.0346041711280293E-2</v>
      </c>
      <c r="M104" s="35">
        <f t="shared" ca="1" si="52"/>
        <v>5.1951329671153429E-2</v>
      </c>
      <c r="N104" s="35">
        <f t="shared" ca="1" si="53"/>
        <v>4.8505591607842936E-2</v>
      </c>
      <c r="O104" s="35">
        <f t="shared" ca="1" si="54"/>
        <v>4.7075958810489933E-2</v>
      </c>
      <c r="P104" s="35">
        <f t="shared" ca="1" si="55"/>
        <v>5.2651231793629953E-2</v>
      </c>
      <c r="Q104" s="35">
        <f t="shared" ca="1" si="56"/>
        <v>4.3870692025544861E-2</v>
      </c>
      <c r="R104" s="35">
        <f t="shared" ca="1" si="57"/>
        <v>5.5169610246408866E-2</v>
      </c>
      <c r="S104" s="35">
        <f t="shared" ca="1" si="58"/>
        <v>6.2842999242466974E-2</v>
      </c>
      <c r="T104" s="35">
        <f t="shared" ca="1" si="59"/>
        <v>6.5475064271997618E-2</v>
      </c>
      <c r="U104" s="30">
        <f t="shared" ca="1" si="60"/>
        <v>6.7471595357682934E-2</v>
      </c>
      <c r="V104" s="30">
        <f t="shared" ca="1" si="61"/>
        <v>6.9424897561760415E-2</v>
      </c>
      <c r="W104" s="30">
        <f t="shared" ca="1" si="62"/>
        <v>7.1333979358949681E-2</v>
      </c>
      <c r="X104" s="30">
        <f t="shared" ca="1" si="63"/>
        <v>7.3198131834070992E-2</v>
      </c>
      <c r="Y104" s="30">
        <f t="shared" ca="1" si="64"/>
        <v>7.5016917397891583E-2</v>
      </c>
      <c r="Z104" s="30">
        <f t="shared" ca="1" si="65"/>
        <v>7.6790153585521131E-2</v>
      </c>
      <c r="AA104" s="30">
        <f t="shared" ca="1" si="66"/>
        <v>7.8517893932726082E-2</v>
      </c>
      <c r="AB104" s="31">
        <f t="shared" ca="1" si="67"/>
        <v>8.0200407312742861E-2</v>
      </c>
    </row>
    <row r="105" spans="2:28" x14ac:dyDescent="0.2">
      <c r="B105" s="67"/>
      <c r="C105">
        <f t="shared" si="68"/>
        <v>17</v>
      </c>
      <c r="D105" s="33">
        <f t="shared" si="43"/>
        <v>0.05</v>
      </c>
      <c r="E105" s="35">
        <f t="shared" ca="1" si="44"/>
        <v>5.6543360828864839E-2</v>
      </c>
      <c r="F105" s="35">
        <f t="shared" ca="1" si="45"/>
        <v>5.4742132931568349E-2</v>
      </c>
      <c r="G105" s="35">
        <f t="shared" ca="1" si="46"/>
        <v>5.9797040934997069E-2</v>
      </c>
      <c r="H105" s="35">
        <f t="shared" ca="1" si="47"/>
        <v>5.0623740190958583E-2</v>
      </c>
      <c r="I105" s="35">
        <f t="shared" ca="1" si="48"/>
        <v>4.8630405916547166E-2</v>
      </c>
      <c r="J105" s="35">
        <f t="shared" ca="1" si="49"/>
        <v>5.4565777150076766E-2</v>
      </c>
      <c r="K105" s="35">
        <f t="shared" ca="1" si="50"/>
        <v>5.5435286818561594E-2</v>
      </c>
      <c r="L105" s="35">
        <f t="shared" ca="1" si="51"/>
        <v>5.0346041711280293E-2</v>
      </c>
      <c r="M105" s="35">
        <f t="shared" ca="1" si="52"/>
        <v>5.1951329671153429E-2</v>
      </c>
      <c r="N105" s="35">
        <f t="shared" ca="1" si="53"/>
        <v>4.8505591607842936E-2</v>
      </c>
      <c r="O105" s="35">
        <f t="shared" ca="1" si="54"/>
        <v>4.7075958810489933E-2</v>
      </c>
      <c r="P105" s="35">
        <f t="shared" ca="1" si="55"/>
        <v>5.2651231793629953E-2</v>
      </c>
      <c r="Q105" s="35">
        <f t="shared" ca="1" si="56"/>
        <v>4.3870692025544861E-2</v>
      </c>
      <c r="R105" s="35">
        <f t="shared" ca="1" si="57"/>
        <v>5.5169610246408866E-2</v>
      </c>
      <c r="S105" s="35">
        <f t="shared" ca="1" si="58"/>
        <v>6.2842999242466974E-2</v>
      </c>
      <c r="T105" s="35">
        <f t="shared" ca="1" si="59"/>
        <v>6.5475064271997618E-2</v>
      </c>
      <c r="U105" s="35">
        <f t="shared" ca="1" si="60"/>
        <v>6.7454640315053965E-2</v>
      </c>
      <c r="V105" s="30">
        <f t="shared" ca="1" si="61"/>
        <v>6.9474504244280186E-2</v>
      </c>
      <c r="W105" s="30">
        <f t="shared" ca="1" si="62"/>
        <v>7.1444474158680826E-2</v>
      </c>
      <c r="X105" s="30">
        <f t="shared" ca="1" si="63"/>
        <v>7.3363183058873543E-2</v>
      </c>
      <c r="Y105" s="30">
        <f t="shared" ca="1" si="64"/>
        <v>7.5229741071816944E-2</v>
      </c>
      <c r="Z105" s="30">
        <f t="shared" ca="1" si="65"/>
        <v>7.7043684152665423E-2</v>
      </c>
      <c r="AA105" s="30">
        <f t="shared" ca="1" si="66"/>
        <v>7.8804924559289682E-2</v>
      </c>
      <c r="AB105" s="31">
        <f t="shared" ca="1" si="67"/>
        <v>8.051370393889043E-2</v>
      </c>
    </row>
    <row r="106" spans="2:28" x14ac:dyDescent="0.2">
      <c r="B106" s="67"/>
      <c r="C106">
        <f t="shared" si="68"/>
        <v>18</v>
      </c>
      <c r="D106" s="33">
        <f t="shared" si="43"/>
        <v>0.05</v>
      </c>
      <c r="E106" s="35">
        <f t="shared" ca="1" si="44"/>
        <v>5.6543360828864839E-2</v>
      </c>
      <c r="F106" s="35">
        <f t="shared" ca="1" si="45"/>
        <v>5.4742132931568349E-2</v>
      </c>
      <c r="G106" s="35">
        <f t="shared" ca="1" si="46"/>
        <v>5.9797040934997069E-2</v>
      </c>
      <c r="H106" s="35">
        <f t="shared" ca="1" si="47"/>
        <v>5.0623740190958583E-2</v>
      </c>
      <c r="I106" s="35">
        <f t="shared" ca="1" si="48"/>
        <v>4.8630405916547166E-2</v>
      </c>
      <c r="J106" s="35">
        <f t="shared" ca="1" si="49"/>
        <v>5.4565777150076766E-2</v>
      </c>
      <c r="K106" s="35">
        <f t="shared" ca="1" si="50"/>
        <v>5.5435286818561594E-2</v>
      </c>
      <c r="L106" s="35">
        <f t="shared" ca="1" si="51"/>
        <v>5.0346041711280293E-2</v>
      </c>
      <c r="M106" s="35">
        <f t="shared" ca="1" si="52"/>
        <v>5.1951329671153429E-2</v>
      </c>
      <c r="N106" s="35">
        <f t="shared" ca="1" si="53"/>
        <v>4.8505591607842936E-2</v>
      </c>
      <c r="O106" s="35">
        <f t="shared" ca="1" si="54"/>
        <v>4.7075958810489933E-2</v>
      </c>
      <c r="P106" s="35">
        <f t="shared" ca="1" si="55"/>
        <v>5.2651231793629953E-2</v>
      </c>
      <c r="Q106" s="35">
        <f t="shared" ca="1" si="56"/>
        <v>4.3870692025544861E-2</v>
      </c>
      <c r="R106" s="35">
        <f t="shared" ca="1" si="57"/>
        <v>5.5169610246408866E-2</v>
      </c>
      <c r="S106" s="35">
        <f t="shared" ca="1" si="58"/>
        <v>6.2842999242466974E-2</v>
      </c>
      <c r="T106" s="35">
        <f t="shared" ca="1" si="59"/>
        <v>6.5475064271997618E-2</v>
      </c>
      <c r="U106" s="35">
        <f t="shared" ca="1" si="60"/>
        <v>6.7454640315053965E-2</v>
      </c>
      <c r="V106" s="35">
        <f t="shared" ca="1" si="61"/>
        <v>6.9342561774787911E-2</v>
      </c>
      <c r="W106" s="30">
        <f t="shared" ca="1" si="62"/>
        <v>7.1351077762462717E-2</v>
      </c>
      <c r="X106" s="30">
        <f t="shared" ca="1" si="63"/>
        <v>7.3309118235057646E-2</v>
      </c>
      <c r="Y106" s="30">
        <f t="shared" ca="1" si="64"/>
        <v>7.5215371310807508E-2</v>
      </c>
      <c r="Z106" s="30">
        <f t="shared" ca="1" si="65"/>
        <v>7.706901985721748E-2</v>
      </c>
      <c r="AA106" s="30">
        <f t="shared" ca="1" si="66"/>
        <v>7.8869683548597136E-2</v>
      </c>
      <c r="AB106" s="31">
        <f t="shared" ca="1" si="67"/>
        <v>8.0617364407390993E-2</v>
      </c>
    </row>
    <row r="107" spans="2:28" x14ac:dyDescent="0.2">
      <c r="B107" s="67"/>
      <c r="C107">
        <f t="shared" si="68"/>
        <v>19</v>
      </c>
      <c r="D107" s="33">
        <f t="shared" si="43"/>
        <v>0.05</v>
      </c>
      <c r="E107" s="35">
        <f t="shared" ca="1" si="44"/>
        <v>5.6543360828864839E-2</v>
      </c>
      <c r="F107" s="35">
        <f t="shared" ca="1" si="45"/>
        <v>5.4742132931568349E-2</v>
      </c>
      <c r="G107" s="35">
        <f t="shared" ca="1" si="46"/>
        <v>5.9797040934997069E-2</v>
      </c>
      <c r="H107" s="35">
        <f t="shared" ca="1" si="47"/>
        <v>5.0623740190958583E-2</v>
      </c>
      <c r="I107" s="35">
        <f t="shared" ca="1" si="48"/>
        <v>4.8630405916547166E-2</v>
      </c>
      <c r="J107" s="35">
        <f t="shared" ca="1" si="49"/>
        <v>5.4565777150076766E-2</v>
      </c>
      <c r="K107" s="35">
        <f t="shared" ca="1" si="50"/>
        <v>5.5435286818561594E-2</v>
      </c>
      <c r="L107" s="35">
        <f t="shared" ca="1" si="51"/>
        <v>5.0346041711280293E-2</v>
      </c>
      <c r="M107" s="35">
        <f t="shared" ca="1" si="52"/>
        <v>5.1951329671153429E-2</v>
      </c>
      <c r="N107" s="35">
        <f t="shared" ca="1" si="53"/>
        <v>4.8505591607842936E-2</v>
      </c>
      <c r="O107" s="35">
        <f t="shared" ca="1" si="54"/>
        <v>4.7075958810489933E-2</v>
      </c>
      <c r="P107" s="35">
        <f t="shared" ca="1" si="55"/>
        <v>5.2651231793629953E-2</v>
      </c>
      <c r="Q107" s="35">
        <f t="shared" ca="1" si="56"/>
        <v>4.3870692025544861E-2</v>
      </c>
      <c r="R107" s="35">
        <f t="shared" ca="1" si="57"/>
        <v>5.5169610246408866E-2</v>
      </c>
      <c r="S107" s="35">
        <f t="shared" ca="1" si="58"/>
        <v>6.2842999242466974E-2</v>
      </c>
      <c r="T107" s="35">
        <f t="shared" ca="1" si="59"/>
        <v>6.5475064271997618E-2</v>
      </c>
      <c r="U107" s="35">
        <f t="shared" ca="1" si="60"/>
        <v>6.7454640315053965E-2</v>
      </c>
      <c r="V107" s="35">
        <f t="shared" ca="1" si="61"/>
        <v>6.9342561774787911E-2</v>
      </c>
      <c r="W107" s="35">
        <f t="shared" ca="1" si="62"/>
        <v>7.2611347278657326E-2</v>
      </c>
      <c r="X107" s="30">
        <f t="shared" ca="1" si="63"/>
        <v>7.4450514980644686E-2</v>
      </c>
      <c r="Y107" s="30">
        <f t="shared" ca="1" si="64"/>
        <v>7.6224702658571078E-2</v>
      </c>
      <c r="Z107" s="30">
        <f t="shared" ca="1" si="65"/>
        <v>7.7934767003720082E-2</v>
      </c>
      <c r="AA107" s="30">
        <f t="shared" ca="1" si="66"/>
        <v>7.9581865823014158E-2</v>
      </c>
      <c r="AB107" s="31">
        <f t="shared" ca="1" si="67"/>
        <v>8.1167407414161161E-2</v>
      </c>
    </row>
    <row r="108" spans="2:28" x14ac:dyDescent="0.2">
      <c r="B108" s="67"/>
      <c r="C108">
        <f t="shared" si="68"/>
        <v>20</v>
      </c>
      <c r="D108" s="33">
        <f t="shared" si="43"/>
        <v>0.05</v>
      </c>
      <c r="E108" s="35">
        <f t="shared" ca="1" si="44"/>
        <v>5.6543360828864839E-2</v>
      </c>
      <c r="F108" s="35">
        <f t="shared" ca="1" si="45"/>
        <v>5.4742132931568349E-2</v>
      </c>
      <c r="G108" s="35">
        <f t="shared" ca="1" si="46"/>
        <v>5.9797040934997069E-2</v>
      </c>
      <c r="H108" s="35">
        <f t="shared" ca="1" si="47"/>
        <v>5.0623740190958583E-2</v>
      </c>
      <c r="I108" s="35">
        <f t="shared" ca="1" si="48"/>
        <v>4.8630405916547166E-2</v>
      </c>
      <c r="J108" s="35">
        <f t="shared" ca="1" si="49"/>
        <v>5.4565777150076766E-2</v>
      </c>
      <c r="K108" s="35">
        <f t="shared" ca="1" si="50"/>
        <v>5.5435286818561594E-2</v>
      </c>
      <c r="L108" s="35">
        <f t="shared" ca="1" si="51"/>
        <v>5.0346041711280293E-2</v>
      </c>
      <c r="M108" s="35">
        <f t="shared" ca="1" si="52"/>
        <v>5.1951329671153429E-2</v>
      </c>
      <c r="N108" s="35">
        <f t="shared" ca="1" si="53"/>
        <v>4.8505591607842936E-2</v>
      </c>
      <c r="O108" s="35">
        <f t="shared" ca="1" si="54"/>
        <v>4.7075958810489933E-2</v>
      </c>
      <c r="P108" s="35">
        <f t="shared" ca="1" si="55"/>
        <v>5.2651231793629953E-2</v>
      </c>
      <c r="Q108" s="35">
        <f t="shared" ca="1" si="56"/>
        <v>4.3870692025544861E-2</v>
      </c>
      <c r="R108" s="35">
        <f t="shared" ca="1" si="57"/>
        <v>5.5169610246408866E-2</v>
      </c>
      <c r="S108" s="35">
        <f t="shared" ca="1" si="58"/>
        <v>6.2842999242466974E-2</v>
      </c>
      <c r="T108" s="35">
        <f t="shared" ca="1" si="59"/>
        <v>6.5475064271997618E-2</v>
      </c>
      <c r="U108" s="35">
        <f t="shared" ca="1" si="60"/>
        <v>6.7454640315053965E-2</v>
      </c>
      <c r="V108" s="35">
        <f t="shared" ca="1" si="61"/>
        <v>6.9342561774787911E-2</v>
      </c>
      <c r="W108" s="35">
        <f t="shared" ca="1" si="62"/>
        <v>7.2611347278657326E-2</v>
      </c>
      <c r="X108" s="35">
        <f t="shared" ca="1" si="63"/>
        <v>7.5132435983864057E-2</v>
      </c>
      <c r="Y108" s="30">
        <f t="shared" ca="1" si="64"/>
        <v>7.6962875306750445E-2</v>
      </c>
      <c r="Z108" s="30">
        <f t="shared" ca="1" si="65"/>
        <v>7.8726155842091194E-2</v>
      </c>
      <c r="AA108" s="30">
        <f t="shared" ca="1" si="66"/>
        <v>8.0423261345380526E-2</v>
      </c>
      <c r="AB108" s="31">
        <f t="shared" ca="1" si="67"/>
        <v>8.2055494050188735E-2</v>
      </c>
    </row>
    <row r="109" spans="2:28" x14ac:dyDescent="0.2">
      <c r="B109" s="67"/>
      <c r="C109">
        <f t="shared" si="68"/>
        <v>21</v>
      </c>
      <c r="D109" s="33">
        <f t="shared" si="43"/>
        <v>0.05</v>
      </c>
      <c r="E109" s="35">
        <f t="shared" ca="1" si="44"/>
        <v>5.6543360828864839E-2</v>
      </c>
      <c r="F109" s="35">
        <f t="shared" ca="1" si="45"/>
        <v>5.4742132931568349E-2</v>
      </c>
      <c r="G109" s="35">
        <f t="shared" ca="1" si="46"/>
        <v>5.9797040934997069E-2</v>
      </c>
      <c r="H109" s="35">
        <f t="shared" ca="1" si="47"/>
        <v>5.0623740190958583E-2</v>
      </c>
      <c r="I109" s="35">
        <f t="shared" ca="1" si="48"/>
        <v>4.8630405916547166E-2</v>
      </c>
      <c r="J109" s="35">
        <f t="shared" ca="1" si="49"/>
        <v>5.4565777150076766E-2</v>
      </c>
      <c r="K109" s="35">
        <f t="shared" ca="1" si="50"/>
        <v>5.5435286818561594E-2</v>
      </c>
      <c r="L109" s="35">
        <f t="shared" ca="1" si="51"/>
        <v>5.0346041711280293E-2</v>
      </c>
      <c r="M109" s="35">
        <f t="shared" ca="1" si="52"/>
        <v>5.1951329671153429E-2</v>
      </c>
      <c r="N109" s="35">
        <f t="shared" ca="1" si="53"/>
        <v>4.8505591607842936E-2</v>
      </c>
      <c r="O109" s="35">
        <f t="shared" ca="1" si="54"/>
        <v>4.7075958810489933E-2</v>
      </c>
      <c r="P109" s="35">
        <f t="shared" ca="1" si="55"/>
        <v>5.2651231793629953E-2</v>
      </c>
      <c r="Q109" s="35">
        <f t="shared" ca="1" si="56"/>
        <v>4.3870692025544861E-2</v>
      </c>
      <c r="R109" s="35">
        <f t="shared" ca="1" si="57"/>
        <v>5.5169610246408866E-2</v>
      </c>
      <c r="S109" s="35">
        <f t="shared" ca="1" si="58"/>
        <v>6.2842999242466974E-2</v>
      </c>
      <c r="T109" s="35">
        <f t="shared" ca="1" si="59"/>
        <v>6.5475064271997618E-2</v>
      </c>
      <c r="U109" s="35">
        <f t="shared" ca="1" si="60"/>
        <v>6.7454640315053965E-2</v>
      </c>
      <c r="V109" s="35">
        <f t="shared" ca="1" si="61"/>
        <v>6.9342561774787911E-2</v>
      </c>
      <c r="W109" s="35">
        <f t="shared" ca="1" si="62"/>
        <v>7.2611347278657326E-2</v>
      </c>
      <c r="X109" s="35">
        <f t="shared" ca="1" si="63"/>
        <v>7.5132435983864057E-2</v>
      </c>
      <c r="Y109" s="35">
        <f t="shared" ca="1" si="64"/>
        <v>8.3103698932727441E-2</v>
      </c>
      <c r="Z109" s="30">
        <f t="shared" ca="1" si="65"/>
        <v>8.4772149614761858E-2</v>
      </c>
      <c r="AA109" s="30">
        <f t="shared" ca="1" si="66"/>
        <v>8.6351179821008053E-2</v>
      </c>
      <c r="AB109" s="31">
        <f t="shared" ca="1" si="67"/>
        <v>8.7846086331431969E-2</v>
      </c>
    </row>
    <row r="110" spans="2:28" x14ac:dyDescent="0.2">
      <c r="B110" s="67"/>
      <c r="C110">
        <f t="shared" si="68"/>
        <v>22</v>
      </c>
      <c r="D110" s="33">
        <f t="shared" si="43"/>
        <v>0.05</v>
      </c>
      <c r="E110" s="35">
        <f t="shared" ca="1" si="44"/>
        <v>5.6543360828864839E-2</v>
      </c>
      <c r="F110" s="35">
        <f t="shared" ca="1" si="45"/>
        <v>5.4742132931568349E-2</v>
      </c>
      <c r="G110" s="35">
        <f t="shared" ca="1" si="46"/>
        <v>5.9797040934997069E-2</v>
      </c>
      <c r="H110" s="35">
        <f t="shared" ca="1" si="47"/>
        <v>5.0623740190958583E-2</v>
      </c>
      <c r="I110" s="35">
        <f t="shared" ca="1" si="48"/>
        <v>4.8630405916547166E-2</v>
      </c>
      <c r="J110" s="35">
        <f t="shared" ca="1" si="49"/>
        <v>5.4565777150076766E-2</v>
      </c>
      <c r="K110" s="35">
        <f t="shared" ca="1" si="50"/>
        <v>5.5435286818561594E-2</v>
      </c>
      <c r="L110" s="35">
        <f t="shared" ca="1" si="51"/>
        <v>5.0346041711280293E-2</v>
      </c>
      <c r="M110" s="35">
        <f t="shared" ca="1" si="52"/>
        <v>5.1951329671153429E-2</v>
      </c>
      <c r="N110" s="35">
        <f t="shared" ca="1" si="53"/>
        <v>4.8505591607842936E-2</v>
      </c>
      <c r="O110" s="35">
        <f t="shared" ca="1" si="54"/>
        <v>4.7075958810489933E-2</v>
      </c>
      <c r="P110" s="35">
        <f t="shared" ca="1" si="55"/>
        <v>5.2651231793629953E-2</v>
      </c>
      <c r="Q110" s="35">
        <f t="shared" ca="1" si="56"/>
        <v>4.3870692025544861E-2</v>
      </c>
      <c r="R110" s="35">
        <f t="shared" ca="1" si="57"/>
        <v>5.5169610246408866E-2</v>
      </c>
      <c r="S110" s="35">
        <f t="shared" ca="1" si="58"/>
        <v>6.2842999242466974E-2</v>
      </c>
      <c r="T110" s="35">
        <f t="shared" ca="1" si="59"/>
        <v>6.5475064271997618E-2</v>
      </c>
      <c r="U110" s="35">
        <f t="shared" ca="1" si="60"/>
        <v>6.7454640315053965E-2</v>
      </c>
      <c r="V110" s="35">
        <f t="shared" ca="1" si="61"/>
        <v>6.9342561774787911E-2</v>
      </c>
      <c r="W110" s="35">
        <f t="shared" ca="1" si="62"/>
        <v>7.2611347278657326E-2</v>
      </c>
      <c r="X110" s="35">
        <f t="shared" ca="1" si="63"/>
        <v>7.5132435983864057E-2</v>
      </c>
      <c r="Y110" s="35">
        <f t="shared" ca="1" si="64"/>
        <v>8.3103698932727441E-2</v>
      </c>
      <c r="Z110" s="35">
        <f t="shared" ca="1" si="65"/>
        <v>8.6315430005706545E-2</v>
      </c>
      <c r="AA110" s="30">
        <f t="shared" ca="1" si="66"/>
        <v>8.7961102458905163E-2</v>
      </c>
      <c r="AB110" s="31">
        <f t="shared" ca="1" si="67"/>
        <v>8.9517675105989708E-2</v>
      </c>
    </row>
    <row r="111" spans="2:28" x14ac:dyDescent="0.2">
      <c r="B111" s="67"/>
      <c r="C111">
        <f t="shared" si="68"/>
        <v>23</v>
      </c>
      <c r="D111" s="33">
        <f t="shared" si="43"/>
        <v>0.05</v>
      </c>
      <c r="E111" s="35">
        <f t="shared" ca="1" si="44"/>
        <v>5.6543360828864839E-2</v>
      </c>
      <c r="F111" s="35">
        <f t="shared" ca="1" si="45"/>
        <v>5.4742132931568349E-2</v>
      </c>
      <c r="G111" s="35">
        <f t="shared" ca="1" si="46"/>
        <v>5.9797040934997069E-2</v>
      </c>
      <c r="H111" s="35">
        <f t="shared" ca="1" si="47"/>
        <v>5.0623740190958583E-2</v>
      </c>
      <c r="I111" s="35">
        <f t="shared" ca="1" si="48"/>
        <v>4.8630405916547166E-2</v>
      </c>
      <c r="J111" s="35">
        <f t="shared" ca="1" si="49"/>
        <v>5.4565777150076766E-2</v>
      </c>
      <c r="K111" s="35">
        <f t="shared" ca="1" si="50"/>
        <v>5.5435286818561594E-2</v>
      </c>
      <c r="L111" s="35">
        <f t="shared" ca="1" si="51"/>
        <v>5.0346041711280293E-2</v>
      </c>
      <c r="M111" s="35">
        <f t="shared" ca="1" si="52"/>
        <v>5.1951329671153429E-2</v>
      </c>
      <c r="N111" s="35">
        <f t="shared" ca="1" si="53"/>
        <v>4.8505591607842936E-2</v>
      </c>
      <c r="O111" s="35">
        <f t="shared" ca="1" si="54"/>
        <v>4.7075958810489933E-2</v>
      </c>
      <c r="P111" s="35">
        <f t="shared" ca="1" si="55"/>
        <v>5.2651231793629953E-2</v>
      </c>
      <c r="Q111" s="35">
        <f t="shared" ca="1" si="56"/>
        <v>4.3870692025544861E-2</v>
      </c>
      <c r="R111" s="35">
        <f t="shared" ca="1" si="57"/>
        <v>5.5169610246408866E-2</v>
      </c>
      <c r="S111" s="35">
        <f t="shared" ca="1" si="58"/>
        <v>6.2842999242466974E-2</v>
      </c>
      <c r="T111" s="35">
        <f t="shared" ca="1" si="59"/>
        <v>6.5475064271997618E-2</v>
      </c>
      <c r="U111" s="35">
        <f t="shared" ca="1" si="60"/>
        <v>6.7454640315053965E-2</v>
      </c>
      <c r="V111" s="35">
        <f t="shared" ca="1" si="61"/>
        <v>6.9342561774787911E-2</v>
      </c>
      <c r="W111" s="35">
        <f t="shared" ca="1" si="62"/>
        <v>7.2611347278657326E-2</v>
      </c>
      <c r="X111" s="35">
        <f t="shared" ca="1" si="63"/>
        <v>7.5132435983864057E-2</v>
      </c>
      <c r="Y111" s="35">
        <f t="shared" ca="1" si="64"/>
        <v>8.3103698932727441E-2</v>
      </c>
      <c r="Z111" s="35">
        <f t="shared" ca="1" si="65"/>
        <v>8.6315430005706545E-2</v>
      </c>
      <c r="AA111" s="35">
        <f t="shared" ca="1" si="66"/>
        <v>9.8266853146129138E-2</v>
      </c>
      <c r="AB111" s="31">
        <f t="shared" ca="1" si="67"/>
        <v>0.10003484082025114</v>
      </c>
    </row>
    <row r="112" spans="2:28" x14ac:dyDescent="0.2">
      <c r="B112" s="67"/>
      <c r="C112">
        <f t="shared" si="68"/>
        <v>24</v>
      </c>
      <c r="D112" s="34">
        <f t="shared" si="43"/>
        <v>0.05</v>
      </c>
      <c r="E112" s="36">
        <f t="shared" ca="1" si="44"/>
        <v>5.6543360828864839E-2</v>
      </c>
      <c r="F112" s="36">
        <f t="shared" ca="1" si="45"/>
        <v>5.4742132931568349E-2</v>
      </c>
      <c r="G112" s="36">
        <f t="shared" ca="1" si="46"/>
        <v>5.9797040934997069E-2</v>
      </c>
      <c r="H112" s="36">
        <f t="shared" ca="1" si="47"/>
        <v>5.0623740190958583E-2</v>
      </c>
      <c r="I112" s="36">
        <f t="shared" ca="1" si="48"/>
        <v>4.8630405916547166E-2</v>
      </c>
      <c r="J112" s="36">
        <f t="shared" ca="1" si="49"/>
        <v>5.4565777150076766E-2</v>
      </c>
      <c r="K112" s="36">
        <f t="shared" ca="1" si="50"/>
        <v>5.5435286818561594E-2</v>
      </c>
      <c r="L112" s="36">
        <f t="shared" ca="1" si="51"/>
        <v>5.0346041711280293E-2</v>
      </c>
      <c r="M112" s="36">
        <f t="shared" ca="1" si="52"/>
        <v>5.1951329671153429E-2</v>
      </c>
      <c r="N112" s="36">
        <f t="shared" ca="1" si="53"/>
        <v>4.8505591607842936E-2</v>
      </c>
      <c r="O112" s="36">
        <f t="shared" ca="1" si="54"/>
        <v>4.7075958810489933E-2</v>
      </c>
      <c r="P112" s="36">
        <f t="shared" ca="1" si="55"/>
        <v>5.2651231793629953E-2</v>
      </c>
      <c r="Q112" s="36">
        <f t="shared" ca="1" si="56"/>
        <v>4.3870692025544861E-2</v>
      </c>
      <c r="R112" s="36">
        <f t="shared" ca="1" si="57"/>
        <v>5.5169610246408866E-2</v>
      </c>
      <c r="S112" s="36">
        <f t="shared" ca="1" si="58"/>
        <v>6.2842999242466974E-2</v>
      </c>
      <c r="T112" s="36">
        <f t="shared" ca="1" si="59"/>
        <v>6.5475064271997618E-2</v>
      </c>
      <c r="U112" s="36">
        <f t="shared" ca="1" si="60"/>
        <v>6.7454640315053965E-2</v>
      </c>
      <c r="V112" s="36">
        <f t="shared" ca="1" si="61"/>
        <v>6.9342561774787911E-2</v>
      </c>
      <c r="W112" s="36">
        <f t="shared" ca="1" si="62"/>
        <v>7.2611347278657326E-2</v>
      </c>
      <c r="X112" s="36">
        <f t="shared" ca="1" si="63"/>
        <v>7.5132435983864057E-2</v>
      </c>
      <c r="Y112" s="36">
        <f t="shared" ca="1" si="64"/>
        <v>8.3103698932727441E-2</v>
      </c>
      <c r="Z112" s="36">
        <f t="shared" ca="1" si="65"/>
        <v>8.6315430005706545E-2</v>
      </c>
      <c r="AA112" s="36">
        <f t="shared" ca="1" si="66"/>
        <v>9.8266853146129138E-2</v>
      </c>
      <c r="AB112" s="37">
        <f t="shared" ca="1" si="67"/>
        <v>9.7129391156098172E-2</v>
      </c>
    </row>
    <row r="114" spans="1:28" x14ac:dyDescent="0.2">
      <c r="A114" s="63" t="s">
        <v>34</v>
      </c>
      <c r="B114" s="64"/>
      <c r="C114" s="65"/>
      <c r="D114" s="16">
        <v>0</v>
      </c>
      <c r="E114" s="16">
        <f t="shared" ref="E114:AB114" si="69">D114+1</f>
        <v>1</v>
      </c>
      <c r="F114" s="16">
        <f t="shared" si="69"/>
        <v>2</v>
      </c>
      <c r="G114" s="16">
        <f t="shared" si="69"/>
        <v>3</v>
      </c>
      <c r="H114" s="16">
        <f t="shared" si="69"/>
        <v>4</v>
      </c>
      <c r="I114" s="16">
        <f t="shared" si="69"/>
        <v>5</v>
      </c>
      <c r="J114" s="16">
        <f t="shared" si="69"/>
        <v>6</v>
      </c>
      <c r="K114" s="16">
        <f t="shared" si="69"/>
        <v>7</v>
      </c>
      <c r="L114" s="16">
        <f t="shared" si="69"/>
        <v>8</v>
      </c>
      <c r="M114" s="16">
        <f t="shared" si="69"/>
        <v>9</v>
      </c>
      <c r="N114" s="16">
        <f t="shared" si="69"/>
        <v>10</v>
      </c>
      <c r="O114" s="16">
        <f t="shared" si="69"/>
        <v>11</v>
      </c>
      <c r="P114" s="16">
        <f t="shared" si="69"/>
        <v>12</v>
      </c>
      <c r="Q114" s="16">
        <f t="shared" si="69"/>
        <v>13</v>
      </c>
      <c r="R114" s="16">
        <f t="shared" si="69"/>
        <v>14</v>
      </c>
      <c r="S114" s="16">
        <f t="shared" si="69"/>
        <v>15</v>
      </c>
      <c r="T114" s="16">
        <f t="shared" si="69"/>
        <v>16</v>
      </c>
      <c r="U114" s="16">
        <f t="shared" si="69"/>
        <v>17</v>
      </c>
      <c r="V114" s="16">
        <f t="shared" si="69"/>
        <v>18</v>
      </c>
      <c r="W114" s="16">
        <f t="shared" si="69"/>
        <v>19</v>
      </c>
      <c r="X114" s="16">
        <f t="shared" si="69"/>
        <v>20</v>
      </c>
      <c r="Y114" s="16">
        <f t="shared" si="69"/>
        <v>21</v>
      </c>
      <c r="Z114" s="16">
        <f t="shared" si="69"/>
        <v>22</v>
      </c>
      <c r="AA114" s="16">
        <f t="shared" si="69"/>
        <v>23</v>
      </c>
      <c r="AB114" s="16">
        <f t="shared" si="69"/>
        <v>24</v>
      </c>
    </row>
    <row r="115" spans="1:28" x14ac:dyDescent="0.2">
      <c r="B115" s="66" t="s">
        <v>19</v>
      </c>
      <c r="C115">
        <v>0</v>
      </c>
      <c r="D115" s="32">
        <f t="shared" ref="D115:AB115" si="70">f_0_j</f>
        <v>0.05</v>
      </c>
      <c r="E115" s="28">
        <f t="shared" si="70"/>
        <v>5.6123724356957949E-2</v>
      </c>
      <c r="F115" s="28">
        <f t="shared" si="70"/>
        <v>5.8660254037844389E-2</v>
      </c>
      <c r="G115" s="28">
        <f t="shared" si="70"/>
        <v>6.060660171779822E-2</v>
      </c>
      <c r="H115" s="28">
        <f t="shared" si="70"/>
        <v>6.2247448713915896E-2</v>
      </c>
      <c r="I115" s="28">
        <f t="shared" si="70"/>
        <v>6.3693063937629163E-2</v>
      </c>
      <c r="J115" s="28">
        <f t="shared" si="70"/>
        <v>6.5000000000000002E-2</v>
      </c>
      <c r="K115" s="28">
        <f t="shared" si="70"/>
        <v>6.6201851746019655E-2</v>
      </c>
      <c r="L115" s="28">
        <f t="shared" si="70"/>
        <v>6.7320508075688776E-2</v>
      </c>
      <c r="M115" s="28">
        <f t="shared" si="70"/>
        <v>6.8371173070873842E-2</v>
      </c>
      <c r="N115" s="28">
        <f t="shared" si="70"/>
        <v>6.9364916731037091E-2</v>
      </c>
      <c r="O115" s="28">
        <f t="shared" si="70"/>
        <v>7.0310096011589898E-2</v>
      </c>
      <c r="P115" s="28">
        <f t="shared" si="70"/>
        <v>7.1213203435596423E-2</v>
      </c>
      <c r="Q115" s="28">
        <f t="shared" si="70"/>
        <v>7.2079402165819623E-2</v>
      </c>
      <c r="R115" s="28">
        <f t="shared" si="70"/>
        <v>7.2912878474779202E-2</v>
      </c>
      <c r="S115" s="28">
        <f t="shared" si="70"/>
        <v>7.371708245126285E-2</v>
      </c>
      <c r="T115" s="28">
        <f t="shared" si="70"/>
        <v>7.4494897427831774E-2</v>
      </c>
      <c r="U115" s="28">
        <f t="shared" si="70"/>
        <v>7.524876234590519E-2</v>
      </c>
      <c r="V115" s="28">
        <f t="shared" si="70"/>
        <v>7.5980762113533162E-2</v>
      </c>
      <c r="W115" s="28">
        <f t="shared" si="70"/>
        <v>7.6692695630078273E-2</v>
      </c>
      <c r="X115" s="28">
        <f t="shared" si="70"/>
        <v>7.7386127875258309E-2</v>
      </c>
      <c r="Y115" s="28">
        <f t="shared" si="70"/>
        <v>7.8062430400804558E-2</v>
      </c>
      <c r="Z115" s="28">
        <f t="shared" si="70"/>
        <v>7.8722813232690148E-2</v>
      </c>
      <c r="AA115" s="28">
        <f t="shared" si="70"/>
        <v>7.9368350311176825E-2</v>
      </c>
      <c r="AB115" s="29">
        <f t="shared" si="70"/>
        <v>0.08</v>
      </c>
    </row>
    <row r="116" spans="1:28" x14ac:dyDescent="0.2">
      <c r="B116" s="67"/>
      <c r="C116">
        <f>C115+1</f>
        <v>1</v>
      </c>
      <c r="D116" s="33">
        <f t="shared" ref="D116:D139" si="71">IF(j&lt;$C116,D115,D115+delta_t*INDEX(mu,$C115+1,j+1)+delta_t^0.5*INDEX(sigma,$C115+1,j+1)*(D$3*INDEX(_eps1,3,$C116)+D$4*INDEX(_eps2,3,$C116)+D$5*INDEX(_eps3,3,$C116)))</f>
        <v>0.05</v>
      </c>
      <c r="E116" s="35">
        <f t="shared" ref="E116:E139" ca="1" si="72">IF(j&lt;$C116,E115,E115+delta_t*INDEX(mu,$C115+1,j+1)+delta_t^0.5*INDEX(sigma,$C115+1,j+1)*(E$3*INDEX(_eps1,3,$C116)+E$4*INDEX(_eps2,3,$C116)+E$5*INDEX(_eps3,3,$C116)))</f>
        <v>4.8455382988710063E-2</v>
      </c>
      <c r="F116" s="30">
        <f t="shared" ref="F116:F139" ca="1" si="73">IF(j&lt;$C116,F115,F115+delta_t*INDEX(mu,$C115+1,j+1)+delta_t^0.5*INDEX(sigma,$C115+1,j+1)*(F$3*INDEX(_eps1,3,$C116)+F$4*INDEX(_eps2,3,$C116)+F$5*INDEX(_eps3,3,$C116)))</f>
        <v>5.1171171544062782E-2</v>
      </c>
      <c r="G116" s="30">
        <f t="shared" ref="G116:G139" ca="1" si="74">IF(j&lt;$C116,G115,G115+delta_t*INDEX(mu,$C115+1,j+1)+delta_t^0.5*INDEX(sigma,$C115+1,j+1)*(G$3*INDEX(_eps1,3,$C116)+G$4*INDEX(_eps2,3,$C116)+G$5*INDEX(_eps3,3,$C116)))</f>
        <v>5.3324035445071874E-2</v>
      </c>
      <c r="H116" s="30">
        <f t="shared" ref="H116:H139" ca="1" si="75">IF(j&lt;$C116,H115,H115+delta_t*INDEX(mu,$C115+1,j+1)+delta_t^0.5*INDEX(sigma,$C115+1,j+1)*(H$3*INDEX(_eps1,3,$C116)+H$4*INDEX(_eps2,3,$C116)+H$5*INDEX(_eps3,3,$C116)))</f>
        <v>5.519309082890321E-2</v>
      </c>
      <c r="I116" s="30">
        <f t="shared" ref="I116:I139" ca="1" si="76">IF(j&lt;$C116,I115,I115+delta_t*INDEX(mu,$C115+1,j+1)+delta_t^0.5*INDEX(sigma,$C115+1,j+1)*(I$3*INDEX(_eps1,3,$C116)+I$4*INDEX(_eps2,3,$C116)+I$5*INDEX(_eps3,3,$C116)))</f>
        <v>5.6883779943440807E-2</v>
      </c>
      <c r="J116" s="30">
        <f t="shared" ref="J116:J139" ca="1" si="77">IF(j&lt;$C116,J115,J115+delta_t*INDEX(mu,$C115+1,j+1)+delta_t^0.5*INDEX(sigma,$C115+1,j+1)*(J$3*INDEX(_eps1,3,$C116)+J$4*INDEX(_eps2,3,$C116)+J$5*INDEX(_eps3,3,$C116)))</f>
        <v>5.8448484109495651E-2</v>
      </c>
      <c r="K116" s="30">
        <f t="shared" ref="K116:K139" ca="1" si="78">IF(j&lt;$C116,K115,K115+delta_t*INDEX(mu,$C115+1,j+1)+delta_t^0.5*INDEX(sigma,$C115+1,j+1)*(K$3*INDEX(_eps1,3,$C116)+K$4*INDEX(_eps2,3,$C116)+K$5*INDEX(_eps3,3,$C116)))</f>
        <v>5.9917207604809321E-2</v>
      </c>
      <c r="L116" s="30">
        <f t="shared" ref="L116:L139" ca="1" si="79">IF(j&lt;$C116,L115,L115+delta_t*INDEX(mu,$C115+1,j+1)+delta_t^0.5*INDEX(sigma,$C115+1,j+1)*(L$3*INDEX(_eps1,3,$C116)+L$4*INDEX(_eps2,3,$C116)+L$5*INDEX(_eps3,3,$C116)))</f>
        <v>6.1308762521228605E-2</v>
      </c>
      <c r="M116" s="30">
        <f t="shared" ref="M116:M139" ca="1" si="80">IF(j&lt;$C116,M115,M115+delta_t*INDEX(mu,$C115+1,j+1)+delta_t^0.5*INDEX(sigma,$C115+1,j+1)*(M$3*INDEX(_eps1,3,$C116)+M$4*INDEX(_eps2,3,$C116)+M$5*INDEX(_eps3,3,$C116)))</f>
        <v>6.2635729878688845E-2</v>
      </c>
      <c r="N116" s="30">
        <f t="shared" ref="N116:N139" ca="1" si="81">IF(j&lt;$C116,N115,N115+delta_t*INDEX(mu,$C115+1,j+1)+delta_t^0.5*INDEX(sigma,$C115+1,j+1)*(N$3*INDEX(_eps1,3,$C116)+N$4*INDEX(_eps2,3,$C116)+N$5*INDEX(_eps3,3,$C116)))</f>
        <v>6.3906956629229197E-2</v>
      </c>
      <c r="O116" s="30">
        <f t="shared" ref="O116:O139" ca="1" si="82">IF(j&lt;$C116,O115,O115+delta_t*INDEX(mu,$C115+1,j+1)+delta_t^0.5*INDEX(sigma,$C115+1,j+1)*(O$3*INDEX(_eps1,3,$C116)+O$4*INDEX(_eps2,3,$C116)+O$5*INDEX(_eps3,3,$C116)))</f>
        <v>6.5128928635154626E-2</v>
      </c>
      <c r="P116" s="30">
        <f t="shared" ref="P116:P139" ca="1" si="83">IF(j&lt;$C116,P115,P115+delta_t*INDEX(mu,$C115+1,j+1)+delta_t^0.5*INDEX(sigma,$C115+1,j+1)*(P$3*INDEX(_eps1,3,$C116)+P$4*INDEX(_eps2,3,$C116)+P$5*INDEX(_eps3,3,$C116)))</f>
        <v>6.6306576337755788E-2</v>
      </c>
      <c r="Q116" s="30">
        <f t="shared" ref="Q116:Q139" ca="1" si="84">IF(j&lt;$C116,Q115,Q115+delta_t*INDEX(mu,$C115+1,j+1)+delta_t^0.5*INDEX(sigma,$C115+1,j+1)*(Q$3*INDEX(_eps1,3,$C116)+Q$4*INDEX(_eps2,3,$C116)+Q$5*INDEX(_eps3,3,$C116)))</f>
        <v>6.7443771499986205E-2</v>
      </c>
      <c r="R116" s="30">
        <f t="shared" ref="R116:R139" ca="1" si="85">IF(j&lt;$C116,R115,R115+delta_t*INDEX(mu,$C115+1,j+1)+delta_t^0.5*INDEX(sigma,$C115+1,j+1)*(R$3*INDEX(_eps1,3,$C116)+R$4*INDEX(_eps2,3,$C116)+R$5*INDEX(_eps3,3,$C116)))</f>
        <v>6.8543645503618092E-2</v>
      </c>
      <c r="S116" s="30">
        <f t="shared" ref="S116:S139" ca="1" si="86">IF(j&lt;$C116,S115,S115+delta_t*INDEX(mu,$C115+1,j+1)+delta_t^0.5*INDEX(sigma,$C115+1,j+1)*(S$3*INDEX(_eps1,3,$C116)+S$4*INDEX(_eps2,3,$C116)+S$5*INDEX(_eps3,3,$C116)))</f>
        <v>6.9608799624641865E-2</v>
      </c>
      <c r="T116" s="30">
        <f t="shared" ref="T116:T139" ca="1" si="87">IF(j&lt;$C116,T115,T115+delta_t*INDEX(mu,$C115+1,j+1)+delta_t^0.5*INDEX(sigma,$C115+1,j+1)*(T$3*INDEX(_eps1,3,$C116)+T$4*INDEX(_eps2,3,$C116)+T$5*INDEX(_eps3,3,$C116)))</f>
        <v>7.0641447395572737E-2</v>
      </c>
      <c r="U116" s="30">
        <f t="shared" ref="U116:U139" ca="1" si="88">IF(j&lt;$C116,U115,U115+delta_t*INDEX(mu,$C115+1,j+1)+delta_t^0.5*INDEX(sigma,$C115+1,j+1)*(U$3*INDEX(_eps1,3,$C116)+U$4*INDEX(_eps2,3,$C116)+U$5*INDEX(_eps3,3,$C116)))</f>
        <v>7.1643512930773728E-2</v>
      </c>
      <c r="V116" s="30">
        <f t="shared" ref="V116:V139" ca="1" si="89">IF(j&lt;$C116,V115,V115+delta_t*INDEX(mu,$C115+1,j+1)+delta_t^0.5*INDEX(sigma,$C115+1,j+1)*(V$3*INDEX(_eps1,3,$C116)+V$4*INDEX(_eps2,3,$C116)+V$5*INDEX(_eps3,3,$C116)))</f>
        <v>7.2616699961706166E-2</v>
      </c>
      <c r="W116" s="30">
        <f t="shared" ref="W116:W139" ca="1" si="90">IF(j&lt;$C116,W115,W115+delta_t*INDEX(mu,$C115+1,j+1)+delta_t^0.5*INDEX(sigma,$C115+1,j+1)*(W$3*INDEX(_eps1,3,$C116)+W$4*INDEX(_eps2,3,$C116)+W$5*INDEX(_eps3,3,$C116)))</f>
        <v>7.3562540977528665E-2</v>
      </c>
      <c r="X116" s="30">
        <f t="shared" ref="X116:X139" ca="1" si="91">IF(j&lt;$C116,X115,X115+delta_t*INDEX(mu,$C115+1,j+1)+delta_t^0.5*INDEX(sigma,$C115+1,j+1)*(X$3*INDEX(_eps1,3,$C116)+X$4*INDEX(_eps2,3,$C116)+X$5*INDEX(_eps3,3,$C116)))</f>
        <v>7.448243261645511E-2</v>
      </c>
      <c r="Y116" s="30">
        <f t="shared" ref="Y116:Y139" ca="1" si="92">IF(j&lt;$C116,Y115,Y115+delta_t*INDEX(mu,$C115+1,j+1)+delta_t^0.5*INDEX(sigma,$C115+1,j+1)*(Y$3*INDEX(_eps1,3,$C116)+Y$4*INDEX(_eps2,3,$C116)+Y$5*INDEX(_eps3,3,$C116)))</f>
        <v>7.5377661418419672E-2</v>
      </c>
      <c r="Z116" s="30">
        <f t="shared" ref="Z116:Z139" ca="1" si="93">IF(j&lt;$C116,Z115,Z115+delta_t*INDEX(mu,$C115+1,j+1)+delta_t^0.5*INDEX(sigma,$C115+1,j+1)*(Z$3*INDEX(_eps1,3,$C116)+Z$4*INDEX(_eps2,3,$C116)+Z$5*INDEX(_eps3,3,$C116)))</f>
        <v>7.6249422741412623E-2</v>
      </c>
      <c r="AA116" s="30">
        <f t="shared" ref="AA116:AA139" ca="1" si="94">IF(j&lt;$C116,AA115,AA115+delta_t*INDEX(mu,$C115+1,j+1)+delta_t^0.5*INDEX(sigma,$C115+1,j+1)*(AA$3*INDEX(_eps1,3,$C116)+AA$4*INDEX(_eps2,3,$C116)+AA$5*INDEX(_eps3,3,$C116)))</f>
        <v>7.7098834783231596E-2</v>
      </c>
      <c r="AB116" s="31">
        <f t="shared" ref="AB116:AB139" ca="1" si="95">IF(j&lt;$C116,AB115,AB115+delta_t*INDEX(mu,$C115+1,j+1)+delta_t^0.5*INDEX(sigma,$C115+1,j+1)*(AB$3*INDEX(_eps1,3,$C116)+AB$4*INDEX(_eps2,3,$C116)+AB$5*INDEX(_eps3,3,$C116)))</f>
        <v>7.7926949072695456E-2</v>
      </c>
    </row>
    <row r="117" spans="1:28" x14ac:dyDescent="0.2">
      <c r="B117" s="67"/>
      <c r="C117">
        <f t="shared" ref="C117:C139" si="96">C116+1</f>
        <v>2</v>
      </c>
      <c r="D117" s="33">
        <f t="shared" si="71"/>
        <v>0.05</v>
      </c>
      <c r="E117" s="35">
        <f t="shared" ca="1" si="72"/>
        <v>4.8455382988710063E-2</v>
      </c>
      <c r="F117" s="35">
        <f t="shared" ca="1" si="73"/>
        <v>5.9190198514160103E-2</v>
      </c>
      <c r="G117" s="30">
        <f t="shared" ca="1" si="74"/>
        <v>6.1370243468796645E-2</v>
      </c>
      <c r="H117" s="30">
        <f t="shared" ca="1" si="75"/>
        <v>6.3234794135297617E-2</v>
      </c>
      <c r="I117" s="30">
        <f t="shared" ca="1" si="76"/>
        <v>6.489311865684208E-2</v>
      </c>
      <c r="J117" s="30">
        <f t="shared" ca="1" si="77"/>
        <v>6.6401070649027311E-2</v>
      </c>
      <c r="K117" s="30">
        <f t="shared" ca="1" si="78"/>
        <v>6.7791800072888764E-2</v>
      </c>
      <c r="L117" s="30">
        <f t="shared" ca="1" si="79"/>
        <v>6.9086963353161696E-2</v>
      </c>
      <c r="M117" s="30">
        <f t="shared" ca="1" si="80"/>
        <v>7.0301708116253567E-2</v>
      </c>
      <c r="N117" s="30">
        <f t="shared" ca="1" si="81"/>
        <v>7.1447192267406673E-2</v>
      </c>
      <c r="O117" s="30">
        <f t="shared" ca="1" si="82"/>
        <v>7.2531977573454809E-2</v>
      </c>
      <c r="P117" s="30">
        <f t="shared" ca="1" si="83"/>
        <v>7.3562854546344245E-2</v>
      </c>
      <c r="Q117" s="30">
        <f t="shared" ca="1" si="84"/>
        <v>7.4545357086356109E-2</v>
      </c>
      <c r="R117" s="30">
        <f t="shared" ca="1" si="85"/>
        <v>7.5484097438085984E-2</v>
      </c>
      <c r="S117" s="30">
        <f t="shared" ca="1" si="86"/>
        <v>7.6382991952623769E-2</v>
      </c>
      <c r="T117" s="30">
        <f t="shared" ca="1" si="87"/>
        <v>7.7245417831523597E-2</v>
      </c>
      <c r="U117" s="30">
        <f t="shared" ca="1" si="88"/>
        <v>7.8074324792918232E-2</v>
      </c>
      <c r="V117" s="30">
        <f t="shared" ca="1" si="89"/>
        <v>7.8872316468304018E-2</v>
      </c>
      <c r="W117" s="30">
        <f t="shared" ca="1" si="90"/>
        <v>7.964171098444349E-2</v>
      </c>
      <c r="X117" s="30">
        <f t="shared" ca="1" si="91"/>
        <v>8.038458693226648E-2</v>
      </c>
      <c r="Y117" s="30">
        <f t="shared" ca="1" si="92"/>
        <v>8.1102818887268141E-2</v>
      </c>
      <c r="Z117" s="30">
        <f t="shared" ca="1" si="93"/>
        <v>8.1798105335231339E-2</v>
      </c>
      <c r="AA117" s="30">
        <f t="shared" ca="1" si="94"/>
        <v>8.2471990994036737E-2</v>
      </c>
      <c r="AB117" s="31">
        <f t="shared" ca="1" si="95"/>
        <v>8.3125884942223699E-2</v>
      </c>
    </row>
    <row r="118" spans="1:28" x14ac:dyDescent="0.2">
      <c r="B118" s="67"/>
      <c r="C118">
        <f t="shared" si="96"/>
        <v>3</v>
      </c>
      <c r="D118" s="33">
        <f t="shared" si="71"/>
        <v>0.05</v>
      </c>
      <c r="E118" s="35">
        <f t="shared" ca="1" si="72"/>
        <v>4.8455382988710063E-2</v>
      </c>
      <c r="F118" s="35">
        <f t="shared" ca="1" si="73"/>
        <v>5.9190198514160103E-2</v>
      </c>
      <c r="G118" s="35">
        <f t="shared" ca="1" si="74"/>
        <v>5.8197605875891602E-2</v>
      </c>
      <c r="H118" s="30">
        <f t="shared" ca="1" si="75"/>
        <v>5.9895053521898119E-2</v>
      </c>
      <c r="I118" s="30">
        <f t="shared" ca="1" si="76"/>
        <v>6.1406054779778556E-2</v>
      </c>
      <c r="J118" s="30">
        <f t="shared" ca="1" si="77"/>
        <v>6.2786421606441906E-2</v>
      </c>
      <c r="K118" s="30">
        <f t="shared" ca="1" si="78"/>
        <v>6.406902221086351E-2</v>
      </c>
      <c r="L118" s="30">
        <f t="shared" ca="1" si="79"/>
        <v>6.5275041057701697E-2</v>
      </c>
      <c r="M118" s="30">
        <f t="shared" ca="1" si="80"/>
        <v>6.6419006300491953E-2</v>
      </c>
      <c r="N118" s="30">
        <f t="shared" ca="1" si="81"/>
        <v>6.7511345244285731E-2</v>
      </c>
      <c r="O118" s="30">
        <f t="shared" ca="1" si="82"/>
        <v>6.8559808785589982E-2</v>
      </c>
      <c r="P118" s="30">
        <f t="shared" ca="1" si="83"/>
        <v>6.9570322318035172E-2</v>
      </c>
      <c r="Q118" s="30">
        <f t="shared" ca="1" si="84"/>
        <v>7.0547522177325725E-2</v>
      </c>
      <c r="R118" s="30">
        <f t="shared" ca="1" si="85"/>
        <v>7.1495108723016954E-2</v>
      </c>
      <c r="S118" s="30">
        <f t="shared" ca="1" si="86"/>
        <v>7.2416087032509693E-2</v>
      </c>
      <c r="T118" s="30">
        <f t="shared" ca="1" si="87"/>
        <v>7.3312935809031379E-2</v>
      </c>
      <c r="U118" s="30">
        <f t="shared" ca="1" si="88"/>
        <v>7.4187728820415716E-2</v>
      </c>
      <c r="V118" s="30">
        <f t="shared" ca="1" si="89"/>
        <v>7.5042224009345279E-2</v>
      </c>
      <c r="W118" s="30">
        <f t="shared" ca="1" si="90"/>
        <v>7.5877930022153692E-2</v>
      </c>
      <c r="X118" s="30">
        <f t="shared" ca="1" si="91"/>
        <v>7.6696156615547351E-2</v>
      </c>
      <c r="Y118" s="30">
        <f t="shared" ca="1" si="92"/>
        <v>7.7498053331918115E-2</v>
      </c>
      <c r="Z118" s="30">
        <f t="shared" ca="1" si="93"/>
        <v>7.8284639495397532E-2</v>
      </c>
      <c r="AA118" s="30">
        <f t="shared" ca="1" si="94"/>
        <v>7.9056827692980947E-2</v>
      </c>
      <c r="AB118" s="31">
        <f t="shared" ca="1" si="95"/>
        <v>7.9815442302960199E-2</v>
      </c>
    </row>
    <row r="119" spans="1:28" x14ac:dyDescent="0.2">
      <c r="B119" s="67"/>
      <c r="C119">
        <f t="shared" si="96"/>
        <v>4</v>
      </c>
      <c r="D119" s="33">
        <f t="shared" si="71"/>
        <v>0.05</v>
      </c>
      <c r="E119" s="35">
        <f t="shared" ca="1" si="72"/>
        <v>4.8455382988710063E-2</v>
      </c>
      <c r="F119" s="35">
        <f t="shared" ca="1" si="73"/>
        <v>5.9190198514160103E-2</v>
      </c>
      <c r="G119" s="35">
        <f t="shared" ca="1" si="74"/>
        <v>5.8197605875891602E-2</v>
      </c>
      <c r="H119" s="35">
        <f t="shared" ca="1" si="75"/>
        <v>6.4037365778501262E-2</v>
      </c>
      <c r="I119" s="30">
        <f t="shared" ca="1" si="76"/>
        <v>6.5437541297565086E-2</v>
      </c>
      <c r="J119" s="30">
        <f t="shared" ca="1" si="77"/>
        <v>6.6687440019727748E-2</v>
      </c>
      <c r="K119" s="30">
        <f t="shared" ca="1" si="78"/>
        <v>6.7823027258549717E-2</v>
      </c>
      <c r="L119" s="30">
        <f t="shared" ca="1" si="79"/>
        <v>6.8868240825284324E-2</v>
      </c>
      <c r="M119" s="30">
        <f t="shared" ca="1" si="80"/>
        <v>6.9840049457296854E-2</v>
      </c>
      <c r="N119" s="30">
        <f t="shared" ca="1" si="81"/>
        <v>7.0751036840991433E-2</v>
      </c>
      <c r="O119" s="30">
        <f t="shared" ca="1" si="82"/>
        <v>7.1610852352005691E-2</v>
      </c>
      <c r="P119" s="30">
        <f t="shared" ca="1" si="83"/>
        <v>7.2427086162993495E-2</v>
      </c>
      <c r="Q119" s="30">
        <f t="shared" ca="1" si="84"/>
        <v>7.3205827942790735E-2</v>
      </c>
      <c r="R119" s="30">
        <f t="shared" ca="1" si="85"/>
        <v>7.3952040384230019E-2</v>
      </c>
      <c r="S119" s="30">
        <f t="shared" ca="1" si="86"/>
        <v>7.4669818666145013E-2</v>
      </c>
      <c r="T119" s="30">
        <f t="shared" ca="1" si="87"/>
        <v>7.5362576572713655E-2</v>
      </c>
      <c r="U119" s="30">
        <f t="shared" ca="1" si="88"/>
        <v>7.6033183700251084E-2</v>
      </c>
      <c r="V119" s="30">
        <f t="shared" ca="1" si="89"/>
        <v>7.66840689979299E-2</v>
      </c>
      <c r="W119" s="30">
        <f t="shared" ca="1" si="90"/>
        <v>7.7317300488373583E-2</v>
      </c>
      <c r="X119" s="30">
        <f t="shared" ca="1" si="91"/>
        <v>7.7934647719833661E-2</v>
      </c>
      <c r="Y119" s="30">
        <f t="shared" ca="1" si="92"/>
        <v>7.8537631426888563E-2</v>
      </c>
      <c r="Z119" s="30">
        <f t="shared" ca="1" si="93"/>
        <v>7.9127563532377737E-2</v>
      </c>
      <c r="AA119" s="30">
        <f t="shared" ca="1" si="94"/>
        <v>7.9705579730103018E-2</v>
      </c>
      <c r="AB119" s="31">
        <f t="shared" ca="1" si="95"/>
        <v>8.0272666280702912E-2</v>
      </c>
    </row>
    <row r="120" spans="1:28" x14ac:dyDescent="0.2">
      <c r="B120" s="67"/>
      <c r="C120">
        <f t="shared" si="96"/>
        <v>5</v>
      </c>
      <c r="D120" s="33">
        <f t="shared" si="71"/>
        <v>0.05</v>
      </c>
      <c r="E120" s="35">
        <f t="shared" ca="1" si="72"/>
        <v>4.8455382988710063E-2</v>
      </c>
      <c r="F120" s="35">
        <f t="shared" ca="1" si="73"/>
        <v>5.9190198514160103E-2</v>
      </c>
      <c r="G120" s="35">
        <f t="shared" ca="1" si="74"/>
        <v>5.8197605875891602E-2</v>
      </c>
      <c r="H120" s="35">
        <f t="shared" ca="1" si="75"/>
        <v>6.4037365778501262E-2</v>
      </c>
      <c r="I120" s="35">
        <f t="shared" ca="1" si="76"/>
        <v>6.3521572687155581E-2</v>
      </c>
      <c r="J120" s="30">
        <f t="shared" ca="1" si="77"/>
        <v>6.4909021113115972E-2</v>
      </c>
      <c r="K120" s="30">
        <f t="shared" ca="1" si="78"/>
        <v>6.6179773693992805E-2</v>
      </c>
      <c r="L120" s="30">
        <f t="shared" ca="1" si="79"/>
        <v>6.7355467302668059E-2</v>
      </c>
      <c r="M120" s="30">
        <f t="shared" ca="1" si="80"/>
        <v>6.8451258423837286E-2</v>
      </c>
      <c r="N120" s="30">
        <f t="shared" ca="1" si="81"/>
        <v>6.9478333447299243E-2</v>
      </c>
      <c r="O120" s="30">
        <f t="shared" ca="1" si="82"/>
        <v>7.0445294976231171E-2</v>
      </c>
      <c r="P120" s="30">
        <f t="shared" ca="1" si="83"/>
        <v>7.1358980758517224E-2</v>
      </c>
      <c r="Q120" s="30">
        <f t="shared" ca="1" si="84"/>
        <v>7.2224973529141534E-2</v>
      </c>
      <c r="R120" s="30">
        <f t="shared" ca="1" si="85"/>
        <v>7.3047932161705881E-2</v>
      </c>
      <c r="S120" s="30">
        <f t="shared" ca="1" si="86"/>
        <v>7.3831814482890529E-2</v>
      </c>
      <c r="T120" s="30">
        <f t="shared" ca="1" si="87"/>
        <v>7.4580031800426674E-2</v>
      </c>
      <c r="U120" s="30">
        <f t="shared" ca="1" si="88"/>
        <v>7.5295558973616006E-2</v>
      </c>
      <c r="V120" s="30">
        <f t="shared" ca="1" si="89"/>
        <v>7.5981014736330482E-2</v>
      </c>
      <c r="W120" s="30">
        <f t="shared" ca="1" si="90"/>
        <v>7.6638721640062496E-2</v>
      </c>
      <c r="X120" s="30">
        <f t="shared" ca="1" si="91"/>
        <v>7.7270751742738494E-2</v>
      </c>
      <c r="Y120" s="30">
        <f t="shared" ca="1" si="92"/>
        <v>7.7878962141348665E-2</v>
      </c>
      <c r="Z120" s="30">
        <f t="shared" ca="1" si="93"/>
        <v>7.846502314455342E-2</v>
      </c>
      <c r="AA120" s="30">
        <f t="shared" ca="1" si="94"/>
        <v>7.9030441026243473E-2</v>
      </c>
      <c r="AB120" s="31">
        <f t="shared" ca="1" si="95"/>
        <v>7.9576576727976439E-2</v>
      </c>
    </row>
    <row r="121" spans="1:28" x14ac:dyDescent="0.2">
      <c r="B121" s="67"/>
      <c r="C121">
        <f t="shared" si="96"/>
        <v>6</v>
      </c>
      <c r="D121" s="33">
        <f t="shared" si="71"/>
        <v>0.05</v>
      </c>
      <c r="E121" s="35">
        <f t="shared" ca="1" si="72"/>
        <v>4.8455382988710063E-2</v>
      </c>
      <c r="F121" s="35">
        <f t="shared" ca="1" si="73"/>
        <v>5.9190198514160103E-2</v>
      </c>
      <c r="G121" s="35">
        <f t="shared" ca="1" si="74"/>
        <v>5.8197605875891602E-2</v>
      </c>
      <c r="H121" s="35">
        <f t="shared" ca="1" si="75"/>
        <v>6.4037365778501262E-2</v>
      </c>
      <c r="I121" s="35">
        <f t="shared" ca="1" si="76"/>
        <v>6.3521572687155581E-2</v>
      </c>
      <c r="J121" s="35">
        <f t="shared" ca="1" si="77"/>
        <v>6.3451800500978831E-2</v>
      </c>
      <c r="K121" s="30">
        <f t="shared" ca="1" si="78"/>
        <v>6.4833918774201374E-2</v>
      </c>
      <c r="L121" s="30">
        <f t="shared" ca="1" si="79"/>
        <v>6.6111894065977797E-2</v>
      </c>
      <c r="M121" s="30">
        <f t="shared" ca="1" si="80"/>
        <v>6.7299024100562932E-2</v>
      </c>
      <c r="N121" s="30">
        <f t="shared" ca="1" si="81"/>
        <v>6.8405134662690797E-2</v>
      </c>
      <c r="O121" s="30">
        <f t="shared" ca="1" si="82"/>
        <v>6.943788312501456E-2</v>
      </c>
      <c r="P121" s="30">
        <f t="shared" ca="1" si="83"/>
        <v>7.0403505629575189E-2</v>
      </c>
      <c r="Q121" s="30">
        <f t="shared" ca="1" si="84"/>
        <v>7.1307264927468472E-2</v>
      </c>
      <c r="R121" s="30">
        <f t="shared" ca="1" si="85"/>
        <v>7.2153728126218564E-2</v>
      </c>
      <c r="S121" s="30">
        <f t="shared" ca="1" si="86"/>
        <v>7.2946943672395667E-2</v>
      </c>
      <c r="T121" s="30">
        <f t="shared" ca="1" si="87"/>
        <v>7.3690556704132659E-2</v>
      </c>
      <c r="U121" s="30">
        <f t="shared" ca="1" si="88"/>
        <v>7.4387885786166286E-2</v>
      </c>
      <c r="V121" s="30">
        <f t="shared" ca="1" si="89"/>
        <v>7.5041975010532613E-2</v>
      </c>
      <c r="W121" s="30">
        <f t="shared" ca="1" si="90"/>
        <v>7.5655630184287156E-2</v>
      </c>
      <c r="X121" s="30">
        <f t="shared" ca="1" si="91"/>
        <v>7.6231444656188418E-2</v>
      </c>
      <c r="Y121" s="30">
        <f t="shared" ca="1" si="92"/>
        <v>7.6771818371630232E-2</v>
      </c>
      <c r="Z121" s="30">
        <f t="shared" ca="1" si="93"/>
        <v>7.7278972501502785E-2</v>
      </c>
      <c r="AA121" s="30">
        <f t="shared" ca="1" si="94"/>
        <v>7.7754961187682381E-2</v>
      </c>
      <c r="AB121" s="31">
        <f t="shared" ca="1" si="95"/>
        <v>7.8201681421503064E-2</v>
      </c>
    </row>
    <row r="122" spans="1:28" x14ac:dyDescent="0.2">
      <c r="B122" s="67"/>
      <c r="C122">
        <f t="shared" si="96"/>
        <v>7</v>
      </c>
      <c r="D122" s="33">
        <f t="shared" si="71"/>
        <v>0.05</v>
      </c>
      <c r="E122" s="35">
        <f t="shared" ca="1" si="72"/>
        <v>4.8455382988710063E-2</v>
      </c>
      <c r="F122" s="35">
        <f t="shared" ca="1" si="73"/>
        <v>5.9190198514160103E-2</v>
      </c>
      <c r="G122" s="35">
        <f t="shared" ca="1" si="74"/>
        <v>5.8197605875891602E-2</v>
      </c>
      <c r="H122" s="35">
        <f t="shared" ca="1" si="75"/>
        <v>6.4037365778501262E-2</v>
      </c>
      <c r="I122" s="35">
        <f t="shared" ca="1" si="76"/>
        <v>6.3521572687155581E-2</v>
      </c>
      <c r="J122" s="35">
        <f t="shared" ca="1" si="77"/>
        <v>6.3451800500978831E-2</v>
      </c>
      <c r="K122" s="35">
        <f t="shared" ca="1" si="78"/>
        <v>6.5917615799528262E-2</v>
      </c>
      <c r="L122" s="30">
        <f t="shared" ca="1" si="79"/>
        <v>6.7343087191396395E-2</v>
      </c>
      <c r="M122" s="30">
        <f t="shared" ca="1" si="80"/>
        <v>6.8671798450864491E-2</v>
      </c>
      <c r="N122" s="30">
        <f t="shared" ca="1" si="81"/>
        <v>6.9912761915224539E-2</v>
      </c>
      <c r="O122" s="30">
        <f t="shared" ca="1" si="82"/>
        <v>7.1073045792149625E-2</v>
      </c>
      <c r="P122" s="30">
        <f t="shared" ca="1" si="83"/>
        <v>7.2158486581271122E-2</v>
      </c>
      <c r="Q122" s="30">
        <f t="shared" ca="1" si="84"/>
        <v>7.317410647271394E-2</v>
      </c>
      <c r="R122" s="30">
        <f t="shared" ca="1" si="85"/>
        <v>7.4124364503025647E-2</v>
      </c>
      <c r="S122" s="30">
        <f t="shared" ca="1" si="86"/>
        <v>7.5013310372392714E-2</v>
      </c>
      <c r="T122" s="30">
        <f t="shared" ca="1" si="87"/>
        <v>7.584467967580745E-2</v>
      </c>
      <c r="U122" s="30">
        <f t="shared" ca="1" si="88"/>
        <v>7.6621953216910788E-2</v>
      </c>
      <c r="V122" s="30">
        <f t="shared" ca="1" si="89"/>
        <v>7.7348394078495863E-2</v>
      </c>
      <c r="W122" s="30">
        <f t="shared" ca="1" si="90"/>
        <v>7.8027070893538483E-2</v>
      </c>
      <c r="X122" s="30">
        <f t="shared" ca="1" si="91"/>
        <v>7.8660872619943437E-2</v>
      </c>
      <c r="Y122" s="30">
        <f t="shared" ca="1" si="92"/>
        <v>7.9252518185623094E-2</v>
      </c>
      <c r="Z122" s="30">
        <f t="shared" ca="1" si="93"/>
        <v>7.9804563150539187E-2</v>
      </c>
      <c r="AA122" s="30">
        <f t="shared" ca="1" si="94"/>
        <v>8.0319404750717166E-2</v>
      </c>
      <c r="AB122" s="31">
        <f t="shared" ca="1" si="95"/>
        <v>8.0799286182178839E-2</v>
      </c>
    </row>
    <row r="123" spans="1:28" x14ac:dyDescent="0.2">
      <c r="B123" s="67"/>
      <c r="C123">
        <f t="shared" si="96"/>
        <v>8</v>
      </c>
      <c r="D123" s="33">
        <f t="shared" si="71"/>
        <v>0.05</v>
      </c>
      <c r="E123" s="35">
        <f t="shared" ca="1" si="72"/>
        <v>4.8455382988710063E-2</v>
      </c>
      <c r="F123" s="35">
        <f t="shared" ca="1" si="73"/>
        <v>5.9190198514160103E-2</v>
      </c>
      <c r="G123" s="35">
        <f t="shared" ca="1" si="74"/>
        <v>5.8197605875891602E-2</v>
      </c>
      <c r="H123" s="35">
        <f t="shared" ca="1" si="75"/>
        <v>6.4037365778501262E-2</v>
      </c>
      <c r="I123" s="35">
        <f t="shared" ca="1" si="76"/>
        <v>6.3521572687155581E-2</v>
      </c>
      <c r="J123" s="35">
        <f t="shared" ca="1" si="77"/>
        <v>6.3451800500978831E-2</v>
      </c>
      <c r="K123" s="35">
        <f t="shared" ca="1" si="78"/>
        <v>6.5917615799528262E-2</v>
      </c>
      <c r="L123" s="35">
        <f t="shared" ca="1" si="79"/>
        <v>6.7924194268303748E-2</v>
      </c>
      <c r="M123" s="30">
        <f t="shared" ca="1" si="80"/>
        <v>6.935173281376171E-2</v>
      </c>
      <c r="N123" s="30">
        <f t="shared" ca="1" si="81"/>
        <v>7.0696835942477207E-2</v>
      </c>
      <c r="O123" s="30">
        <f t="shared" ca="1" si="82"/>
        <v>7.1966007015513533E-2</v>
      </c>
      <c r="P123" s="30">
        <f t="shared" ca="1" si="83"/>
        <v>7.3164538110898888E-2</v>
      </c>
      <c r="Q123" s="30">
        <f t="shared" ca="1" si="84"/>
        <v>7.4296933634307144E-2</v>
      </c>
      <c r="R123" s="30">
        <f t="shared" ca="1" si="85"/>
        <v>7.5367166076259026E-2</v>
      </c>
      <c r="S123" s="30">
        <f t="shared" ca="1" si="86"/>
        <v>7.6378833077219266E-2</v>
      </c>
      <c r="T123" s="30">
        <f t="shared" ca="1" si="87"/>
        <v>7.7335254775944176E-2</v>
      </c>
      <c r="U123" s="30">
        <f t="shared" ca="1" si="88"/>
        <v>7.8239534302166014E-2</v>
      </c>
      <c r="V123" s="30">
        <f t="shared" ca="1" si="89"/>
        <v>7.909459525350318E-2</v>
      </c>
      <c r="W123" s="30">
        <f t="shared" ca="1" si="90"/>
        <v>7.9903204743282899E-2</v>
      </c>
      <c r="X123" s="30">
        <f t="shared" ca="1" si="91"/>
        <v>8.0667987445139783E-2</v>
      </c>
      <c r="Y123" s="30">
        <f t="shared" ca="1" si="92"/>
        <v>8.1391434106101751E-2</v>
      </c>
      <c r="Z123" s="30">
        <f t="shared" ca="1" si="93"/>
        <v>8.2075906764552106E-2</v>
      </c>
      <c r="AA123" s="30">
        <f t="shared" ca="1" si="94"/>
        <v>8.2723642114461107E-2</v>
      </c>
      <c r="AB123" s="31">
        <f t="shared" ca="1" si="95"/>
        <v>8.3336753938562033E-2</v>
      </c>
    </row>
    <row r="124" spans="1:28" x14ac:dyDescent="0.2">
      <c r="B124" s="67"/>
      <c r="C124">
        <f t="shared" si="96"/>
        <v>9</v>
      </c>
      <c r="D124" s="33">
        <f t="shared" si="71"/>
        <v>0.05</v>
      </c>
      <c r="E124" s="35">
        <f t="shared" ca="1" si="72"/>
        <v>4.8455382988710063E-2</v>
      </c>
      <c r="F124" s="35">
        <f t="shared" ca="1" si="73"/>
        <v>5.9190198514160103E-2</v>
      </c>
      <c r="G124" s="35">
        <f t="shared" ca="1" si="74"/>
        <v>5.8197605875891602E-2</v>
      </c>
      <c r="H124" s="35">
        <f t="shared" ca="1" si="75"/>
        <v>6.4037365778501262E-2</v>
      </c>
      <c r="I124" s="35">
        <f t="shared" ca="1" si="76"/>
        <v>6.3521572687155581E-2</v>
      </c>
      <c r="J124" s="35">
        <f t="shared" ca="1" si="77"/>
        <v>6.3451800500978831E-2</v>
      </c>
      <c r="K124" s="35">
        <f t="shared" ca="1" si="78"/>
        <v>6.5917615799528262E-2</v>
      </c>
      <c r="L124" s="35">
        <f t="shared" ca="1" si="79"/>
        <v>6.7924194268303748E-2</v>
      </c>
      <c r="M124" s="35">
        <f t="shared" ca="1" si="80"/>
        <v>6.3751659103545424E-2</v>
      </c>
      <c r="N124" s="30">
        <f t="shared" ca="1" si="81"/>
        <v>6.492052167664869E-2</v>
      </c>
      <c r="O124" s="30">
        <f t="shared" ca="1" si="82"/>
        <v>6.6031747597480456E-2</v>
      </c>
      <c r="P124" s="30">
        <f t="shared" ca="1" si="83"/>
        <v>6.7089366358006511E-2</v>
      </c>
      <c r="Q124" s="30">
        <f t="shared" ca="1" si="84"/>
        <v>6.8096660162903666E-2</v>
      </c>
      <c r="R124" s="30">
        <f t="shared" ca="1" si="85"/>
        <v>6.9056423278267373E-2</v>
      </c>
      <c r="S124" s="30">
        <f t="shared" ca="1" si="86"/>
        <v>6.9971121766254918E-2</v>
      </c>
      <c r="T124" s="30">
        <f t="shared" ca="1" si="87"/>
        <v>7.0842992713837538E-2</v>
      </c>
      <c r="U124" s="30">
        <f t="shared" ca="1" si="88"/>
        <v>7.1674105932447829E-2</v>
      </c>
      <c r="V124" s="30">
        <f t="shared" ca="1" si="89"/>
        <v>7.2466402069289879E-2</v>
      </c>
      <c r="W124" s="30">
        <f t="shared" ca="1" si="90"/>
        <v>7.3221715805007817E-2</v>
      </c>
      <c r="X124" s="30">
        <f t="shared" ca="1" si="91"/>
        <v>7.394178964038195E-2</v>
      </c>
      <c r="Y124" s="30">
        <f t="shared" ca="1" si="92"/>
        <v>7.4628281810791952E-2</v>
      </c>
      <c r="Z124" s="30">
        <f t="shared" ca="1" si="93"/>
        <v>7.5282770623312054E-2</v>
      </c>
      <c r="AA124" s="30">
        <f t="shared" ca="1" si="94"/>
        <v>7.5906756708811515E-2</v>
      </c>
      <c r="AB124" s="31">
        <f t="shared" ca="1" si="95"/>
        <v>7.6501664156134783E-2</v>
      </c>
    </row>
    <row r="125" spans="1:28" x14ac:dyDescent="0.2">
      <c r="B125" s="67"/>
      <c r="C125">
        <f t="shared" si="96"/>
        <v>10</v>
      </c>
      <c r="D125" s="33">
        <f t="shared" si="71"/>
        <v>0.05</v>
      </c>
      <c r="E125" s="35">
        <f t="shared" ca="1" si="72"/>
        <v>4.8455382988710063E-2</v>
      </c>
      <c r="F125" s="35">
        <f t="shared" ca="1" si="73"/>
        <v>5.9190198514160103E-2</v>
      </c>
      <c r="G125" s="35">
        <f t="shared" ca="1" si="74"/>
        <v>5.8197605875891602E-2</v>
      </c>
      <c r="H125" s="35">
        <f t="shared" ca="1" si="75"/>
        <v>6.4037365778501262E-2</v>
      </c>
      <c r="I125" s="35">
        <f t="shared" ca="1" si="76"/>
        <v>6.3521572687155581E-2</v>
      </c>
      <c r="J125" s="35">
        <f t="shared" ca="1" si="77"/>
        <v>6.3451800500978831E-2</v>
      </c>
      <c r="K125" s="35">
        <f t="shared" ca="1" si="78"/>
        <v>6.5917615799528262E-2</v>
      </c>
      <c r="L125" s="35">
        <f t="shared" ca="1" si="79"/>
        <v>6.7924194268303748E-2</v>
      </c>
      <c r="M125" s="35">
        <f t="shared" ca="1" si="80"/>
        <v>6.3751659103545424E-2</v>
      </c>
      <c r="N125" s="35">
        <f t="shared" ca="1" si="81"/>
        <v>6.4264560919324865E-2</v>
      </c>
      <c r="O125" s="30">
        <f t="shared" ca="1" si="82"/>
        <v>6.5444984652091628E-2</v>
      </c>
      <c r="P125" s="30">
        <f t="shared" ca="1" si="83"/>
        <v>6.6565430889373972E-2</v>
      </c>
      <c r="Q125" s="30">
        <f t="shared" ca="1" si="84"/>
        <v>6.7628154138344873E-2</v>
      </c>
      <c r="R125" s="30">
        <f t="shared" ca="1" si="85"/>
        <v>6.8635214176298365E-2</v>
      </c>
      <c r="S125" s="30">
        <f t="shared" ca="1" si="86"/>
        <v>6.9588586274301201E-2</v>
      </c>
      <c r="T125" s="30">
        <f t="shared" ca="1" si="87"/>
        <v>7.049021754865778E-2</v>
      </c>
      <c r="U125" s="30">
        <f t="shared" ca="1" si="88"/>
        <v>7.1342051645285023E-2</v>
      </c>
      <c r="V125" s="30">
        <f t="shared" ca="1" si="89"/>
        <v>7.21460350067369E-2</v>
      </c>
      <c r="W125" s="30">
        <f t="shared" ca="1" si="90"/>
        <v>7.2904112778632874E-2</v>
      </c>
      <c r="X125" s="30">
        <f t="shared" ca="1" si="91"/>
        <v>7.3618219306333485E-2</v>
      </c>
      <c r="Y125" s="30">
        <f t="shared" ca="1" si="92"/>
        <v>7.4290266268495983E-2</v>
      </c>
      <c r="Z125" s="30">
        <f t="shared" ca="1" si="93"/>
        <v>7.4922130304132931E-2</v>
      </c>
      <c r="AA125" s="30">
        <f t="shared" ca="1" si="94"/>
        <v>7.5515641235822453E-2</v>
      </c>
      <c r="AB125" s="31">
        <f t="shared" ca="1" si="95"/>
        <v>7.6072571510064094E-2</v>
      </c>
    </row>
    <row r="126" spans="1:28" x14ac:dyDescent="0.2">
      <c r="B126" s="67"/>
      <c r="C126">
        <f t="shared" si="96"/>
        <v>11</v>
      </c>
      <c r="D126" s="33">
        <f t="shared" si="71"/>
        <v>0.05</v>
      </c>
      <c r="E126" s="35">
        <f t="shared" ca="1" si="72"/>
        <v>4.8455382988710063E-2</v>
      </c>
      <c r="F126" s="35">
        <f t="shared" ca="1" si="73"/>
        <v>5.9190198514160103E-2</v>
      </c>
      <c r="G126" s="35">
        <f t="shared" ca="1" si="74"/>
        <v>5.8197605875891602E-2</v>
      </c>
      <c r="H126" s="35">
        <f t="shared" ca="1" si="75"/>
        <v>6.4037365778501262E-2</v>
      </c>
      <c r="I126" s="35">
        <f t="shared" ca="1" si="76"/>
        <v>6.3521572687155581E-2</v>
      </c>
      <c r="J126" s="35">
        <f t="shared" ca="1" si="77"/>
        <v>6.3451800500978831E-2</v>
      </c>
      <c r="K126" s="35">
        <f t="shared" ca="1" si="78"/>
        <v>6.5917615799528262E-2</v>
      </c>
      <c r="L126" s="35">
        <f t="shared" ca="1" si="79"/>
        <v>6.7924194268303748E-2</v>
      </c>
      <c r="M126" s="35">
        <f t="shared" ca="1" si="80"/>
        <v>6.3751659103545424E-2</v>
      </c>
      <c r="N126" s="35">
        <f t="shared" ca="1" si="81"/>
        <v>6.4264560919324865E-2</v>
      </c>
      <c r="O126" s="35">
        <f t="shared" ca="1" si="82"/>
        <v>6.4510766747661166E-2</v>
      </c>
      <c r="P126" s="30">
        <f t="shared" ca="1" si="83"/>
        <v>6.5567532694941505E-2</v>
      </c>
      <c r="Q126" s="30">
        <f t="shared" ca="1" si="84"/>
        <v>6.6568881279644498E-2</v>
      </c>
      <c r="R126" s="30">
        <f t="shared" ca="1" si="85"/>
        <v>6.7516967798945282E-2</v>
      </c>
      <c r="S126" s="30">
        <f t="shared" ca="1" si="86"/>
        <v>6.8413823672391336E-2</v>
      </c>
      <c r="T126" s="30">
        <f t="shared" ca="1" si="87"/>
        <v>6.9261418581026177E-2</v>
      </c>
      <c r="U126" s="30">
        <f t="shared" ca="1" si="88"/>
        <v>7.0061690262510148E-2</v>
      </c>
      <c r="V126" s="30">
        <f t="shared" ca="1" si="89"/>
        <v>7.0816555288249358E-2</v>
      </c>
      <c r="W126" s="30">
        <f t="shared" ca="1" si="90"/>
        <v>7.1527908946021609E-2</v>
      </c>
      <c r="X126" s="30">
        <f t="shared" ca="1" si="91"/>
        <v>7.2197619237576907E-2</v>
      </c>
      <c r="Y126" s="30">
        <f t="shared" ca="1" si="92"/>
        <v>7.2827518089563767E-2</v>
      </c>
      <c r="Z126" s="30">
        <f t="shared" ca="1" si="93"/>
        <v>7.3419391680186227E-2</v>
      </c>
      <c r="AA126" s="30">
        <f t="shared" ca="1" si="94"/>
        <v>7.3974971024897904E-2</v>
      </c>
      <c r="AB126" s="31">
        <f t="shared" ca="1" si="95"/>
        <v>7.4495923478337944E-2</v>
      </c>
    </row>
    <row r="127" spans="1:28" x14ac:dyDescent="0.2">
      <c r="B127" s="67"/>
      <c r="C127">
        <f t="shared" si="96"/>
        <v>12</v>
      </c>
      <c r="D127" s="33">
        <f t="shared" si="71"/>
        <v>0.05</v>
      </c>
      <c r="E127" s="35">
        <f t="shared" ca="1" si="72"/>
        <v>4.8455382988710063E-2</v>
      </c>
      <c r="F127" s="35">
        <f t="shared" ca="1" si="73"/>
        <v>5.9190198514160103E-2</v>
      </c>
      <c r="G127" s="35">
        <f t="shared" ca="1" si="74"/>
        <v>5.8197605875891602E-2</v>
      </c>
      <c r="H127" s="35">
        <f t="shared" ca="1" si="75"/>
        <v>6.4037365778501262E-2</v>
      </c>
      <c r="I127" s="35">
        <f t="shared" ca="1" si="76"/>
        <v>6.3521572687155581E-2</v>
      </c>
      <c r="J127" s="35">
        <f t="shared" ca="1" si="77"/>
        <v>6.3451800500978831E-2</v>
      </c>
      <c r="K127" s="35">
        <f t="shared" ca="1" si="78"/>
        <v>6.5917615799528262E-2</v>
      </c>
      <c r="L127" s="35">
        <f t="shared" ca="1" si="79"/>
        <v>6.7924194268303748E-2</v>
      </c>
      <c r="M127" s="35">
        <f t="shared" ca="1" si="80"/>
        <v>6.3751659103545424E-2</v>
      </c>
      <c r="N127" s="35">
        <f t="shared" ca="1" si="81"/>
        <v>6.4264560919324865E-2</v>
      </c>
      <c r="O127" s="35">
        <f t="shared" ca="1" si="82"/>
        <v>6.4510766747661166E-2</v>
      </c>
      <c r="P127" s="35">
        <f t="shared" ca="1" si="83"/>
        <v>5.6324874947577569E-2</v>
      </c>
      <c r="Q127" s="30">
        <f t="shared" ca="1" si="84"/>
        <v>5.712765340514965E-2</v>
      </c>
      <c r="R127" s="30">
        <f t="shared" ca="1" si="85"/>
        <v>5.7914390678568184E-2</v>
      </c>
      <c r="S127" s="30">
        <f t="shared" ca="1" si="86"/>
        <v>5.8684236090555071E-2</v>
      </c>
      <c r="T127" s="30">
        <f t="shared" ca="1" si="87"/>
        <v>5.9436390026347728E-2</v>
      </c>
      <c r="U127" s="30">
        <f t="shared" ca="1" si="88"/>
        <v>6.0170142999184016E-2</v>
      </c>
      <c r="V127" s="30">
        <f t="shared" ca="1" si="89"/>
        <v>6.0884892924230126E-2</v>
      </c>
      <c r="W127" s="30">
        <f t="shared" ca="1" si="90"/>
        <v>6.1580149146182608E-2</v>
      </c>
      <c r="X127" s="30">
        <f t="shared" ca="1" si="91"/>
        <v>6.2255528598846213E-2</v>
      </c>
      <c r="Y127" s="30">
        <f t="shared" ca="1" si="92"/>
        <v>6.2910747517151311E-2</v>
      </c>
      <c r="Z127" s="30">
        <f t="shared" ca="1" si="93"/>
        <v>6.3545610884889275E-2</v>
      </c>
      <c r="AA127" s="30">
        <f t="shared" ca="1" si="94"/>
        <v>6.4160001005937273E-2</v>
      </c>
      <c r="AB127" s="31">
        <f t="shared" ca="1" si="95"/>
        <v>6.4753866068502183E-2</v>
      </c>
    </row>
    <row r="128" spans="1:28" x14ac:dyDescent="0.2">
      <c r="B128" s="67"/>
      <c r="C128">
        <f t="shared" si="96"/>
        <v>13</v>
      </c>
      <c r="D128" s="33">
        <f t="shared" si="71"/>
        <v>0.05</v>
      </c>
      <c r="E128" s="35">
        <f t="shared" ca="1" si="72"/>
        <v>4.8455382988710063E-2</v>
      </c>
      <c r="F128" s="35">
        <f t="shared" ca="1" si="73"/>
        <v>5.9190198514160103E-2</v>
      </c>
      <c r="G128" s="35">
        <f t="shared" ca="1" si="74"/>
        <v>5.8197605875891602E-2</v>
      </c>
      <c r="H128" s="35">
        <f t="shared" ca="1" si="75"/>
        <v>6.4037365778501262E-2</v>
      </c>
      <c r="I128" s="35">
        <f t="shared" ca="1" si="76"/>
        <v>6.3521572687155581E-2</v>
      </c>
      <c r="J128" s="35">
        <f t="shared" ca="1" si="77"/>
        <v>6.3451800500978831E-2</v>
      </c>
      <c r="K128" s="35">
        <f t="shared" ca="1" si="78"/>
        <v>6.5917615799528262E-2</v>
      </c>
      <c r="L128" s="35">
        <f t="shared" ca="1" si="79"/>
        <v>6.7924194268303748E-2</v>
      </c>
      <c r="M128" s="35">
        <f t="shared" ca="1" si="80"/>
        <v>6.3751659103545424E-2</v>
      </c>
      <c r="N128" s="35">
        <f t="shared" ca="1" si="81"/>
        <v>6.4264560919324865E-2</v>
      </c>
      <c r="O128" s="35">
        <f t="shared" ca="1" si="82"/>
        <v>6.4510766747661166E-2</v>
      </c>
      <c r="P128" s="35">
        <f t="shared" ca="1" si="83"/>
        <v>5.6324874947577569E-2</v>
      </c>
      <c r="Q128" s="35">
        <f t="shared" ca="1" si="84"/>
        <v>6.1343010016264875E-2</v>
      </c>
      <c r="R128" s="30">
        <f t="shared" ca="1" si="85"/>
        <v>6.1958573798697091E-2</v>
      </c>
      <c r="S128" s="30">
        <f t="shared" ca="1" si="86"/>
        <v>6.2543015254144838E-2</v>
      </c>
      <c r="T128" s="30">
        <f t="shared" ca="1" si="87"/>
        <v>6.309925801796494E-2</v>
      </c>
      <c r="U128" s="30">
        <f t="shared" ca="1" si="88"/>
        <v>6.362977525701842E-2</v>
      </c>
      <c r="V128" s="30">
        <f t="shared" ca="1" si="89"/>
        <v>6.4136671719370222E-2</v>
      </c>
      <c r="W128" s="30">
        <f t="shared" ca="1" si="90"/>
        <v>6.4621745547214074E-2</v>
      </c>
      <c r="X128" s="30">
        <f t="shared" ca="1" si="91"/>
        <v>6.5086535940750909E-2</v>
      </c>
      <c r="Y128" s="30">
        <f t="shared" ca="1" si="92"/>
        <v>6.5532360732910286E-2</v>
      </c>
      <c r="Z128" s="30">
        <f t="shared" ca="1" si="93"/>
        <v>6.5960346634601819E-2</v>
      </c>
      <c r="AA128" s="30">
        <f t="shared" ca="1" si="94"/>
        <v>6.6371454057901874E-2</v>
      </c>
      <c r="AB128" s="31">
        <f t="shared" ca="1" si="95"/>
        <v>6.6766497855150347E-2</v>
      </c>
    </row>
    <row r="129" spans="2:28" x14ac:dyDescent="0.2">
      <c r="B129" s="67"/>
      <c r="C129">
        <f t="shared" si="96"/>
        <v>14</v>
      </c>
      <c r="D129" s="33">
        <f t="shared" si="71"/>
        <v>0.05</v>
      </c>
      <c r="E129" s="35">
        <f t="shared" ca="1" si="72"/>
        <v>4.8455382988710063E-2</v>
      </c>
      <c r="F129" s="35">
        <f t="shared" ca="1" si="73"/>
        <v>5.9190198514160103E-2</v>
      </c>
      <c r="G129" s="35">
        <f t="shared" ca="1" si="74"/>
        <v>5.8197605875891602E-2</v>
      </c>
      <c r="H129" s="35">
        <f t="shared" ca="1" si="75"/>
        <v>6.4037365778501262E-2</v>
      </c>
      <c r="I129" s="35">
        <f t="shared" ca="1" si="76"/>
        <v>6.3521572687155581E-2</v>
      </c>
      <c r="J129" s="35">
        <f t="shared" ca="1" si="77"/>
        <v>6.3451800500978831E-2</v>
      </c>
      <c r="K129" s="35">
        <f t="shared" ca="1" si="78"/>
        <v>6.5917615799528262E-2</v>
      </c>
      <c r="L129" s="35">
        <f t="shared" ca="1" si="79"/>
        <v>6.7924194268303748E-2</v>
      </c>
      <c r="M129" s="35">
        <f t="shared" ca="1" si="80"/>
        <v>6.3751659103545424E-2</v>
      </c>
      <c r="N129" s="35">
        <f t="shared" ca="1" si="81"/>
        <v>6.4264560919324865E-2</v>
      </c>
      <c r="O129" s="35">
        <f t="shared" ca="1" si="82"/>
        <v>6.4510766747661166E-2</v>
      </c>
      <c r="P129" s="35">
        <f t="shared" ca="1" si="83"/>
        <v>5.6324874947577569E-2</v>
      </c>
      <c r="Q129" s="35">
        <f t="shared" ca="1" si="84"/>
        <v>6.1343010016264875E-2</v>
      </c>
      <c r="R129" s="35">
        <f t="shared" ca="1" si="85"/>
        <v>6.6409730562208863E-2</v>
      </c>
      <c r="S129" s="30">
        <f t="shared" ca="1" si="86"/>
        <v>6.6982924848522626E-2</v>
      </c>
      <c r="T129" s="30">
        <f t="shared" ca="1" si="87"/>
        <v>6.7505889474504394E-2</v>
      </c>
      <c r="U129" s="30">
        <f t="shared" ca="1" si="88"/>
        <v>6.7983432883904127E-2</v>
      </c>
      <c r="V129" s="30">
        <f t="shared" ca="1" si="89"/>
        <v>6.8419824190380493E-2</v>
      </c>
      <c r="W129" s="30">
        <f t="shared" ca="1" si="90"/>
        <v>6.8818860592068473E-2</v>
      </c>
      <c r="X129" s="30">
        <f t="shared" ca="1" si="91"/>
        <v>6.9183921302072959E-2</v>
      </c>
      <c r="Y129" s="30">
        <f t="shared" ca="1" si="92"/>
        <v>6.9518011888701284E-2</v>
      </c>
      <c r="Z129" s="30">
        <f t="shared" ca="1" si="93"/>
        <v>6.9823801641305874E-2</v>
      </c>
      <c r="AA129" s="30">
        <f t="shared" ca="1" si="94"/>
        <v>7.0103655745400076E-2</v>
      </c>
      <c r="AB129" s="31">
        <f t="shared" ca="1" si="95"/>
        <v>7.0359663499295719E-2</v>
      </c>
    </row>
    <row r="130" spans="2:28" x14ac:dyDescent="0.2">
      <c r="B130" s="67"/>
      <c r="C130">
        <f t="shared" si="96"/>
        <v>15</v>
      </c>
      <c r="D130" s="33">
        <f t="shared" si="71"/>
        <v>0.05</v>
      </c>
      <c r="E130" s="35">
        <f t="shared" ca="1" si="72"/>
        <v>4.8455382988710063E-2</v>
      </c>
      <c r="F130" s="35">
        <f t="shared" ca="1" si="73"/>
        <v>5.9190198514160103E-2</v>
      </c>
      <c r="G130" s="35">
        <f t="shared" ca="1" si="74"/>
        <v>5.8197605875891602E-2</v>
      </c>
      <c r="H130" s="35">
        <f t="shared" ca="1" si="75"/>
        <v>6.4037365778501262E-2</v>
      </c>
      <c r="I130" s="35">
        <f t="shared" ca="1" si="76"/>
        <v>6.3521572687155581E-2</v>
      </c>
      <c r="J130" s="35">
        <f t="shared" ca="1" si="77"/>
        <v>6.3451800500978831E-2</v>
      </c>
      <c r="K130" s="35">
        <f t="shared" ca="1" si="78"/>
        <v>6.5917615799528262E-2</v>
      </c>
      <c r="L130" s="35">
        <f t="shared" ca="1" si="79"/>
        <v>6.7924194268303748E-2</v>
      </c>
      <c r="M130" s="35">
        <f t="shared" ca="1" si="80"/>
        <v>6.3751659103545424E-2</v>
      </c>
      <c r="N130" s="35">
        <f t="shared" ca="1" si="81"/>
        <v>6.4264560919324865E-2</v>
      </c>
      <c r="O130" s="35">
        <f t="shared" ca="1" si="82"/>
        <v>6.4510766747661166E-2</v>
      </c>
      <c r="P130" s="35">
        <f t="shared" ca="1" si="83"/>
        <v>5.6324874947577569E-2</v>
      </c>
      <c r="Q130" s="35">
        <f t="shared" ca="1" si="84"/>
        <v>6.1343010016264875E-2</v>
      </c>
      <c r="R130" s="35">
        <f t="shared" ca="1" si="85"/>
        <v>6.6409730562208863E-2</v>
      </c>
      <c r="S130" s="35">
        <f t="shared" ca="1" si="86"/>
        <v>6.7317045153089061E-2</v>
      </c>
      <c r="T130" s="30">
        <f t="shared" ca="1" si="87"/>
        <v>6.7711319961486077E-2</v>
      </c>
      <c r="U130" s="30">
        <f t="shared" ca="1" si="88"/>
        <v>6.8063197629790351E-2</v>
      </c>
      <c r="V130" s="30">
        <f t="shared" ca="1" si="89"/>
        <v>6.8378319528600656E-2</v>
      </c>
      <c r="W130" s="30">
        <f t="shared" ca="1" si="90"/>
        <v>6.8661550813797295E-2</v>
      </c>
      <c r="X130" s="30">
        <f t="shared" ca="1" si="91"/>
        <v>6.8917080029624794E-2</v>
      </c>
      <c r="Y130" s="30">
        <f t="shared" ca="1" si="92"/>
        <v>6.9148503392863686E-2</v>
      </c>
      <c r="Z130" s="30">
        <f t="shared" ca="1" si="93"/>
        <v>6.9358897022862451E-2</v>
      </c>
      <c r="AA130" s="30">
        <f t="shared" ca="1" si="94"/>
        <v>6.9550879480484662E-2</v>
      </c>
      <c r="AB130" s="31">
        <f t="shared" ca="1" si="95"/>
        <v>6.9726666365443002E-2</v>
      </c>
    </row>
    <row r="131" spans="2:28" x14ac:dyDescent="0.2">
      <c r="B131" s="67"/>
      <c r="C131">
        <f t="shared" si="96"/>
        <v>16</v>
      </c>
      <c r="D131" s="33">
        <f t="shared" si="71"/>
        <v>0.05</v>
      </c>
      <c r="E131" s="35">
        <f t="shared" ca="1" si="72"/>
        <v>4.8455382988710063E-2</v>
      </c>
      <c r="F131" s="35">
        <f t="shared" ca="1" si="73"/>
        <v>5.9190198514160103E-2</v>
      </c>
      <c r="G131" s="35">
        <f t="shared" ca="1" si="74"/>
        <v>5.8197605875891602E-2</v>
      </c>
      <c r="H131" s="35">
        <f t="shared" ca="1" si="75"/>
        <v>6.4037365778501262E-2</v>
      </c>
      <c r="I131" s="35">
        <f t="shared" ca="1" si="76"/>
        <v>6.3521572687155581E-2</v>
      </c>
      <c r="J131" s="35">
        <f t="shared" ca="1" si="77"/>
        <v>6.3451800500978831E-2</v>
      </c>
      <c r="K131" s="35">
        <f t="shared" ca="1" si="78"/>
        <v>6.5917615799528262E-2</v>
      </c>
      <c r="L131" s="35">
        <f t="shared" ca="1" si="79"/>
        <v>6.7924194268303748E-2</v>
      </c>
      <c r="M131" s="35">
        <f t="shared" ca="1" si="80"/>
        <v>6.3751659103545424E-2</v>
      </c>
      <c r="N131" s="35">
        <f t="shared" ca="1" si="81"/>
        <v>6.4264560919324865E-2</v>
      </c>
      <c r="O131" s="35">
        <f t="shared" ca="1" si="82"/>
        <v>6.4510766747661166E-2</v>
      </c>
      <c r="P131" s="35">
        <f t="shared" ca="1" si="83"/>
        <v>5.6324874947577569E-2</v>
      </c>
      <c r="Q131" s="35">
        <f t="shared" ca="1" si="84"/>
        <v>6.1343010016264875E-2</v>
      </c>
      <c r="R131" s="35">
        <f t="shared" ca="1" si="85"/>
        <v>6.6409730562208863E-2</v>
      </c>
      <c r="S131" s="35">
        <f t="shared" ca="1" si="86"/>
        <v>6.7317045153089061E-2</v>
      </c>
      <c r="T131" s="35">
        <f t="shared" ca="1" si="87"/>
        <v>7.4360567267349492E-2</v>
      </c>
      <c r="U131" s="30">
        <f t="shared" ca="1" si="88"/>
        <v>7.4779041215269224E-2</v>
      </c>
      <c r="V131" s="30">
        <f t="shared" ca="1" si="89"/>
        <v>7.5126893547720286E-2</v>
      </c>
      <c r="W131" s="30">
        <f t="shared" ca="1" si="90"/>
        <v>7.5411709983051953E-2</v>
      </c>
      <c r="X131" s="30">
        <f t="shared" ca="1" si="91"/>
        <v>7.5640301409773569E-2</v>
      </c>
      <c r="Y131" s="30">
        <f t="shared" ca="1" si="92"/>
        <v>7.5818774276893652E-2</v>
      </c>
      <c r="Z131" s="30">
        <f t="shared" ca="1" si="93"/>
        <v>7.595259259686786E-2</v>
      </c>
      <c r="AA131" s="30">
        <f t="shared" ca="1" si="94"/>
        <v>7.6046633382893192E-2</v>
      </c>
      <c r="AB131" s="31">
        <f t="shared" ca="1" si="95"/>
        <v>7.6105236792748304E-2</v>
      </c>
    </row>
    <row r="132" spans="2:28" x14ac:dyDescent="0.2">
      <c r="B132" s="67"/>
      <c r="C132">
        <f t="shared" si="96"/>
        <v>17</v>
      </c>
      <c r="D132" s="33">
        <f t="shared" si="71"/>
        <v>0.05</v>
      </c>
      <c r="E132" s="35">
        <f t="shared" ca="1" si="72"/>
        <v>4.8455382988710063E-2</v>
      </c>
      <c r="F132" s="35">
        <f t="shared" ca="1" si="73"/>
        <v>5.9190198514160103E-2</v>
      </c>
      <c r="G132" s="35">
        <f t="shared" ca="1" si="74"/>
        <v>5.8197605875891602E-2</v>
      </c>
      <c r="H132" s="35">
        <f t="shared" ca="1" si="75"/>
        <v>6.4037365778501262E-2</v>
      </c>
      <c r="I132" s="35">
        <f t="shared" ca="1" si="76"/>
        <v>6.3521572687155581E-2</v>
      </c>
      <c r="J132" s="35">
        <f t="shared" ca="1" si="77"/>
        <v>6.3451800500978831E-2</v>
      </c>
      <c r="K132" s="35">
        <f t="shared" ca="1" si="78"/>
        <v>6.5917615799528262E-2</v>
      </c>
      <c r="L132" s="35">
        <f t="shared" ca="1" si="79"/>
        <v>6.7924194268303748E-2</v>
      </c>
      <c r="M132" s="35">
        <f t="shared" ca="1" si="80"/>
        <v>6.3751659103545424E-2</v>
      </c>
      <c r="N132" s="35">
        <f t="shared" ca="1" si="81"/>
        <v>6.4264560919324865E-2</v>
      </c>
      <c r="O132" s="35">
        <f t="shared" ca="1" si="82"/>
        <v>6.4510766747661166E-2</v>
      </c>
      <c r="P132" s="35">
        <f t="shared" ca="1" si="83"/>
        <v>5.6324874947577569E-2</v>
      </c>
      <c r="Q132" s="35">
        <f t="shared" ca="1" si="84"/>
        <v>6.1343010016264875E-2</v>
      </c>
      <c r="R132" s="35">
        <f t="shared" ca="1" si="85"/>
        <v>6.6409730562208863E-2</v>
      </c>
      <c r="S132" s="35">
        <f t="shared" ca="1" si="86"/>
        <v>6.7317045153089061E-2</v>
      </c>
      <c r="T132" s="35">
        <f t="shared" ca="1" si="87"/>
        <v>7.4360567267349492E-2</v>
      </c>
      <c r="U132" s="35">
        <f t="shared" ca="1" si="88"/>
        <v>7.743338595379283E-2</v>
      </c>
      <c r="V132" s="30">
        <f t="shared" ca="1" si="89"/>
        <v>7.7753300050036125E-2</v>
      </c>
      <c r="W132" s="30">
        <f t="shared" ca="1" si="90"/>
        <v>7.7998552995705434E-2</v>
      </c>
      <c r="X132" s="30">
        <f t="shared" ca="1" si="91"/>
        <v>7.8177550795667197E-2</v>
      </c>
      <c r="Y132" s="30">
        <f t="shared" ca="1" si="92"/>
        <v>7.8297833225562885E-2</v>
      </c>
      <c r="Z132" s="30">
        <f t="shared" ca="1" si="93"/>
        <v>7.8366149236863636E-2</v>
      </c>
      <c r="AA132" s="30">
        <f t="shared" ca="1" si="94"/>
        <v>7.8388524842389673E-2</v>
      </c>
      <c r="AB132" s="31">
        <f t="shared" ca="1" si="95"/>
        <v>7.8370324816136219E-2</v>
      </c>
    </row>
    <row r="133" spans="2:28" x14ac:dyDescent="0.2">
      <c r="B133" s="67"/>
      <c r="C133">
        <f t="shared" si="96"/>
        <v>18</v>
      </c>
      <c r="D133" s="33">
        <f t="shared" si="71"/>
        <v>0.05</v>
      </c>
      <c r="E133" s="35">
        <f t="shared" ca="1" si="72"/>
        <v>4.8455382988710063E-2</v>
      </c>
      <c r="F133" s="35">
        <f t="shared" ca="1" si="73"/>
        <v>5.9190198514160103E-2</v>
      </c>
      <c r="G133" s="35">
        <f t="shared" ca="1" si="74"/>
        <v>5.8197605875891602E-2</v>
      </c>
      <c r="H133" s="35">
        <f t="shared" ca="1" si="75"/>
        <v>6.4037365778501262E-2</v>
      </c>
      <c r="I133" s="35">
        <f t="shared" ca="1" si="76"/>
        <v>6.3521572687155581E-2</v>
      </c>
      <c r="J133" s="35">
        <f t="shared" ca="1" si="77"/>
        <v>6.3451800500978831E-2</v>
      </c>
      <c r="K133" s="35">
        <f t="shared" ca="1" si="78"/>
        <v>6.5917615799528262E-2</v>
      </c>
      <c r="L133" s="35">
        <f t="shared" ca="1" si="79"/>
        <v>6.7924194268303748E-2</v>
      </c>
      <c r="M133" s="35">
        <f t="shared" ca="1" si="80"/>
        <v>6.3751659103545424E-2</v>
      </c>
      <c r="N133" s="35">
        <f t="shared" ca="1" si="81"/>
        <v>6.4264560919324865E-2</v>
      </c>
      <c r="O133" s="35">
        <f t="shared" ca="1" si="82"/>
        <v>6.4510766747661166E-2</v>
      </c>
      <c r="P133" s="35">
        <f t="shared" ca="1" si="83"/>
        <v>5.6324874947577569E-2</v>
      </c>
      <c r="Q133" s="35">
        <f t="shared" ca="1" si="84"/>
        <v>6.1343010016264875E-2</v>
      </c>
      <c r="R133" s="35">
        <f t="shared" ca="1" si="85"/>
        <v>6.6409730562208863E-2</v>
      </c>
      <c r="S133" s="35">
        <f t="shared" ca="1" si="86"/>
        <v>6.7317045153089061E-2</v>
      </c>
      <c r="T133" s="35">
        <f t="shared" ca="1" si="87"/>
        <v>7.4360567267349492E-2</v>
      </c>
      <c r="U133" s="35">
        <f t="shared" ca="1" si="88"/>
        <v>7.743338595379283E-2</v>
      </c>
      <c r="V133" s="35">
        <f t="shared" ca="1" si="89"/>
        <v>7.0763132788619357E-2</v>
      </c>
      <c r="W133" s="30">
        <f t="shared" ca="1" si="90"/>
        <v>7.0981977249042871E-2</v>
      </c>
      <c r="X133" s="30">
        <f t="shared" ca="1" si="91"/>
        <v>7.1165773625190679E-2</v>
      </c>
      <c r="Y133" s="30">
        <f t="shared" ca="1" si="92"/>
        <v>7.1318767146893711E-2</v>
      </c>
      <c r="Z133" s="30">
        <f t="shared" ca="1" si="93"/>
        <v>7.1444660711756577E-2</v>
      </c>
      <c r="AA133" s="30">
        <f t="shared" ca="1" si="94"/>
        <v>7.1546672211278278E-2</v>
      </c>
      <c r="AB133" s="31">
        <f t="shared" ca="1" si="95"/>
        <v>7.1627585179438347E-2</v>
      </c>
    </row>
    <row r="134" spans="2:28" x14ac:dyDescent="0.2">
      <c r="B134" s="67"/>
      <c r="C134">
        <f t="shared" si="96"/>
        <v>19</v>
      </c>
      <c r="D134" s="33">
        <f t="shared" si="71"/>
        <v>0.05</v>
      </c>
      <c r="E134" s="35">
        <f t="shared" ca="1" si="72"/>
        <v>4.8455382988710063E-2</v>
      </c>
      <c r="F134" s="35">
        <f t="shared" ca="1" si="73"/>
        <v>5.9190198514160103E-2</v>
      </c>
      <c r="G134" s="35">
        <f t="shared" ca="1" si="74"/>
        <v>5.8197605875891602E-2</v>
      </c>
      <c r="H134" s="35">
        <f t="shared" ca="1" si="75"/>
        <v>6.4037365778501262E-2</v>
      </c>
      <c r="I134" s="35">
        <f t="shared" ca="1" si="76"/>
        <v>6.3521572687155581E-2</v>
      </c>
      <c r="J134" s="35">
        <f t="shared" ca="1" si="77"/>
        <v>6.3451800500978831E-2</v>
      </c>
      <c r="K134" s="35">
        <f t="shared" ca="1" si="78"/>
        <v>6.5917615799528262E-2</v>
      </c>
      <c r="L134" s="35">
        <f t="shared" ca="1" si="79"/>
        <v>6.7924194268303748E-2</v>
      </c>
      <c r="M134" s="35">
        <f t="shared" ca="1" si="80"/>
        <v>6.3751659103545424E-2</v>
      </c>
      <c r="N134" s="35">
        <f t="shared" ca="1" si="81"/>
        <v>6.4264560919324865E-2</v>
      </c>
      <c r="O134" s="35">
        <f t="shared" ca="1" si="82"/>
        <v>6.4510766747661166E-2</v>
      </c>
      <c r="P134" s="35">
        <f t="shared" ca="1" si="83"/>
        <v>5.6324874947577569E-2</v>
      </c>
      <c r="Q134" s="35">
        <f t="shared" ca="1" si="84"/>
        <v>6.1343010016264875E-2</v>
      </c>
      <c r="R134" s="35">
        <f t="shared" ca="1" si="85"/>
        <v>6.6409730562208863E-2</v>
      </c>
      <c r="S134" s="35">
        <f t="shared" ca="1" si="86"/>
        <v>6.7317045153089061E-2</v>
      </c>
      <c r="T134" s="35">
        <f t="shared" ca="1" si="87"/>
        <v>7.4360567267349492E-2</v>
      </c>
      <c r="U134" s="35">
        <f t="shared" ca="1" si="88"/>
        <v>7.743338595379283E-2</v>
      </c>
      <c r="V134" s="35">
        <f t="shared" ca="1" si="89"/>
        <v>7.0763132788619357E-2</v>
      </c>
      <c r="W134" s="35">
        <f t="shared" ca="1" si="90"/>
        <v>6.5830799128659107E-2</v>
      </c>
      <c r="X134" s="30">
        <f t="shared" ca="1" si="91"/>
        <v>6.6075527544705054E-2</v>
      </c>
      <c r="Y134" s="30">
        <f t="shared" ca="1" si="92"/>
        <v>6.6324731985692803E-2</v>
      </c>
      <c r="Z134" s="30">
        <f t="shared" ca="1" si="93"/>
        <v>6.6579028256666686E-2</v>
      </c>
      <c r="AA134" s="30">
        <f t="shared" ca="1" si="94"/>
        <v>6.6838673852045533E-2</v>
      </c>
      <c r="AB134" s="31">
        <f t="shared" ca="1" si="95"/>
        <v>6.7103635033012934E-2</v>
      </c>
    </row>
    <row r="135" spans="2:28" x14ac:dyDescent="0.2">
      <c r="B135" s="67"/>
      <c r="C135">
        <f t="shared" si="96"/>
        <v>20</v>
      </c>
      <c r="D135" s="33">
        <f t="shared" si="71"/>
        <v>0.05</v>
      </c>
      <c r="E135" s="35">
        <f t="shared" ca="1" si="72"/>
        <v>4.8455382988710063E-2</v>
      </c>
      <c r="F135" s="35">
        <f t="shared" ca="1" si="73"/>
        <v>5.9190198514160103E-2</v>
      </c>
      <c r="G135" s="35">
        <f t="shared" ca="1" si="74"/>
        <v>5.8197605875891602E-2</v>
      </c>
      <c r="H135" s="35">
        <f t="shared" ca="1" si="75"/>
        <v>6.4037365778501262E-2</v>
      </c>
      <c r="I135" s="35">
        <f t="shared" ca="1" si="76"/>
        <v>6.3521572687155581E-2</v>
      </c>
      <c r="J135" s="35">
        <f t="shared" ca="1" si="77"/>
        <v>6.3451800500978831E-2</v>
      </c>
      <c r="K135" s="35">
        <f t="shared" ca="1" si="78"/>
        <v>6.5917615799528262E-2</v>
      </c>
      <c r="L135" s="35">
        <f t="shared" ca="1" si="79"/>
        <v>6.7924194268303748E-2</v>
      </c>
      <c r="M135" s="35">
        <f t="shared" ca="1" si="80"/>
        <v>6.3751659103545424E-2</v>
      </c>
      <c r="N135" s="35">
        <f t="shared" ca="1" si="81"/>
        <v>6.4264560919324865E-2</v>
      </c>
      <c r="O135" s="35">
        <f t="shared" ca="1" si="82"/>
        <v>6.4510766747661166E-2</v>
      </c>
      <c r="P135" s="35">
        <f t="shared" ca="1" si="83"/>
        <v>5.6324874947577569E-2</v>
      </c>
      <c r="Q135" s="35">
        <f t="shared" ca="1" si="84"/>
        <v>6.1343010016264875E-2</v>
      </c>
      <c r="R135" s="35">
        <f t="shared" ca="1" si="85"/>
        <v>6.6409730562208863E-2</v>
      </c>
      <c r="S135" s="35">
        <f t="shared" ca="1" si="86"/>
        <v>6.7317045153089061E-2</v>
      </c>
      <c r="T135" s="35">
        <f t="shared" ca="1" si="87"/>
        <v>7.4360567267349492E-2</v>
      </c>
      <c r="U135" s="35">
        <f t="shared" ca="1" si="88"/>
        <v>7.743338595379283E-2</v>
      </c>
      <c r="V135" s="35">
        <f t="shared" ca="1" si="89"/>
        <v>7.0763132788619357E-2</v>
      </c>
      <c r="W135" s="35">
        <f t="shared" ca="1" si="90"/>
        <v>6.5830799128659107E-2</v>
      </c>
      <c r="X135" s="35">
        <f t="shared" ca="1" si="91"/>
        <v>6.6856214128275485E-2</v>
      </c>
      <c r="Y135" s="30">
        <f t="shared" ca="1" si="92"/>
        <v>6.7324291228689631E-2</v>
      </c>
      <c r="Z135" s="30">
        <f t="shared" ca="1" si="93"/>
        <v>6.779797114734909E-2</v>
      </c>
      <c r="AA135" s="30">
        <f t="shared" ca="1" si="94"/>
        <v>6.8275923439219344E-2</v>
      </c>
      <c r="AB135" s="31">
        <f t="shared" ca="1" si="95"/>
        <v>6.8756805010890112E-2</v>
      </c>
    </row>
    <row r="136" spans="2:28" x14ac:dyDescent="0.2">
      <c r="B136" s="67"/>
      <c r="C136">
        <f t="shared" si="96"/>
        <v>21</v>
      </c>
      <c r="D136" s="33">
        <f t="shared" si="71"/>
        <v>0.05</v>
      </c>
      <c r="E136" s="35">
        <f t="shared" ca="1" si="72"/>
        <v>4.8455382988710063E-2</v>
      </c>
      <c r="F136" s="35">
        <f t="shared" ca="1" si="73"/>
        <v>5.9190198514160103E-2</v>
      </c>
      <c r="G136" s="35">
        <f t="shared" ca="1" si="74"/>
        <v>5.8197605875891602E-2</v>
      </c>
      <c r="H136" s="35">
        <f t="shared" ca="1" si="75"/>
        <v>6.4037365778501262E-2</v>
      </c>
      <c r="I136" s="35">
        <f t="shared" ca="1" si="76"/>
        <v>6.3521572687155581E-2</v>
      </c>
      <c r="J136" s="35">
        <f t="shared" ca="1" si="77"/>
        <v>6.3451800500978831E-2</v>
      </c>
      <c r="K136" s="35">
        <f t="shared" ca="1" si="78"/>
        <v>6.5917615799528262E-2</v>
      </c>
      <c r="L136" s="35">
        <f t="shared" ca="1" si="79"/>
        <v>6.7924194268303748E-2</v>
      </c>
      <c r="M136" s="35">
        <f t="shared" ca="1" si="80"/>
        <v>6.3751659103545424E-2</v>
      </c>
      <c r="N136" s="35">
        <f t="shared" ca="1" si="81"/>
        <v>6.4264560919324865E-2</v>
      </c>
      <c r="O136" s="35">
        <f t="shared" ca="1" si="82"/>
        <v>6.4510766747661166E-2</v>
      </c>
      <c r="P136" s="35">
        <f t="shared" ca="1" si="83"/>
        <v>5.6324874947577569E-2</v>
      </c>
      <c r="Q136" s="35">
        <f t="shared" ca="1" si="84"/>
        <v>6.1343010016264875E-2</v>
      </c>
      <c r="R136" s="35">
        <f t="shared" ca="1" si="85"/>
        <v>6.6409730562208863E-2</v>
      </c>
      <c r="S136" s="35">
        <f t="shared" ca="1" si="86"/>
        <v>6.7317045153089061E-2</v>
      </c>
      <c r="T136" s="35">
        <f t="shared" ca="1" si="87"/>
        <v>7.4360567267349492E-2</v>
      </c>
      <c r="U136" s="35">
        <f t="shared" ca="1" si="88"/>
        <v>7.743338595379283E-2</v>
      </c>
      <c r="V136" s="35">
        <f t="shared" ca="1" si="89"/>
        <v>7.0763132788619357E-2</v>
      </c>
      <c r="W136" s="35">
        <f t="shared" ca="1" si="90"/>
        <v>6.5830799128659107E-2</v>
      </c>
      <c r="X136" s="35">
        <f t="shared" ca="1" si="91"/>
        <v>6.6856214128275485E-2</v>
      </c>
      <c r="Y136" s="35">
        <f t="shared" ca="1" si="92"/>
        <v>7.7043868103795585E-2</v>
      </c>
      <c r="Z136" s="30">
        <f t="shared" ca="1" si="93"/>
        <v>7.7547306277496578E-2</v>
      </c>
      <c r="AA136" s="30">
        <f t="shared" ca="1" si="94"/>
        <v>7.8008186947946256E-2</v>
      </c>
      <c r="AB136" s="31">
        <f t="shared" ca="1" si="95"/>
        <v>7.8429781209616842E-2</v>
      </c>
    </row>
    <row r="137" spans="2:28" x14ac:dyDescent="0.2">
      <c r="B137" s="67"/>
      <c r="C137">
        <f t="shared" si="96"/>
        <v>22</v>
      </c>
      <c r="D137" s="33">
        <f t="shared" si="71"/>
        <v>0.05</v>
      </c>
      <c r="E137" s="35">
        <f t="shared" ca="1" si="72"/>
        <v>4.8455382988710063E-2</v>
      </c>
      <c r="F137" s="35">
        <f t="shared" ca="1" si="73"/>
        <v>5.9190198514160103E-2</v>
      </c>
      <c r="G137" s="35">
        <f t="shared" ca="1" si="74"/>
        <v>5.8197605875891602E-2</v>
      </c>
      <c r="H137" s="35">
        <f t="shared" ca="1" si="75"/>
        <v>6.4037365778501262E-2</v>
      </c>
      <c r="I137" s="35">
        <f t="shared" ca="1" si="76"/>
        <v>6.3521572687155581E-2</v>
      </c>
      <c r="J137" s="35">
        <f t="shared" ca="1" si="77"/>
        <v>6.3451800500978831E-2</v>
      </c>
      <c r="K137" s="35">
        <f t="shared" ca="1" si="78"/>
        <v>6.5917615799528262E-2</v>
      </c>
      <c r="L137" s="35">
        <f t="shared" ca="1" si="79"/>
        <v>6.7924194268303748E-2</v>
      </c>
      <c r="M137" s="35">
        <f t="shared" ca="1" si="80"/>
        <v>6.3751659103545424E-2</v>
      </c>
      <c r="N137" s="35">
        <f t="shared" ca="1" si="81"/>
        <v>6.4264560919324865E-2</v>
      </c>
      <c r="O137" s="35">
        <f t="shared" ca="1" si="82"/>
        <v>6.4510766747661166E-2</v>
      </c>
      <c r="P137" s="35">
        <f t="shared" ca="1" si="83"/>
        <v>5.6324874947577569E-2</v>
      </c>
      <c r="Q137" s="35">
        <f t="shared" ca="1" si="84"/>
        <v>6.1343010016264875E-2</v>
      </c>
      <c r="R137" s="35">
        <f t="shared" ca="1" si="85"/>
        <v>6.6409730562208863E-2</v>
      </c>
      <c r="S137" s="35">
        <f t="shared" ca="1" si="86"/>
        <v>6.7317045153089061E-2</v>
      </c>
      <c r="T137" s="35">
        <f t="shared" ca="1" si="87"/>
        <v>7.4360567267349492E-2</v>
      </c>
      <c r="U137" s="35">
        <f t="shared" ca="1" si="88"/>
        <v>7.743338595379283E-2</v>
      </c>
      <c r="V137" s="35">
        <f t="shared" ca="1" si="89"/>
        <v>7.0763132788619357E-2</v>
      </c>
      <c r="W137" s="35">
        <f t="shared" ca="1" si="90"/>
        <v>6.5830799128659107E-2</v>
      </c>
      <c r="X137" s="35">
        <f t="shared" ca="1" si="91"/>
        <v>6.6856214128275485E-2</v>
      </c>
      <c r="Y137" s="35">
        <f t="shared" ca="1" si="92"/>
        <v>7.7043868103795585E-2</v>
      </c>
      <c r="Z137" s="35">
        <f t="shared" ca="1" si="93"/>
        <v>8.0609897496332253E-2</v>
      </c>
      <c r="AA137" s="30">
        <f t="shared" ca="1" si="94"/>
        <v>8.0918010715838262E-2</v>
      </c>
      <c r="AB137" s="31">
        <f t="shared" ca="1" si="95"/>
        <v>8.1159300948783666E-2</v>
      </c>
    </row>
    <row r="138" spans="2:28" x14ac:dyDescent="0.2">
      <c r="B138" s="67"/>
      <c r="C138">
        <f t="shared" si="96"/>
        <v>23</v>
      </c>
      <c r="D138" s="33">
        <f t="shared" si="71"/>
        <v>0.05</v>
      </c>
      <c r="E138" s="35">
        <f t="shared" ca="1" si="72"/>
        <v>4.8455382988710063E-2</v>
      </c>
      <c r="F138" s="35">
        <f t="shared" ca="1" si="73"/>
        <v>5.9190198514160103E-2</v>
      </c>
      <c r="G138" s="35">
        <f t="shared" ca="1" si="74"/>
        <v>5.8197605875891602E-2</v>
      </c>
      <c r="H138" s="35">
        <f t="shared" ca="1" si="75"/>
        <v>6.4037365778501262E-2</v>
      </c>
      <c r="I138" s="35">
        <f t="shared" ca="1" si="76"/>
        <v>6.3521572687155581E-2</v>
      </c>
      <c r="J138" s="35">
        <f t="shared" ca="1" si="77"/>
        <v>6.3451800500978831E-2</v>
      </c>
      <c r="K138" s="35">
        <f t="shared" ca="1" si="78"/>
        <v>6.5917615799528262E-2</v>
      </c>
      <c r="L138" s="35">
        <f t="shared" ca="1" si="79"/>
        <v>6.7924194268303748E-2</v>
      </c>
      <c r="M138" s="35">
        <f t="shared" ca="1" si="80"/>
        <v>6.3751659103545424E-2</v>
      </c>
      <c r="N138" s="35">
        <f t="shared" ca="1" si="81"/>
        <v>6.4264560919324865E-2</v>
      </c>
      <c r="O138" s="35">
        <f t="shared" ca="1" si="82"/>
        <v>6.4510766747661166E-2</v>
      </c>
      <c r="P138" s="35">
        <f t="shared" ca="1" si="83"/>
        <v>5.6324874947577569E-2</v>
      </c>
      <c r="Q138" s="35">
        <f t="shared" ca="1" si="84"/>
        <v>6.1343010016264875E-2</v>
      </c>
      <c r="R138" s="35">
        <f t="shared" ca="1" si="85"/>
        <v>6.6409730562208863E-2</v>
      </c>
      <c r="S138" s="35">
        <f t="shared" ca="1" si="86"/>
        <v>6.7317045153089061E-2</v>
      </c>
      <c r="T138" s="35">
        <f t="shared" ca="1" si="87"/>
        <v>7.4360567267349492E-2</v>
      </c>
      <c r="U138" s="35">
        <f t="shared" ca="1" si="88"/>
        <v>7.743338595379283E-2</v>
      </c>
      <c r="V138" s="35">
        <f t="shared" ca="1" si="89"/>
        <v>7.0763132788619357E-2</v>
      </c>
      <c r="W138" s="35">
        <f t="shared" ca="1" si="90"/>
        <v>6.5830799128659107E-2</v>
      </c>
      <c r="X138" s="35">
        <f t="shared" ca="1" si="91"/>
        <v>6.6856214128275485E-2</v>
      </c>
      <c r="Y138" s="35">
        <f t="shared" ca="1" si="92"/>
        <v>7.7043868103795585E-2</v>
      </c>
      <c r="Z138" s="35">
        <f t="shared" ca="1" si="93"/>
        <v>8.0609897496332253E-2</v>
      </c>
      <c r="AA138" s="35">
        <f t="shared" ca="1" si="94"/>
        <v>8.4032130095699861E-2</v>
      </c>
      <c r="AB138" s="31">
        <f t="shared" ca="1" si="95"/>
        <v>8.4176172271445748E-2</v>
      </c>
    </row>
    <row r="139" spans="2:28" x14ac:dyDescent="0.2">
      <c r="B139" s="67"/>
      <c r="C139">
        <f t="shared" si="96"/>
        <v>24</v>
      </c>
      <c r="D139" s="34">
        <f t="shared" si="71"/>
        <v>0.05</v>
      </c>
      <c r="E139" s="36">
        <f t="shared" ca="1" si="72"/>
        <v>4.8455382988710063E-2</v>
      </c>
      <c r="F139" s="36">
        <f t="shared" ca="1" si="73"/>
        <v>5.9190198514160103E-2</v>
      </c>
      <c r="G139" s="36">
        <f t="shared" ca="1" si="74"/>
        <v>5.8197605875891602E-2</v>
      </c>
      <c r="H139" s="36">
        <f t="shared" ca="1" si="75"/>
        <v>6.4037365778501262E-2</v>
      </c>
      <c r="I139" s="36">
        <f t="shared" ca="1" si="76"/>
        <v>6.3521572687155581E-2</v>
      </c>
      <c r="J139" s="36">
        <f t="shared" ca="1" si="77"/>
        <v>6.3451800500978831E-2</v>
      </c>
      <c r="K139" s="36">
        <f t="shared" ca="1" si="78"/>
        <v>6.5917615799528262E-2</v>
      </c>
      <c r="L139" s="36">
        <f t="shared" ca="1" si="79"/>
        <v>6.7924194268303748E-2</v>
      </c>
      <c r="M139" s="36">
        <f t="shared" ca="1" si="80"/>
        <v>6.3751659103545424E-2</v>
      </c>
      <c r="N139" s="36">
        <f t="shared" ca="1" si="81"/>
        <v>6.4264560919324865E-2</v>
      </c>
      <c r="O139" s="36">
        <f t="shared" ca="1" si="82"/>
        <v>6.4510766747661166E-2</v>
      </c>
      <c r="P139" s="36">
        <f t="shared" ca="1" si="83"/>
        <v>5.6324874947577569E-2</v>
      </c>
      <c r="Q139" s="36">
        <f t="shared" ca="1" si="84"/>
        <v>6.1343010016264875E-2</v>
      </c>
      <c r="R139" s="36">
        <f t="shared" ca="1" si="85"/>
        <v>6.6409730562208863E-2</v>
      </c>
      <c r="S139" s="36">
        <f t="shared" ca="1" si="86"/>
        <v>6.7317045153089061E-2</v>
      </c>
      <c r="T139" s="36">
        <f t="shared" ca="1" si="87"/>
        <v>7.4360567267349492E-2</v>
      </c>
      <c r="U139" s="36">
        <f t="shared" ca="1" si="88"/>
        <v>7.743338595379283E-2</v>
      </c>
      <c r="V139" s="36">
        <f t="shared" ca="1" si="89"/>
        <v>7.0763132788619357E-2</v>
      </c>
      <c r="W139" s="36">
        <f t="shared" ca="1" si="90"/>
        <v>6.5830799128659107E-2</v>
      </c>
      <c r="X139" s="36">
        <f t="shared" ca="1" si="91"/>
        <v>6.6856214128275485E-2</v>
      </c>
      <c r="Y139" s="36">
        <f t="shared" ca="1" si="92"/>
        <v>7.7043868103795585E-2</v>
      </c>
      <c r="Z139" s="36">
        <f t="shared" ca="1" si="93"/>
        <v>8.0609897496332253E-2</v>
      </c>
      <c r="AA139" s="36">
        <f t="shared" ca="1" si="94"/>
        <v>8.4032130095699861E-2</v>
      </c>
      <c r="AB139" s="37">
        <f t="shared" ca="1" si="95"/>
        <v>8.5215729047531594E-2</v>
      </c>
    </row>
  </sheetData>
  <mergeCells count="14">
    <mergeCell ref="A1:B1"/>
    <mergeCell ref="A2:B2"/>
    <mergeCell ref="A6:B6"/>
    <mergeCell ref="A3:B5"/>
    <mergeCell ref="A114:C114"/>
    <mergeCell ref="B115:B139"/>
    <mergeCell ref="A87:C87"/>
    <mergeCell ref="B88:B112"/>
    <mergeCell ref="A7:B7"/>
    <mergeCell ref="A60:C60"/>
    <mergeCell ref="A8:B32"/>
    <mergeCell ref="A33:B33"/>
    <mergeCell ref="A34:B58"/>
    <mergeCell ref="B61:B85"/>
  </mergeCells>
  <phoneticPr fontId="4" type="noConversion"/>
  <conditionalFormatting sqref="D61:AB85 D88:AB112">
    <cfRule type="expression" dxfId="1" priority="2" stopIfTrue="1">
      <formula>"j&gt;=$C$61:$C$85"</formula>
    </cfRule>
  </conditionalFormatting>
  <conditionalFormatting sqref="D115:AB139">
    <cfRule type="expression" dxfId="0" priority="1" stopIfTrue="1">
      <formula>"j&gt;=$C$61:$C$85"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Normal Deviates</vt:lpstr>
      <vt:lpstr>Rate Paths</vt:lpstr>
      <vt:lpstr>Path 1 - Chart</vt:lpstr>
      <vt:lpstr>_eps1</vt:lpstr>
      <vt:lpstr>_eps2</vt:lpstr>
      <vt:lpstr>_eps3</vt:lpstr>
      <vt:lpstr>delta_t</vt:lpstr>
      <vt:lpstr>f_0_j</vt:lpstr>
      <vt:lpstr>homog_sig</vt:lpstr>
      <vt:lpstr>i</vt:lpstr>
      <vt:lpstr>j</vt:lpstr>
      <vt:lpstr>mu</vt:lpstr>
      <vt:lpstr>rho_1</vt:lpstr>
      <vt:lpstr>rho_2</vt:lpstr>
      <vt:lpstr>scale1</vt:lpstr>
      <vt:lpstr>scale2</vt:lpstr>
      <vt:lpstr>scale3</vt:lpstr>
      <vt:lpstr>sigma</vt:lpstr>
    </vt:vector>
  </TitlesOfParts>
  <Company>QRM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cp:lastPrinted>2001-07-03T20:26:27Z</cp:lastPrinted>
  <dcterms:created xsi:type="dcterms:W3CDTF">2000-11-24T16:55:35Z</dcterms:created>
  <dcterms:modified xsi:type="dcterms:W3CDTF">2014-04-26T18:00:19Z</dcterms:modified>
</cp:coreProperties>
</file>