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revisionsPassword="DE1F" lockRevision="1"/>
  <bookViews>
    <workbookView xWindow="855" yWindow="3390" windowWidth="25905" windowHeight="17055" activeTab="1"/>
  </bookViews>
  <sheets>
    <sheet name="Problem 1" sheetId="1" r:id="rId1"/>
    <sheet name="Problem 2" sheetId="2" r:id="rId2"/>
    <sheet name="Problem 3" sheetId="3" r:id="rId3"/>
    <sheet name="Problem 4" sheetId="4" r:id="rId4"/>
  </sheets>
  <definedNames>
    <definedName name="aal">'Problem 1'!$A$1</definedName>
    <definedName name="beta">'Problem 1'!$AD$8:$AD$56</definedName>
    <definedName name="bond_coupon" localSheetId="3">'Problem 4'!$D$3</definedName>
    <definedName name="bond_strike">'Problem 4'!$F$3</definedName>
    <definedName name="coupon" localSheetId="0">'Problem 1'!$D$119</definedName>
    <definedName name="delta_t">'Problem 1'!$C$1</definedName>
    <definedName name="delta_u">'Problem 1'!$C$4</definedName>
    <definedName name="fix_leg_rate">'Problem 3'!$D$3</definedName>
    <definedName name="floor_rate">'Problem 2'!$E$3</definedName>
    <definedName name="i">'Problem 1'!$C$57:$AA$57</definedName>
    <definedName name="i_2">'Problem 1'!$C$57:$O$57</definedName>
    <definedName name="j">'Problem 1'!$B$8:$B$56</definedName>
    <definedName name="j_2">'Problem 1'!$B$8:$B$56</definedName>
    <definedName name="k">'Problem 1'!$AC$8:$AC$56</definedName>
    <definedName name="mean_rev">'Problem 1'!$C$2</definedName>
    <definedName name="p_d">'Problem 1'!$AG$8:$AG$56</definedName>
    <definedName name="p_m">'Problem 1'!$AF$8:$AF$56</definedName>
    <definedName name="p_u">'Problem 1'!$AE$8:$AE$56</definedName>
    <definedName name="PD_beta">'Problem 1'!$AD$8:$AD$56</definedName>
    <definedName name="PD_k">'Problem 1'!$AC$8:$AC$56</definedName>
    <definedName name="principal">'Problem 1'!$C$119</definedName>
    <definedName name="r_0">'Problem 1'!$C$5:$AA$5</definedName>
    <definedName name="sigma">'Problem 1'!$C$3</definedName>
    <definedName name="solver_adj" localSheetId="0" hidden="1">'Problem 1'!$D$5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'Problem 1'!$D$60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0.06</definedName>
  </definedNames>
  <calcPr calcId="145621" iterate="1" iterateCount="1000" iterateDelta="9.9999999999999995E-7"/>
  <customWorkbookViews>
    <customWorkbookView name="Andrei - Personal View" guid="{709BEE24-18F2-44D3-B80D-062AF6544884}" mergeInterval="0" personalView="1" xWindow="67" yWindow="258" windowWidth="1707" windowHeight="1095" activeSheetId="2" showComments="commIndAndComment"/>
  </customWorkbookViews>
</workbook>
</file>

<file path=xl/calcChain.xml><?xml version="1.0" encoding="utf-8"?>
<calcChain xmlns="http://schemas.openxmlformats.org/spreadsheetml/2006/main">
  <c r="X264" i="3" l="1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Z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Z162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Z163" i="4"/>
  <c r="Y164" i="4" s="1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Z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Y165" i="4"/>
  <c r="Z165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Z166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Z167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Z168" i="4"/>
  <c r="Y168" i="4" s="1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Z169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Z170" i="4"/>
  <c r="D171" i="4"/>
  <c r="E171" i="4"/>
  <c r="F171" i="4"/>
  <c r="G171" i="4"/>
  <c r="H171" i="4"/>
  <c r="I171" i="4"/>
  <c r="J171" i="4"/>
  <c r="K171" i="4"/>
  <c r="L171" i="4"/>
  <c r="M171" i="4"/>
  <c r="N171" i="4"/>
  <c r="Z171" i="4"/>
  <c r="D172" i="4"/>
  <c r="E172" i="4"/>
  <c r="F172" i="4"/>
  <c r="G172" i="4"/>
  <c r="H172" i="4"/>
  <c r="I172" i="4"/>
  <c r="J172" i="4"/>
  <c r="K172" i="4"/>
  <c r="L172" i="4"/>
  <c r="M172" i="4"/>
  <c r="Z172" i="4"/>
  <c r="Y172" i="4" s="1"/>
  <c r="D173" i="4"/>
  <c r="E173" i="4"/>
  <c r="F173" i="4"/>
  <c r="G173" i="4"/>
  <c r="H173" i="4"/>
  <c r="I173" i="4"/>
  <c r="J173" i="4"/>
  <c r="K173" i="4"/>
  <c r="L173" i="4"/>
  <c r="Y173" i="4"/>
  <c r="Z173" i="4"/>
  <c r="D174" i="4"/>
  <c r="E174" i="4"/>
  <c r="F174" i="4"/>
  <c r="G174" i="4"/>
  <c r="H174" i="4"/>
  <c r="I174" i="4"/>
  <c r="J174" i="4"/>
  <c r="K174" i="4"/>
  <c r="Z174" i="4"/>
  <c r="D175" i="4"/>
  <c r="E175" i="4"/>
  <c r="F175" i="4"/>
  <c r="G175" i="4"/>
  <c r="H175" i="4"/>
  <c r="I175" i="4"/>
  <c r="J175" i="4"/>
  <c r="Z175" i="4"/>
  <c r="D176" i="4"/>
  <c r="E176" i="4"/>
  <c r="F176" i="4"/>
  <c r="G176" i="4"/>
  <c r="H176" i="4"/>
  <c r="I176" i="4"/>
  <c r="Z176" i="4"/>
  <c r="Y176" i="4" s="1"/>
  <c r="D177" i="4"/>
  <c r="E177" i="4"/>
  <c r="F177" i="4"/>
  <c r="G177" i="4"/>
  <c r="H177" i="4"/>
  <c r="Y177" i="4"/>
  <c r="Z177" i="4"/>
  <c r="D178" i="4"/>
  <c r="E178" i="4"/>
  <c r="F178" i="4"/>
  <c r="G178" i="4"/>
  <c r="Z178" i="4"/>
  <c r="D179" i="4"/>
  <c r="E179" i="4"/>
  <c r="F179" i="4"/>
  <c r="Z179" i="4"/>
  <c r="D180" i="4"/>
  <c r="E180" i="4"/>
  <c r="Z180" i="4"/>
  <c r="Y180" i="4" s="1"/>
  <c r="D181" i="4"/>
  <c r="Y181" i="4"/>
  <c r="Z181" i="4"/>
  <c r="Z182" i="4"/>
  <c r="Z183" i="4"/>
  <c r="Z184" i="4"/>
  <c r="Y184" i="4" s="1"/>
  <c r="D185" i="4"/>
  <c r="Z185" i="4"/>
  <c r="D186" i="4"/>
  <c r="E186" i="4"/>
  <c r="Z186" i="4"/>
  <c r="Y187" i="4" s="1"/>
  <c r="D187" i="4"/>
  <c r="E187" i="4"/>
  <c r="F187" i="4"/>
  <c r="Z187" i="4"/>
  <c r="Y188" i="4" s="1"/>
  <c r="D188" i="4"/>
  <c r="E188" i="4"/>
  <c r="F188" i="4"/>
  <c r="G188" i="4"/>
  <c r="Z188" i="4"/>
  <c r="D189" i="4"/>
  <c r="E189" i="4"/>
  <c r="F189" i="4"/>
  <c r="G189" i="4"/>
  <c r="H189" i="4"/>
  <c r="Z189" i="4"/>
  <c r="D190" i="4"/>
  <c r="E190" i="4"/>
  <c r="F190" i="4"/>
  <c r="G190" i="4"/>
  <c r="H190" i="4"/>
  <c r="I190" i="4"/>
  <c r="Z190" i="4"/>
  <c r="Y191" i="4" s="1"/>
  <c r="D191" i="4"/>
  <c r="E191" i="4"/>
  <c r="F191" i="4"/>
  <c r="G191" i="4"/>
  <c r="H191" i="4"/>
  <c r="I191" i="4"/>
  <c r="J191" i="4"/>
  <c r="Z191" i="4"/>
  <c r="Y192" i="4" s="1"/>
  <c r="D192" i="4"/>
  <c r="E192" i="4"/>
  <c r="F192" i="4"/>
  <c r="G192" i="4"/>
  <c r="H192" i="4"/>
  <c r="I192" i="4"/>
  <c r="J192" i="4"/>
  <c r="K192" i="4"/>
  <c r="Z192" i="4"/>
  <c r="D193" i="4"/>
  <c r="E193" i="4"/>
  <c r="F193" i="4"/>
  <c r="G193" i="4"/>
  <c r="H193" i="4"/>
  <c r="I193" i="4"/>
  <c r="J193" i="4"/>
  <c r="K193" i="4"/>
  <c r="L193" i="4"/>
  <c r="Z193" i="4"/>
  <c r="D194" i="4"/>
  <c r="E194" i="4"/>
  <c r="F194" i="4"/>
  <c r="G194" i="4"/>
  <c r="H194" i="4"/>
  <c r="I194" i="4"/>
  <c r="J194" i="4"/>
  <c r="K194" i="4"/>
  <c r="L194" i="4"/>
  <c r="M194" i="4"/>
  <c r="Z194" i="4"/>
  <c r="Y195" i="4" s="1"/>
  <c r="D195" i="4"/>
  <c r="E195" i="4"/>
  <c r="F195" i="4"/>
  <c r="G195" i="4"/>
  <c r="H195" i="4"/>
  <c r="I195" i="4"/>
  <c r="J195" i="4"/>
  <c r="K195" i="4"/>
  <c r="L195" i="4"/>
  <c r="M195" i="4"/>
  <c r="N195" i="4"/>
  <c r="Z195" i="4"/>
  <c r="Y196" i="4" s="1"/>
  <c r="D196" i="4"/>
  <c r="E196" i="4"/>
  <c r="F196" i="4"/>
  <c r="G196" i="4"/>
  <c r="H196" i="4"/>
  <c r="I196" i="4"/>
  <c r="J196" i="4"/>
  <c r="K196" i="4"/>
  <c r="L196" i="4"/>
  <c r="M196" i="4"/>
  <c r="N196" i="4"/>
  <c r="O196" i="4"/>
  <c r="Z196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Z197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Z198" i="4"/>
  <c r="Y199" i="4" s="1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Z199" i="4"/>
  <c r="Y200" i="4" s="1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Z200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Z201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Z202" i="4"/>
  <c r="Y202" i="4" s="1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Z203" i="4"/>
  <c r="Y204" i="4" s="1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Z204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Z205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Y205" i="4" s="1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F84" i="4"/>
  <c r="F83" i="4"/>
  <c r="F82" i="4"/>
  <c r="F81" i="4"/>
  <c r="F80" i="4"/>
  <c r="F79" i="4"/>
  <c r="F7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F3" i="4"/>
  <c r="E208" i="4"/>
  <c r="F208" i="4" s="1"/>
  <c r="G208" i="4" s="1"/>
  <c r="H208" i="4" s="1"/>
  <c r="I208" i="4" s="1"/>
  <c r="J208" i="4" s="1"/>
  <c r="K208" i="4" s="1"/>
  <c r="L208" i="4" s="1"/>
  <c r="M208" i="4" s="1"/>
  <c r="N208" i="4" s="1"/>
  <c r="O208" i="4" s="1"/>
  <c r="P208" i="4" s="1"/>
  <c r="Q208" i="4" s="1"/>
  <c r="R208" i="4" s="1"/>
  <c r="S208" i="4" s="1"/>
  <c r="T208" i="4" s="1"/>
  <c r="U208" i="4" s="1"/>
  <c r="V208" i="4" s="1"/>
  <c r="W208" i="4" s="1"/>
  <c r="X208" i="4" s="1"/>
  <c r="Y208" i="4" s="1"/>
  <c r="Z208" i="4" s="1"/>
  <c r="AA208" i="4" s="1"/>
  <c r="D208" i="4"/>
  <c r="D157" i="4"/>
  <c r="E157" i="4" s="1"/>
  <c r="F157" i="4" s="1"/>
  <c r="G157" i="4" s="1"/>
  <c r="H157" i="4" s="1"/>
  <c r="I157" i="4" s="1"/>
  <c r="J157" i="4" s="1"/>
  <c r="K157" i="4" s="1"/>
  <c r="L157" i="4" s="1"/>
  <c r="M157" i="4" s="1"/>
  <c r="N157" i="4" s="1"/>
  <c r="O157" i="4" s="1"/>
  <c r="P157" i="4" s="1"/>
  <c r="Q157" i="4" s="1"/>
  <c r="R157" i="4" s="1"/>
  <c r="S157" i="4" s="1"/>
  <c r="T157" i="4" s="1"/>
  <c r="U157" i="4" s="1"/>
  <c r="V157" i="4" s="1"/>
  <c r="W157" i="4" s="1"/>
  <c r="X157" i="4" s="1"/>
  <c r="Y157" i="4" s="1"/>
  <c r="Z157" i="4" s="1"/>
  <c r="AA157" i="4" s="1"/>
  <c r="D106" i="4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D55" i="4"/>
  <c r="E55" i="4" s="1"/>
  <c r="B54" i="4"/>
  <c r="B105" i="4" s="1"/>
  <c r="B53" i="4"/>
  <c r="B104" i="4" s="1"/>
  <c r="B155" i="4" s="1"/>
  <c r="B52" i="4"/>
  <c r="B103" i="4" s="1"/>
  <c r="B154" i="4" s="1"/>
  <c r="B51" i="4"/>
  <c r="B102" i="4" s="1"/>
  <c r="B153" i="4" s="1"/>
  <c r="B50" i="4"/>
  <c r="B101" i="4" s="1"/>
  <c r="B152" i="4" s="1"/>
  <c r="B49" i="4"/>
  <c r="B100" i="4" s="1"/>
  <c r="B151" i="4" s="1"/>
  <c r="B48" i="4"/>
  <c r="B99" i="4" s="1"/>
  <c r="B150" i="4" s="1"/>
  <c r="B47" i="4"/>
  <c r="B98" i="4" s="1"/>
  <c r="B149" i="4" s="1"/>
  <c r="B46" i="4"/>
  <c r="B97" i="4" s="1"/>
  <c r="B148" i="4" s="1"/>
  <c r="B45" i="4"/>
  <c r="B96" i="4" s="1"/>
  <c r="B147" i="4" s="1"/>
  <c r="B44" i="4"/>
  <c r="B95" i="4" s="1"/>
  <c r="B146" i="4" s="1"/>
  <c r="B43" i="4"/>
  <c r="B94" i="4" s="1"/>
  <c r="B145" i="4" s="1"/>
  <c r="B42" i="4"/>
  <c r="B93" i="4" s="1"/>
  <c r="B144" i="4" s="1"/>
  <c r="B41" i="4"/>
  <c r="B92" i="4" s="1"/>
  <c r="B143" i="4" s="1"/>
  <c r="B40" i="4"/>
  <c r="B91" i="4" s="1"/>
  <c r="B142" i="4" s="1"/>
  <c r="B39" i="4"/>
  <c r="B90" i="4" s="1"/>
  <c r="B141" i="4" s="1"/>
  <c r="B38" i="4"/>
  <c r="B89" i="4" s="1"/>
  <c r="B140" i="4" s="1"/>
  <c r="B37" i="4"/>
  <c r="B88" i="4" s="1"/>
  <c r="B139" i="4" s="1"/>
  <c r="B36" i="4"/>
  <c r="B87" i="4" s="1"/>
  <c r="B138" i="4" s="1"/>
  <c r="B35" i="4"/>
  <c r="B86" i="4" s="1"/>
  <c r="B137" i="4" s="1"/>
  <c r="B34" i="4"/>
  <c r="B85" i="4" s="1"/>
  <c r="B136" i="4" s="1"/>
  <c r="B33" i="4"/>
  <c r="B84" i="4" s="1"/>
  <c r="B135" i="4" s="1"/>
  <c r="B32" i="4"/>
  <c r="B83" i="4" s="1"/>
  <c r="B134" i="4" s="1"/>
  <c r="B31" i="4"/>
  <c r="B82" i="4" s="1"/>
  <c r="B133" i="4" s="1"/>
  <c r="B30" i="4"/>
  <c r="B81" i="4" s="1"/>
  <c r="B132" i="4" s="1"/>
  <c r="B29" i="4"/>
  <c r="B80" i="4" s="1"/>
  <c r="B131" i="4" s="1"/>
  <c r="B28" i="4"/>
  <c r="B79" i="4" s="1"/>
  <c r="B130" i="4" s="1"/>
  <c r="B27" i="4"/>
  <c r="B78" i="4" s="1"/>
  <c r="B129" i="4" s="1"/>
  <c r="B26" i="4"/>
  <c r="B77" i="4" s="1"/>
  <c r="B128" i="4" s="1"/>
  <c r="B25" i="4"/>
  <c r="B76" i="4" s="1"/>
  <c r="B127" i="4" s="1"/>
  <c r="B24" i="4"/>
  <c r="B75" i="4" s="1"/>
  <c r="B126" i="4" s="1"/>
  <c r="B23" i="4"/>
  <c r="B74" i="4" s="1"/>
  <c r="B125" i="4" s="1"/>
  <c r="B22" i="4"/>
  <c r="B73" i="4" s="1"/>
  <c r="B124" i="4" s="1"/>
  <c r="B21" i="4"/>
  <c r="B72" i="4" s="1"/>
  <c r="B123" i="4" s="1"/>
  <c r="B20" i="4"/>
  <c r="B71" i="4" s="1"/>
  <c r="B122" i="4" s="1"/>
  <c r="B19" i="4"/>
  <c r="B70" i="4" s="1"/>
  <c r="B121" i="4" s="1"/>
  <c r="B18" i="4"/>
  <c r="B69" i="4" s="1"/>
  <c r="B120" i="4" s="1"/>
  <c r="B17" i="4"/>
  <c r="B68" i="4" s="1"/>
  <c r="B119" i="4" s="1"/>
  <c r="B16" i="4"/>
  <c r="B67" i="4" s="1"/>
  <c r="B118" i="4" s="1"/>
  <c r="B15" i="4"/>
  <c r="B66" i="4" s="1"/>
  <c r="B117" i="4" s="1"/>
  <c r="B14" i="4"/>
  <c r="B65" i="4" s="1"/>
  <c r="B116" i="4" s="1"/>
  <c r="B13" i="4"/>
  <c r="B64" i="4" s="1"/>
  <c r="B115" i="4" s="1"/>
  <c r="B12" i="4"/>
  <c r="B63" i="4" s="1"/>
  <c r="B114" i="4" s="1"/>
  <c r="B11" i="4"/>
  <c r="B62" i="4" s="1"/>
  <c r="B113" i="4" s="1"/>
  <c r="B10" i="4"/>
  <c r="B61" i="4" s="1"/>
  <c r="B9" i="4"/>
  <c r="B60" i="4" s="1"/>
  <c r="B8" i="4"/>
  <c r="B59" i="4" s="1"/>
  <c r="B7" i="4"/>
  <c r="B58" i="4" s="1"/>
  <c r="B6" i="4"/>
  <c r="B57" i="4" s="1"/>
  <c r="C4" i="4"/>
  <c r="C3" i="4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D259" i="3"/>
  <c r="E259" i="3" s="1"/>
  <c r="F259" i="3" s="1"/>
  <c r="G259" i="3" s="1"/>
  <c r="H259" i="3" s="1"/>
  <c r="I259" i="3" s="1"/>
  <c r="J259" i="3" s="1"/>
  <c r="K259" i="3" s="1"/>
  <c r="L259" i="3" s="1"/>
  <c r="M259" i="3" s="1"/>
  <c r="N259" i="3" s="1"/>
  <c r="O259" i="3" s="1"/>
  <c r="P259" i="3" s="1"/>
  <c r="Q259" i="3" s="1"/>
  <c r="R259" i="3" s="1"/>
  <c r="S259" i="3" s="1"/>
  <c r="T259" i="3" s="1"/>
  <c r="U259" i="3" s="1"/>
  <c r="V259" i="3" s="1"/>
  <c r="W259" i="3" s="1"/>
  <c r="X259" i="3" s="1"/>
  <c r="Y259" i="3" s="1"/>
  <c r="Z259" i="3" s="1"/>
  <c r="AA259" i="3" s="1"/>
  <c r="D208" i="3"/>
  <c r="E208" i="3" s="1"/>
  <c r="F208" i="3" s="1"/>
  <c r="G208" i="3" s="1"/>
  <c r="H208" i="3" s="1"/>
  <c r="I208" i="3" s="1"/>
  <c r="J208" i="3" s="1"/>
  <c r="K208" i="3" s="1"/>
  <c r="L208" i="3" s="1"/>
  <c r="M208" i="3" s="1"/>
  <c r="N208" i="3" s="1"/>
  <c r="O208" i="3" s="1"/>
  <c r="P208" i="3" s="1"/>
  <c r="Q208" i="3" s="1"/>
  <c r="R208" i="3" s="1"/>
  <c r="S208" i="3" s="1"/>
  <c r="T208" i="3" s="1"/>
  <c r="U208" i="3" s="1"/>
  <c r="V208" i="3" s="1"/>
  <c r="W208" i="3" s="1"/>
  <c r="X208" i="3" s="1"/>
  <c r="Y208" i="3" s="1"/>
  <c r="Z208" i="3" s="1"/>
  <c r="AA208" i="3" s="1"/>
  <c r="Y203" i="4" l="1"/>
  <c r="X204" i="4" s="1"/>
  <c r="Y185" i="4"/>
  <c r="Y183" i="4"/>
  <c r="Y182" i="4"/>
  <c r="X183" i="4" s="1"/>
  <c r="Y167" i="4"/>
  <c r="X168" i="4" s="1"/>
  <c r="Y166" i="4"/>
  <c r="Y201" i="4"/>
  <c r="X202" i="4" s="1"/>
  <c r="Y197" i="4"/>
  <c r="Y193" i="4"/>
  <c r="X194" i="4" s="1"/>
  <c r="Y189" i="4"/>
  <c r="Y171" i="4"/>
  <c r="X172" i="4" s="1"/>
  <c r="Y170" i="4"/>
  <c r="X171" i="4" s="1"/>
  <c r="Y169" i="4"/>
  <c r="Y198" i="4"/>
  <c r="X199" i="4" s="1"/>
  <c r="Y194" i="4"/>
  <c r="X195" i="4" s="1"/>
  <c r="Y190" i="4"/>
  <c r="X191" i="4" s="1"/>
  <c r="Y186" i="4"/>
  <c r="X187" i="4" s="1"/>
  <c r="X181" i="4"/>
  <c r="Y175" i="4"/>
  <c r="X176" i="4" s="1"/>
  <c r="Y174" i="4"/>
  <c r="X175" i="4" s="1"/>
  <c r="X165" i="4"/>
  <c r="X185" i="4"/>
  <c r="Y179" i="4"/>
  <c r="X180" i="4" s="1"/>
  <c r="Y178" i="4"/>
  <c r="X179" i="4" s="1"/>
  <c r="W180" i="4" s="1"/>
  <c r="X177" i="4"/>
  <c r="X166" i="4"/>
  <c r="Y163" i="4"/>
  <c r="X164" i="4" s="1"/>
  <c r="W165" i="4" s="1"/>
  <c r="Y162" i="4"/>
  <c r="X163" i="4" s="1"/>
  <c r="W164" i="4" s="1"/>
  <c r="D4" i="4"/>
  <c r="B109" i="4"/>
  <c r="B164" i="4"/>
  <c r="T113" i="4"/>
  <c r="P113" i="4"/>
  <c r="L113" i="4"/>
  <c r="H113" i="4"/>
  <c r="D113" i="4"/>
  <c r="S113" i="4"/>
  <c r="O113" i="4"/>
  <c r="K113" i="4"/>
  <c r="G113" i="4"/>
  <c r="C113" i="4"/>
  <c r="R113" i="4"/>
  <c r="N113" i="4"/>
  <c r="J113" i="4"/>
  <c r="F113" i="4"/>
  <c r="U113" i="4"/>
  <c r="Q113" i="4"/>
  <c r="M113" i="4"/>
  <c r="I113" i="4"/>
  <c r="E113" i="4"/>
  <c r="B168" i="4"/>
  <c r="P117" i="4"/>
  <c r="L117" i="4"/>
  <c r="H117" i="4"/>
  <c r="D117" i="4"/>
  <c r="O117" i="4"/>
  <c r="K117" i="4"/>
  <c r="G117" i="4"/>
  <c r="C117" i="4"/>
  <c r="N117" i="4"/>
  <c r="J117" i="4"/>
  <c r="F117" i="4"/>
  <c r="Q117" i="4"/>
  <c r="M117" i="4"/>
  <c r="I117" i="4"/>
  <c r="E117" i="4"/>
  <c r="B172" i="4"/>
  <c r="L121" i="4"/>
  <c r="H121" i="4"/>
  <c r="D121" i="4"/>
  <c r="K121" i="4"/>
  <c r="G121" i="4"/>
  <c r="C121" i="4"/>
  <c r="J121" i="4"/>
  <c r="F121" i="4"/>
  <c r="M121" i="4"/>
  <c r="I121" i="4"/>
  <c r="E121" i="4"/>
  <c r="B176" i="4"/>
  <c r="H125" i="4"/>
  <c r="D125" i="4"/>
  <c r="G125" i="4"/>
  <c r="C125" i="4"/>
  <c r="F125" i="4"/>
  <c r="I125" i="4"/>
  <c r="E125" i="4"/>
  <c r="E4" i="4"/>
  <c r="F55" i="4"/>
  <c r="B108" i="4"/>
  <c r="B110" i="4"/>
  <c r="B165" i="4"/>
  <c r="Q114" i="4"/>
  <c r="M114" i="4"/>
  <c r="I114" i="4"/>
  <c r="E114" i="4"/>
  <c r="T114" i="4"/>
  <c r="P114" i="4"/>
  <c r="L114" i="4"/>
  <c r="H114" i="4"/>
  <c r="D114" i="4"/>
  <c r="S114" i="4"/>
  <c r="O114" i="4"/>
  <c r="K114" i="4"/>
  <c r="G114" i="4"/>
  <c r="C114" i="4"/>
  <c r="R114" i="4"/>
  <c r="N114" i="4"/>
  <c r="J114" i="4"/>
  <c r="F114" i="4"/>
  <c r="B169" i="4"/>
  <c r="M118" i="4"/>
  <c r="I118" i="4"/>
  <c r="E118" i="4"/>
  <c r="P118" i="4"/>
  <c r="L118" i="4"/>
  <c r="H118" i="4"/>
  <c r="D118" i="4"/>
  <c r="O118" i="4"/>
  <c r="K118" i="4"/>
  <c r="G118" i="4"/>
  <c r="C118" i="4"/>
  <c r="N118" i="4"/>
  <c r="J118" i="4"/>
  <c r="F118" i="4"/>
  <c r="B173" i="4"/>
  <c r="I122" i="4"/>
  <c r="E122" i="4"/>
  <c r="L122" i="4"/>
  <c r="H122" i="4"/>
  <c r="D122" i="4"/>
  <c r="K122" i="4"/>
  <c r="G122" i="4"/>
  <c r="C122" i="4"/>
  <c r="J122" i="4"/>
  <c r="F122" i="4"/>
  <c r="B111" i="4"/>
  <c r="B166" i="4"/>
  <c r="R115" i="4"/>
  <c r="N115" i="4"/>
  <c r="J115" i="4"/>
  <c r="F115" i="4"/>
  <c r="Q115" i="4"/>
  <c r="M115" i="4"/>
  <c r="I115" i="4"/>
  <c r="E115" i="4"/>
  <c r="P115" i="4"/>
  <c r="L115" i="4"/>
  <c r="H115" i="4"/>
  <c r="D115" i="4"/>
  <c r="S115" i="4"/>
  <c r="O115" i="4"/>
  <c r="K115" i="4"/>
  <c r="G115" i="4"/>
  <c r="C115" i="4"/>
  <c r="B170" i="4"/>
  <c r="N119" i="4"/>
  <c r="J119" i="4"/>
  <c r="F119" i="4"/>
  <c r="M119" i="4"/>
  <c r="I119" i="4"/>
  <c r="E119" i="4"/>
  <c r="L119" i="4"/>
  <c r="H119" i="4"/>
  <c r="D119" i="4"/>
  <c r="O119" i="4"/>
  <c r="K119" i="4"/>
  <c r="G119" i="4"/>
  <c r="C119" i="4"/>
  <c r="B174" i="4"/>
  <c r="J123" i="4"/>
  <c r="F123" i="4"/>
  <c r="I123" i="4"/>
  <c r="E123" i="4"/>
  <c r="H123" i="4"/>
  <c r="D123" i="4"/>
  <c r="K123" i="4"/>
  <c r="G123" i="4"/>
  <c r="C123" i="4"/>
  <c r="B112" i="4"/>
  <c r="B167" i="4"/>
  <c r="O116" i="4"/>
  <c r="K116" i="4"/>
  <c r="G116" i="4"/>
  <c r="C116" i="4"/>
  <c r="R116" i="4"/>
  <c r="N116" i="4"/>
  <c r="J116" i="4"/>
  <c r="F116" i="4"/>
  <c r="Q116" i="4"/>
  <c r="M116" i="4"/>
  <c r="I116" i="4"/>
  <c r="E116" i="4"/>
  <c r="P116" i="4"/>
  <c r="L116" i="4"/>
  <c r="H116" i="4"/>
  <c r="D116" i="4"/>
  <c r="B171" i="4"/>
  <c r="K120" i="4"/>
  <c r="G120" i="4"/>
  <c r="C120" i="4"/>
  <c r="N120" i="4"/>
  <c r="J120" i="4"/>
  <c r="F120" i="4"/>
  <c r="M120" i="4"/>
  <c r="I120" i="4"/>
  <c r="E120" i="4"/>
  <c r="L120" i="4"/>
  <c r="H120" i="4"/>
  <c r="D120" i="4"/>
  <c r="B175" i="4"/>
  <c r="G124" i="4"/>
  <c r="C124" i="4"/>
  <c r="J124" i="4"/>
  <c r="F124" i="4"/>
  <c r="I124" i="4"/>
  <c r="E124" i="4"/>
  <c r="H124" i="4"/>
  <c r="D124" i="4"/>
  <c r="B179" i="4"/>
  <c r="C128" i="4"/>
  <c r="F128" i="4"/>
  <c r="E128" i="4"/>
  <c r="D128" i="4"/>
  <c r="B183" i="4"/>
  <c r="F136" i="4"/>
  <c r="B187" i="4"/>
  <c r="D136" i="4"/>
  <c r="C136" i="4"/>
  <c r="E136" i="4"/>
  <c r="B177" i="4"/>
  <c r="E126" i="4"/>
  <c r="H126" i="4"/>
  <c r="D126" i="4"/>
  <c r="G126" i="4"/>
  <c r="C126" i="4"/>
  <c r="F126" i="4"/>
  <c r="B178" i="4"/>
  <c r="F127" i="4"/>
  <c r="E127" i="4"/>
  <c r="D127" i="4"/>
  <c r="G127" i="4"/>
  <c r="C127" i="4"/>
  <c r="B180" i="4"/>
  <c r="D129" i="4"/>
  <c r="C129" i="4"/>
  <c r="E129" i="4"/>
  <c r="B181" i="4"/>
  <c r="D130" i="4"/>
  <c r="C130" i="4"/>
  <c r="B182" i="4"/>
  <c r="C131" i="4"/>
  <c r="B184" i="4"/>
  <c r="C133" i="4"/>
  <c r="B185" i="4"/>
  <c r="D134" i="4"/>
  <c r="C134" i="4"/>
  <c r="E135" i="4"/>
  <c r="B186" i="4"/>
  <c r="C135" i="4"/>
  <c r="D135" i="4"/>
  <c r="B188" i="4"/>
  <c r="G137" i="4"/>
  <c r="C137" i="4"/>
  <c r="E137" i="4"/>
  <c r="D137" i="4"/>
  <c r="F137" i="4"/>
  <c r="H138" i="4"/>
  <c r="D138" i="4"/>
  <c r="B189" i="4"/>
  <c r="F138" i="4"/>
  <c r="E138" i="4"/>
  <c r="C138" i="4"/>
  <c r="G138" i="4"/>
  <c r="I139" i="4"/>
  <c r="E139" i="4"/>
  <c r="B190" i="4"/>
  <c r="G139" i="4"/>
  <c r="F139" i="4"/>
  <c r="D139" i="4"/>
  <c r="H139" i="4"/>
  <c r="C139" i="4"/>
  <c r="J140" i="4"/>
  <c r="F140" i="4"/>
  <c r="B191" i="4"/>
  <c r="G140" i="4"/>
  <c r="C140" i="4"/>
  <c r="D140" i="4"/>
  <c r="I140" i="4"/>
  <c r="H140" i="4"/>
  <c r="E140" i="4"/>
  <c r="B192" i="4"/>
  <c r="K141" i="4"/>
  <c r="G141" i="4"/>
  <c r="C141" i="4"/>
  <c r="H141" i="4"/>
  <c r="D141" i="4"/>
  <c r="E141" i="4"/>
  <c r="J141" i="4"/>
  <c r="I141" i="4"/>
  <c r="F141" i="4"/>
  <c r="B193" i="4"/>
  <c r="L142" i="4"/>
  <c r="H142" i="4"/>
  <c r="D142" i="4"/>
  <c r="I142" i="4"/>
  <c r="E142" i="4"/>
  <c r="F142" i="4"/>
  <c r="K142" i="4"/>
  <c r="C142" i="4"/>
  <c r="J142" i="4"/>
  <c r="G142" i="4"/>
  <c r="B194" i="4"/>
  <c r="M143" i="4"/>
  <c r="I143" i="4"/>
  <c r="E143" i="4"/>
  <c r="J143" i="4"/>
  <c r="F143" i="4"/>
  <c r="G143" i="4"/>
  <c r="L143" i="4"/>
  <c r="D143" i="4"/>
  <c r="K143" i="4"/>
  <c r="C143" i="4"/>
  <c r="H143" i="4"/>
  <c r="B195" i="4"/>
  <c r="N144" i="4"/>
  <c r="J144" i="4"/>
  <c r="F144" i="4"/>
  <c r="K144" i="4"/>
  <c r="G144" i="4"/>
  <c r="C144" i="4"/>
  <c r="H144" i="4"/>
  <c r="M144" i="4"/>
  <c r="E144" i="4"/>
  <c r="L144" i="4"/>
  <c r="D144" i="4"/>
  <c r="I144" i="4"/>
  <c r="B196" i="4"/>
  <c r="O145" i="4"/>
  <c r="K145" i="4"/>
  <c r="G145" i="4"/>
  <c r="C145" i="4"/>
  <c r="M145" i="4"/>
  <c r="I145" i="4"/>
  <c r="E145" i="4"/>
  <c r="L145" i="4"/>
  <c r="H145" i="4"/>
  <c r="D145" i="4"/>
  <c r="N145" i="4"/>
  <c r="J145" i="4"/>
  <c r="F145" i="4"/>
  <c r="B197" i="4"/>
  <c r="P146" i="4"/>
  <c r="L146" i="4"/>
  <c r="H146" i="4"/>
  <c r="D146" i="4"/>
  <c r="N146" i="4"/>
  <c r="J146" i="4"/>
  <c r="F146" i="4"/>
  <c r="M146" i="4"/>
  <c r="I146" i="4"/>
  <c r="E146" i="4"/>
  <c r="O146" i="4"/>
  <c r="K146" i="4"/>
  <c r="G146" i="4"/>
  <c r="C146" i="4"/>
  <c r="B198" i="4"/>
  <c r="Q147" i="4"/>
  <c r="M147" i="4"/>
  <c r="I147" i="4"/>
  <c r="E147" i="4"/>
  <c r="O147" i="4"/>
  <c r="K147" i="4"/>
  <c r="G147" i="4"/>
  <c r="C147" i="4"/>
  <c r="N147" i="4"/>
  <c r="J147" i="4"/>
  <c r="F147" i="4"/>
  <c r="P147" i="4"/>
  <c r="L147" i="4"/>
  <c r="H147" i="4"/>
  <c r="D147" i="4"/>
  <c r="R148" i="4"/>
  <c r="N148" i="4"/>
  <c r="J148" i="4"/>
  <c r="F148" i="4"/>
  <c r="P148" i="4"/>
  <c r="L148" i="4"/>
  <c r="H148" i="4"/>
  <c r="D148" i="4"/>
  <c r="B199" i="4"/>
  <c r="O148" i="4"/>
  <c r="K148" i="4"/>
  <c r="G148" i="4"/>
  <c r="C148" i="4"/>
  <c r="Q148" i="4"/>
  <c r="M148" i="4"/>
  <c r="I148" i="4"/>
  <c r="E148" i="4"/>
  <c r="B200" i="4"/>
  <c r="S149" i="4"/>
  <c r="O149" i="4"/>
  <c r="K149" i="4"/>
  <c r="G149" i="4"/>
  <c r="C149" i="4"/>
  <c r="Q149" i="4"/>
  <c r="M149" i="4"/>
  <c r="I149" i="4"/>
  <c r="E149" i="4"/>
  <c r="P149" i="4"/>
  <c r="L149" i="4"/>
  <c r="H149" i="4"/>
  <c r="D149" i="4"/>
  <c r="R149" i="4"/>
  <c r="N149" i="4"/>
  <c r="J149" i="4"/>
  <c r="F149" i="4"/>
  <c r="B201" i="4"/>
  <c r="T150" i="4"/>
  <c r="P150" i="4"/>
  <c r="L150" i="4"/>
  <c r="H150" i="4"/>
  <c r="D150" i="4"/>
  <c r="R150" i="4"/>
  <c r="N150" i="4"/>
  <c r="J150" i="4"/>
  <c r="F150" i="4"/>
  <c r="Q150" i="4"/>
  <c r="M150" i="4"/>
  <c r="I150" i="4"/>
  <c r="E150" i="4"/>
  <c r="S150" i="4"/>
  <c r="C150" i="4"/>
  <c r="O150" i="4"/>
  <c r="K150" i="4"/>
  <c r="G150" i="4"/>
  <c r="B202" i="4"/>
  <c r="U151" i="4"/>
  <c r="Q151" i="4"/>
  <c r="M151" i="4"/>
  <c r="I151" i="4"/>
  <c r="E151" i="4"/>
  <c r="S151" i="4"/>
  <c r="O151" i="4"/>
  <c r="K151" i="4"/>
  <c r="G151" i="4"/>
  <c r="C151" i="4"/>
  <c r="R151" i="4"/>
  <c r="N151" i="4"/>
  <c r="J151" i="4"/>
  <c r="F151" i="4"/>
  <c r="T151" i="4"/>
  <c r="D151" i="4"/>
  <c r="P151" i="4"/>
  <c r="L151" i="4"/>
  <c r="H151" i="4"/>
  <c r="B203" i="4"/>
  <c r="V152" i="4"/>
  <c r="R152" i="4"/>
  <c r="N152" i="4"/>
  <c r="J152" i="4"/>
  <c r="F152" i="4"/>
  <c r="T152" i="4"/>
  <c r="P152" i="4"/>
  <c r="L152" i="4"/>
  <c r="H152" i="4"/>
  <c r="D152" i="4"/>
  <c r="S152" i="4"/>
  <c r="O152" i="4"/>
  <c r="K152" i="4"/>
  <c r="G152" i="4"/>
  <c r="C152" i="4"/>
  <c r="U152" i="4"/>
  <c r="E152" i="4"/>
  <c r="Q152" i="4"/>
  <c r="M152" i="4"/>
  <c r="I152" i="4"/>
  <c r="B204" i="4"/>
  <c r="W153" i="4"/>
  <c r="S153" i="4"/>
  <c r="O153" i="4"/>
  <c r="K153" i="4"/>
  <c r="G153" i="4"/>
  <c r="C153" i="4"/>
  <c r="U153" i="4"/>
  <c r="Q153" i="4"/>
  <c r="M153" i="4"/>
  <c r="I153" i="4"/>
  <c r="E153" i="4"/>
  <c r="T153" i="4"/>
  <c r="P153" i="4"/>
  <c r="L153" i="4"/>
  <c r="H153" i="4"/>
  <c r="D153" i="4"/>
  <c r="V153" i="4"/>
  <c r="F153" i="4"/>
  <c r="R153" i="4"/>
  <c r="N153" i="4"/>
  <c r="J153" i="4"/>
  <c r="B205" i="4"/>
  <c r="X154" i="4"/>
  <c r="T154" i="4"/>
  <c r="P154" i="4"/>
  <c r="L154" i="4"/>
  <c r="H154" i="4"/>
  <c r="D154" i="4"/>
  <c r="V154" i="4"/>
  <c r="R154" i="4"/>
  <c r="N154" i="4"/>
  <c r="J154" i="4"/>
  <c r="F154" i="4"/>
  <c r="U154" i="4"/>
  <c r="Q154" i="4"/>
  <c r="M154" i="4"/>
  <c r="I154" i="4"/>
  <c r="E154" i="4"/>
  <c r="W154" i="4"/>
  <c r="G154" i="4"/>
  <c r="S154" i="4"/>
  <c r="C154" i="4"/>
  <c r="O154" i="4"/>
  <c r="K154" i="4"/>
  <c r="B206" i="4"/>
  <c r="Y155" i="4"/>
  <c r="U155" i="4"/>
  <c r="Q155" i="4"/>
  <c r="M155" i="4"/>
  <c r="I155" i="4"/>
  <c r="E155" i="4"/>
  <c r="W155" i="4"/>
  <c r="S155" i="4"/>
  <c r="O155" i="4"/>
  <c r="K155" i="4"/>
  <c r="G155" i="4"/>
  <c r="C155" i="4"/>
  <c r="V155" i="4"/>
  <c r="R155" i="4"/>
  <c r="N155" i="4"/>
  <c r="J155" i="4"/>
  <c r="F155" i="4"/>
  <c r="X155" i="4"/>
  <c r="H155" i="4"/>
  <c r="T155" i="4"/>
  <c r="D155" i="4"/>
  <c r="P155" i="4"/>
  <c r="L155" i="4"/>
  <c r="B156" i="4"/>
  <c r="E105" i="4"/>
  <c r="D105" i="4"/>
  <c r="D412" i="3"/>
  <c r="E412" i="3" s="1"/>
  <c r="F412" i="3" s="1"/>
  <c r="G412" i="3" s="1"/>
  <c r="H412" i="3" s="1"/>
  <c r="I412" i="3" s="1"/>
  <c r="J412" i="3" s="1"/>
  <c r="K412" i="3" s="1"/>
  <c r="L412" i="3" s="1"/>
  <c r="M412" i="3" s="1"/>
  <c r="N412" i="3" s="1"/>
  <c r="O412" i="3" s="1"/>
  <c r="P412" i="3" s="1"/>
  <c r="Q412" i="3" s="1"/>
  <c r="R412" i="3" s="1"/>
  <c r="S412" i="3" s="1"/>
  <c r="T412" i="3" s="1"/>
  <c r="U412" i="3" s="1"/>
  <c r="V412" i="3" s="1"/>
  <c r="W412" i="3" s="1"/>
  <c r="X412" i="3" s="1"/>
  <c r="Y412" i="3" s="1"/>
  <c r="Z412" i="3" s="1"/>
  <c r="AA412" i="3" s="1"/>
  <c r="D361" i="3"/>
  <c r="E361" i="3" s="1"/>
  <c r="F361" i="3" s="1"/>
  <c r="G361" i="3" s="1"/>
  <c r="H361" i="3" s="1"/>
  <c r="I361" i="3" s="1"/>
  <c r="J361" i="3" s="1"/>
  <c r="K361" i="3" s="1"/>
  <c r="L361" i="3" s="1"/>
  <c r="M361" i="3" s="1"/>
  <c r="N361" i="3" s="1"/>
  <c r="O361" i="3" s="1"/>
  <c r="P361" i="3" s="1"/>
  <c r="Q361" i="3" s="1"/>
  <c r="R361" i="3" s="1"/>
  <c r="S361" i="3" s="1"/>
  <c r="T361" i="3" s="1"/>
  <c r="U361" i="3" s="1"/>
  <c r="V361" i="3" s="1"/>
  <c r="W361" i="3" s="1"/>
  <c r="X361" i="3" s="1"/>
  <c r="Y361" i="3" s="1"/>
  <c r="Z361" i="3" s="1"/>
  <c r="AA361" i="3" s="1"/>
  <c r="D310" i="3"/>
  <c r="E310" i="3" s="1"/>
  <c r="F310" i="3" s="1"/>
  <c r="G310" i="3" s="1"/>
  <c r="H310" i="3" s="1"/>
  <c r="I310" i="3" s="1"/>
  <c r="J310" i="3" s="1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C3" i="2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L207" i="1"/>
  <c r="K207" i="1"/>
  <c r="J207" i="1"/>
  <c r="I207" i="1"/>
  <c r="H207" i="1"/>
  <c r="G207" i="1"/>
  <c r="F207" i="1"/>
  <c r="E207" i="1"/>
  <c r="D207" i="1"/>
  <c r="C207" i="1"/>
  <c r="K206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I204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G202" i="1"/>
  <c r="F202" i="1"/>
  <c r="E202" i="1"/>
  <c r="D202" i="1"/>
  <c r="C202" i="1"/>
  <c r="F201" i="1"/>
  <c r="E201" i="1"/>
  <c r="D201" i="1"/>
  <c r="C201" i="1"/>
  <c r="E200" i="1"/>
  <c r="D200" i="1"/>
  <c r="C200" i="1"/>
  <c r="D199" i="1"/>
  <c r="C199" i="1"/>
  <c r="C198" i="1"/>
  <c r="C196" i="1"/>
  <c r="D195" i="1"/>
  <c r="C195" i="1"/>
  <c r="E194" i="1"/>
  <c r="D194" i="1"/>
  <c r="C194" i="1"/>
  <c r="F193" i="1"/>
  <c r="E193" i="1"/>
  <c r="D193" i="1"/>
  <c r="C193" i="1"/>
  <c r="G192" i="1"/>
  <c r="F192" i="1"/>
  <c r="E192" i="1"/>
  <c r="D192" i="1"/>
  <c r="C192" i="1"/>
  <c r="H191" i="1"/>
  <c r="G191" i="1"/>
  <c r="F191" i="1"/>
  <c r="E191" i="1"/>
  <c r="D191" i="1"/>
  <c r="C191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K188" i="1"/>
  <c r="J188" i="1"/>
  <c r="I188" i="1"/>
  <c r="H188" i="1"/>
  <c r="G188" i="1"/>
  <c r="F188" i="1"/>
  <c r="E188" i="1"/>
  <c r="D188" i="1"/>
  <c r="C188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W167" i="4" l="1"/>
  <c r="X174" i="4"/>
  <c r="W175" i="4" s="1"/>
  <c r="X182" i="4"/>
  <c r="W183" i="4" s="1"/>
  <c r="W196" i="4"/>
  <c r="X170" i="4"/>
  <c r="W171" i="4" s="1"/>
  <c r="X190" i="4"/>
  <c r="W191" i="4" s="1"/>
  <c r="X167" i="4"/>
  <c r="X184" i="4"/>
  <c r="W185" i="4" s="1"/>
  <c r="X188" i="4"/>
  <c r="X201" i="4"/>
  <c r="W186" i="4"/>
  <c r="W182" i="4"/>
  <c r="W195" i="4"/>
  <c r="W169" i="4"/>
  <c r="X186" i="4"/>
  <c r="X192" i="4"/>
  <c r="X189" i="4"/>
  <c r="W190" i="4" s="1"/>
  <c r="V166" i="4"/>
  <c r="W166" i="4"/>
  <c r="V165" i="4" s="1"/>
  <c r="W188" i="4"/>
  <c r="X162" i="4"/>
  <c r="W163" i="4" s="1"/>
  <c r="V164" i="4" s="1"/>
  <c r="X198" i="4"/>
  <c r="X173" i="4"/>
  <c r="W174" i="4" s="1"/>
  <c r="X193" i="4"/>
  <c r="W194" i="4" s="1"/>
  <c r="V195" i="4" s="1"/>
  <c r="X197" i="4"/>
  <c r="W181" i="4"/>
  <c r="V181" i="4" s="1"/>
  <c r="W176" i="4"/>
  <c r="W192" i="4"/>
  <c r="X169" i="4"/>
  <c r="X178" i="4"/>
  <c r="W179" i="4" s="1"/>
  <c r="V180" i="4" s="1"/>
  <c r="W184" i="4"/>
  <c r="V185" i="4" s="1"/>
  <c r="X196" i="4"/>
  <c r="X200" i="4"/>
  <c r="W201" i="4" s="1"/>
  <c r="X203" i="4"/>
  <c r="W203" i="4" s="1"/>
  <c r="G55" i="4"/>
  <c r="F4" i="4"/>
  <c r="B207" i="4"/>
  <c r="Z156" i="4"/>
  <c r="V156" i="4"/>
  <c r="R156" i="4"/>
  <c r="N156" i="4"/>
  <c r="J156" i="4"/>
  <c r="F156" i="4"/>
  <c r="Y156" i="4"/>
  <c r="U156" i="4"/>
  <c r="Q156" i="4"/>
  <c r="M156" i="4"/>
  <c r="I156" i="4"/>
  <c r="E156" i="4"/>
  <c r="X156" i="4"/>
  <c r="T156" i="4"/>
  <c r="P156" i="4"/>
  <c r="L156" i="4"/>
  <c r="H156" i="4"/>
  <c r="D156" i="4"/>
  <c r="W156" i="4"/>
  <c r="S156" i="4"/>
  <c r="O156" i="4"/>
  <c r="K156" i="4"/>
  <c r="G156" i="4"/>
  <c r="C156" i="4"/>
  <c r="B163" i="4"/>
  <c r="S112" i="4"/>
  <c r="O112" i="4"/>
  <c r="K112" i="4"/>
  <c r="G112" i="4"/>
  <c r="C112" i="4"/>
  <c r="V112" i="4"/>
  <c r="R112" i="4"/>
  <c r="N112" i="4"/>
  <c r="J112" i="4"/>
  <c r="F112" i="4"/>
  <c r="U112" i="4"/>
  <c r="Q112" i="4"/>
  <c r="M112" i="4"/>
  <c r="I112" i="4"/>
  <c r="E112" i="4"/>
  <c r="T112" i="4"/>
  <c r="P112" i="4"/>
  <c r="L112" i="4"/>
  <c r="H112" i="4"/>
  <c r="D112" i="4"/>
  <c r="B162" i="4"/>
  <c r="V111" i="4"/>
  <c r="R111" i="4"/>
  <c r="N111" i="4"/>
  <c r="J111" i="4"/>
  <c r="F111" i="4"/>
  <c r="U111" i="4"/>
  <c r="Q111" i="4"/>
  <c r="M111" i="4"/>
  <c r="I111" i="4"/>
  <c r="E111" i="4"/>
  <c r="T111" i="4"/>
  <c r="P111" i="4"/>
  <c r="L111" i="4"/>
  <c r="H111" i="4"/>
  <c r="D111" i="4"/>
  <c r="W111" i="4"/>
  <c r="S111" i="4"/>
  <c r="O111" i="4"/>
  <c r="K111" i="4"/>
  <c r="G111" i="4"/>
  <c r="C111" i="4"/>
  <c r="B161" i="4"/>
  <c r="U110" i="4"/>
  <c r="Q110" i="4"/>
  <c r="M110" i="4"/>
  <c r="I110" i="4"/>
  <c r="E110" i="4"/>
  <c r="X110" i="4"/>
  <c r="T110" i="4"/>
  <c r="P110" i="4"/>
  <c r="L110" i="4"/>
  <c r="H110" i="4"/>
  <c r="D110" i="4"/>
  <c r="W110" i="4"/>
  <c r="S110" i="4"/>
  <c r="O110" i="4"/>
  <c r="K110" i="4"/>
  <c r="G110" i="4"/>
  <c r="C110" i="4"/>
  <c r="V110" i="4"/>
  <c r="R110" i="4"/>
  <c r="N110" i="4"/>
  <c r="J110" i="4"/>
  <c r="F110" i="4"/>
  <c r="B159" i="4"/>
  <c r="W108" i="4"/>
  <c r="S108" i="4"/>
  <c r="O108" i="4"/>
  <c r="K108" i="4"/>
  <c r="G108" i="4"/>
  <c r="C108" i="4"/>
  <c r="Z108" i="4"/>
  <c r="V108" i="4"/>
  <c r="R108" i="4"/>
  <c r="N108" i="4"/>
  <c r="J108" i="4"/>
  <c r="F108" i="4"/>
  <c r="Y108" i="4"/>
  <c r="U108" i="4"/>
  <c r="Q108" i="4"/>
  <c r="M108" i="4"/>
  <c r="I108" i="4"/>
  <c r="E108" i="4"/>
  <c r="X108" i="4"/>
  <c r="T108" i="4"/>
  <c r="P108" i="4"/>
  <c r="L108" i="4"/>
  <c r="H108" i="4"/>
  <c r="D108" i="4"/>
  <c r="B160" i="4"/>
  <c r="X109" i="4"/>
  <c r="T109" i="4"/>
  <c r="P109" i="4"/>
  <c r="L109" i="4"/>
  <c r="H109" i="4"/>
  <c r="D109" i="4"/>
  <c r="W109" i="4"/>
  <c r="S109" i="4"/>
  <c r="O109" i="4"/>
  <c r="K109" i="4"/>
  <c r="G109" i="4"/>
  <c r="C109" i="4"/>
  <c r="V109" i="4"/>
  <c r="R109" i="4"/>
  <c r="N109" i="4"/>
  <c r="J109" i="4"/>
  <c r="F109" i="4"/>
  <c r="Y109" i="4"/>
  <c r="U109" i="4"/>
  <c r="Q109" i="4"/>
  <c r="M109" i="4"/>
  <c r="I109" i="4"/>
  <c r="E109" i="4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D145" i="1"/>
  <c r="B170" i="1"/>
  <c r="B221" i="1" s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205" i="1" s="1"/>
  <c r="B153" i="1"/>
  <c r="B152" i="1"/>
  <c r="B151" i="1"/>
  <c r="B150" i="1"/>
  <c r="B149" i="1"/>
  <c r="B148" i="1"/>
  <c r="B199" i="1" s="1"/>
  <c r="B147" i="1"/>
  <c r="B146" i="1"/>
  <c r="B145" i="1"/>
  <c r="B144" i="1"/>
  <c r="B195" i="1" s="1"/>
  <c r="B143" i="1"/>
  <c r="B142" i="1"/>
  <c r="B141" i="1"/>
  <c r="B140" i="1"/>
  <c r="B191" i="1" s="1"/>
  <c r="B139" i="1"/>
  <c r="B138" i="1"/>
  <c r="B137" i="1"/>
  <c r="B136" i="1"/>
  <c r="B187" i="1" s="1"/>
  <c r="B135" i="1"/>
  <c r="B134" i="1"/>
  <c r="B133" i="1"/>
  <c r="B132" i="1"/>
  <c r="B183" i="1" s="1"/>
  <c r="B131" i="1"/>
  <c r="B130" i="1"/>
  <c r="B129" i="1"/>
  <c r="B128" i="1"/>
  <c r="B179" i="1" s="1"/>
  <c r="B127" i="1"/>
  <c r="B126" i="1"/>
  <c r="B125" i="1"/>
  <c r="B124" i="1"/>
  <c r="B123" i="1"/>
  <c r="B122" i="1"/>
  <c r="E222" i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D222" i="1"/>
  <c r="G171" i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F171" i="1"/>
  <c r="D171" i="1"/>
  <c r="E171" i="1" s="1"/>
  <c r="B217" i="1"/>
  <c r="B213" i="1"/>
  <c r="B209" i="1"/>
  <c r="B201" i="1"/>
  <c r="B200" i="1"/>
  <c r="B198" i="1"/>
  <c r="B197" i="1"/>
  <c r="B196" i="1"/>
  <c r="B194" i="1"/>
  <c r="B193" i="1"/>
  <c r="B192" i="1"/>
  <c r="B190" i="1"/>
  <c r="B189" i="1"/>
  <c r="B188" i="1"/>
  <c r="B186" i="1"/>
  <c r="B185" i="1"/>
  <c r="B184" i="1"/>
  <c r="B182" i="1"/>
  <c r="B181" i="1"/>
  <c r="B180" i="1"/>
  <c r="B178" i="1"/>
  <c r="B177" i="1"/>
  <c r="B176" i="1"/>
  <c r="B175" i="1"/>
  <c r="B174" i="1"/>
  <c r="E120" i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D12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W197" i="4" l="1"/>
  <c r="W170" i="4"/>
  <c r="V171" i="4" s="1"/>
  <c r="W198" i="4"/>
  <c r="W173" i="4"/>
  <c r="V174" i="4" s="1"/>
  <c r="W187" i="4"/>
  <c r="W200" i="4"/>
  <c r="W168" i="4"/>
  <c r="V169" i="4" s="1"/>
  <c r="U170" i="4" s="1"/>
  <c r="W177" i="4"/>
  <c r="U165" i="4"/>
  <c r="V170" i="4"/>
  <c r="V183" i="4"/>
  <c r="U184" i="4" s="1"/>
  <c r="W202" i="4"/>
  <c r="V202" i="4" s="1"/>
  <c r="V184" i="4"/>
  <c r="V177" i="4"/>
  <c r="V175" i="4"/>
  <c r="U176" i="4" s="1"/>
  <c r="V191" i="4"/>
  <c r="V196" i="4"/>
  <c r="U196" i="4" s="1"/>
  <c r="V187" i="4"/>
  <c r="W189" i="4"/>
  <c r="V190" i="4" s="1"/>
  <c r="V172" i="4"/>
  <c r="V176" i="4"/>
  <c r="U181" i="4"/>
  <c r="V182" i="4"/>
  <c r="W199" i="4"/>
  <c r="V200" i="4" s="1"/>
  <c r="V167" i="4"/>
  <c r="W193" i="4"/>
  <c r="V194" i="4" s="1"/>
  <c r="U195" i="4" s="1"/>
  <c r="W172" i="4"/>
  <c r="W178" i="4"/>
  <c r="V179" i="4" s="1"/>
  <c r="U180" i="4" s="1"/>
  <c r="V186" i="4"/>
  <c r="U186" i="4" s="1"/>
  <c r="V197" i="4"/>
  <c r="B118" i="1"/>
  <c r="H55" i="4"/>
  <c r="G4" i="4"/>
  <c r="B173" i="1"/>
  <c r="B202" i="1"/>
  <c r="B206" i="1"/>
  <c r="B210" i="1"/>
  <c r="B214" i="1"/>
  <c r="B218" i="1"/>
  <c r="B203" i="1"/>
  <c r="B207" i="1"/>
  <c r="B211" i="1"/>
  <c r="B215" i="1"/>
  <c r="B219" i="1"/>
  <c r="B204" i="1"/>
  <c r="B208" i="1"/>
  <c r="B212" i="1"/>
  <c r="B216" i="1"/>
  <c r="B220" i="1"/>
  <c r="T185" i="4" l="1"/>
  <c r="U185" i="4"/>
  <c r="U171" i="4"/>
  <c r="V193" i="4"/>
  <c r="U194" i="4" s="1"/>
  <c r="T195" i="4" s="1"/>
  <c r="U166" i="4"/>
  <c r="V168" i="4"/>
  <c r="U169" i="4" s="1"/>
  <c r="T170" i="4" s="1"/>
  <c r="V173" i="4"/>
  <c r="U174" i="4" s="1"/>
  <c r="U183" i="4"/>
  <c r="T184" i="4" s="1"/>
  <c r="V189" i="4"/>
  <c r="U190" i="4" s="1"/>
  <c r="V192" i="4"/>
  <c r="U193" i="4" s="1"/>
  <c r="T194" i="4" s="1"/>
  <c r="S195" i="4" s="1"/>
  <c r="U167" i="4"/>
  <c r="T166" i="4" s="1"/>
  <c r="V188" i="4"/>
  <c r="V198" i="4"/>
  <c r="U199" i="4" s="1"/>
  <c r="T196" i="4"/>
  <c r="V178" i="4"/>
  <c r="U179" i="4" s="1"/>
  <c r="T180" i="4" s="1"/>
  <c r="U175" i="4"/>
  <c r="U198" i="4"/>
  <c r="U187" i="4"/>
  <c r="U197" i="4"/>
  <c r="T197" i="4" s="1"/>
  <c r="U178" i="4"/>
  <c r="T179" i="4" s="1"/>
  <c r="V199" i="4"/>
  <c r="U182" i="4"/>
  <c r="T183" i="4" s="1"/>
  <c r="S184" i="4" s="1"/>
  <c r="U188" i="4"/>
  <c r="T187" i="4" s="1"/>
  <c r="U177" i="4"/>
  <c r="T178" i="4" s="1"/>
  <c r="S179" i="4" s="1"/>
  <c r="U173" i="4"/>
  <c r="V201" i="4"/>
  <c r="U201" i="4" s="1"/>
  <c r="I55" i="4"/>
  <c r="H4" i="4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D63" i="1"/>
  <c r="T181" i="4" l="1"/>
  <c r="S182" i="4" s="1"/>
  <c r="R183" i="4" s="1"/>
  <c r="U200" i="4"/>
  <c r="T200" i="4" s="1"/>
  <c r="T188" i="4"/>
  <c r="U189" i="4"/>
  <c r="U191" i="4"/>
  <c r="T167" i="4"/>
  <c r="S168" i="4" s="1"/>
  <c r="T186" i="4"/>
  <c r="S187" i="4" s="1"/>
  <c r="U168" i="4"/>
  <c r="T169" i="4" s="1"/>
  <c r="T199" i="4"/>
  <c r="T177" i="4"/>
  <c r="S178" i="4" s="1"/>
  <c r="T168" i="4"/>
  <c r="S169" i="4" s="1"/>
  <c r="S185" i="4"/>
  <c r="U172" i="4"/>
  <c r="T172" i="4" s="1"/>
  <c r="U192" i="4"/>
  <c r="T193" i="4" s="1"/>
  <c r="S194" i="4" s="1"/>
  <c r="T182" i="4"/>
  <c r="S183" i="4" s="1"/>
  <c r="T175" i="4"/>
  <c r="S176" i="4" s="1"/>
  <c r="R177" i="4" s="1"/>
  <c r="S196" i="4"/>
  <c r="T189" i="4"/>
  <c r="T176" i="4"/>
  <c r="S177" i="4" s="1"/>
  <c r="R178" i="4" s="1"/>
  <c r="T174" i="4"/>
  <c r="S175" i="4" s="1"/>
  <c r="R176" i="4" s="1"/>
  <c r="Q177" i="4" s="1"/>
  <c r="T198" i="4"/>
  <c r="I4" i="4"/>
  <c r="J55" i="4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T192" i="4" l="1"/>
  <c r="S193" i="4" s="1"/>
  <c r="R194" i="4" s="1"/>
  <c r="S180" i="4"/>
  <c r="R184" i="4"/>
  <c r="T190" i="4"/>
  <c r="S186" i="4"/>
  <c r="R186" i="4" s="1"/>
  <c r="S181" i="4"/>
  <c r="R182" i="4" s="1"/>
  <c r="Q183" i="4" s="1"/>
  <c r="S167" i="4"/>
  <c r="R168" i="4" s="1"/>
  <c r="S199" i="4"/>
  <c r="R195" i="4"/>
  <c r="R179" i="4"/>
  <c r="S189" i="4"/>
  <c r="S198" i="4"/>
  <c r="T173" i="4"/>
  <c r="S174" i="4" s="1"/>
  <c r="R175" i="4" s="1"/>
  <c r="Q176" i="4" s="1"/>
  <c r="T171" i="4"/>
  <c r="T191" i="4"/>
  <c r="S197" i="4"/>
  <c r="R197" i="4" s="1"/>
  <c r="S188" i="4"/>
  <c r="R188" i="4" s="1"/>
  <c r="K55" i="4"/>
  <c r="J4" i="4"/>
  <c r="Q179" i="4" l="1"/>
  <c r="S172" i="4"/>
  <c r="S171" i="4"/>
  <c r="R172" i="4" s="1"/>
  <c r="P177" i="4"/>
  <c r="R185" i="4"/>
  <c r="Q185" i="4" s="1"/>
  <c r="R196" i="4"/>
  <c r="Q196" i="4" s="1"/>
  <c r="S192" i="4"/>
  <c r="R193" i="4" s="1"/>
  <c r="Q194" i="4" s="1"/>
  <c r="Q178" i="4"/>
  <c r="S191" i="4"/>
  <c r="S190" i="4"/>
  <c r="R191" i="4" s="1"/>
  <c r="S173" i="4"/>
  <c r="R174" i="4" s="1"/>
  <c r="Q175" i="4" s="1"/>
  <c r="P176" i="4" s="1"/>
  <c r="S170" i="4"/>
  <c r="R181" i="4"/>
  <c r="Q182" i="4" s="1"/>
  <c r="R180" i="4"/>
  <c r="R198" i="4"/>
  <c r="R187" i="4"/>
  <c r="Q187" i="4" s="1"/>
  <c r="L55" i="4"/>
  <c r="K4" i="4"/>
  <c r="Q192" i="4" l="1"/>
  <c r="P193" i="4" s="1"/>
  <c r="O194" i="4" s="1"/>
  <c r="R189" i="4"/>
  <c r="R192" i="4"/>
  <c r="Q193" i="4" s="1"/>
  <c r="P194" i="4" s="1"/>
  <c r="Q180" i="4"/>
  <c r="Q195" i="4"/>
  <c r="Q181" i="4"/>
  <c r="P182" i="4" s="1"/>
  <c r="P178" i="4"/>
  <c r="R173" i="4"/>
  <c r="Q174" i="4" s="1"/>
  <c r="P175" i="4" s="1"/>
  <c r="O176" i="4" s="1"/>
  <c r="P195" i="4"/>
  <c r="Q186" i="4"/>
  <c r="Q184" i="4"/>
  <c r="P183" i="4"/>
  <c r="Q197" i="4"/>
  <c r="Q188" i="4"/>
  <c r="R171" i="4"/>
  <c r="Q172" i="4" s="1"/>
  <c r="R170" i="4"/>
  <c r="Q171" i="4" s="1"/>
  <c r="R169" i="4"/>
  <c r="R190" i="4"/>
  <c r="Q191" i="4" s="1"/>
  <c r="M55" i="4"/>
  <c r="L4" i="4"/>
  <c r="L58" i="4"/>
  <c r="L57" i="4"/>
  <c r="L59" i="4"/>
  <c r="L60" i="4"/>
  <c r="L61" i="4"/>
  <c r="P181" i="4" l="1"/>
  <c r="O182" i="4" s="1"/>
  <c r="P185" i="4"/>
  <c r="O184" i="4" s="1"/>
  <c r="P184" i="4"/>
  <c r="O179" i="4"/>
  <c r="P192" i="4"/>
  <c r="O193" i="4" s="1"/>
  <c r="P187" i="4"/>
  <c r="P179" i="4"/>
  <c r="Q173" i="4"/>
  <c r="P174" i="4" s="1"/>
  <c r="O175" i="4" s="1"/>
  <c r="N176" i="4" s="1"/>
  <c r="P186" i="4"/>
  <c r="Q170" i="4"/>
  <c r="P171" i="4" s="1"/>
  <c r="Q169" i="4"/>
  <c r="P170" i="4" s="1"/>
  <c r="O177" i="4"/>
  <c r="P196" i="4"/>
  <c r="O195" i="4" s="1"/>
  <c r="Q190" i="4"/>
  <c r="P191" i="4" s="1"/>
  <c r="Q189" i="4"/>
  <c r="P189" i="4" s="1"/>
  <c r="O183" i="4"/>
  <c r="P180" i="4"/>
  <c r="O181" i="4" s="1"/>
  <c r="M4" i="4"/>
  <c r="N55" i="4"/>
  <c r="N182" i="4" l="1"/>
  <c r="N178" i="4"/>
  <c r="O185" i="4"/>
  <c r="N184" i="4"/>
  <c r="P190" i="4"/>
  <c r="O191" i="4" s="1"/>
  <c r="P188" i="4"/>
  <c r="O189" i="4" s="1"/>
  <c r="N194" i="4"/>
  <c r="O186" i="4"/>
  <c r="P173" i="4"/>
  <c r="O174" i="4" s="1"/>
  <c r="N175" i="4" s="1"/>
  <c r="O192" i="4"/>
  <c r="N193" i="4" s="1"/>
  <c r="O180" i="4"/>
  <c r="N181" i="4" s="1"/>
  <c r="O178" i="4"/>
  <c r="N183" i="4"/>
  <c r="P172" i="4"/>
  <c r="N180" i="4"/>
  <c r="M181" i="4" s="1"/>
  <c r="O55" i="4"/>
  <c r="N4" i="4"/>
  <c r="N190" i="4" l="1"/>
  <c r="N179" i="4"/>
  <c r="M180" i="4" s="1"/>
  <c r="L181" i="4" s="1"/>
  <c r="N177" i="4"/>
  <c r="M176" i="4"/>
  <c r="N192" i="4"/>
  <c r="M193" i="4" s="1"/>
  <c r="M183" i="4"/>
  <c r="O190" i="4"/>
  <c r="N191" i="4" s="1"/>
  <c r="O173" i="4"/>
  <c r="N174" i="4" s="1"/>
  <c r="M175" i="4" s="1"/>
  <c r="M182" i="4"/>
  <c r="L182" i="4" s="1"/>
  <c r="N187" i="4"/>
  <c r="M188" i="4" s="1"/>
  <c r="L189" i="4" s="1"/>
  <c r="O188" i="4"/>
  <c r="N189" i="4" s="1"/>
  <c r="M190" i="4" s="1"/>
  <c r="N185" i="4"/>
  <c r="O171" i="4"/>
  <c r="N172" i="4" s="1"/>
  <c r="O172" i="4"/>
  <c r="O187" i="4"/>
  <c r="N188" i="4" s="1"/>
  <c r="M189" i="4" s="1"/>
  <c r="M184" i="4"/>
  <c r="P55" i="4"/>
  <c r="O4" i="4"/>
  <c r="L190" i="4" l="1"/>
  <c r="K191" i="4" s="1"/>
  <c r="M179" i="4"/>
  <c r="L180" i="4" s="1"/>
  <c r="K181" i="4" s="1"/>
  <c r="N186" i="4"/>
  <c r="M187" i="4" s="1"/>
  <c r="L188" i="4" s="1"/>
  <c r="L191" i="4"/>
  <c r="M191" i="4"/>
  <c r="L192" i="4" s="1"/>
  <c r="N173" i="4"/>
  <c r="M174" i="4" s="1"/>
  <c r="L175" i="4" s="1"/>
  <c r="M192" i="4"/>
  <c r="M178" i="4"/>
  <c r="L179" i="4" s="1"/>
  <c r="K180" i="4" s="1"/>
  <c r="J181" i="4" s="1"/>
  <c r="M177" i="4"/>
  <c r="L178" i="4" s="1"/>
  <c r="K179" i="4" s="1"/>
  <c r="J180" i="4" s="1"/>
  <c r="K182" i="4"/>
  <c r="K190" i="4"/>
  <c r="L183" i="4"/>
  <c r="Q55" i="4"/>
  <c r="P4" i="4"/>
  <c r="K189" i="4" l="1"/>
  <c r="J190" i="4" s="1"/>
  <c r="M173" i="4"/>
  <c r="L174" i="4" s="1"/>
  <c r="L177" i="4"/>
  <c r="K178" i="4" s="1"/>
  <c r="J179" i="4" s="1"/>
  <c r="I180" i="4" s="1"/>
  <c r="M185" i="4"/>
  <c r="L176" i="4"/>
  <c r="K177" i="4" s="1"/>
  <c r="J178" i="4" s="1"/>
  <c r="I179" i="4" s="1"/>
  <c r="M186" i="4"/>
  <c r="L187" i="4" s="1"/>
  <c r="K188" i="4" s="1"/>
  <c r="J189" i="4" s="1"/>
  <c r="Q4" i="4"/>
  <c r="R55" i="4"/>
  <c r="K175" i="4" l="1"/>
  <c r="L186" i="4"/>
  <c r="K187" i="4" s="1"/>
  <c r="J188" i="4" s="1"/>
  <c r="I189" i="4" s="1"/>
  <c r="L185" i="4"/>
  <c r="K186" i="4" s="1"/>
  <c r="J187" i="4" s="1"/>
  <c r="I188" i="4" s="1"/>
  <c r="L184" i="4"/>
  <c r="K176" i="4"/>
  <c r="J177" i="4" s="1"/>
  <c r="I178" i="4" s="1"/>
  <c r="H179" i="4" s="1"/>
  <c r="S55" i="4"/>
  <c r="R4" i="4"/>
  <c r="K185" i="4" l="1"/>
  <c r="J186" i="4" s="1"/>
  <c r="I187" i="4" s="1"/>
  <c r="H188" i="4" s="1"/>
  <c r="K183" i="4"/>
  <c r="K184" i="4"/>
  <c r="J176" i="4"/>
  <c r="I177" i="4" s="1"/>
  <c r="H178" i="4" s="1"/>
  <c r="T55" i="4"/>
  <c r="S4" i="4"/>
  <c r="J184" i="4" l="1"/>
  <c r="J183" i="4"/>
  <c r="I184" i="4" s="1"/>
  <c r="J182" i="4"/>
  <c r="J185" i="4"/>
  <c r="I186" i="4" s="1"/>
  <c r="H187" i="4" s="1"/>
  <c r="U55" i="4"/>
  <c r="T4" i="4"/>
  <c r="C3" i="3"/>
  <c r="D157" i="3"/>
  <c r="E157" i="3" s="1"/>
  <c r="F157" i="3" s="1"/>
  <c r="G157" i="3" s="1"/>
  <c r="H157" i="3" s="1"/>
  <c r="I157" i="3" s="1"/>
  <c r="J157" i="3" s="1"/>
  <c r="K157" i="3" s="1"/>
  <c r="L157" i="3" s="1"/>
  <c r="M157" i="3" s="1"/>
  <c r="N157" i="3" s="1"/>
  <c r="O157" i="3" s="1"/>
  <c r="P157" i="3" s="1"/>
  <c r="Q157" i="3" s="1"/>
  <c r="R157" i="3" s="1"/>
  <c r="S157" i="3" s="1"/>
  <c r="T157" i="3" s="1"/>
  <c r="U157" i="3" s="1"/>
  <c r="V157" i="3" s="1"/>
  <c r="W157" i="3" s="1"/>
  <c r="X157" i="3" s="1"/>
  <c r="Y157" i="3" s="1"/>
  <c r="Z157" i="3" s="1"/>
  <c r="AA157" i="3" s="1"/>
  <c r="D106" i="3"/>
  <c r="E106" i="3" s="1"/>
  <c r="F106" i="3" s="1"/>
  <c r="G106" i="3" s="1"/>
  <c r="H106" i="3" s="1"/>
  <c r="I106" i="3" s="1"/>
  <c r="J106" i="3" s="1"/>
  <c r="K106" i="3" s="1"/>
  <c r="L106" i="3" s="1"/>
  <c r="M106" i="3" s="1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Z106" i="3" s="1"/>
  <c r="D55" i="3"/>
  <c r="D4" i="3" s="1"/>
  <c r="B30" i="3"/>
  <c r="B81" i="3" s="1"/>
  <c r="B132" i="3" s="1"/>
  <c r="C4" i="3"/>
  <c r="D361" i="2"/>
  <c r="E361" i="2" s="1"/>
  <c r="F361" i="2" s="1"/>
  <c r="G361" i="2" s="1"/>
  <c r="H361" i="2" s="1"/>
  <c r="I361" i="2" s="1"/>
  <c r="J361" i="2" s="1"/>
  <c r="K361" i="2" s="1"/>
  <c r="L361" i="2" s="1"/>
  <c r="M361" i="2" s="1"/>
  <c r="N361" i="2" s="1"/>
  <c r="O361" i="2" s="1"/>
  <c r="P361" i="2" s="1"/>
  <c r="Q361" i="2" s="1"/>
  <c r="R361" i="2" s="1"/>
  <c r="S361" i="2" s="1"/>
  <c r="T361" i="2" s="1"/>
  <c r="U361" i="2" s="1"/>
  <c r="V361" i="2" s="1"/>
  <c r="W361" i="2" s="1"/>
  <c r="X361" i="2" s="1"/>
  <c r="Y361" i="2" s="1"/>
  <c r="Z361" i="2" s="1"/>
  <c r="AA361" i="2" s="1"/>
  <c r="D310" i="2"/>
  <c r="E310" i="2" s="1"/>
  <c r="F310" i="2" s="1"/>
  <c r="G310" i="2" s="1"/>
  <c r="H310" i="2" s="1"/>
  <c r="I310" i="2" s="1"/>
  <c r="J310" i="2" s="1"/>
  <c r="K310" i="2" s="1"/>
  <c r="L310" i="2" s="1"/>
  <c r="M310" i="2" s="1"/>
  <c r="N310" i="2" s="1"/>
  <c r="O310" i="2" s="1"/>
  <c r="P310" i="2" s="1"/>
  <c r="Q310" i="2" s="1"/>
  <c r="R310" i="2" s="1"/>
  <c r="S310" i="2" s="1"/>
  <c r="T310" i="2" s="1"/>
  <c r="U310" i="2" s="1"/>
  <c r="V310" i="2" s="1"/>
  <c r="W310" i="2" s="1"/>
  <c r="X310" i="2" s="1"/>
  <c r="Y310" i="2" s="1"/>
  <c r="Z310" i="2" s="1"/>
  <c r="AA310" i="2" s="1"/>
  <c r="D259" i="2"/>
  <c r="E259" i="2" s="1"/>
  <c r="F259" i="2" s="1"/>
  <c r="G259" i="2" s="1"/>
  <c r="H259" i="2" s="1"/>
  <c r="I259" i="2" s="1"/>
  <c r="J259" i="2" s="1"/>
  <c r="K259" i="2" s="1"/>
  <c r="L259" i="2" s="1"/>
  <c r="M259" i="2" s="1"/>
  <c r="N259" i="2" s="1"/>
  <c r="O259" i="2" s="1"/>
  <c r="P259" i="2" s="1"/>
  <c r="Q259" i="2" s="1"/>
  <c r="R259" i="2" s="1"/>
  <c r="S259" i="2" s="1"/>
  <c r="T259" i="2" s="1"/>
  <c r="U259" i="2" s="1"/>
  <c r="V259" i="2" s="1"/>
  <c r="W259" i="2" s="1"/>
  <c r="X259" i="2" s="1"/>
  <c r="Y259" i="2" s="1"/>
  <c r="Z259" i="2" s="1"/>
  <c r="AA259" i="2" s="1"/>
  <c r="D208" i="2"/>
  <c r="E208" i="2" s="1"/>
  <c r="F208" i="2" s="1"/>
  <c r="G208" i="2" s="1"/>
  <c r="H208" i="2" s="1"/>
  <c r="I208" i="2" s="1"/>
  <c r="J208" i="2" s="1"/>
  <c r="K208" i="2" s="1"/>
  <c r="L208" i="2" s="1"/>
  <c r="M208" i="2" s="1"/>
  <c r="N208" i="2" s="1"/>
  <c r="O208" i="2" s="1"/>
  <c r="P208" i="2" s="1"/>
  <c r="Q208" i="2" s="1"/>
  <c r="R208" i="2" s="1"/>
  <c r="S208" i="2" s="1"/>
  <c r="T208" i="2" s="1"/>
  <c r="U208" i="2" s="1"/>
  <c r="V208" i="2" s="1"/>
  <c r="W208" i="2" s="1"/>
  <c r="X208" i="2" s="1"/>
  <c r="Y208" i="2" s="1"/>
  <c r="Z208" i="2" s="1"/>
  <c r="AA208" i="2" s="1"/>
  <c r="D157" i="2"/>
  <c r="E157" i="2" s="1"/>
  <c r="F157" i="2" s="1"/>
  <c r="G157" i="2" s="1"/>
  <c r="H157" i="2" s="1"/>
  <c r="I157" i="2" s="1"/>
  <c r="J157" i="2" s="1"/>
  <c r="K157" i="2" s="1"/>
  <c r="L157" i="2" s="1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D106" i="2"/>
  <c r="E106" i="2" s="1"/>
  <c r="F106" i="2" s="1"/>
  <c r="G106" i="2" s="1"/>
  <c r="H106" i="2" s="1"/>
  <c r="I106" i="2" s="1"/>
  <c r="J106" i="2" s="1"/>
  <c r="K106" i="2" s="1"/>
  <c r="L106" i="2" s="1"/>
  <c r="M106" i="2" s="1"/>
  <c r="N106" i="2" s="1"/>
  <c r="O106" i="2" s="1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D55" i="2"/>
  <c r="E55" i="2" s="1"/>
  <c r="B30" i="2"/>
  <c r="B81" i="2" s="1"/>
  <c r="B132" i="2" s="1"/>
  <c r="B183" i="2" s="1"/>
  <c r="B234" i="2" s="1"/>
  <c r="B285" i="2" s="1"/>
  <c r="B336" i="2" s="1"/>
  <c r="D4" i="2"/>
  <c r="C4" i="2"/>
  <c r="AA5" i="1"/>
  <c r="C6" i="1"/>
  <c r="C114" i="1"/>
  <c r="B31" i="1"/>
  <c r="B88" i="1" s="1"/>
  <c r="B33" i="1"/>
  <c r="B34" i="1" s="1"/>
  <c r="D57" i="1"/>
  <c r="C1" i="1"/>
  <c r="C61" i="1"/>
  <c r="B89" i="1"/>
  <c r="AB32" i="1"/>
  <c r="AB30" i="4" s="1"/>
  <c r="AB81" i="4" s="1"/>
  <c r="AB132" i="4" s="1"/>
  <c r="B29" i="2"/>
  <c r="B80" i="2" s="1"/>
  <c r="B131" i="2" s="1"/>
  <c r="B182" i="2" s="1"/>
  <c r="B233" i="2" s="1"/>
  <c r="B284" i="2" s="1"/>
  <c r="B335" i="2" s="1"/>
  <c r="F55" i="2"/>
  <c r="E4" i="2"/>
  <c r="G55" i="2"/>
  <c r="H55" i="2" s="1"/>
  <c r="H4" i="2" s="1"/>
  <c r="F4" i="2"/>
  <c r="I183" i="4" l="1"/>
  <c r="I182" i="4"/>
  <c r="H183" i="4" s="1"/>
  <c r="I181" i="4"/>
  <c r="I185" i="4"/>
  <c r="H186" i="4" s="1"/>
  <c r="G187" i="4" s="1"/>
  <c r="AB183" i="4"/>
  <c r="U4" i="4"/>
  <c r="V55" i="4"/>
  <c r="B285" i="3"/>
  <c r="B183" i="3"/>
  <c r="B234" i="3" s="1"/>
  <c r="AA106" i="3"/>
  <c r="E55" i="3"/>
  <c r="G4" i="2"/>
  <c r="AB30" i="2"/>
  <c r="AB81" i="2" s="1"/>
  <c r="AB132" i="2" s="1"/>
  <c r="AB183" i="2" s="1"/>
  <c r="AB234" i="2" s="1"/>
  <c r="AB285" i="2" s="1"/>
  <c r="AB336" i="2" s="1"/>
  <c r="C335" i="2"/>
  <c r="D114" i="1"/>
  <c r="C4" i="1"/>
  <c r="AA48" i="1" s="1"/>
  <c r="AA46" i="4" s="1"/>
  <c r="E57" i="1"/>
  <c r="B31" i="2"/>
  <c r="B82" i="2" s="1"/>
  <c r="C82" i="2" s="1"/>
  <c r="C184" i="2" s="1"/>
  <c r="C80" i="2"/>
  <c r="C182" i="2" s="1"/>
  <c r="AC34" i="1"/>
  <c r="AC32" i="4" s="1"/>
  <c r="AC83" i="4" s="1"/>
  <c r="AC134" i="4" s="1"/>
  <c r="B91" i="1"/>
  <c r="AB34" i="1"/>
  <c r="AB32" i="4" s="1"/>
  <c r="AB83" i="4" s="1"/>
  <c r="AB134" i="4" s="1"/>
  <c r="B32" i="2"/>
  <c r="B83" i="2" s="1"/>
  <c r="AC33" i="1"/>
  <c r="AC31" i="4" s="1"/>
  <c r="AC82" i="4" s="1"/>
  <c r="AC133" i="4" s="1"/>
  <c r="AC32" i="1"/>
  <c r="AC30" i="4" s="1"/>
  <c r="AC81" i="4" s="1"/>
  <c r="AC132" i="4" s="1"/>
  <c r="AB33" i="1"/>
  <c r="AB31" i="4" s="1"/>
  <c r="AB82" i="4" s="1"/>
  <c r="AB133" i="4" s="1"/>
  <c r="AC31" i="1"/>
  <c r="AD31" i="1" s="1"/>
  <c r="AB89" i="1"/>
  <c r="B90" i="1"/>
  <c r="D6" i="1"/>
  <c r="B30" i="1"/>
  <c r="B29" i="3"/>
  <c r="B80" i="3" s="1"/>
  <c r="B131" i="3" s="1"/>
  <c r="B182" i="3" s="1"/>
  <c r="B233" i="3" s="1"/>
  <c r="B32" i="3"/>
  <c r="B83" i="3" s="1"/>
  <c r="B134" i="3" s="1"/>
  <c r="B185" i="3" s="1"/>
  <c r="B236" i="3" s="1"/>
  <c r="C62" i="1"/>
  <c r="B35" i="1"/>
  <c r="AB31" i="2"/>
  <c r="AB82" i="2" s="1"/>
  <c r="AB133" i="2" s="1"/>
  <c r="AB184" i="2" s="1"/>
  <c r="AB235" i="2" s="1"/>
  <c r="AB286" i="2" s="1"/>
  <c r="AB337" i="2" s="1"/>
  <c r="B28" i="2"/>
  <c r="B79" i="2" s="1"/>
  <c r="AB30" i="3"/>
  <c r="AB81" i="3" s="1"/>
  <c r="AB132" i="3" s="1"/>
  <c r="AB31" i="1"/>
  <c r="AB29" i="4" s="1"/>
  <c r="AB80" i="4" s="1"/>
  <c r="AB131" i="4" s="1"/>
  <c r="AC30" i="1"/>
  <c r="AC28" i="4" s="1"/>
  <c r="AC79" i="4" s="1"/>
  <c r="AC130" i="4" s="1"/>
  <c r="B31" i="3"/>
  <c r="B82" i="3" s="1"/>
  <c r="B133" i="3" s="1"/>
  <c r="B184" i="3" s="1"/>
  <c r="B235" i="3" s="1"/>
  <c r="AC30" i="3"/>
  <c r="AC81" i="3" s="1"/>
  <c r="AC132" i="3" s="1"/>
  <c r="AC89" i="1"/>
  <c r="I55" i="2"/>
  <c r="B133" i="2"/>
  <c r="B184" i="2" s="1"/>
  <c r="B235" i="2" s="1"/>
  <c r="B286" i="2" s="1"/>
  <c r="B337" i="2" s="1"/>
  <c r="AB31" i="3"/>
  <c r="AB82" i="3" s="1"/>
  <c r="AB133" i="3" s="1"/>
  <c r="AB90" i="1"/>
  <c r="F55" i="3"/>
  <c r="H182" i="4" l="1"/>
  <c r="H180" i="4"/>
  <c r="H181" i="4"/>
  <c r="G182" i="4" s="1"/>
  <c r="H184" i="4"/>
  <c r="H185" i="4"/>
  <c r="G186" i="4" s="1"/>
  <c r="AD29" i="4"/>
  <c r="AD80" i="4" s="1"/>
  <c r="AD131" i="4" s="1"/>
  <c r="AF31" i="1"/>
  <c r="AF29" i="4" s="1"/>
  <c r="AF80" i="4" s="1"/>
  <c r="AF131" i="4" s="1"/>
  <c r="AB147" i="1"/>
  <c r="AC29" i="3"/>
  <c r="AC80" i="3" s="1"/>
  <c r="AC131" i="3" s="1"/>
  <c r="AC182" i="3" s="1"/>
  <c r="AC233" i="3" s="1"/>
  <c r="AC32" i="3"/>
  <c r="AC83" i="3" s="1"/>
  <c r="AC134" i="3" s="1"/>
  <c r="AB146" i="1"/>
  <c r="AC184" i="4"/>
  <c r="AD33" i="1"/>
  <c r="AD31" i="4" s="1"/>
  <c r="AD82" i="4" s="1"/>
  <c r="AD133" i="4" s="1"/>
  <c r="AC90" i="1"/>
  <c r="AC146" i="1"/>
  <c r="AC183" i="4"/>
  <c r="W55" i="4"/>
  <c r="V4" i="4"/>
  <c r="AC185" i="4"/>
  <c r="AC88" i="1"/>
  <c r="AC29" i="4"/>
  <c r="AC80" i="4" s="1"/>
  <c r="AC131" i="4" s="1"/>
  <c r="C233" i="2"/>
  <c r="C182" i="3"/>
  <c r="AC181" i="4"/>
  <c r="AC29" i="2"/>
  <c r="AC80" i="2" s="1"/>
  <c r="AC131" i="2" s="1"/>
  <c r="AC182" i="2" s="1"/>
  <c r="AC233" i="2" s="1"/>
  <c r="AC284" i="2" s="1"/>
  <c r="AC335" i="2" s="1"/>
  <c r="AD34" i="1"/>
  <c r="AD32" i="4" s="1"/>
  <c r="AD83" i="4" s="1"/>
  <c r="AD134" i="4" s="1"/>
  <c r="AD32" i="1"/>
  <c r="AD30" i="4" s="1"/>
  <c r="AD81" i="4" s="1"/>
  <c r="AD132" i="4" s="1"/>
  <c r="AB182" i="4"/>
  <c r="AC31" i="2"/>
  <c r="AC82" i="2" s="1"/>
  <c r="AC133" i="2" s="1"/>
  <c r="AC184" i="2" s="1"/>
  <c r="AC235" i="2" s="1"/>
  <c r="AC286" i="2" s="1"/>
  <c r="AC337" i="2" s="1"/>
  <c r="AB184" i="4"/>
  <c r="AB185" i="4"/>
  <c r="C235" i="2"/>
  <c r="C184" i="3"/>
  <c r="AB285" i="3"/>
  <c r="AB183" i="3"/>
  <c r="AB234" i="3" s="1"/>
  <c r="AC284" i="3"/>
  <c r="AC335" i="3" s="1"/>
  <c r="AC386" i="3" s="1"/>
  <c r="AC287" i="3"/>
  <c r="AC185" i="3"/>
  <c r="AC236" i="3" s="1"/>
  <c r="AC285" i="3"/>
  <c r="AC183" i="3"/>
  <c r="AC234" i="3" s="1"/>
  <c r="AB286" i="3"/>
  <c r="AB184" i="3"/>
  <c r="AB235" i="3" s="1"/>
  <c r="B287" i="3"/>
  <c r="B336" i="3"/>
  <c r="B286" i="3"/>
  <c r="B337" i="3" s="1"/>
  <c r="B284" i="3"/>
  <c r="B335" i="3" s="1"/>
  <c r="E4" i="3"/>
  <c r="AB336" i="3"/>
  <c r="AB387" i="3" s="1"/>
  <c r="AA20" i="1"/>
  <c r="AA18" i="4" s="1"/>
  <c r="AA37" i="1"/>
  <c r="AA35" i="4" s="1"/>
  <c r="AA53" i="1"/>
  <c r="AA51" i="4" s="1"/>
  <c r="AA17" i="1"/>
  <c r="AA15" i="4" s="1"/>
  <c r="AA34" i="1"/>
  <c r="AA32" i="4" s="1"/>
  <c r="AA50" i="1"/>
  <c r="AA48" i="4" s="1"/>
  <c r="AA22" i="1"/>
  <c r="AA20" i="4" s="1"/>
  <c r="AA39" i="1"/>
  <c r="AA37" i="4" s="1"/>
  <c r="AA55" i="1"/>
  <c r="AA53" i="4" s="1"/>
  <c r="AA19" i="1"/>
  <c r="AA17" i="4" s="1"/>
  <c r="AA32" i="1"/>
  <c r="AA30" i="4" s="1"/>
  <c r="X56" i="1"/>
  <c r="X54" i="4" s="1"/>
  <c r="T56" i="1"/>
  <c r="T54" i="4" s="1"/>
  <c r="P56" i="1"/>
  <c r="P54" i="4" s="1"/>
  <c r="L56" i="1"/>
  <c r="L54" i="4" s="1"/>
  <c r="H56" i="1"/>
  <c r="H54" i="4" s="1"/>
  <c r="D56" i="1"/>
  <c r="D54" i="4" s="1"/>
  <c r="X55" i="1"/>
  <c r="X53" i="4" s="1"/>
  <c r="T55" i="1"/>
  <c r="T53" i="4" s="1"/>
  <c r="P55" i="1"/>
  <c r="P53" i="4" s="1"/>
  <c r="L55" i="1"/>
  <c r="L53" i="4" s="1"/>
  <c r="V56" i="1"/>
  <c r="V54" i="4" s="1"/>
  <c r="Q56" i="1"/>
  <c r="Q54" i="4" s="1"/>
  <c r="K56" i="1"/>
  <c r="K54" i="4" s="1"/>
  <c r="F56" i="1"/>
  <c r="F54" i="4" s="1"/>
  <c r="Y55" i="1"/>
  <c r="Y53" i="4" s="1"/>
  <c r="S55" i="1"/>
  <c r="S53" i="4" s="1"/>
  <c r="N55" i="1"/>
  <c r="N53" i="4" s="1"/>
  <c r="I55" i="1"/>
  <c r="I53" i="4" s="1"/>
  <c r="Y56" i="1"/>
  <c r="Y54" i="4" s="1"/>
  <c r="S56" i="1"/>
  <c r="S54" i="4" s="1"/>
  <c r="N56" i="1"/>
  <c r="N54" i="4" s="1"/>
  <c r="I56" i="1"/>
  <c r="I54" i="4" s="1"/>
  <c r="C56" i="1"/>
  <c r="C54" i="4" s="1"/>
  <c r="V55" i="1"/>
  <c r="V53" i="4" s="1"/>
  <c r="Q55" i="1"/>
  <c r="Q53" i="4" s="1"/>
  <c r="K55" i="1"/>
  <c r="K53" i="4" s="1"/>
  <c r="G55" i="1"/>
  <c r="G53" i="4" s="1"/>
  <c r="C55" i="1"/>
  <c r="C53" i="4" s="1"/>
  <c r="W54" i="1"/>
  <c r="W52" i="4" s="1"/>
  <c r="S54" i="1"/>
  <c r="S52" i="4" s="1"/>
  <c r="O54" i="1"/>
  <c r="O52" i="4" s="1"/>
  <c r="K54" i="1"/>
  <c r="K52" i="4" s="1"/>
  <c r="G54" i="1"/>
  <c r="G52" i="4" s="1"/>
  <c r="C54" i="1"/>
  <c r="C52" i="4" s="1"/>
  <c r="W53" i="1"/>
  <c r="W51" i="4" s="1"/>
  <c r="S53" i="1"/>
  <c r="S51" i="4" s="1"/>
  <c r="O53" i="1"/>
  <c r="O51" i="4" s="1"/>
  <c r="K53" i="1"/>
  <c r="K51" i="4" s="1"/>
  <c r="G53" i="1"/>
  <c r="G51" i="4" s="1"/>
  <c r="C53" i="1"/>
  <c r="C51" i="4" s="1"/>
  <c r="W52" i="1"/>
  <c r="W50" i="4" s="1"/>
  <c r="S52" i="1"/>
  <c r="S50" i="4" s="1"/>
  <c r="W56" i="1"/>
  <c r="W54" i="4" s="1"/>
  <c r="R56" i="1"/>
  <c r="R54" i="4" s="1"/>
  <c r="M56" i="1"/>
  <c r="M54" i="4" s="1"/>
  <c r="G56" i="1"/>
  <c r="G54" i="4" s="1"/>
  <c r="Z55" i="1"/>
  <c r="U55" i="1"/>
  <c r="U53" i="4" s="1"/>
  <c r="O55" i="1"/>
  <c r="O53" i="4" s="1"/>
  <c r="J55" i="1"/>
  <c r="J53" i="4" s="1"/>
  <c r="F55" i="1"/>
  <c r="F53" i="4" s="1"/>
  <c r="Z54" i="1"/>
  <c r="V54" i="1"/>
  <c r="V52" i="4" s="1"/>
  <c r="R54" i="1"/>
  <c r="R52" i="4" s="1"/>
  <c r="N54" i="1"/>
  <c r="N52" i="4" s="1"/>
  <c r="J54" i="1"/>
  <c r="J52" i="4" s="1"/>
  <c r="F54" i="1"/>
  <c r="F52" i="4" s="1"/>
  <c r="Z53" i="1"/>
  <c r="V53" i="1"/>
  <c r="V51" i="4" s="1"/>
  <c r="R53" i="1"/>
  <c r="R51" i="4" s="1"/>
  <c r="N53" i="1"/>
  <c r="N51" i="4" s="1"/>
  <c r="J53" i="1"/>
  <c r="J51" i="4" s="1"/>
  <c r="F53" i="1"/>
  <c r="F51" i="4" s="1"/>
  <c r="Z52" i="1"/>
  <c r="V52" i="1"/>
  <c r="V50" i="4" s="1"/>
  <c r="R52" i="1"/>
  <c r="R50" i="4" s="1"/>
  <c r="N52" i="1"/>
  <c r="N50" i="4" s="1"/>
  <c r="J52" i="1"/>
  <c r="J50" i="4" s="1"/>
  <c r="F52" i="1"/>
  <c r="F50" i="4" s="1"/>
  <c r="Z51" i="1"/>
  <c r="V51" i="1"/>
  <c r="R51" i="1"/>
  <c r="R49" i="4" s="1"/>
  <c r="N51" i="1"/>
  <c r="N49" i="4" s="1"/>
  <c r="J51" i="1"/>
  <c r="J49" i="4" s="1"/>
  <c r="F51" i="1"/>
  <c r="F49" i="4" s="1"/>
  <c r="Z50" i="1"/>
  <c r="V50" i="1"/>
  <c r="V48" i="4" s="1"/>
  <c r="R50" i="1"/>
  <c r="R48" i="4" s="1"/>
  <c r="N50" i="1"/>
  <c r="N48" i="4" s="1"/>
  <c r="J50" i="1"/>
  <c r="J48" i="4" s="1"/>
  <c r="F50" i="1"/>
  <c r="F48" i="4" s="1"/>
  <c r="Z49" i="1"/>
  <c r="V49" i="1"/>
  <c r="V47" i="4" s="1"/>
  <c r="R49" i="1"/>
  <c r="R47" i="4" s="1"/>
  <c r="N49" i="1"/>
  <c r="N47" i="4" s="1"/>
  <c r="J49" i="1"/>
  <c r="J47" i="4" s="1"/>
  <c r="F49" i="1"/>
  <c r="F47" i="4" s="1"/>
  <c r="Z48" i="1"/>
  <c r="V48" i="1"/>
  <c r="R48" i="1"/>
  <c r="R46" i="4" s="1"/>
  <c r="N48" i="1"/>
  <c r="N46" i="4" s="1"/>
  <c r="J48" i="1"/>
  <c r="J46" i="4" s="1"/>
  <c r="F48" i="1"/>
  <c r="F46" i="4" s="1"/>
  <c r="Z47" i="1"/>
  <c r="V47" i="1"/>
  <c r="R47" i="1"/>
  <c r="R45" i="4" s="1"/>
  <c r="N47" i="1"/>
  <c r="N45" i="4" s="1"/>
  <c r="J47" i="1"/>
  <c r="J45" i="4" s="1"/>
  <c r="F47" i="1"/>
  <c r="F45" i="4" s="1"/>
  <c r="Z46" i="1"/>
  <c r="V46" i="1"/>
  <c r="R46" i="1"/>
  <c r="N46" i="1"/>
  <c r="N44" i="4" s="1"/>
  <c r="J46" i="1"/>
  <c r="J44" i="4" s="1"/>
  <c r="F46" i="1"/>
  <c r="F44" i="4" s="1"/>
  <c r="Z45" i="1"/>
  <c r="V45" i="1"/>
  <c r="R45" i="1"/>
  <c r="N45" i="1"/>
  <c r="N43" i="4" s="1"/>
  <c r="J45" i="1"/>
  <c r="J43" i="4" s="1"/>
  <c r="F45" i="1"/>
  <c r="F43" i="4" s="1"/>
  <c r="Z44" i="1"/>
  <c r="V44" i="1"/>
  <c r="R44" i="1"/>
  <c r="N44" i="1"/>
  <c r="N42" i="4" s="1"/>
  <c r="J44" i="1"/>
  <c r="J42" i="4" s="1"/>
  <c r="F44" i="1"/>
  <c r="F42" i="4" s="1"/>
  <c r="Z43" i="1"/>
  <c r="V43" i="1"/>
  <c r="V41" i="4" s="1"/>
  <c r="R43" i="1"/>
  <c r="N43" i="1"/>
  <c r="N41" i="4" s="1"/>
  <c r="J43" i="1"/>
  <c r="J41" i="4" s="1"/>
  <c r="F43" i="1"/>
  <c r="F41" i="4" s="1"/>
  <c r="Z42" i="1"/>
  <c r="V42" i="1"/>
  <c r="R42" i="1"/>
  <c r="N42" i="1"/>
  <c r="J42" i="1"/>
  <c r="J40" i="4" s="1"/>
  <c r="F42" i="1"/>
  <c r="F40" i="4" s="1"/>
  <c r="Z41" i="1"/>
  <c r="V41" i="1"/>
  <c r="R41" i="1"/>
  <c r="R39" i="4" s="1"/>
  <c r="N41" i="1"/>
  <c r="J41" i="1"/>
  <c r="J39" i="4" s="1"/>
  <c r="F41" i="1"/>
  <c r="F39" i="4" s="1"/>
  <c r="Z40" i="1"/>
  <c r="V40" i="1"/>
  <c r="R40" i="1"/>
  <c r="N40" i="1"/>
  <c r="J40" i="1"/>
  <c r="J38" i="4" s="1"/>
  <c r="F40" i="1"/>
  <c r="F38" i="4" s="1"/>
  <c r="Z39" i="1"/>
  <c r="V39" i="1"/>
  <c r="R39" i="1"/>
  <c r="N39" i="1"/>
  <c r="J39" i="1"/>
  <c r="F39" i="1"/>
  <c r="F37" i="4" s="1"/>
  <c r="Z38" i="1"/>
  <c r="V38" i="1"/>
  <c r="R38" i="1"/>
  <c r="N38" i="1"/>
  <c r="N36" i="4" s="1"/>
  <c r="J38" i="1"/>
  <c r="F38" i="1"/>
  <c r="F36" i="4" s="1"/>
  <c r="Z37" i="1"/>
  <c r="V37" i="1"/>
  <c r="R37" i="1"/>
  <c r="N37" i="1"/>
  <c r="J37" i="1"/>
  <c r="F37" i="1"/>
  <c r="F35" i="4" s="1"/>
  <c r="Z36" i="1"/>
  <c r="Z56" i="1"/>
  <c r="Z54" i="4" s="1"/>
  <c r="E56" i="1"/>
  <c r="E54" i="4" s="1"/>
  <c r="H55" i="1"/>
  <c r="H53" i="4" s="1"/>
  <c r="X54" i="1"/>
  <c r="X52" i="4" s="1"/>
  <c r="P54" i="1"/>
  <c r="P52" i="4" s="1"/>
  <c r="H54" i="1"/>
  <c r="H52" i="4" s="1"/>
  <c r="X53" i="1"/>
  <c r="P53" i="1"/>
  <c r="P51" i="4" s="1"/>
  <c r="H53" i="1"/>
  <c r="H51" i="4" s="1"/>
  <c r="X52" i="1"/>
  <c r="X50" i="4" s="1"/>
  <c r="P52" i="1"/>
  <c r="P50" i="4" s="1"/>
  <c r="K52" i="1"/>
  <c r="K50" i="4" s="1"/>
  <c r="E52" i="1"/>
  <c r="E50" i="4" s="1"/>
  <c r="X51" i="1"/>
  <c r="X49" i="4" s="1"/>
  <c r="S51" i="1"/>
  <c r="S49" i="4" s="1"/>
  <c r="M51" i="1"/>
  <c r="M49" i="4" s="1"/>
  <c r="H51" i="1"/>
  <c r="H49" i="4" s="1"/>
  <c r="C51" i="1"/>
  <c r="C49" i="4" s="1"/>
  <c r="U50" i="1"/>
  <c r="U48" i="4" s="1"/>
  <c r="P50" i="1"/>
  <c r="P48" i="4" s="1"/>
  <c r="K50" i="1"/>
  <c r="K48" i="4" s="1"/>
  <c r="E50" i="1"/>
  <c r="E48" i="4" s="1"/>
  <c r="X49" i="1"/>
  <c r="S49" i="1"/>
  <c r="S47" i="4" s="1"/>
  <c r="M49" i="1"/>
  <c r="M47" i="4" s="1"/>
  <c r="H49" i="1"/>
  <c r="H47" i="4" s="1"/>
  <c r="C49" i="1"/>
  <c r="C47" i="4" s="1"/>
  <c r="U48" i="1"/>
  <c r="P48" i="1"/>
  <c r="P46" i="4" s="1"/>
  <c r="K48" i="1"/>
  <c r="K46" i="4" s="1"/>
  <c r="E48" i="1"/>
  <c r="E46" i="4" s="1"/>
  <c r="X47" i="1"/>
  <c r="S47" i="1"/>
  <c r="S45" i="4" s="1"/>
  <c r="M47" i="1"/>
  <c r="M45" i="4" s="1"/>
  <c r="H47" i="1"/>
  <c r="H45" i="4" s="1"/>
  <c r="C47" i="1"/>
  <c r="C45" i="4" s="1"/>
  <c r="U46" i="1"/>
  <c r="P46" i="1"/>
  <c r="P44" i="4" s="1"/>
  <c r="K46" i="1"/>
  <c r="K44" i="4" s="1"/>
  <c r="E46" i="1"/>
  <c r="E44" i="4" s="1"/>
  <c r="X45" i="1"/>
  <c r="S45" i="1"/>
  <c r="M45" i="1"/>
  <c r="M43" i="4" s="1"/>
  <c r="H45" i="1"/>
  <c r="H43" i="4" s="1"/>
  <c r="C45" i="1"/>
  <c r="C43" i="4" s="1"/>
  <c r="U44" i="1"/>
  <c r="U42" i="4" s="1"/>
  <c r="P44" i="1"/>
  <c r="K44" i="1"/>
  <c r="K42" i="4" s="1"/>
  <c r="E44" i="1"/>
  <c r="E42" i="4" s="1"/>
  <c r="X43" i="1"/>
  <c r="X41" i="4" s="1"/>
  <c r="S43" i="1"/>
  <c r="S41" i="4" s="1"/>
  <c r="M43" i="1"/>
  <c r="M41" i="4" s="1"/>
  <c r="H43" i="1"/>
  <c r="H41" i="4" s="1"/>
  <c r="C43" i="1"/>
  <c r="C41" i="4" s="1"/>
  <c r="U42" i="1"/>
  <c r="P42" i="1"/>
  <c r="K42" i="1"/>
  <c r="K40" i="4" s="1"/>
  <c r="E42" i="1"/>
  <c r="E40" i="4" s="1"/>
  <c r="X41" i="1"/>
  <c r="S41" i="1"/>
  <c r="S39" i="4" s="1"/>
  <c r="M41" i="1"/>
  <c r="H41" i="1"/>
  <c r="H39" i="4" s="1"/>
  <c r="C41" i="1"/>
  <c r="C39" i="4" s="1"/>
  <c r="U40" i="1"/>
  <c r="P40" i="1"/>
  <c r="P38" i="4" s="1"/>
  <c r="K40" i="1"/>
  <c r="K38" i="4" s="1"/>
  <c r="E40" i="1"/>
  <c r="E38" i="4" s="1"/>
  <c r="X39" i="1"/>
  <c r="S39" i="1"/>
  <c r="S37" i="4" s="1"/>
  <c r="M39" i="1"/>
  <c r="H39" i="1"/>
  <c r="H37" i="4" s="1"/>
  <c r="C39" i="1"/>
  <c r="C37" i="4" s="1"/>
  <c r="U38" i="1"/>
  <c r="P38" i="1"/>
  <c r="K38" i="1"/>
  <c r="E38" i="1"/>
  <c r="E36" i="4" s="1"/>
  <c r="X37" i="1"/>
  <c r="X35" i="4" s="1"/>
  <c r="S37" i="1"/>
  <c r="M37" i="1"/>
  <c r="H37" i="1"/>
  <c r="H35" i="4" s="1"/>
  <c r="C37" i="1"/>
  <c r="C35" i="4" s="1"/>
  <c r="V36" i="1"/>
  <c r="V34" i="4" s="1"/>
  <c r="R36" i="1"/>
  <c r="N36" i="1"/>
  <c r="U56" i="1"/>
  <c r="U54" i="4" s="1"/>
  <c r="W55" i="1"/>
  <c r="W53" i="4" s="1"/>
  <c r="E55" i="1"/>
  <c r="E53" i="4" s="1"/>
  <c r="U54" i="1"/>
  <c r="U52" i="4" s="1"/>
  <c r="M54" i="1"/>
  <c r="M52" i="4" s="1"/>
  <c r="E54" i="1"/>
  <c r="E52" i="4" s="1"/>
  <c r="U53" i="1"/>
  <c r="U51" i="4" s="1"/>
  <c r="M53" i="1"/>
  <c r="M51" i="4" s="1"/>
  <c r="E53" i="1"/>
  <c r="E51" i="4" s="1"/>
  <c r="U52" i="1"/>
  <c r="U50" i="4" s="1"/>
  <c r="O52" i="1"/>
  <c r="O50" i="4" s="1"/>
  <c r="I52" i="1"/>
  <c r="I50" i="4" s="1"/>
  <c r="D52" i="1"/>
  <c r="D50" i="4" s="1"/>
  <c r="W51" i="1"/>
  <c r="W49" i="4" s="1"/>
  <c r="Q51" i="1"/>
  <c r="Q49" i="4" s="1"/>
  <c r="L51" i="1"/>
  <c r="L49" i="4" s="1"/>
  <c r="G51" i="1"/>
  <c r="G49" i="4" s="1"/>
  <c r="Y50" i="1"/>
  <c r="Y48" i="4" s="1"/>
  <c r="T50" i="1"/>
  <c r="T48" i="4" s="1"/>
  <c r="O50" i="1"/>
  <c r="O48" i="4" s="1"/>
  <c r="I50" i="1"/>
  <c r="I48" i="4" s="1"/>
  <c r="D50" i="1"/>
  <c r="D48" i="4" s="1"/>
  <c r="W49" i="1"/>
  <c r="Q49" i="1"/>
  <c r="Q47" i="4" s="1"/>
  <c r="L49" i="1"/>
  <c r="L47" i="4" s="1"/>
  <c r="G49" i="1"/>
  <c r="G47" i="4" s="1"/>
  <c r="Y48" i="1"/>
  <c r="Y46" i="4" s="1"/>
  <c r="T48" i="1"/>
  <c r="T46" i="4" s="1"/>
  <c r="O48" i="1"/>
  <c r="O46" i="4" s="1"/>
  <c r="I48" i="1"/>
  <c r="I46" i="4" s="1"/>
  <c r="D48" i="1"/>
  <c r="D46" i="4" s="1"/>
  <c r="W47" i="1"/>
  <c r="W45" i="4" s="1"/>
  <c r="Q47" i="1"/>
  <c r="Q45" i="4" s="1"/>
  <c r="L47" i="1"/>
  <c r="L45" i="4" s="1"/>
  <c r="G47" i="1"/>
  <c r="G45" i="4" s="1"/>
  <c r="Y46" i="1"/>
  <c r="Y44" i="4" s="1"/>
  <c r="T46" i="1"/>
  <c r="O46" i="1"/>
  <c r="O44" i="4" s="1"/>
  <c r="I46" i="1"/>
  <c r="I44" i="4" s="1"/>
  <c r="D46" i="1"/>
  <c r="D44" i="4" s="1"/>
  <c r="W45" i="1"/>
  <c r="W43" i="4" s="1"/>
  <c r="Q45" i="1"/>
  <c r="L45" i="1"/>
  <c r="L43" i="4" s="1"/>
  <c r="G45" i="1"/>
  <c r="G43" i="4" s="1"/>
  <c r="Y44" i="1"/>
  <c r="Y42" i="4" s="1"/>
  <c r="T44" i="1"/>
  <c r="O44" i="1"/>
  <c r="O42" i="4" s="1"/>
  <c r="I44" i="1"/>
  <c r="I42" i="4" s="1"/>
  <c r="D44" i="1"/>
  <c r="D42" i="4" s="1"/>
  <c r="W43" i="1"/>
  <c r="W41" i="4" s="1"/>
  <c r="Q43" i="1"/>
  <c r="L43" i="1"/>
  <c r="L41" i="4" s="1"/>
  <c r="G43" i="1"/>
  <c r="G41" i="4" s="1"/>
  <c r="Y42" i="1"/>
  <c r="Y40" i="4" s="1"/>
  <c r="T42" i="1"/>
  <c r="T40" i="4" s="1"/>
  <c r="O42" i="1"/>
  <c r="I42" i="1"/>
  <c r="I40" i="4" s="1"/>
  <c r="D42" i="1"/>
  <c r="D40" i="4" s="1"/>
  <c r="W41" i="1"/>
  <c r="Q41" i="1"/>
  <c r="Q39" i="4" s="1"/>
  <c r="L41" i="1"/>
  <c r="G41" i="1"/>
  <c r="G39" i="4" s="1"/>
  <c r="Y40" i="1"/>
  <c r="Y38" i="4" s="1"/>
  <c r="T40" i="1"/>
  <c r="O40" i="1"/>
  <c r="O38" i="4" s="1"/>
  <c r="I40" i="1"/>
  <c r="I38" i="4" s="1"/>
  <c r="D40" i="1"/>
  <c r="D38" i="4" s="1"/>
  <c r="W39" i="1"/>
  <c r="Q39" i="1"/>
  <c r="L39" i="1"/>
  <c r="L37" i="4" s="1"/>
  <c r="G39" i="1"/>
  <c r="G37" i="4" s="1"/>
  <c r="Y38" i="1"/>
  <c r="Y36" i="4" s="1"/>
  <c r="T38" i="1"/>
  <c r="O38" i="1"/>
  <c r="I38" i="1"/>
  <c r="D38" i="1"/>
  <c r="D36" i="4" s="1"/>
  <c r="W37" i="1"/>
  <c r="W35" i="4" s="1"/>
  <c r="Q37" i="1"/>
  <c r="L37" i="1"/>
  <c r="G37" i="1"/>
  <c r="G35" i="4" s="1"/>
  <c r="O56" i="1"/>
  <c r="O54" i="4" s="1"/>
  <c r="R55" i="1"/>
  <c r="R53" i="4" s="1"/>
  <c r="D55" i="1"/>
  <c r="D53" i="4" s="1"/>
  <c r="T54" i="1"/>
  <c r="T52" i="4" s="1"/>
  <c r="L54" i="1"/>
  <c r="L52" i="4" s="1"/>
  <c r="D54" i="1"/>
  <c r="D52" i="4" s="1"/>
  <c r="T53" i="1"/>
  <c r="T51" i="4" s="1"/>
  <c r="L53" i="1"/>
  <c r="L51" i="4" s="1"/>
  <c r="D53" i="1"/>
  <c r="D51" i="4" s="1"/>
  <c r="T52" i="1"/>
  <c r="T50" i="4" s="1"/>
  <c r="M52" i="1"/>
  <c r="M50" i="4" s="1"/>
  <c r="H52" i="1"/>
  <c r="H50" i="4" s="1"/>
  <c r="C52" i="1"/>
  <c r="C50" i="4" s="1"/>
  <c r="U51" i="1"/>
  <c r="U49" i="4" s="1"/>
  <c r="P51" i="1"/>
  <c r="P49" i="4" s="1"/>
  <c r="K51" i="1"/>
  <c r="K49" i="4" s="1"/>
  <c r="E51" i="1"/>
  <c r="E49" i="4" s="1"/>
  <c r="X50" i="1"/>
  <c r="S50" i="1"/>
  <c r="S48" i="4" s="1"/>
  <c r="M50" i="1"/>
  <c r="M48" i="4" s="1"/>
  <c r="H50" i="1"/>
  <c r="H48" i="4" s="1"/>
  <c r="C50" i="1"/>
  <c r="C48" i="4" s="1"/>
  <c r="U49" i="1"/>
  <c r="U47" i="4" s="1"/>
  <c r="P49" i="1"/>
  <c r="P47" i="4" s="1"/>
  <c r="K49" i="1"/>
  <c r="K47" i="4" s="1"/>
  <c r="E49" i="1"/>
  <c r="E47" i="4" s="1"/>
  <c r="X48" i="1"/>
  <c r="X46" i="4" s="1"/>
  <c r="S48" i="1"/>
  <c r="S46" i="4" s="1"/>
  <c r="M48" i="1"/>
  <c r="M46" i="4" s="1"/>
  <c r="H48" i="1"/>
  <c r="H46" i="4" s="1"/>
  <c r="C48" i="1"/>
  <c r="C46" i="4" s="1"/>
  <c r="U47" i="1"/>
  <c r="P47" i="1"/>
  <c r="P45" i="4" s="1"/>
  <c r="K47" i="1"/>
  <c r="K45" i="4" s="1"/>
  <c r="E47" i="1"/>
  <c r="E45" i="4" s="1"/>
  <c r="X46" i="1"/>
  <c r="X44" i="4" s="1"/>
  <c r="S46" i="1"/>
  <c r="M46" i="1"/>
  <c r="M44" i="4" s="1"/>
  <c r="H46" i="1"/>
  <c r="H44" i="4" s="1"/>
  <c r="C46" i="1"/>
  <c r="C44" i="4" s="1"/>
  <c r="U45" i="1"/>
  <c r="P45" i="1"/>
  <c r="K45" i="1"/>
  <c r="K43" i="4" s="1"/>
  <c r="E45" i="1"/>
  <c r="E43" i="4" s="1"/>
  <c r="X44" i="1"/>
  <c r="X42" i="4" s="1"/>
  <c r="S44" i="1"/>
  <c r="M44" i="1"/>
  <c r="M42" i="4" s="1"/>
  <c r="H44" i="1"/>
  <c r="H42" i="4" s="1"/>
  <c r="C44" i="1"/>
  <c r="C42" i="4" s="1"/>
  <c r="U43" i="1"/>
  <c r="U41" i="4" s="1"/>
  <c r="P43" i="1"/>
  <c r="K43" i="1"/>
  <c r="K41" i="4" s="1"/>
  <c r="E43" i="1"/>
  <c r="E41" i="4" s="1"/>
  <c r="X42" i="1"/>
  <c r="S42" i="1"/>
  <c r="S40" i="4" s="1"/>
  <c r="M42" i="1"/>
  <c r="M40" i="4" s="1"/>
  <c r="H42" i="1"/>
  <c r="H40" i="4" s="1"/>
  <c r="C42" i="1"/>
  <c r="C40" i="4" s="1"/>
  <c r="U41" i="1"/>
  <c r="P41" i="1"/>
  <c r="K41" i="1"/>
  <c r="K39" i="4" s="1"/>
  <c r="E41" i="1"/>
  <c r="E39" i="4" s="1"/>
  <c r="X40" i="1"/>
  <c r="X38" i="4" s="1"/>
  <c r="S40" i="1"/>
  <c r="M40" i="1"/>
  <c r="H40" i="1"/>
  <c r="H38" i="4" s="1"/>
  <c r="C40" i="1"/>
  <c r="C38" i="4" s="1"/>
  <c r="U39" i="1"/>
  <c r="P39" i="1"/>
  <c r="K39" i="1"/>
  <c r="E39" i="1"/>
  <c r="E37" i="4" s="1"/>
  <c r="X38" i="1"/>
  <c r="X36" i="4" s="1"/>
  <c r="S38" i="1"/>
  <c r="M38" i="1"/>
  <c r="M36" i="4" s="1"/>
  <c r="H38" i="1"/>
  <c r="H36" i="4" s="1"/>
  <c r="C38" i="1"/>
  <c r="C36" i="4" s="1"/>
  <c r="U37" i="1"/>
  <c r="P37" i="1"/>
  <c r="P35" i="4" s="1"/>
  <c r="K37" i="1"/>
  <c r="E37" i="1"/>
  <c r="E35" i="4" s="1"/>
  <c r="X36" i="1"/>
  <c r="X34" i="4" s="1"/>
  <c r="T36" i="1"/>
  <c r="P36" i="1"/>
  <c r="L36" i="1"/>
  <c r="H36" i="1"/>
  <c r="H34" i="4" s="1"/>
  <c r="D36" i="1"/>
  <c r="D34" i="4" s="1"/>
  <c r="X35" i="1"/>
  <c r="X33" i="4" s="1"/>
  <c r="T35" i="1"/>
  <c r="T33" i="4" s="1"/>
  <c r="P35" i="1"/>
  <c r="L35" i="1"/>
  <c r="L33" i="4" s="1"/>
  <c r="H35" i="1"/>
  <c r="H33" i="4" s="1"/>
  <c r="J56" i="1"/>
  <c r="J54" i="4" s="1"/>
  <c r="M55" i="1"/>
  <c r="M53" i="4" s="1"/>
  <c r="Y54" i="1"/>
  <c r="Y52" i="4" s="1"/>
  <c r="Q54" i="1"/>
  <c r="Q52" i="4" s="1"/>
  <c r="I54" i="1"/>
  <c r="I52" i="4" s="1"/>
  <c r="Y53" i="1"/>
  <c r="Y51" i="4" s="1"/>
  <c r="Q53" i="1"/>
  <c r="Q51" i="4" s="1"/>
  <c r="I53" i="1"/>
  <c r="I51" i="4" s="1"/>
  <c r="Y52" i="1"/>
  <c r="Y50" i="4" s="1"/>
  <c r="Q52" i="1"/>
  <c r="Q50" i="4" s="1"/>
  <c r="L52" i="1"/>
  <c r="L50" i="4" s="1"/>
  <c r="G52" i="1"/>
  <c r="G50" i="4" s="1"/>
  <c r="Y51" i="1"/>
  <c r="Y49" i="4" s="1"/>
  <c r="T51" i="1"/>
  <c r="T49" i="4" s="1"/>
  <c r="O51" i="1"/>
  <c r="O49" i="4" s="1"/>
  <c r="I51" i="1"/>
  <c r="I49" i="4" s="1"/>
  <c r="D51" i="1"/>
  <c r="D49" i="4" s="1"/>
  <c r="W50" i="1"/>
  <c r="W48" i="4" s="1"/>
  <c r="Q50" i="1"/>
  <c r="Q48" i="4" s="1"/>
  <c r="L50" i="1"/>
  <c r="L48" i="4" s="1"/>
  <c r="G50" i="1"/>
  <c r="G48" i="4" s="1"/>
  <c r="Y49" i="1"/>
  <c r="Y47" i="4" s="1"/>
  <c r="T49" i="1"/>
  <c r="T47" i="4" s="1"/>
  <c r="O49" i="1"/>
  <c r="O47" i="4" s="1"/>
  <c r="I49" i="1"/>
  <c r="I47" i="4" s="1"/>
  <c r="D49" i="1"/>
  <c r="D47" i="4" s="1"/>
  <c r="W48" i="1"/>
  <c r="Q48" i="1"/>
  <c r="Q46" i="4" s="1"/>
  <c r="L48" i="1"/>
  <c r="L46" i="4" s="1"/>
  <c r="G48" i="1"/>
  <c r="G46" i="4" s="1"/>
  <c r="Y47" i="1"/>
  <c r="Y45" i="4" s="1"/>
  <c r="T47" i="1"/>
  <c r="O47" i="1"/>
  <c r="O45" i="4" s="1"/>
  <c r="I47" i="1"/>
  <c r="I45" i="4" s="1"/>
  <c r="D47" i="1"/>
  <c r="D45" i="4" s="1"/>
  <c r="W46" i="1"/>
  <c r="Q46" i="1"/>
  <c r="L46" i="1"/>
  <c r="L44" i="4" s="1"/>
  <c r="G46" i="1"/>
  <c r="G44" i="4" s="1"/>
  <c r="Y45" i="1"/>
  <c r="Y43" i="4" s="1"/>
  <c r="T45" i="1"/>
  <c r="O45" i="1"/>
  <c r="O43" i="4" s="1"/>
  <c r="I45" i="1"/>
  <c r="I43" i="4" s="1"/>
  <c r="D45" i="1"/>
  <c r="D43" i="4" s="1"/>
  <c r="W44" i="1"/>
  <c r="Q44" i="1"/>
  <c r="L44" i="1"/>
  <c r="L42" i="4" s="1"/>
  <c r="G44" i="1"/>
  <c r="G42" i="4" s="1"/>
  <c r="Y43" i="1"/>
  <c r="Y41" i="4" s="1"/>
  <c r="T43" i="1"/>
  <c r="T41" i="4" s="1"/>
  <c r="O43" i="1"/>
  <c r="I43" i="1"/>
  <c r="I41" i="4" s="1"/>
  <c r="D43" i="1"/>
  <c r="D41" i="4" s="1"/>
  <c r="W42" i="1"/>
  <c r="Q42" i="1"/>
  <c r="L42" i="1"/>
  <c r="L40" i="4" s="1"/>
  <c r="G42" i="1"/>
  <c r="G40" i="4" s="1"/>
  <c r="Y41" i="1"/>
  <c r="Y39" i="4" s="1"/>
  <c r="T41" i="1"/>
  <c r="O41" i="1"/>
  <c r="I41" i="1"/>
  <c r="I39" i="4" s="1"/>
  <c r="D41" i="1"/>
  <c r="D39" i="4" s="1"/>
  <c r="W40" i="1"/>
  <c r="W38" i="4" s="1"/>
  <c r="Q40" i="1"/>
  <c r="Q38" i="4" s="1"/>
  <c r="L40" i="1"/>
  <c r="G40" i="1"/>
  <c r="G38" i="4" s="1"/>
  <c r="Y39" i="1"/>
  <c r="Y37" i="4" s="1"/>
  <c r="T39" i="1"/>
  <c r="O39" i="1"/>
  <c r="I39" i="1"/>
  <c r="I37" i="4" s="1"/>
  <c r="D39" i="1"/>
  <c r="D37" i="4" s="1"/>
  <c r="W38" i="1"/>
  <c r="Q38" i="1"/>
  <c r="Q36" i="4" s="1"/>
  <c r="L38" i="1"/>
  <c r="L36" i="4" s="1"/>
  <c r="G38" i="1"/>
  <c r="G36" i="4" s="1"/>
  <c r="Y37" i="1"/>
  <c r="Y35" i="4" s="1"/>
  <c r="T37" i="1"/>
  <c r="O37" i="1"/>
  <c r="I37" i="1"/>
  <c r="D37" i="1"/>
  <c r="D35" i="4" s="1"/>
  <c r="W36" i="1"/>
  <c r="W34" i="4" s="1"/>
  <c r="S36" i="1"/>
  <c r="O36" i="1"/>
  <c r="K36" i="1"/>
  <c r="G36" i="1"/>
  <c r="G34" i="4" s="1"/>
  <c r="C36" i="1"/>
  <c r="C34" i="4" s="1"/>
  <c r="W35" i="1"/>
  <c r="W33" i="4" s="1"/>
  <c r="S35" i="1"/>
  <c r="S33" i="4" s="1"/>
  <c r="O35" i="1"/>
  <c r="K35" i="1"/>
  <c r="K33" i="4" s="1"/>
  <c r="G35" i="1"/>
  <c r="C35" i="1"/>
  <c r="C33" i="4" s="1"/>
  <c r="W34" i="1"/>
  <c r="W32" i="4" s="1"/>
  <c r="S34" i="1"/>
  <c r="S32" i="4" s="1"/>
  <c r="O34" i="1"/>
  <c r="K34" i="1"/>
  <c r="G34" i="1"/>
  <c r="G32" i="4" s="1"/>
  <c r="C34" i="1"/>
  <c r="C32" i="4" s="1"/>
  <c r="W33" i="1"/>
  <c r="W31" i="4" s="1"/>
  <c r="S33" i="1"/>
  <c r="S31" i="4" s="1"/>
  <c r="O33" i="1"/>
  <c r="K33" i="1"/>
  <c r="G33" i="1"/>
  <c r="G31" i="4" s="1"/>
  <c r="C33" i="1"/>
  <c r="C31" i="4" s="1"/>
  <c r="W32" i="1"/>
  <c r="S32" i="1"/>
  <c r="S30" i="4" s="1"/>
  <c r="O32" i="1"/>
  <c r="O30" i="4" s="1"/>
  <c r="K32" i="1"/>
  <c r="G32" i="1"/>
  <c r="G30" i="4" s="1"/>
  <c r="Z31" i="1"/>
  <c r="V31" i="1"/>
  <c r="V29" i="4" s="1"/>
  <c r="R31" i="1"/>
  <c r="R29" i="4" s="1"/>
  <c r="N31" i="1"/>
  <c r="N29" i="4" s="1"/>
  <c r="J31" i="1"/>
  <c r="J29" i="4" s="1"/>
  <c r="F31" i="1"/>
  <c r="F29" i="4" s="1"/>
  <c r="Z30" i="1"/>
  <c r="V30" i="1"/>
  <c r="V28" i="4" s="1"/>
  <c r="R30" i="1"/>
  <c r="R28" i="4" s="1"/>
  <c r="N30" i="1"/>
  <c r="N28" i="4" s="1"/>
  <c r="J30" i="1"/>
  <c r="F30" i="1"/>
  <c r="F28" i="4" s="1"/>
  <c r="Z29" i="1"/>
  <c r="V29" i="1"/>
  <c r="R29" i="1"/>
  <c r="R27" i="4" s="1"/>
  <c r="N29" i="1"/>
  <c r="N27" i="4" s="1"/>
  <c r="J29" i="1"/>
  <c r="F29" i="1"/>
  <c r="F27" i="4" s="1"/>
  <c r="Z28" i="1"/>
  <c r="V28" i="1"/>
  <c r="R28" i="1"/>
  <c r="R26" i="4" s="1"/>
  <c r="N28" i="1"/>
  <c r="N26" i="4" s="1"/>
  <c r="J28" i="1"/>
  <c r="F28" i="1"/>
  <c r="F26" i="4" s="1"/>
  <c r="Z27" i="1"/>
  <c r="V27" i="1"/>
  <c r="R27" i="1"/>
  <c r="R25" i="4" s="1"/>
  <c r="N27" i="1"/>
  <c r="N25" i="4" s="1"/>
  <c r="J27" i="1"/>
  <c r="J25" i="4" s="1"/>
  <c r="F27" i="1"/>
  <c r="F25" i="4" s="1"/>
  <c r="Z26" i="1"/>
  <c r="V26" i="1"/>
  <c r="V24" i="4" s="1"/>
  <c r="R26" i="1"/>
  <c r="R24" i="4" s="1"/>
  <c r="N26" i="1"/>
  <c r="N24" i="4" s="1"/>
  <c r="J26" i="1"/>
  <c r="J24" i="4" s="1"/>
  <c r="F26" i="1"/>
  <c r="F24" i="4" s="1"/>
  <c r="Z25" i="1"/>
  <c r="V25" i="1"/>
  <c r="R25" i="1"/>
  <c r="N25" i="1"/>
  <c r="N23" i="4" s="1"/>
  <c r="J25" i="1"/>
  <c r="J23" i="4" s="1"/>
  <c r="F25" i="1"/>
  <c r="F23" i="4" s="1"/>
  <c r="Z24" i="1"/>
  <c r="V24" i="1"/>
  <c r="R24" i="1"/>
  <c r="N24" i="1"/>
  <c r="N22" i="4" s="1"/>
  <c r="J24" i="1"/>
  <c r="J22" i="4" s="1"/>
  <c r="F24" i="1"/>
  <c r="F22" i="4" s="1"/>
  <c r="Z23" i="1"/>
  <c r="V23" i="1"/>
  <c r="V21" i="4" s="1"/>
  <c r="R23" i="1"/>
  <c r="N23" i="1"/>
  <c r="N21" i="4" s="1"/>
  <c r="J23" i="1"/>
  <c r="J21" i="4" s="1"/>
  <c r="F23" i="1"/>
  <c r="F21" i="4" s="1"/>
  <c r="Z22" i="1"/>
  <c r="V22" i="1"/>
  <c r="R22" i="1"/>
  <c r="R20" i="4" s="1"/>
  <c r="N22" i="1"/>
  <c r="J22" i="1"/>
  <c r="J20" i="4" s="1"/>
  <c r="F22" i="1"/>
  <c r="F20" i="4" s="1"/>
  <c r="Z21" i="1"/>
  <c r="V21" i="1"/>
  <c r="R21" i="1"/>
  <c r="N21" i="1"/>
  <c r="J21" i="1"/>
  <c r="J19" i="4" s="1"/>
  <c r="F21" i="1"/>
  <c r="F19" i="4" s="1"/>
  <c r="Z20" i="1"/>
  <c r="V20" i="1"/>
  <c r="V18" i="4" s="1"/>
  <c r="R20" i="1"/>
  <c r="R18" i="4" s="1"/>
  <c r="N20" i="1"/>
  <c r="N18" i="4" s="1"/>
  <c r="J20" i="1"/>
  <c r="J18" i="4" s="1"/>
  <c r="F20" i="1"/>
  <c r="F18" i="4" s="1"/>
  <c r="Z19" i="1"/>
  <c r="V19" i="1"/>
  <c r="R19" i="1"/>
  <c r="R17" i="4" s="1"/>
  <c r="N19" i="1"/>
  <c r="N17" i="4" s="1"/>
  <c r="J19" i="1"/>
  <c r="J17" i="4" s="1"/>
  <c r="F19" i="1"/>
  <c r="F17" i="4" s="1"/>
  <c r="Z18" i="1"/>
  <c r="V18" i="1"/>
  <c r="V16" i="4" s="1"/>
  <c r="R18" i="1"/>
  <c r="R16" i="4" s="1"/>
  <c r="N18" i="1"/>
  <c r="N16" i="4" s="1"/>
  <c r="J18" i="1"/>
  <c r="J16" i="4" s="1"/>
  <c r="F18" i="1"/>
  <c r="F16" i="4" s="1"/>
  <c r="Z17" i="1"/>
  <c r="V17" i="1"/>
  <c r="R17" i="1"/>
  <c r="N17" i="1"/>
  <c r="N15" i="4" s="1"/>
  <c r="J17" i="1"/>
  <c r="J15" i="4" s="1"/>
  <c r="Y36" i="1"/>
  <c r="Y34" i="4" s="1"/>
  <c r="J36" i="1"/>
  <c r="J34" i="4" s="1"/>
  <c r="Z35" i="1"/>
  <c r="R35" i="1"/>
  <c r="J35" i="1"/>
  <c r="J33" i="4" s="1"/>
  <c r="D35" i="1"/>
  <c r="D33" i="4" s="1"/>
  <c r="V34" i="1"/>
  <c r="V32" i="4" s="1"/>
  <c r="Q34" i="1"/>
  <c r="L34" i="1"/>
  <c r="F34" i="1"/>
  <c r="F32" i="4" s="1"/>
  <c r="Y33" i="1"/>
  <c r="Y31" i="4" s="1"/>
  <c r="T33" i="1"/>
  <c r="T31" i="4" s="1"/>
  <c r="N33" i="1"/>
  <c r="I33" i="1"/>
  <c r="D33" i="1"/>
  <c r="D31" i="4" s="1"/>
  <c r="V32" i="1"/>
  <c r="V30" i="4" s="1"/>
  <c r="Q32" i="1"/>
  <c r="Q30" i="4" s="1"/>
  <c r="L32" i="1"/>
  <c r="F32" i="1"/>
  <c r="F30" i="4" s="1"/>
  <c r="X31" i="1"/>
  <c r="X29" i="4" s="1"/>
  <c r="S31" i="1"/>
  <c r="S29" i="4" s="1"/>
  <c r="M31" i="1"/>
  <c r="H31" i="1"/>
  <c r="C31" i="1"/>
  <c r="C29" i="4" s="1"/>
  <c r="U30" i="1"/>
  <c r="U28" i="4" s="1"/>
  <c r="P30" i="1"/>
  <c r="P28" i="4" s="1"/>
  <c r="K30" i="1"/>
  <c r="E30" i="1"/>
  <c r="E28" i="4" s="1"/>
  <c r="X29" i="1"/>
  <c r="S29" i="1"/>
  <c r="S27" i="4" s="1"/>
  <c r="M29" i="1"/>
  <c r="M27" i="4" s="1"/>
  <c r="H29" i="1"/>
  <c r="H27" i="4" s="1"/>
  <c r="C29" i="1"/>
  <c r="C27" i="4" s="1"/>
  <c r="U28" i="1"/>
  <c r="P28" i="1"/>
  <c r="P26" i="4" s="1"/>
  <c r="K28" i="1"/>
  <c r="K26" i="4" s="1"/>
  <c r="E28" i="1"/>
  <c r="E26" i="4" s="1"/>
  <c r="X27" i="1"/>
  <c r="X25" i="4" s="1"/>
  <c r="S27" i="1"/>
  <c r="M27" i="1"/>
  <c r="M25" i="4" s="1"/>
  <c r="H27" i="1"/>
  <c r="C27" i="1"/>
  <c r="C25" i="4" s="1"/>
  <c r="U26" i="1"/>
  <c r="P26" i="1"/>
  <c r="P24" i="4" s="1"/>
  <c r="K26" i="1"/>
  <c r="K24" i="4" s="1"/>
  <c r="E26" i="1"/>
  <c r="E24" i="4" s="1"/>
  <c r="X25" i="1"/>
  <c r="X23" i="4" s="1"/>
  <c r="S25" i="1"/>
  <c r="M25" i="1"/>
  <c r="M23" i="4" s="1"/>
  <c r="H25" i="1"/>
  <c r="H23" i="4" s="1"/>
  <c r="C25" i="1"/>
  <c r="C23" i="4" s="1"/>
  <c r="U24" i="1"/>
  <c r="K24" i="1"/>
  <c r="K22" i="4" s="1"/>
  <c r="E24" i="1"/>
  <c r="E22" i="4" s="1"/>
  <c r="X23" i="1"/>
  <c r="X21" i="4" s="1"/>
  <c r="M23" i="1"/>
  <c r="M21" i="4" s="1"/>
  <c r="C23" i="1"/>
  <c r="C21" i="4" s="1"/>
  <c r="P22" i="1"/>
  <c r="E22" i="1"/>
  <c r="E20" i="4" s="1"/>
  <c r="S21" i="1"/>
  <c r="S19" i="4" s="1"/>
  <c r="C21" i="1"/>
  <c r="C19" i="4" s="1"/>
  <c r="P20" i="1"/>
  <c r="E20" i="1"/>
  <c r="E18" i="4" s="1"/>
  <c r="M19" i="1"/>
  <c r="M17" i="4" s="1"/>
  <c r="C19" i="1"/>
  <c r="C17" i="4" s="1"/>
  <c r="P18" i="1"/>
  <c r="P16" i="4" s="1"/>
  <c r="E18" i="1"/>
  <c r="E16" i="4" s="1"/>
  <c r="S17" i="1"/>
  <c r="H17" i="1"/>
  <c r="H15" i="4" s="1"/>
  <c r="X16" i="1"/>
  <c r="X14" i="4" s="1"/>
  <c r="P16" i="1"/>
  <c r="P14" i="4" s="1"/>
  <c r="H16" i="1"/>
  <c r="H14" i="4" s="1"/>
  <c r="X15" i="1"/>
  <c r="X13" i="4" s="1"/>
  <c r="P15" i="1"/>
  <c r="P13" i="4" s="1"/>
  <c r="H15" i="1"/>
  <c r="H13" i="4" s="1"/>
  <c r="X14" i="1"/>
  <c r="X12" i="4" s="1"/>
  <c r="P14" i="1"/>
  <c r="P12" i="4" s="1"/>
  <c r="H14" i="1"/>
  <c r="H12" i="4" s="1"/>
  <c r="X13" i="1"/>
  <c r="X11" i="4" s="1"/>
  <c r="P13" i="1"/>
  <c r="P11" i="4" s="1"/>
  <c r="H13" i="1"/>
  <c r="H11" i="4" s="1"/>
  <c r="X12" i="1"/>
  <c r="X10" i="4" s="1"/>
  <c r="P12" i="1"/>
  <c r="P10" i="4" s="1"/>
  <c r="H12" i="1"/>
  <c r="H10" i="4" s="1"/>
  <c r="D12" i="1"/>
  <c r="D10" i="4" s="1"/>
  <c r="T11" i="1"/>
  <c r="T9" i="4" s="1"/>
  <c r="U36" i="1"/>
  <c r="I36" i="1"/>
  <c r="Y35" i="1"/>
  <c r="Y33" i="4" s="1"/>
  <c r="Q35" i="1"/>
  <c r="I35" i="1"/>
  <c r="I33" i="4" s="1"/>
  <c r="Z34" i="1"/>
  <c r="U34" i="1"/>
  <c r="U32" i="4" s="1"/>
  <c r="P34" i="1"/>
  <c r="J34" i="1"/>
  <c r="J32" i="4" s="1"/>
  <c r="E34" i="1"/>
  <c r="E32" i="4" s="1"/>
  <c r="X33" i="1"/>
  <c r="X31" i="4" s="1"/>
  <c r="R33" i="1"/>
  <c r="R31" i="4" s="1"/>
  <c r="M33" i="1"/>
  <c r="H33" i="1"/>
  <c r="Z32" i="1"/>
  <c r="U32" i="1"/>
  <c r="U30" i="4" s="1"/>
  <c r="P32" i="1"/>
  <c r="P30" i="4" s="1"/>
  <c r="J32" i="1"/>
  <c r="E32" i="1"/>
  <c r="E30" i="4" s="1"/>
  <c r="W31" i="1"/>
  <c r="Q31" i="1"/>
  <c r="Q29" i="4" s="1"/>
  <c r="L31" i="1"/>
  <c r="G31" i="1"/>
  <c r="G29" i="4" s="1"/>
  <c r="Y30" i="1"/>
  <c r="T30" i="1"/>
  <c r="T28" i="4" s="1"/>
  <c r="O30" i="1"/>
  <c r="O28" i="4" s="1"/>
  <c r="I30" i="1"/>
  <c r="I28" i="4" s="1"/>
  <c r="D30" i="1"/>
  <c r="D28" i="4" s="1"/>
  <c r="W29" i="1"/>
  <c r="Q29" i="1"/>
  <c r="Q27" i="4" s="1"/>
  <c r="L29" i="1"/>
  <c r="L27" i="4" s="1"/>
  <c r="G29" i="1"/>
  <c r="G27" i="4" s="1"/>
  <c r="Y28" i="1"/>
  <c r="T28" i="1"/>
  <c r="T26" i="4" s="1"/>
  <c r="O28" i="1"/>
  <c r="O26" i="4" s="1"/>
  <c r="I28" i="1"/>
  <c r="D28" i="1"/>
  <c r="D26" i="4" s="1"/>
  <c r="W27" i="1"/>
  <c r="W25" i="4" s="1"/>
  <c r="Q27" i="1"/>
  <c r="Q25" i="4" s="1"/>
  <c r="L27" i="1"/>
  <c r="L25" i="4" s="1"/>
  <c r="G27" i="1"/>
  <c r="G25" i="4" s="1"/>
  <c r="Y26" i="1"/>
  <c r="T26" i="1"/>
  <c r="O26" i="1"/>
  <c r="O24" i="4" s="1"/>
  <c r="I26" i="1"/>
  <c r="I24" i="4" s="1"/>
  <c r="D26" i="1"/>
  <c r="D24" i="4" s="1"/>
  <c r="W25" i="1"/>
  <c r="Q25" i="1"/>
  <c r="L25" i="1"/>
  <c r="L23" i="4" s="1"/>
  <c r="G25" i="1"/>
  <c r="G23" i="4" s="1"/>
  <c r="Y24" i="1"/>
  <c r="T24" i="1"/>
  <c r="O24" i="1"/>
  <c r="O22" i="4" s="1"/>
  <c r="I24" i="1"/>
  <c r="I22" i="4" s="1"/>
  <c r="D24" i="1"/>
  <c r="D22" i="4" s="1"/>
  <c r="W23" i="1"/>
  <c r="W21" i="4" s="1"/>
  <c r="Q23" i="1"/>
  <c r="L23" i="1"/>
  <c r="L21" i="4" s="1"/>
  <c r="G23" i="1"/>
  <c r="G21" i="4" s="1"/>
  <c r="Y22" i="1"/>
  <c r="T22" i="1"/>
  <c r="T20" i="4" s="1"/>
  <c r="O22" i="1"/>
  <c r="I22" i="1"/>
  <c r="I20" i="4" s="1"/>
  <c r="D22" i="1"/>
  <c r="D20" i="4" s="1"/>
  <c r="W21" i="1"/>
  <c r="W19" i="4" s="1"/>
  <c r="Q21" i="1"/>
  <c r="L21" i="1"/>
  <c r="L19" i="4" s="1"/>
  <c r="G21" i="1"/>
  <c r="G19" i="4" s="1"/>
  <c r="Y20" i="1"/>
  <c r="T20" i="1"/>
  <c r="T18" i="4" s="1"/>
  <c r="O20" i="1"/>
  <c r="I20" i="1"/>
  <c r="I18" i="4" s="1"/>
  <c r="D20" i="1"/>
  <c r="D18" i="4" s="1"/>
  <c r="W19" i="1"/>
  <c r="Q19" i="1"/>
  <c r="Q17" i="4" s="1"/>
  <c r="L19" i="1"/>
  <c r="L17" i="4" s="1"/>
  <c r="G19" i="1"/>
  <c r="G17" i="4" s="1"/>
  <c r="Y18" i="1"/>
  <c r="T18" i="1"/>
  <c r="O18" i="1"/>
  <c r="O16" i="4" s="1"/>
  <c r="I18" i="1"/>
  <c r="I16" i="4" s="1"/>
  <c r="D18" i="1"/>
  <c r="D16" i="4" s="1"/>
  <c r="W17" i="1"/>
  <c r="Q17" i="1"/>
  <c r="Q15" i="4" s="1"/>
  <c r="L17" i="1"/>
  <c r="L15" i="4" s="1"/>
  <c r="Q36" i="1"/>
  <c r="F36" i="1"/>
  <c r="F34" i="4" s="1"/>
  <c r="V35" i="1"/>
  <c r="V33" i="4" s="1"/>
  <c r="N35" i="1"/>
  <c r="N33" i="4" s="1"/>
  <c r="F35" i="1"/>
  <c r="F33" i="4" s="1"/>
  <c r="Y34" i="1"/>
  <c r="T34" i="1"/>
  <c r="T32" i="4" s="1"/>
  <c r="N34" i="1"/>
  <c r="I34" i="1"/>
  <c r="I32" i="4" s="1"/>
  <c r="D34" i="1"/>
  <c r="D32" i="4" s="1"/>
  <c r="V33" i="1"/>
  <c r="V31" i="4" s="1"/>
  <c r="Q33" i="1"/>
  <c r="Q31" i="4" s="1"/>
  <c r="L33" i="1"/>
  <c r="F33" i="1"/>
  <c r="F31" i="4" s="1"/>
  <c r="Y32" i="1"/>
  <c r="T32" i="1"/>
  <c r="T30" i="4" s="1"/>
  <c r="N32" i="1"/>
  <c r="I32" i="1"/>
  <c r="D32" i="1"/>
  <c r="D30" i="4" s="1"/>
  <c r="U31" i="1"/>
  <c r="U29" i="4" s="1"/>
  <c r="P31" i="1"/>
  <c r="P29" i="4" s="1"/>
  <c r="K31" i="1"/>
  <c r="E31" i="1"/>
  <c r="E29" i="4" s="1"/>
  <c r="X30" i="1"/>
  <c r="S30" i="1"/>
  <c r="S28" i="4" s="1"/>
  <c r="M30" i="1"/>
  <c r="M28" i="4" s="1"/>
  <c r="H30" i="1"/>
  <c r="H28" i="4" s="1"/>
  <c r="C30" i="1"/>
  <c r="C28" i="4" s="1"/>
  <c r="U29" i="1"/>
  <c r="U27" i="4" s="1"/>
  <c r="P29" i="1"/>
  <c r="P27" i="4" s="1"/>
  <c r="K29" i="1"/>
  <c r="E29" i="1"/>
  <c r="E27" i="4" s="1"/>
  <c r="X28" i="1"/>
  <c r="X26" i="4" s="1"/>
  <c r="S28" i="1"/>
  <c r="S26" i="4" s="1"/>
  <c r="M28" i="1"/>
  <c r="M26" i="4" s="1"/>
  <c r="H28" i="1"/>
  <c r="C28" i="1"/>
  <c r="C26" i="4" s="1"/>
  <c r="U27" i="1"/>
  <c r="P27" i="1"/>
  <c r="P25" i="4" s="1"/>
  <c r="K27" i="1"/>
  <c r="K25" i="4" s="1"/>
  <c r="E27" i="1"/>
  <c r="E25" i="4" s="1"/>
  <c r="X26" i="1"/>
  <c r="X24" i="4" s="1"/>
  <c r="S26" i="1"/>
  <c r="M26" i="1"/>
  <c r="M24" i="4" s="1"/>
  <c r="H26" i="1"/>
  <c r="H24" i="4" s="1"/>
  <c r="C26" i="1"/>
  <c r="C24" i="4" s="1"/>
  <c r="U25" i="1"/>
  <c r="P25" i="1"/>
  <c r="P23" i="4" s="1"/>
  <c r="K25" i="1"/>
  <c r="K23" i="4" s="1"/>
  <c r="E25" i="1"/>
  <c r="E23" i="4" s="1"/>
  <c r="X24" i="1"/>
  <c r="X22" i="4" s="1"/>
  <c r="S24" i="1"/>
  <c r="M24" i="1"/>
  <c r="M22" i="4" s="1"/>
  <c r="H24" i="1"/>
  <c r="H22" i="4" s="1"/>
  <c r="C24" i="1"/>
  <c r="C22" i="4" s="1"/>
  <c r="U23" i="1"/>
  <c r="U21" i="4" s="1"/>
  <c r="P23" i="1"/>
  <c r="K23" i="1"/>
  <c r="K21" i="4" s="1"/>
  <c r="E23" i="1"/>
  <c r="E21" i="4" s="1"/>
  <c r="X22" i="1"/>
  <c r="X20" i="4" s="1"/>
  <c r="S22" i="1"/>
  <c r="M22" i="1"/>
  <c r="M20" i="4" s="1"/>
  <c r="H22" i="1"/>
  <c r="H20" i="4" s="1"/>
  <c r="C22" i="1"/>
  <c r="C20" i="4" s="1"/>
  <c r="U21" i="1"/>
  <c r="P21" i="1"/>
  <c r="K21" i="1"/>
  <c r="K19" i="4" s="1"/>
  <c r="E21" i="1"/>
  <c r="E19" i="4" s="1"/>
  <c r="X20" i="1"/>
  <c r="X18" i="4" s="1"/>
  <c r="S20" i="1"/>
  <c r="S18" i="4" s="1"/>
  <c r="M20" i="1"/>
  <c r="M18" i="4" s="1"/>
  <c r="H20" i="1"/>
  <c r="H18" i="4" s="1"/>
  <c r="C20" i="1"/>
  <c r="C18" i="4" s="1"/>
  <c r="U19" i="1"/>
  <c r="P19" i="1"/>
  <c r="P17" i="4" s="1"/>
  <c r="K19" i="1"/>
  <c r="K17" i="4" s="1"/>
  <c r="E19" i="1"/>
  <c r="E17" i="4" s="1"/>
  <c r="X18" i="1"/>
  <c r="X16" i="4" s="1"/>
  <c r="S18" i="1"/>
  <c r="S16" i="4" s="1"/>
  <c r="M18" i="1"/>
  <c r="M16" i="4" s="1"/>
  <c r="H18" i="1"/>
  <c r="H16" i="4" s="1"/>
  <c r="M36" i="1"/>
  <c r="E36" i="1"/>
  <c r="E34" i="4" s="1"/>
  <c r="U35" i="1"/>
  <c r="U33" i="4" s="1"/>
  <c r="M35" i="1"/>
  <c r="M33" i="4" s="1"/>
  <c r="E35" i="1"/>
  <c r="E33" i="4" s="1"/>
  <c r="X34" i="1"/>
  <c r="R34" i="1"/>
  <c r="R32" i="4" s="1"/>
  <c r="M34" i="1"/>
  <c r="H34" i="1"/>
  <c r="H32" i="4" s="1"/>
  <c r="Z33" i="1"/>
  <c r="U33" i="1"/>
  <c r="U31" i="4" s="1"/>
  <c r="P33" i="1"/>
  <c r="P31" i="4" s="1"/>
  <c r="J33" i="1"/>
  <c r="E33" i="1"/>
  <c r="E31" i="4" s="1"/>
  <c r="X32" i="1"/>
  <c r="R32" i="1"/>
  <c r="R30" i="4" s="1"/>
  <c r="M32" i="1"/>
  <c r="H32" i="1"/>
  <c r="Y31" i="1"/>
  <c r="Y29" i="4" s="1"/>
  <c r="T31" i="1"/>
  <c r="T29" i="4" s="1"/>
  <c r="O31" i="1"/>
  <c r="O29" i="4" s="1"/>
  <c r="I31" i="1"/>
  <c r="I29" i="4" s="1"/>
  <c r="D31" i="1"/>
  <c r="D29" i="4" s="1"/>
  <c r="W30" i="1"/>
  <c r="Q30" i="1"/>
  <c r="Q28" i="4" s="1"/>
  <c r="L30" i="1"/>
  <c r="G30" i="1"/>
  <c r="G28" i="4" s="1"/>
  <c r="Y29" i="1"/>
  <c r="T29" i="1"/>
  <c r="T27" i="4" s="1"/>
  <c r="O29" i="1"/>
  <c r="O27" i="4" s="1"/>
  <c r="I29" i="1"/>
  <c r="D29" i="1"/>
  <c r="D27" i="4" s="1"/>
  <c r="W28" i="1"/>
  <c r="Q28" i="1"/>
  <c r="Q26" i="4" s="1"/>
  <c r="L28" i="1"/>
  <c r="L26" i="4" s="1"/>
  <c r="G28" i="1"/>
  <c r="G26" i="4" s="1"/>
  <c r="Y27" i="1"/>
  <c r="T27" i="1"/>
  <c r="O27" i="1"/>
  <c r="O25" i="4" s="1"/>
  <c r="I27" i="1"/>
  <c r="D27" i="1"/>
  <c r="D25" i="4" s="1"/>
  <c r="W26" i="1"/>
  <c r="W24" i="4" s="1"/>
  <c r="Q26" i="1"/>
  <c r="Q24" i="4" s="1"/>
  <c r="L26" i="1"/>
  <c r="L24" i="4" s="1"/>
  <c r="G26" i="1"/>
  <c r="G24" i="4" s="1"/>
  <c r="Y25" i="1"/>
  <c r="T25" i="1"/>
  <c r="O25" i="1"/>
  <c r="O23" i="4" s="1"/>
  <c r="I25" i="1"/>
  <c r="I23" i="4" s="1"/>
  <c r="D25" i="1"/>
  <c r="D23" i="4" s="1"/>
  <c r="W24" i="1"/>
  <c r="W22" i="4" s="1"/>
  <c r="Q24" i="1"/>
  <c r="L24" i="1"/>
  <c r="L22" i="4" s="1"/>
  <c r="G24" i="1"/>
  <c r="G22" i="4" s="1"/>
  <c r="Y23" i="1"/>
  <c r="T23" i="1"/>
  <c r="O23" i="1"/>
  <c r="I23" i="1"/>
  <c r="I21" i="4" s="1"/>
  <c r="D23" i="1"/>
  <c r="D21" i="4" s="1"/>
  <c r="W22" i="1"/>
  <c r="Q22" i="1"/>
  <c r="L22" i="1"/>
  <c r="L20" i="4" s="1"/>
  <c r="G22" i="1"/>
  <c r="G20" i="4" s="1"/>
  <c r="Y21" i="1"/>
  <c r="T21" i="1"/>
  <c r="T19" i="4" s="1"/>
  <c r="O21" i="1"/>
  <c r="I21" i="1"/>
  <c r="I19" i="4" s="1"/>
  <c r="D21" i="1"/>
  <c r="D19" i="4" s="1"/>
  <c r="W20" i="1"/>
  <c r="Q20" i="1"/>
  <c r="L20" i="1"/>
  <c r="L18" i="4" s="1"/>
  <c r="G20" i="1"/>
  <c r="G18" i="4" s="1"/>
  <c r="Y19" i="1"/>
  <c r="T19" i="1"/>
  <c r="O19" i="1"/>
  <c r="O17" i="4" s="1"/>
  <c r="I19" i="1"/>
  <c r="I17" i="4" s="1"/>
  <c r="D19" i="1"/>
  <c r="D17" i="4" s="1"/>
  <c r="W18" i="1"/>
  <c r="W16" i="4" s="1"/>
  <c r="Q18" i="1"/>
  <c r="Q16" i="4" s="1"/>
  <c r="L18" i="1"/>
  <c r="L16" i="4" s="1"/>
  <c r="G18" i="1"/>
  <c r="G16" i="4" s="1"/>
  <c r="Y17" i="1"/>
  <c r="T17" i="1"/>
  <c r="O17" i="1"/>
  <c r="O15" i="4" s="1"/>
  <c r="I17" i="1"/>
  <c r="I15" i="4" s="1"/>
  <c r="E17" i="1"/>
  <c r="E15" i="4" s="1"/>
  <c r="Y16" i="1"/>
  <c r="U16" i="1"/>
  <c r="Q16" i="1"/>
  <c r="Q14" i="4" s="1"/>
  <c r="M16" i="1"/>
  <c r="M14" i="4" s="1"/>
  <c r="I16" i="1"/>
  <c r="I14" i="4" s="1"/>
  <c r="E16" i="1"/>
  <c r="E14" i="4" s="1"/>
  <c r="Y15" i="1"/>
  <c r="U15" i="1"/>
  <c r="Q15" i="1"/>
  <c r="Q13" i="4" s="1"/>
  <c r="M15" i="1"/>
  <c r="M13" i="4" s="1"/>
  <c r="I15" i="1"/>
  <c r="I13" i="4" s="1"/>
  <c r="E15" i="1"/>
  <c r="E13" i="4" s="1"/>
  <c r="Y14" i="1"/>
  <c r="U14" i="1"/>
  <c r="U12" i="4" s="1"/>
  <c r="Q14" i="1"/>
  <c r="Q12" i="4" s="1"/>
  <c r="M14" i="1"/>
  <c r="M12" i="4" s="1"/>
  <c r="I14" i="1"/>
  <c r="I12" i="4" s="1"/>
  <c r="E14" i="1"/>
  <c r="E12" i="4" s="1"/>
  <c r="Y13" i="1"/>
  <c r="U13" i="1"/>
  <c r="U11" i="4" s="1"/>
  <c r="Q13" i="1"/>
  <c r="Q11" i="4" s="1"/>
  <c r="M13" i="1"/>
  <c r="M11" i="4" s="1"/>
  <c r="I13" i="1"/>
  <c r="I11" i="4" s="1"/>
  <c r="E13" i="1"/>
  <c r="E11" i="4" s="1"/>
  <c r="Y12" i="1"/>
  <c r="U12" i="1"/>
  <c r="U10" i="4" s="1"/>
  <c r="Q12" i="1"/>
  <c r="Q10" i="4" s="1"/>
  <c r="M12" i="1"/>
  <c r="M10" i="4" s="1"/>
  <c r="I12" i="1"/>
  <c r="I10" i="4" s="1"/>
  <c r="E12" i="1"/>
  <c r="E10" i="4" s="1"/>
  <c r="Y11" i="1"/>
  <c r="U11" i="1"/>
  <c r="U9" i="4" s="1"/>
  <c r="Q11" i="1"/>
  <c r="Q9" i="4" s="1"/>
  <c r="M11" i="1"/>
  <c r="M9" i="4" s="1"/>
  <c r="I11" i="1"/>
  <c r="I9" i="4" s="1"/>
  <c r="E11" i="1"/>
  <c r="E9" i="4" s="1"/>
  <c r="Y10" i="1"/>
  <c r="U10" i="1"/>
  <c r="U8" i="4" s="1"/>
  <c r="Q10" i="1"/>
  <c r="Q8" i="4" s="1"/>
  <c r="M10" i="1"/>
  <c r="M8" i="4" s="1"/>
  <c r="I10" i="1"/>
  <c r="I8" i="4" s="1"/>
  <c r="E10" i="1"/>
  <c r="E8" i="4" s="1"/>
  <c r="Y9" i="1"/>
  <c r="Y7" i="4" s="1"/>
  <c r="U9" i="1"/>
  <c r="U7" i="4" s="1"/>
  <c r="Q9" i="1"/>
  <c r="Q7" i="4" s="1"/>
  <c r="M9" i="1"/>
  <c r="M7" i="4" s="1"/>
  <c r="I9" i="1"/>
  <c r="I7" i="4" s="1"/>
  <c r="E9" i="1"/>
  <c r="E7" i="4" s="1"/>
  <c r="Y8" i="1"/>
  <c r="Y6" i="4" s="1"/>
  <c r="U8" i="1"/>
  <c r="U6" i="4" s="1"/>
  <c r="Q8" i="1"/>
  <c r="Q6" i="4" s="1"/>
  <c r="M8" i="1"/>
  <c r="M6" i="4" s="1"/>
  <c r="I8" i="1"/>
  <c r="I6" i="4" s="1"/>
  <c r="E8" i="1"/>
  <c r="E6" i="4" s="1"/>
  <c r="P24" i="1"/>
  <c r="P22" i="4" s="1"/>
  <c r="S23" i="1"/>
  <c r="H23" i="1"/>
  <c r="H21" i="4" s="1"/>
  <c r="U22" i="1"/>
  <c r="U20" i="4" s="1"/>
  <c r="K22" i="1"/>
  <c r="K20" i="4" s="1"/>
  <c r="X21" i="1"/>
  <c r="X19" i="4" s="1"/>
  <c r="M21" i="1"/>
  <c r="M19" i="4" s="1"/>
  <c r="H21" i="1"/>
  <c r="H19" i="4" s="1"/>
  <c r="U20" i="1"/>
  <c r="U18" i="4" s="1"/>
  <c r="K20" i="1"/>
  <c r="K18" i="4" s="1"/>
  <c r="X19" i="1"/>
  <c r="X17" i="4" s="1"/>
  <c r="S19" i="1"/>
  <c r="H19" i="1"/>
  <c r="H17" i="4" s="1"/>
  <c r="U18" i="1"/>
  <c r="K18" i="1"/>
  <c r="K16" i="4" s="1"/>
  <c r="X17" i="1"/>
  <c r="X15" i="4" s="1"/>
  <c r="M17" i="1"/>
  <c r="M15" i="4" s="1"/>
  <c r="D17" i="1"/>
  <c r="D15" i="4" s="1"/>
  <c r="T16" i="1"/>
  <c r="L16" i="1"/>
  <c r="L14" i="4" s="1"/>
  <c r="D16" i="1"/>
  <c r="D14" i="4" s="1"/>
  <c r="T15" i="1"/>
  <c r="L15" i="1"/>
  <c r="L13" i="4" s="1"/>
  <c r="D15" i="1"/>
  <c r="D13" i="4" s="1"/>
  <c r="T14" i="1"/>
  <c r="T12" i="4" s="1"/>
  <c r="L14" i="1"/>
  <c r="L12" i="4" s="1"/>
  <c r="D14" i="1"/>
  <c r="D12" i="4" s="1"/>
  <c r="T13" i="1"/>
  <c r="T11" i="4" s="1"/>
  <c r="L13" i="1"/>
  <c r="L11" i="4" s="1"/>
  <c r="D13" i="1"/>
  <c r="D11" i="4" s="1"/>
  <c r="T12" i="1"/>
  <c r="T10" i="4" s="1"/>
  <c r="L12" i="1"/>
  <c r="L10" i="4" s="1"/>
  <c r="X11" i="1"/>
  <c r="X9" i="4" s="1"/>
  <c r="P11" i="1"/>
  <c r="P9" i="4" s="1"/>
  <c r="J9" i="1"/>
  <c r="J7" i="4" s="1"/>
  <c r="N13" i="1"/>
  <c r="N11" i="4" s="1"/>
  <c r="N12" i="1"/>
  <c r="N10" i="4" s="1"/>
  <c r="N11" i="1"/>
  <c r="N9" i="4" s="1"/>
  <c r="V10" i="1"/>
  <c r="V8" i="4" s="1"/>
  <c r="F10" i="1"/>
  <c r="F8" i="4" s="1"/>
  <c r="S9" i="1"/>
  <c r="S7" i="4" s="1"/>
  <c r="H9" i="1"/>
  <c r="H7" i="4" s="1"/>
  <c r="P8" i="1"/>
  <c r="P6" i="4" s="1"/>
  <c r="C13" i="1"/>
  <c r="C11" i="4" s="1"/>
  <c r="C12" i="1"/>
  <c r="C10" i="4" s="1"/>
  <c r="G11" i="1"/>
  <c r="G9" i="4" s="1"/>
  <c r="J10" i="1"/>
  <c r="J8" i="4" s="1"/>
  <c r="L9" i="1"/>
  <c r="L7" i="4" s="1"/>
  <c r="T8" i="1"/>
  <c r="T6" i="4" s="1"/>
  <c r="F17" i="1"/>
  <c r="F15" i="4" s="1"/>
  <c r="V13" i="1"/>
  <c r="F12" i="1"/>
  <c r="F10" i="4" s="1"/>
  <c r="H11" i="1"/>
  <c r="H9" i="4" s="1"/>
  <c r="K10" i="1"/>
  <c r="K8" i="4" s="1"/>
  <c r="N9" i="1"/>
  <c r="N7" i="4" s="1"/>
  <c r="V8" i="1"/>
  <c r="V6" i="4" s="1"/>
  <c r="F8" i="1"/>
  <c r="F6" i="4" s="1"/>
  <c r="S11" i="1"/>
  <c r="S9" i="4" s="1"/>
  <c r="O10" i="1"/>
  <c r="O8" i="4" s="1"/>
  <c r="W9" i="1"/>
  <c r="W7" i="4" s="1"/>
  <c r="Z8" i="1"/>
  <c r="Z6" i="4" s="1"/>
  <c r="D8" i="1"/>
  <c r="D6" i="4" s="1"/>
  <c r="P17" i="1"/>
  <c r="P15" i="4" s="1"/>
  <c r="C17" i="1"/>
  <c r="C15" i="4" s="1"/>
  <c r="S16" i="1"/>
  <c r="S14" i="4" s="1"/>
  <c r="K16" i="1"/>
  <c r="K14" i="4" s="1"/>
  <c r="C16" i="1"/>
  <c r="C14" i="4" s="1"/>
  <c r="S15" i="1"/>
  <c r="S13" i="4" s="1"/>
  <c r="K15" i="1"/>
  <c r="K13" i="4" s="1"/>
  <c r="C15" i="1"/>
  <c r="C13" i="4" s="1"/>
  <c r="S14" i="1"/>
  <c r="S12" i="4" s="1"/>
  <c r="K14" i="1"/>
  <c r="K12" i="4" s="1"/>
  <c r="C14" i="1"/>
  <c r="C12" i="4" s="1"/>
  <c r="S13" i="1"/>
  <c r="S11" i="4" s="1"/>
  <c r="K13" i="1"/>
  <c r="K11" i="4" s="1"/>
  <c r="K12" i="1"/>
  <c r="K10" i="4" s="1"/>
  <c r="Z10" i="1"/>
  <c r="R9" i="1"/>
  <c r="R7" i="4" s="1"/>
  <c r="J8" i="1"/>
  <c r="J6" i="4" s="1"/>
  <c r="K17" i="1"/>
  <c r="K15" i="4" s="1"/>
  <c r="Z16" i="1"/>
  <c r="R16" i="1"/>
  <c r="R14" i="4" s="1"/>
  <c r="J16" i="1"/>
  <c r="J14" i="4" s="1"/>
  <c r="Z15" i="1"/>
  <c r="R15" i="1"/>
  <c r="R13" i="4" s="1"/>
  <c r="J15" i="1"/>
  <c r="J13" i="4" s="1"/>
  <c r="Z14" i="1"/>
  <c r="R14" i="1"/>
  <c r="R12" i="4" s="1"/>
  <c r="J14" i="1"/>
  <c r="J12" i="4" s="1"/>
  <c r="Z13" i="1"/>
  <c r="R13" i="1"/>
  <c r="R11" i="4" s="1"/>
  <c r="J13" i="1"/>
  <c r="J11" i="4" s="1"/>
  <c r="Z12" i="1"/>
  <c r="R12" i="1"/>
  <c r="R10" i="4" s="1"/>
  <c r="J12" i="1"/>
  <c r="J10" i="4" s="1"/>
  <c r="Z11" i="1"/>
  <c r="R11" i="1"/>
  <c r="R9" i="4" s="1"/>
  <c r="K11" i="1"/>
  <c r="K9" i="4" s="1"/>
  <c r="F11" i="1"/>
  <c r="F9" i="4" s="1"/>
  <c r="X10" i="1"/>
  <c r="X8" i="4" s="1"/>
  <c r="S10" i="1"/>
  <c r="S8" i="4" s="1"/>
  <c r="N10" i="1"/>
  <c r="N8" i="4" s="1"/>
  <c r="H10" i="1"/>
  <c r="H8" i="4" s="1"/>
  <c r="C10" i="1"/>
  <c r="C8" i="4" s="1"/>
  <c r="V9" i="1"/>
  <c r="V7" i="4" s="1"/>
  <c r="P9" i="1"/>
  <c r="P7" i="4" s="1"/>
  <c r="K9" i="1"/>
  <c r="K7" i="4" s="1"/>
  <c r="F9" i="1"/>
  <c r="F7" i="4" s="1"/>
  <c r="X8" i="1"/>
  <c r="X6" i="4" s="1"/>
  <c r="S8" i="1"/>
  <c r="S6" i="4" s="1"/>
  <c r="N8" i="1"/>
  <c r="N6" i="4" s="1"/>
  <c r="H8" i="1"/>
  <c r="H6" i="4" s="1"/>
  <c r="C8" i="1"/>
  <c r="C6" i="4" s="1"/>
  <c r="C18" i="1"/>
  <c r="C16" i="4" s="1"/>
  <c r="G17" i="1"/>
  <c r="G15" i="4" s="1"/>
  <c r="W16" i="1"/>
  <c r="W14" i="4" s="1"/>
  <c r="O16" i="1"/>
  <c r="O14" i="4" s="1"/>
  <c r="G16" i="1"/>
  <c r="G14" i="4" s="1"/>
  <c r="W15" i="1"/>
  <c r="W13" i="4" s="1"/>
  <c r="O15" i="1"/>
  <c r="O13" i="4" s="1"/>
  <c r="G15" i="1"/>
  <c r="G13" i="4" s="1"/>
  <c r="W14" i="1"/>
  <c r="O14" i="1"/>
  <c r="O12" i="4" s="1"/>
  <c r="G14" i="1"/>
  <c r="G12" i="4" s="1"/>
  <c r="W13" i="1"/>
  <c r="O13" i="1"/>
  <c r="O11" i="4" s="1"/>
  <c r="G13" i="1"/>
  <c r="G11" i="4" s="1"/>
  <c r="W12" i="1"/>
  <c r="O12" i="1"/>
  <c r="O10" i="4" s="1"/>
  <c r="G12" i="1"/>
  <c r="G10" i="4" s="1"/>
  <c r="W11" i="1"/>
  <c r="W9" i="4" s="1"/>
  <c r="O11" i="1"/>
  <c r="O9" i="4" s="1"/>
  <c r="J11" i="1"/>
  <c r="J9" i="4" s="1"/>
  <c r="D11" i="1"/>
  <c r="D9" i="4" s="1"/>
  <c r="W10" i="1"/>
  <c r="W8" i="4" s="1"/>
  <c r="R10" i="1"/>
  <c r="R8" i="4" s="1"/>
  <c r="L10" i="1"/>
  <c r="L8" i="4" s="1"/>
  <c r="G10" i="1"/>
  <c r="G8" i="4" s="1"/>
  <c r="Z9" i="1"/>
  <c r="T9" i="1"/>
  <c r="T7" i="4" s="1"/>
  <c r="O9" i="1"/>
  <c r="O7" i="4" s="1"/>
  <c r="D9" i="1"/>
  <c r="D7" i="4" s="1"/>
  <c r="W8" i="1"/>
  <c r="W6" i="4" s="1"/>
  <c r="R8" i="1"/>
  <c r="R6" i="4" s="1"/>
  <c r="L8" i="1"/>
  <c r="L6" i="4" s="1"/>
  <c r="G8" i="1"/>
  <c r="G6" i="4" s="1"/>
  <c r="C32" i="1"/>
  <c r="C30" i="4" s="1"/>
  <c r="U17" i="1"/>
  <c r="U15" i="4" s="1"/>
  <c r="V16" i="1"/>
  <c r="N16" i="1"/>
  <c r="N14" i="4" s="1"/>
  <c r="F16" i="1"/>
  <c r="F14" i="4" s="1"/>
  <c r="V15" i="1"/>
  <c r="V13" i="4" s="1"/>
  <c r="N15" i="1"/>
  <c r="N13" i="4" s="1"/>
  <c r="F15" i="1"/>
  <c r="F13" i="4" s="1"/>
  <c r="V14" i="1"/>
  <c r="V12" i="4" s="1"/>
  <c r="N14" i="1"/>
  <c r="N12" i="4" s="1"/>
  <c r="F14" i="1"/>
  <c r="F12" i="4" s="1"/>
  <c r="F13" i="1"/>
  <c r="F11" i="4" s="1"/>
  <c r="V12" i="1"/>
  <c r="V10" i="4" s="1"/>
  <c r="V11" i="1"/>
  <c r="V9" i="4" s="1"/>
  <c r="C11" i="1"/>
  <c r="C9" i="4" s="1"/>
  <c r="P10" i="1"/>
  <c r="P8" i="4" s="1"/>
  <c r="X9" i="1"/>
  <c r="X7" i="4" s="1"/>
  <c r="C9" i="1"/>
  <c r="C7" i="4" s="1"/>
  <c r="K8" i="1"/>
  <c r="K6" i="4" s="1"/>
  <c r="S12" i="1"/>
  <c r="S10" i="4" s="1"/>
  <c r="L11" i="1"/>
  <c r="L9" i="4" s="1"/>
  <c r="T10" i="1"/>
  <c r="T8" i="4" s="1"/>
  <c r="D10" i="1"/>
  <c r="D8" i="4" s="1"/>
  <c r="G9" i="1"/>
  <c r="G7" i="4" s="1"/>
  <c r="O8" i="1"/>
  <c r="O6" i="4" s="1"/>
  <c r="AA24" i="1"/>
  <c r="AA22" i="4" s="1"/>
  <c r="AA41" i="1"/>
  <c r="AA39" i="4" s="1"/>
  <c r="AA8" i="1"/>
  <c r="AA6" i="4" s="1"/>
  <c r="AA21" i="1"/>
  <c r="AA19" i="4" s="1"/>
  <c r="AA38" i="1"/>
  <c r="AA36" i="4" s="1"/>
  <c r="AA54" i="1"/>
  <c r="AA52" i="4" s="1"/>
  <c r="AA26" i="1"/>
  <c r="AA24" i="4" s="1"/>
  <c r="AA43" i="1"/>
  <c r="AA41" i="4" s="1"/>
  <c r="AA10" i="1"/>
  <c r="AA8" i="4" s="1"/>
  <c r="AA23" i="1"/>
  <c r="AA21" i="4" s="1"/>
  <c r="AA36" i="1"/>
  <c r="AA34" i="4" s="1"/>
  <c r="AA52" i="1"/>
  <c r="AA50" i="4" s="1"/>
  <c r="AA12" i="1"/>
  <c r="AA10" i="4" s="1"/>
  <c r="AA28" i="1"/>
  <c r="AA26" i="4" s="1"/>
  <c r="AA45" i="1"/>
  <c r="AA43" i="4" s="1"/>
  <c r="AA9" i="1"/>
  <c r="AA7" i="4" s="1"/>
  <c r="AA25" i="1"/>
  <c r="AA23" i="4" s="1"/>
  <c r="AA42" i="1"/>
  <c r="AA40" i="4" s="1"/>
  <c r="AA14" i="1"/>
  <c r="AA12" i="4" s="1"/>
  <c r="AA30" i="1"/>
  <c r="AA28" i="4" s="1"/>
  <c r="AA47" i="1"/>
  <c r="AA45" i="4" s="1"/>
  <c r="AA11" i="1"/>
  <c r="AA9" i="4" s="1"/>
  <c r="AA27" i="1"/>
  <c r="AA25" i="4" s="1"/>
  <c r="AA40" i="1"/>
  <c r="AA38" i="4" s="1"/>
  <c r="AA56" i="1"/>
  <c r="AA54" i="4" s="1"/>
  <c r="AB32" i="3"/>
  <c r="AB83" i="3" s="1"/>
  <c r="AB134" i="3" s="1"/>
  <c r="AA16" i="1"/>
  <c r="AA14" i="4" s="1"/>
  <c r="AA33" i="1"/>
  <c r="AA31" i="4" s="1"/>
  <c r="AA49" i="1"/>
  <c r="AA47" i="4" s="1"/>
  <c r="AA13" i="1"/>
  <c r="AA11" i="4" s="1"/>
  <c r="AA29" i="1"/>
  <c r="AA27" i="4" s="1"/>
  <c r="AA46" i="1"/>
  <c r="AA44" i="4" s="1"/>
  <c r="AA18" i="1"/>
  <c r="AA16" i="4" s="1"/>
  <c r="AA35" i="1"/>
  <c r="AA33" i="4" s="1"/>
  <c r="AA51" i="1"/>
  <c r="AA49" i="4" s="1"/>
  <c r="AA15" i="1"/>
  <c r="AA13" i="4" s="1"/>
  <c r="AA31" i="1"/>
  <c r="AA29" i="4" s="1"/>
  <c r="AA44" i="1"/>
  <c r="AA42" i="4" s="1"/>
  <c r="Q28" i="3"/>
  <c r="Y31" i="3"/>
  <c r="U31" i="3"/>
  <c r="T30" i="3"/>
  <c r="R31" i="3"/>
  <c r="O32" i="3"/>
  <c r="L32" i="3"/>
  <c r="J31" i="3"/>
  <c r="I28" i="3"/>
  <c r="I31" i="3"/>
  <c r="H30" i="3"/>
  <c r="E31" i="3"/>
  <c r="D30" i="3"/>
  <c r="D32" i="3"/>
  <c r="C32" i="3"/>
  <c r="AE32" i="1"/>
  <c r="AE30" i="4" s="1"/>
  <c r="AE81" i="4" s="1"/>
  <c r="AE132" i="4" s="1"/>
  <c r="AD30" i="1"/>
  <c r="AD28" i="4" s="1"/>
  <c r="AD79" i="4" s="1"/>
  <c r="AD130" i="4" s="1"/>
  <c r="C133" i="2"/>
  <c r="B28" i="3"/>
  <c r="B79" i="3" s="1"/>
  <c r="B130" i="3" s="1"/>
  <c r="B181" i="3" s="1"/>
  <c r="B232" i="3" s="1"/>
  <c r="AC28" i="2"/>
  <c r="AC79" i="2" s="1"/>
  <c r="AC130" i="2" s="1"/>
  <c r="AC181" i="2" s="1"/>
  <c r="AC232" i="2" s="1"/>
  <c r="AC283" i="2" s="1"/>
  <c r="AC334" i="2" s="1"/>
  <c r="I32" i="3"/>
  <c r="G32" i="2"/>
  <c r="G83" i="2" s="1"/>
  <c r="AC28" i="3"/>
  <c r="AC79" i="3" s="1"/>
  <c r="AC130" i="3" s="1"/>
  <c r="C337" i="2"/>
  <c r="C131" i="2"/>
  <c r="T32" i="3"/>
  <c r="M31" i="3"/>
  <c r="L30" i="3"/>
  <c r="Q31" i="3"/>
  <c r="D91" i="1"/>
  <c r="E6" i="1"/>
  <c r="F57" i="1"/>
  <c r="E114" i="1"/>
  <c r="AB32" i="2"/>
  <c r="AB83" i="2" s="1"/>
  <c r="AB134" i="2" s="1"/>
  <c r="AB185" i="2" s="1"/>
  <c r="AB236" i="2" s="1"/>
  <c r="AB287" i="2" s="1"/>
  <c r="AB338" i="2" s="1"/>
  <c r="AB91" i="1"/>
  <c r="AC30" i="2"/>
  <c r="AC81" i="2" s="1"/>
  <c r="AC132" i="2" s="1"/>
  <c r="AC183" i="2" s="1"/>
  <c r="AC234" i="2" s="1"/>
  <c r="AC285" i="2" s="1"/>
  <c r="AC336" i="2" s="1"/>
  <c r="AC31" i="3"/>
  <c r="AC82" i="3" s="1"/>
  <c r="AC133" i="3" s="1"/>
  <c r="AC91" i="1"/>
  <c r="AC32" i="2"/>
  <c r="AC83" i="2" s="1"/>
  <c r="AC134" i="2" s="1"/>
  <c r="AC185" i="2" s="1"/>
  <c r="AC236" i="2" s="1"/>
  <c r="AC287" i="2" s="1"/>
  <c r="AC338" i="2" s="1"/>
  <c r="AB30" i="1"/>
  <c r="AB28" i="4" s="1"/>
  <c r="AB79" i="4" s="1"/>
  <c r="AB130" i="4" s="1"/>
  <c r="B29" i="1"/>
  <c r="B87" i="1"/>
  <c r="B134" i="2"/>
  <c r="B185" i="2" s="1"/>
  <c r="B236" i="2" s="1"/>
  <c r="B287" i="2" s="1"/>
  <c r="B338" i="2" s="1"/>
  <c r="C83" i="2"/>
  <c r="D83" i="2"/>
  <c r="AA32" i="3"/>
  <c r="C133" i="3"/>
  <c r="B130" i="2"/>
  <c r="B181" i="2" s="1"/>
  <c r="B232" i="2" s="1"/>
  <c r="B283" i="2" s="1"/>
  <c r="B334" i="2" s="1"/>
  <c r="C79" i="2"/>
  <c r="D79" i="2"/>
  <c r="C134" i="3"/>
  <c r="D134" i="3"/>
  <c r="C130" i="3"/>
  <c r="D130" i="3"/>
  <c r="AC87" i="1"/>
  <c r="B33" i="3"/>
  <c r="B84" i="3" s="1"/>
  <c r="B135" i="3" s="1"/>
  <c r="B186" i="3" s="1"/>
  <c r="B237" i="3" s="1"/>
  <c r="B92" i="1"/>
  <c r="B33" i="2"/>
  <c r="B84" i="2" s="1"/>
  <c r="B36" i="1"/>
  <c r="AC35" i="1"/>
  <c r="AC33" i="4" s="1"/>
  <c r="AC84" i="4" s="1"/>
  <c r="AC135" i="4" s="1"/>
  <c r="AB35" i="1"/>
  <c r="AB33" i="4" s="1"/>
  <c r="AB84" i="4" s="1"/>
  <c r="AB135" i="4" s="1"/>
  <c r="AB29" i="2"/>
  <c r="AB80" i="2" s="1"/>
  <c r="AB131" i="2" s="1"/>
  <c r="AB182" i="2" s="1"/>
  <c r="AB233" i="2" s="1"/>
  <c r="AB284" i="2" s="1"/>
  <c r="AB335" i="2" s="1"/>
  <c r="AB29" i="3"/>
  <c r="AB80" i="3" s="1"/>
  <c r="AB131" i="3" s="1"/>
  <c r="AB88" i="1"/>
  <c r="C131" i="3"/>
  <c r="AD28" i="2"/>
  <c r="AD79" i="2" s="1"/>
  <c r="AD130" i="2" s="1"/>
  <c r="AD181" i="2" s="1"/>
  <c r="AD232" i="2" s="1"/>
  <c r="AD283" i="2" s="1"/>
  <c r="AD334" i="2" s="1"/>
  <c r="AF30" i="1"/>
  <c r="AF28" i="4" s="1"/>
  <c r="AF79" i="4" s="1"/>
  <c r="AF130" i="4" s="1"/>
  <c r="AD87" i="1"/>
  <c r="AG30" i="1"/>
  <c r="AG28" i="4" s="1"/>
  <c r="AG79" i="4" s="1"/>
  <c r="AG130" i="4" s="1"/>
  <c r="AG31" i="1"/>
  <c r="AG29" i="4" s="1"/>
  <c r="AG80" i="4" s="1"/>
  <c r="AG131" i="4" s="1"/>
  <c r="AD88" i="1"/>
  <c r="AE31" i="1"/>
  <c r="AE29" i="4" s="1"/>
  <c r="AE80" i="4" s="1"/>
  <c r="AE131" i="4" s="1"/>
  <c r="AD29" i="3"/>
  <c r="AD80" i="3" s="1"/>
  <c r="AD131" i="3" s="1"/>
  <c r="AD29" i="2"/>
  <c r="AD80" i="2" s="1"/>
  <c r="AD131" i="2" s="1"/>
  <c r="AD182" i="2" s="1"/>
  <c r="AD233" i="2" s="1"/>
  <c r="AD284" i="2" s="1"/>
  <c r="AD335" i="2" s="1"/>
  <c r="AD30" i="3"/>
  <c r="AD81" i="3" s="1"/>
  <c r="AD132" i="3" s="1"/>
  <c r="AF32" i="1"/>
  <c r="AF30" i="4" s="1"/>
  <c r="AF81" i="4" s="1"/>
  <c r="AF132" i="4" s="1"/>
  <c r="AG32" i="1"/>
  <c r="AG30" i="4" s="1"/>
  <c r="AG81" i="4" s="1"/>
  <c r="AG132" i="4" s="1"/>
  <c r="AD30" i="2"/>
  <c r="AD81" i="2" s="1"/>
  <c r="AD132" i="2" s="1"/>
  <c r="AD183" i="2" s="1"/>
  <c r="AD234" i="2" s="1"/>
  <c r="AD285" i="2" s="1"/>
  <c r="AD336" i="2" s="1"/>
  <c r="AD89" i="1"/>
  <c r="AG34" i="1"/>
  <c r="AG32" i="4" s="1"/>
  <c r="AG83" i="4" s="1"/>
  <c r="AG134" i="4" s="1"/>
  <c r="AE34" i="1"/>
  <c r="AE32" i="4" s="1"/>
  <c r="AE83" i="4" s="1"/>
  <c r="AE134" i="4" s="1"/>
  <c r="AD32" i="2"/>
  <c r="AD83" i="2" s="1"/>
  <c r="AD134" i="2" s="1"/>
  <c r="AD185" i="2" s="1"/>
  <c r="AD236" i="2" s="1"/>
  <c r="AD287" i="2" s="1"/>
  <c r="AD338" i="2" s="1"/>
  <c r="AD91" i="1"/>
  <c r="AF34" i="1"/>
  <c r="AF32" i="4" s="1"/>
  <c r="AF83" i="4" s="1"/>
  <c r="AF134" i="4" s="1"/>
  <c r="AD32" i="3"/>
  <c r="AD83" i="3" s="1"/>
  <c r="AD134" i="3" s="1"/>
  <c r="G28" i="3"/>
  <c r="G28" i="2"/>
  <c r="G79" i="2" s="1"/>
  <c r="J29" i="2"/>
  <c r="R29" i="3"/>
  <c r="R29" i="2"/>
  <c r="V29" i="3"/>
  <c r="V29" i="2"/>
  <c r="Z29" i="3"/>
  <c r="Z29" i="2"/>
  <c r="E30" i="2"/>
  <c r="E81" i="2" s="1"/>
  <c r="E30" i="3"/>
  <c r="I30" i="2"/>
  <c r="I81" i="2" s="1"/>
  <c r="I30" i="3"/>
  <c r="M30" i="2"/>
  <c r="M30" i="3"/>
  <c r="Q30" i="2"/>
  <c r="Q30" i="3"/>
  <c r="U30" i="2"/>
  <c r="U30" i="3"/>
  <c r="Y30" i="2"/>
  <c r="Y30" i="3"/>
  <c r="D31" i="3"/>
  <c r="D31" i="2"/>
  <c r="D82" i="2" s="1"/>
  <c r="H31" i="3"/>
  <c r="L31" i="3"/>
  <c r="L31" i="2"/>
  <c r="P31" i="3"/>
  <c r="P31" i="2"/>
  <c r="T31" i="3"/>
  <c r="T31" i="2"/>
  <c r="C32" i="2"/>
  <c r="K32" i="2"/>
  <c r="O32" i="2"/>
  <c r="S32" i="2"/>
  <c r="W32" i="2"/>
  <c r="AA32" i="2"/>
  <c r="D28" i="3"/>
  <c r="D28" i="2"/>
  <c r="T28" i="2"/>
  <c r="T28" i="3"/>
  <c r="X28" i="2"/>
  <c r="G29" i="2"/>
  <c r="G80" i="2" s="1"/>
  <c r="G29" i="3"/>
  <c r="K29" i="2"/>
  <c r="K29" i="3"/>
  <c r="O29" i="2"/>
  <c r="O29" i="3"/>
  <c r="W29" i="3"/>
  <c r="AA29" i="2"/>
  <c r="AA29" i="3"/>
  <c r="J30" i="2"/>
  <c r="J30" i="3"/>
  <c r="N30" i="3"/>
  <c r="N30" i="2"/>
  <c r="R30" i="2"/>
  <c r="R30" i="3"/>
  <c r="V30" i="3"/>
  <c r="V30" i="2"/>
  <c r="Z30" i="3"/>
  <c r="Z30" i="2"/>
  <c r="E31" i="2"/>
  <c r="E82" i="2" s="1"/>
  <c r="I31" i="2"/>
  <c r="I82" i="2" s="1"/>
  <c r="M31" i="2"/>
  <c r="Q31" i="2"/>
  <c r="U31" i="2"/>
  <c r="Y31" i="2"/>
  <c r="D32" i="2"/>
  <c r="L32" i="2"/>
  <c r="T32" i="2"/>
  <c r="X32" i="2"/>
  <c r="AA33" i="2"/>
  <c r="AA33" i="3"/>
  <c r="I28" i="2"/>
  <c r="I79" i="2" s="1"/>
  <c r="M28" i="2"/>
  <c r="M28" i="3"/>
  <c r="Q28" i="2"/>
  <c r="Y28" i="2"/>
  <c r="D29" i="3"/>
  <c r="D29" i="2"/>
  <c r="D80" i="2" s="1"/>
  <c r="H29" i="2"/>
  <c r="H80" i="2" s="1"/>
  <c r="L29" i="3"/>
  <c r="L29" i="2"/>
  <c r="T29" i="3"/>
  <c r="T29" i="2"/>
  <c r="X29" i="2"/>
  <c r="C30" i="3"/>
  <c r="C30" i="2"/>
  <c r="C81" i="2" s="1"/>
  <c r="G30" i="3"/>
  <c r="G30" i="2"/>
  <c r="G81" i="2" s="1"/>
  <c r="K30" i="3"/>
  <c r="K30" i="2"/>
  <c r="O30" i="3"/>
  <c r="O30" i="2"/>
  <c r="S30" i="3"/>
  <c r="S30" i="2"/>
  <c r="W30" i="3"/>
  <c r="W30" i="2"/>
  <c r="AA30" i="3"/>
  <c r="AA30" i="2"/>
  <c r="F31" i="2"/>
  <c r="F82" i="2" s="1"/>
  <c r="J31" i="2"/>
  <c r="N31" i="2"/>
  <c r="R31" i="2"/>
  <c r="E32" i="3"/>
  <c r="M32" i="3"/>
  <c r="M32" i="2"/>
  <c r="U32" i="3"/>
  <c r="U32" i="2"/>
  <c r="Y32" i="3"/>
  <c r="Y32" i="2"/>
  <c r="J28" i="2"/>
  <c r="R28" i="3"/>
  <c r="R28" i="2"/>
  <c r="Z28" i="3"/>
  <c r="Z28" i="2"/>
  <c r="E29" i="3"/>
  <c r="E29" i="2"/>
  <c r="E80" i="2" s="1"/>
  <c r="I29" i="3"/>
  <c r="I29" i="2"/>
  <c r="I80" i="2" s="1"/>
  <c r="Q29" i="3"/>
  <c r="Q29" i="2"/>
  <c r="U29" i="3"/>
  <c r="Y29" i="3"/>
  <c r="Y29" i="2"/>
  <c r="D30" i="2"/>
  <c r="D81" i="2" s="1"/>
  <c r="H30" i="2"/>
  <c r="H81" i="2" s="1"/>
  <c r="L30" i="2"/>
  <c r="P30" i="2"/>
  <c r="T30" i="2"/>
  <c r="X30" i="2"/>
  <c r="C31" i="2"/>
  <c r="C31" i="3"/>
  <c r="G31" i="3"/>
  <c r="G31" i="2"/>
  <c r="G82" i="2" s="1"/>
  <c r="K31" i="2"/>
  <c r="K31" i="3"/>
  <c r="O31" i="3"/>
  <c r="O31" i="2"/>
  <c r="S31" i="2"/>
  <c r="S31" i="3"/>
  <c r="W31" i="3"/>
  <c r="W31" i="2"/>
  <c r="AA31" i="2"/>
  <c r="AA31" i="3"/>
  <c r="F32" i="3"/>
  <c r="J32" i="3"/>
  <c r="J32" i="2"/>
  <c r="N32" i="2"/>
  <c r="N32" i="3"/>
  <c r="V32" i="3"/>
  <c r="Z32" i="3"/>
  <c r="Z32" i="2"/>
  <c r="AA28" i="2"/>
  <c r="AA28" i="3"/>
  <c r="K28" i="2"/>
  <c r="L28" i="3"/>
  <c r="L28" i="2"/>
  <c r="E28" i="3"/>
  <c r="E28" i="2"/>
  <c r="E79" i="2" s="1"/>
  <c r="S28" i="2"/>
  <c r="S28" i="3"/>
  <c r="C28" i="2"/>
  <c r="U28" i="3"/>
  <c r="U28" i="2"/>
  <c r="F28" i="3"/>
  <c r="AE89" i="1"/>
  <c r="AE30" i="3"/>
  <c r="AE81" i="3" s="1"/>
  <c r="AE132" i="3" s="1"/>
  <c r="AE183" i="3" s="1"/>
  <c r="AE234" i="3" s="1"/>
  <c r="AE30" i="2"/>
  <c r="AE81" i="2" s="1"/>
  <c r="AE132" i="2" s="1"/>
  <c r="AD31" i="3"/>
  <c r="AD82" i="3" s="1"/>
  <c r="AD133" i="3" s="1"/>
  <c r="AD31" i="2"/>
  <c r="AD82" i="2" s="1"/>
  <c r="AD133" i="2" s="1"/>
  <c r="AD184" i="2" s="1"/>
  <c r="AD235" i="2" s="1"/>
  <c r="AD286" i="2" s="1"/>
  <c r="AD337" i="2" s="1"/>
  <c r="AG33" i="1"/>
  <c r="AG31" i="4" s="1"/>
  <c r="AG82" i="4" s="1"/>
  <c r="AG133" i="4" s="1"/>
  <c r="AD90" i="1"/>
  <c r="AE33" i="1"/>
  <c r="AE31" i="4" s="1"/>
  <c r="AE82" i="4" s="1"/>
  <c r="AE133" i="4" s="1"/>
  <c r="AF33" i="1"/>
  <c r="AF31" i="4" s="1"/>
  <c r="AF82" i="4" s="1"/>
  <c r="AF133" i="4" s="1"/>
  <c r="G55" i="3"/>
  <c r="F4" i="3"/>
  <c r="AF29" i="3"/>
  <c r="AF80" i="3" s="1"/>
  <c r="AF131" i="3" s="1"/>
  <c r="AF182" i="3" s="1"/>
  <c r="AF233" i="3" s="1"/>
  <c r="AF29" i="2"/>
  <c r="AF80" i="2" s="1"/>
  <c r="AF131" i="2" s="1"/>
  <c r="AF88" i="1"/>
  <c r="J55" i="2"/>
  <c r="I4" i="2"/>
  <c r="G181" i="4" l="1"/>
  <c r="G180" i="4"/>
  <c r="F181" i="4" s="1"/>
  <c r="G179" i="4"/>
  <c r="F180" i="4" s="1"/>
  <c r="G185" i="4"/>
  <c r="F186" i="4" s="1"/>
  <c r="G183" i="4"/>
  <c r="G184" i="4"/>
  <c r="F185" i="4" s="1"/>
  <c r="F183" i="4"/>
  <c r="AG184" i="4"/>
  <c r="AD147" i="1"/>
  <c r="AE185" i="4"/>
  <c r="AG183" i="4"/>
  <c r="AE30" i="1"/>
  <c r="AE28" i="4" s="1"/>
  <c r="AE79" i="4" s="1"/>
  <c r="AE130" i="4" s="1"/>
  <c r="AD28" i="3"/>
  <c r="AD79" i="3" s="1"/>
  <c r="AD130" i="3" s="1"/>
  <c r="AC197" i="1"/>
  <c r="AC144" i="1"/>
  <c r="AB148" i="1"/>
  <c r="AB199" i="1" s="1"/>
  <c r="W10" i="4"/>
  <c r="Z9" i="4"/>
  <c r="Z13" i="4"/>
  <c r="S17" i="4"/>
  <c r="U14" i="4"/>
  <c r="Y19" i="4"/>
  <c r="W20" i="4"/>
  <c r="T21" i="4"/>
  <c r="Q22" i="4"/>
  <c r="I25" i="4"/>
  <c r="Y27" i="4"/>
  <c r="W28" i="4"/>
  <c r="M32" i="4"/>
  <c r="U19" i="4"/>
  <c r="S20" i="4"/>
  <c r="P21" i="4"/>
  <c r="N30" i="4"/>
  <c r="L31" i="4"/>
  <c r="Q34" i="4"/>
  <c r="Y16" i="4"/>
  <c r="W17" i="4"/>
  <c r="Q19" i="4"/>
  <c r="O20" i="4"/>
  <c r="Y24" i="4"/>
  <c r="L29" i="4"/>
  <c r="J30" i="4"/>
  <c r="H31" i="4"/>
  <c r="Z32" i="4"/>
  <c r="Z134" i="4" s="1"/>
  <c r="I34" i="4"/>
  <c r="S15" i="4"/>
  <c r="U22" i="4"/>
  <c r="S23" i="4"/>
  <c r="Q32" i="4"/>
  <c r="R33" i="4"/>
  <c r="Z15" i="4"/>
  <c r="Z17" i="4"/>
  <c r="Z19" i="4"/>
  <c r="Z21" i="4"/>
  <c r="R22" i="4"/>
  <c r="Z23" i="4"/>
  <c r="Z25" i="4"/>
  <c r="J27" i="4"/>
  <c r="Z27" i="4"/>
  <c r="Z29" i="4"/>
  <c r="Z131" i="4" s="1"/>
  <c r="K31" i="4"/>
  <c r="S34" i="4"/>
  <c r="O35" i="4"/>
  <c r="W40" i="4"/>
  <c r="Q42" i="4"/>
  <c r="P33" i="4"/>
  <c r="U35" i="4"/>
  <c r="S36" i="4"/>
  <c r="P37" i="4"/>
  <c r="M38" i="4"/>
  <c r="U43" i="4"/>
  <c r="S44" i="4"/>
  <c r="T36" i="4"/>
  <c r="Q37" i="4"/>
  <c r="L39" i="4"/>
  <c r="T44" i="4"/>
  <c r="U36" i="4"/>
  <c r="M39" i="4"/>
  <c r="X43" i="4"/>
  <c r="U44" i="4"/>
  <c r="N35" i="4"/>
  <c r="V36" i="4"/>
  <c r="N37" i="4"/>
  <c r="V38" i="4"/>
  <c r="N39" i="4"/>
  <c r="V40" i="4"/>
  <c r="V42" i="4"/>
  <c r="V44" i="4"/>
  <c r="V46" i="4"/>
  <c r="AC147" i="1"/>
  <c r="AF145" i="1"/>
  <c r="AF183" i="4"/>
  <c r="AE182" i="4"/>
  <c r="AG181" i="4"/>
  <c r="AC148" i="1"/>
  <c r="AC199" i="1" s="1"/>
  <c r="Z7" i="4"/>
  <c r="Z12" i="4"/>
  <c r="V11" i="4"/>
  <c r="T14" i="4"/>
  <c r="Y8" i="4"/>
  <c r="Y10" i="4"/>
  <c r="Y12" i="4"/>
  <c r="Y14" i="4"/>
  <c r="T15" i="4"/>
  <c r="Y21" i="4"/>
  <c r="T23" i="4"/>
  <c r="I27" i="4"/>
  <c r="X30" i="4"/>
  <c r="S22" i="4"/>
  <c r="H26" i="4"/>
  <c r="X28" i="4"/>
  <c r="N32" i="4"/>
  <c r="Y18" i="4"/>
  <c r="Q21" i="4"/>
  <c r="Y26" i="4"/>
  <c r="W27" i="4"/>
  <c r="M31" i="4"/>
  <c r="U34" i="4"/>
  <c r="U24" i="4"/>
  <c r="S25" i="4"/>
  <c r="K28" i="4"/>
  <c r="H29" i="4"/>
  <c r="Z33" i="4"/>
  <c r="N19" i="4"/>
  <c r="V20" i="4"/>
  <c r="V22" i="4"/>
  <c r="V26" i="4"/>
  <c r="W30" i="4"/>
  <c r="O31" i="4"/>
  <c r="O33" i="4"/>
  <c r="T35" i="4"/>
  <c r="O37" i="4"/>
  <c r="L38" i="4"/>
  <c r="W42" i="4"/>
  <c r="T43" i="4"/>
  <c r="Q44" i="4"/>
  <c r="L34" i="4"/>
  <c r="U37" i="4"/>
  <c r="S38" i="4"/>
  <c r="P39" i="4"/>
  <c r="U45" i="4"/>
  <c r="W37" i="4"/>
  <c r="T38" i="4"/>
  <c r="O40" i="4"/>
  <c r="N34" i="4"/>
  <c r="X37" i="4"/>
  <c r="U38" i="4"/>
  <c r="P40" i="4"/>
  <c r="X45" i="4"/>
  <c r="U46" i="4"/>
  <c r="Z34" i="4"/>
  <c r="R35" i="4"/>
  <c r="J36" i="4"/>
  <c r="Z36" i="4"/>
  <c r="R37" i="4"/>
  <c r="Z38" i="4"/>
  <c r="Z40" i="4"/>
  <c r="R41" i="4"/>
  <c r="Z42" i="4"/>
  <c r="R43" i="4"/>
  <c r="Z44" i="4"/>
  <c r="Z46" i="4"/>
  <c r="Z48" i="4"/>
  <c r="Z50" i="4"/>
  <c r="Z52" i="4"/>
  <c r="C284" i="2"/>
  <c r="C233" i="3"/>
  <c r="AD184" i="4"/>
  <c r="AF185" i="4"/>
  <c r="AD148" i="1"/>
  <c r="AD199" i="1"/>
  <c r="AD146" i="1"/>
  <c r="AD198" i="1"/>
  <c r="AD145" i="1"/>
  <c r="AD197" i="1"/>
  <c r="AD144" i="1"/>
  <c r="AB186" i="4"/>
  <c r="AD181" i="4"/>
  <c r="W12" i="4"/>
  <c r="Z11" i="4"/>
  <c r="T13" i="4"/>
  <c r="U16" i="4"/>
  <c r="S21" i="4"/>
  <c r="U13" i="4"/>
  <c r="Y15" i="4"/>
  <c r="T17" i="4"/>
  <c r="Q18" i="4"/>
  <c r="O19" i="4"/>
  <c r="Y23" i="4"/>
  <c r="T25" i="4"/>
  <c r="L28" i="4"/>
  <c r="H30" i="4"/>
  <c r="Z31" i="4"/>
  <c r="Z133" i="4" s="1"/>
  <c r="X32" i="4"/>
  <c r="U23" i="4"/>
  <c r="S24" i="4"/>
  <c r="K27" i="4"/>
  <c r="Y30" i="4"/>
  <c r="Y20" i="4"/>
  <c r="T22" i="4"/>
  <c r="Q23" i="4"/>
  <c r="I26" i="4"/>
  <c r="Y28" i="4"/>
  <c r="W29" i="4"/>
  <c r="P32" i="4"/>
  <c r="Q33" i="4"/>
  <c r="P18" i="4"/>
  <c r="P20" i="4"/>
  <c r="U26" i="4"/>
  <c r="M29" i="4"/>
  <c r="L30" i="4"/>
  <c r="I31" i="4"/>
  <c r="R15" i="4"/>
  <c r="Z16" i="4"/>
  <c r="Z18" i="4"/>
  <c r="R19" i="4"/>
  <c r="Z20" i="4"/>
  <c r="R21" i="4"/>
  <c r="Z22" i="4"/>
  <c r="R23" i="4"/>
  <c r="Z24" i="4"/>
  <c r="J26" i="4"/>
  <c r="Z26" i="4"/>
  <c r="J28" i="4"/>
  <c r="Z28" i="4"/>
  <c r="Z130" i="4" s="1"/>
  <c r="K30" i="4"/>
  <c r="K32" i="4"/>
  <c r="K34" i="4"/>
  <c r="W36" i="4"/>
  <c r="T37" i="4"/>
  <c r="O39" i="4"/>
  <c r="W44" i="4"/>
  <c r="T45" i="4"/>
  <c r="P34" i="4"/>
  <c r="K35" i="4"/>
  <c r="U39" i="4"/>
  <c r="P41" i="4"/>
  <c r="L35" i="4"/>
  <c r="I36" i="4"/>
  <c r="W39" i="4"/>
  <c r="Q41" i="4"/>
  <c r="W47" i="4"/>
  <c r="R34" i="4"/>
  <c r="M35" i="4"/>
  <c r="K36" i="4"/>
  <c r="X39" i="4"/>
  <c r="U40" i="4"/>
  <c r="P42" i="4"/>
  <c r="X47" i="4"/>
  <c r="X51" i="4"/>
  <c r="V35" i="4"/>
  <c r="V37" i="4"/>
  <c r="N38" i="4"/>
  <c r="V39" i="4"/>
  <c r="N40" i="4"/>
  <c r="V43" i="4"/>
  <c r="V45" i="4"/>
  <c r="V49" i="4"/>
  <c r="Z53" i="4"/>
  <c r="C286" i="2"/>
  <c r="C235" i="3"/>
  <c r="AD183" i="4"/>
  <c r="AC182" i="4"/>
  <c r="AF182" i="4"/>
  <c r="AG185" i="4"/>
  <c r="AF184" i="4"/>
  <c r="AE146" i="1"/>
  <c r="AE184" i="4"/>
  <c r="AG182" i="4"/>
  <c r="AF181" i="4"/>
  <c r="AB198" i="1"/>
  <c r="AB145" i="1"/>
  <c r="AC186" i="4"/>
  <c r="AB181" i="4"/>
  <c r="AE183" i="4"/>
  <c r="V14" i="4"/>
  <c r="W11" i="4"/>
  <c r="Z10" i="4"/>
  <c r="Z14" i="4"/>
  <c r="Z8" i="4"/>
  <c r="Y9" i="4"/>
  <c r="Y11" i="4"/>
  <c r="Y13" i="4"/>
  <c r="Y17" i="4"/>
  <c r="W18" i="4"/>
  <c r="Q20" i="4"/>
  <c r="O21" i="4"/>
  <c r="Y25" i="4"/>
  <c r="W26" i="4"/>
  <c r="M30" i="4"/>
  <c r="J31" i="4"/>
  <c r="M34" i="4"/>
  <c r="U17" i="4"/>
  <c r="P19" i="4"/>
  <c r="U25" i="4"/>
  <c r="K29" i="4"/>
  <c r="I30" i="4"/>
  <c r="Y32" i="4"/>
  <c r="W15" i="4"/>
  <c r="T16" i="4"/>
  <c r="O18" i="4"/>
  <c r="Y22" i="4"/>
  <c r="W23" i="4"/>
  <c r="T24" i="4"/>
  <c r="Z30" i="4"/>
  <c r="Z132" i="4" s="1"/>
  <c r="H25" i="4"/>
  <c r="X27" i="4"/>
  <c r="N31" i="4"/>
  <c r="L32" i="4"/>
  <c r="V15" i="4"/>
  <c r="V17" i="4"/>
  <c r="V19" i="4"/>
  <c r="N20" i="4"/>
  <c r="V23" i="4"/>
  <c r="V25" i="4"/>
  <c r="V27" i="4"/>
  <c r="O32" i="4"/>
  <c r="G33" i="4"/>
  <c r="O34" i="4"/>
  <c r="I35" i="4"/>
  <c r="T39" i="4"/>
  <c r="Q40" i="4"/>
  <c r="O41" i="4"/>
  <c r="W46" i="4"/>
  <c r="T34" i="4"/>
  <c r="K37" i="4"/>
  <c r="X40" i="4"/>
  <c r="S42" i="4"/>
  <c r="P43" i="4"/>
  <c r="X48" i="4"/>
  <c r="Q35" i="4"/>
  <c r="O36" i="4"/>
  <c r="T42" i="4"/>
  <c r="Q43" i="4"/>
  <c r="S35" i="4"/>
  <c r="P36" i="4"/>
  <c r="M37" i="4"/>
  <c r="S43" i="4"/>
  <c r="J35" i="4"/>
  <c r="Z35" i="4"/>
  <c r="R36" i="4"/>
  <c r="J37" i="4"/>
  <c r="Z37" i="4"/>
  <c r="R38" i="4"/>
  <c r="Z39" i="4"/>
  <c r="R40" i="4"/>
  <c r="Z41" i="4"/>
  <c r="R42" i="4"/>
  <c r="Z43" i="4"/>
  <c r="R44" i="4"/>
  <c r="Z45" i="4"/>
  <c r="Z47" i="4"/>
  <c r="Z49" i="4"/>
  <c r="Z51" i="4"/>
  <c r="AD185" i="4"/>
  <c r="AC198" i="1"/>
  <c r="AC145" i="1"/>
  <c r="X55" i="4"/>
  <c r="W4" i="4"/>
  <c r="AD182" i="4"/>
  <c r="AD287" i="3"/>
  <c r="AD185" i="3"/>
  <c r="AD236" i="3" s="1"/>
  <c r="AD284" i="3"/>
  <c r="AD182" i="3"/>
  <c r="AD233" i="3" s="1"/>
  <c r="AD283" i="3"/>
  <c r="AD334" i="3" s="1"/>
  <c r="AD385" i="3" s="1"/>
  <c r="AD181" i="3"/>
  <c r="AD232" i="3" s="1"/>
  <c r="AB284" i="3"/>
  <c r="AB335" i="3" s="1"/>
  <c r="AB386" i="3" s="1"/>
  <c r="AB182" i="3"/>
  <c r="AB233" i="3" s="1"/>
  <c r="AC283" i="3"/>
  <c r="AC334" i="3" s="1"/>
  <c r="AC385" i="3" s="1"/>
  <c r="AC181" i="3"/>
  <c r="AC232" i="3" s="1"/>
  <c r="AD285" i="3"/>
  <c r="AD183" i="3"/>
  <c r="AD234" i="3" s="1"/>
  <c r="AC286" i="3"/>
  <c r="AC337" i="3" s="1"/>
  <c r="AC388" i="3" s="1"/>
  <c r="AC184" i="3"/>
  <c r="AC235" i="3" s="1"/>
  <c r="AD286" i="3"/>
  <c r="AD184" i="3"/>
  <c r="AD235" i="3" s="1"/>
  <c r="AB287" i="3"/>
  <c r="AB185" i="3"/>
  <c r="AB236" i="3" s="1"/>
  <c r="C337" i="3"/>
  <c r="B388" i="3"/>
  <c r="C388" i="3" s="1"/>
  <c r="B283" i="3"/>
  <c r="B334" i="3" s="1"/>
  <c r="AE285" i="3"/>
  <c r="B387" i="3"/>
  <c r="C335" i="3"/>
  <c r="B386" i="3"/>
  <c r="C386" i="3" s="1"/>
  <c r="AF284" i="3"/>
  <c r="B338" i="3"/>
  <c r="B288" i="3"/>
  <c r="AD336" i="3"/>
  <c r="AD387" i="3" s="1"/>
  <c r="AB337" i="3"/>
  <c r="AB388" i="3" s="1"/>
  <c r="AD337" i="3"/>
  <c r="AD388" i="3" s="1"/>
  <c r="AD335" i="3"/>
  <c r="AD386" i="3" s="1"/>
  <c r="AC336" i="3"/>
  <c r="AC387" i="3" s="1"/>
  <c r="S32" i="3"/>
  <c r="U29" i="2"/>
  <c r="N28" i="2"/>
  <c r="N28" i="3"/>
  <c r="J28" i="3"/>
  <c r="F30" i="2"/>
  <c r="F81" i="2" s="1"/>
  <c r="F28" i="2"/>
  <c r="F79" i="2" s="1"/>
  <c r="F30" i="3"/>
  <c r="C28" i="3"/>
  <c r="Z31" i="3"/>
  <c r="Y33" i="3"/>
  <c r="Y28" i="3"/>
  <c r="X32" i="3"/>
  <c r="X29" i="3"/>
  <c r="X31" i="3"/>
  <c r="X28" i="3"/>
  <c r="X33" i="3"/>
  <c r="X30" i="3"/>
  <c r="W33" i="3"/>
  <c r="W32" i="3"/>
  <c r="W28" i="3"/>
  <c r="W29" i="2"/>
  <c r="V33" i="3"/>
  <c r="V32" i="2"/>
  <c r="V31" i="3"/>
  <c r="V28" i="2"/>
  <c r="U33" i="2"/>
  <c r="T33" i="3"/>
  <c r="S33" i="3"/>
  <c r="S29" i="3"/>
  <c r="R33" i="2"/>
  <c r="R32" i="3"/>
  <c r="Q33" i="2"/>
  <c r="Q32" i="3"/>
  <c r="P29" i="3"/>
  <c r="P32" i="3"/>
  <c r="P28" i="3"/>
  <c r="P33" i="3"/>
  <c r="P30" i="3"/>
  <c r="O28" i="3"/>
  <c r="N33" i="3"/>
  <c r="N31" i="3"/>
  <c r="N29" i="2"/>
  <c r="M29" i="2"/>
  <c r="M29" i="3"/>
  <c r="M33" i="2"/>
  <c r="M33" i="3"/>
  <c r="L33" i="3"/>
  <c r="K33" i="3"/>
  <c r="K28" i="3"/>
  <c r="K32" i="3"/>
  <c r="J33" i="3"/>
  <c r="J29" i="3"/>
  <c r="I33" i="3"/>
  <c r="I32" i="2"/>
  <c r="I83" i="2" s="1"/>
  <c r="H32" i="3"/>
  <c r="H29" i="3"/>
  <c r="H33" i="3"/>
  <c r="H31" i="2"/>
  <c r="H82" i="2" s="1"/>
  <c r="H28" i="3"/>
  <c r="G32" i="3"/>
  <c r="F33" i="2"/>
  <c r="F84" i="2" s="1"/>
  <c r="F31" i="3"/>
  <c r="F29" i="2"/>
  <c r="F80" i="2" s="1"/>
  <c r="F32" i="2"/>
  <c r="F83" i="2" s="1"/>
  <c r="E32" i="2"/>
  <c r="E83" i="2" s="1"/>
  <c r="D33" i="2"/>
  <c r="C29" i="3"/>
  <c r="H28" i="2"/>
  <c r="H79" i="2" s="1"/>
  <c r="AD35" i="1"/>
  <c r="AD33" i="4" s="1"/>
  <c r="AD84" i="4" s="1"/>
  <c r="AD135" i="4" s="1"/>
  <c r="V31" i="2"/>
  <c r="P32" i="2"/>
  <c r="W28" i="2"/>
  <c r="Q33" i="3"/>
  <c r="P28" i="2"/>
  <c r="P29" i="2"/>
  <c r="L33" i="2"/>
  <c r="H32" i="2"/>
  <c r="H83" i="2" s="1"/>
  <c r="F29" i="3"/>
  <c r="X31" i="2"/>
  <c r="F33" i="3"/>
  <c r="D33" i="3"/>
  <c r="R32" i="2"/>
  <c r="Z31" i="2"/>
  <c r="S29" i="2"/>
  <c r="C29" i="2"/>
  <c r="R33" i="3"/>
  <c r="N29" i="3"/>
  <c r="V28" i="3"/>
  <c r="Q32" i="2"/>
  <c r="O28" i="2"/>
  <c r="P33" i="2"/>
  <c r="H33" i="2"/>
  <c r="H84" i="2" s="1"/>
  <c r="V33" i="2"/>
  <c r="C338" i="2"/>
  <c r="D338" i="2"/>
  <c r="C334" i="2"/>
  <c r="D334" i="2"/>
  <c r="Z33" i="2"/>
  <c r="Z33" i="3"/>
  <c r="W33" i="2"/>
  <c r="U33" i="3"/>
  <c r="T33" i="2"/>
  <c r="S33" i="2"/>
  <c r="N33" i="2"/>
  <c r="K33" i="2"/>
  <c r="J33" i="2"/>
  <c r="I33" i="2"/>
  <c r="I84" i="2" s="1"/>
  <c r="F6" i="1"/>
  <c r="G57" i="1"/>
  <c r="F114" i="1"/>
  <c r="D87" i="1"/>
  <c r="D88" i="1"/>
  <c r="D134" i="2"/>
  <c r="D185" i="2"/>
  <c r="B28" i="1"/>
  <c r="AB29" i="1"/>
  <c r="AB27" i="4" s="1"/>
  <c r="AB78" i="4" s="1"/>
  <c r="AB129" i="4" s="1"/>
  <c r="B86" i="1"/>
  <c r="AC29" i="1"/>
  <c r="AC27" i="4" s="1"/>
  <c r="AC78" i="4" s="1"/>
  <c r="AC129" i="4" s="1"/>
  <c r="B27" i="3"/>
  <c r="B78" i="3" s="1"/>
  <c r="B129" i="3" s="1"/>
  <c r="B180" i="3" s="1"/>
  <c r="B231" i="3" s="1"/>
  <c r="B27" i="2"/>
  <c r="B78" i="2" s="1"/>
  <c r="C185" i="2"/>
  <c r="C134" i="2"/>
  <c r="AB28" i="3"/>
  <c r="AB79" i="3" s="1"/>
  <c r="AB130" i="3" s="1"/>
  <c r="AB87" i="1"/>
  <c r="AB28" i="2"/>
  <c r="AB79" i="2" s="1"/>
  <c r="AB130" i="2" s="1"/>
  <c r="AB181" i="2" s="1"/>
  <c r="AB232" i="2" s="1"/>
  <c r="AB283" i="2" s="1"/>
  <c r="AB334" i="2" s="1"/>
  <c r="C181" i="2"/>
  <c r="C130" i="2"/>
  <c r="E33" i="2"/>
  <c r="AB33" i="3"/>
  <c r="AB84" i="3" s="1"/>
  <c r="AB135" i="3" s="1"/>
  <c r="AB92" i="1"/>
  <c r="AB33" i="2"/>
  <c r="AB84" i="2" s="1"/>
  <c r="AB135" i="2" s="1"/>
  <c r="AB186" i="2" s="1"/>
  <c r="AB237" i="2" s="1"/>
  <c r="AB288" i="2" s="1"/>
  <c r="AB339" i="2" s="1"/>
  <c r="AC33" i="2"/>
  <c r="AC84" i="2" s="1"/>
  <c r="AC135" i="2" s="1"/>
  <c r="AC186" i="2" s="1"/>
  <c r="AC237" i="2" s="1"/>
  <c r="AC288" i="2" s="1"/>
  <c r="AC339" i="2" s="1"/>
  <c r="AC33" i="3"/>
  <c r="AC84" i="3" s="1"/>
  <c r="AC135" i="3" s="1"/>
  <c r="AC92" i="1"/>
  <c r="AD33" i="2"/>
  <c r="AD84" i="2" s="1"/>
  <c r="AD135" i="2" s="1"/>
  <c r="AD186" i="2" s="1"/>
  <c r="AD237" i="2" s="1"/>
  <c r="AD288" i="2" s="1"/>
  <c r="AD339" i="2" s="1"/>
  <c r="AD92" i="1"/>
  <c r="AD33" i="3"/>
  <c r="AD84" i="3" s="1"/>
  <c r="AD135" i="3" s="1"/>
  <c r="AG35" i="1"/>
  <c r="AG33" i="4" s="1"/>
  <c r="AG84" i="4" s="1"/>
  <c r="AG135" i="4" s="1"/>
  <c r="AE35" i="1"/>
  <c r="AE33" i="4" s="1"/>
  <c r="AE84" i="4" s="1"/>
  <c r="AE135" i="4" s="1"/>
  <c r="AF35" i="1"/>
  <c r="AF33" i="4" s="1"/>
  <c r="AF84" i="4" s="1"/>
  <c r="AF135" i="4" s="1"/>
  <c r="E92" i="1"/>
  <c r="D92" i="1"/>
  <c r="E33" i="3"/>
  <c r="O33" i="2"/>
  <c r="C33" i="2"/>
  <c r="B34" i="3"/>
  <c r="B85" i="3" s="1"/>
  <c r="B136" i="3" s="1"/>
  <c r="B187" i="3" s="1"/>
  <c r="B238" i="3" s="1"/>
  <c r="B37" i="1"/>
  <c r="AC36" i="1"/>
  <c r="AC34" i="4" s="1"/>
  <c r="AC85" i="4" s="1"/>
  <c r="AC136" i="4" s="1"/>
  <c r="B34" i="2"/>
  <c r="B85" i="2" s="1"/>
  <c r="B93" i="1"/>
  <c r="AB36" i="1"/>
  <c r="AB34" i="4" s="1"/>
  <c r="AB85" i="4" s="1"/>
  <c r="AB136" i="4" s="1"/>
  <c r="Y33" i="2"/>
  <c r="X33" i="2"/>
  <c r="O33" i="3"/>
  <c r="C33" i="3"/>
  <c r="D84" i="2"/>
  <c r="C84" i="2"/>
  <c r="E84" i="2"/>
  <c r="B135" i="2"/>
  <c r="B186" i="2" s="1"/>
  <c r="B237" i="2" s="1"/>
  <c r="B288" i="2" s="1"/>
  <c r="B339" i="2" s="1"/>
  <c r="G33" i="3"/>
  <c r="G33" i="2"/>
  <c r="G84" i="2" s="1"/>
  <c r="D130" i="2"/>
  <c r="D181" i="2"/>
  <c r="D135" i="3"/>
  <c r="C135" i="3"/>
  <c r="E135" i="3"/>
  <c r="AG30" i="3"/>
  <c r="AG81" i="3" s="1"/>
  <c r="AG132" i="3" s="1"/>
  <c r="AG89" i="1"/>
  <c r="AG30" i="2"/>
  <c r="AG81" i="2" s="1"/>
  <c r="AG132" i="2" s="1"/>
  <c r="AG183" i="2" s="1"/>
  <c r="AG234" i="2" s="1"/>
  <c r="AG285" i="2" s="1"/>
  <c r="AG336" i="2" s="1"/>
  <c r="AF30" i="3"/>
  <c r="AF81" i="3" s="1"/>
  <c r="AF132" i="3" s="1"/>
  <c r="AF89" i="1"/>
  <c r="AF30" i="2"/>
  <c r="AF81" i="2" s="1"/>
  <c r="AF132" i="2" s="1"/>
  <c r="AF183" i="2" s="1"/>
  <c r="AF234" i="2" s="1"/>
  <c r="AF285" i="2" s="1"/>
  <c r="AF336" i="2" s="1"/>
  <c r="AE88" i="1"/>
  <c r="AE29" i="3"/>
  <c r="AE80" i="3" s="1"/>
  <c r="AE131" i="3" s="1"/>
  <c r="AE29" i="2"/>
  <c r="AE80" i="2" s="1"/>
  <c r="AE131" i="2" s="1"/>
  <c r="AE182" i="2" s="1"/>
  <c r="AE233" i="2" s="1"/>
  <c r="AE284" i="2" s="1"/>
  <c r="AE335" i="2" s="1"/>
  <c r="AE28" i="3"/>
  <c r="AE79" i="3" s="1"/>
  <c r="AE130" i="3" s="1"/>
  <c r="AE87" i="1"/>
  <c r="AE28" i="2"/>
  <c r="AE79" i="2" s="1"/>
  <c r="AE130" i="2" s="1"/>
  <c r="AE181" i="2" s="1"/>
  <c r="AE232" i="2" s="1"/>
  <c r="AE283" i="2" s="1"/>
  <c r="AE334" i="2" s="1"/>
  <c r="AF28" i="2"/>
  <c r="AF79" i="2" s="1"/>
  <c r="AF130" i="2" s="1"/>
  <c r="AF181" i="2" s="1"/>
  <c r="AF232" i="2" s="1"/>
  <c r="AF283" i="2" s="1"/>
  <c r="AF334" i="2" s="1"/>
  <c r="AF87" i="1"/>
  <c r="AF28" i="3"/>
  <c r="AF79" i="3" s="1"/>
  <c r="AF130" i="3" s="1"/>
  <c r="AG88" i="1"/>
  <c r="AG29" i="2"/>
  <c r="AG80" i="2" s="1"/>
  <c r="AG131" i="2" s="1"/>
  <c r="AG182" i="2" s="1"/>
  <c r="AG233" i="2" s="1"/>
  <c r="AG284" i="2" s="1"/>
  <c r="AG335" i="2" s="1"/>
  <c r="AG29" i="3"/>
  <c r="AG80" i="3" s="1"/>
  <c r="AG131" i="3" s="1"/>
  <c r="AG28" i="3"/>
  <c r="AG79" i="3" s="1"/>
  <c r="AG130" i="3" s="1"/>
  <c r="AG28" i="2"/>
  <c r="AG79" i="2" s="1"/>
  <c r="AG130" i="2" s="1"/>
  <c r="AG181" i="2" s="1"/>
  <c r="AG232" i="2" s="1"/>
  <c r="AG283" i="2" s="1"/>
  <c r="AG334" i="2" s="1"/>
  <c r="AG87" i="1"/>
  <c r="AF32" i="3"/>
  <c r="AF83" i="3" s="1"/>
  <c r="AF134" i="3" s="1"/>
  <c r="AF32" i="2"/>
  <c r="AF83" i="2" s="1"/>
  <c r="AF134" i="2" s="1"/>
  <c r="AF185" i="2" s="1"/>
  <c r="AF236" i="2" s="1"/>
  <c r="AF287" i="2" s="1"/>
  <c r="AF338" i="2" s="1"/>
  <c r="AF91" i="1"/>
  <c r="AG32" i="3"/>
  <c r="AG83" i="3" s="1"/>
  <c r="AG134" i="3" s="1"/>
  <c r="AG32" i="2"/>
  <c r="AG83" i="2" s="1"/>
  <c r="AG134" i="2" s="1"/>
  <c r="AG185" i="2" s="1"/>
  <c r="AG236" i="2" s="1"/>
  <c r="AG287" i="2" s="1"/>
  <c r="AG338" i="2" s="1"/>
  <c r="AG91" i="1"/>
  <c r="AE32" i="2"/>
  <c r="AE83" i="2" s="1"/>
  <c r="AE134" i="2" s="1"/>
  <c r="AE32" i="3"/>
  <c r="AE83" i="3" s="1"/>
  <c r="AE134" i="3" s="1"/>
  <c r="AE91" i="1"/>
  <c r="J81" i="2"/>
  <c r="J82" i="2"/>
  <c r="K55" i="2"/>
  <c r="J80" i="2"/>
  <c r="J79" i="2"/>
  <c r="J83" i="2"/>
  <c r="J84" i="2"/>
  <c r="J4" i="2"/>
  <c r="H55" i="3"/>
  <c r="G4" i="3"/>
  <c r="AF31" i="2"/>
  <c r="AF82" i="2" s="1"/>
  <c r="AF133" i="2" s="1"/>
  <c r="AF184" i="2" s="1"/>
  <c r="AF235" i="2" s="1"/>
  <c r="AF286" i="2" s="1"/>
  <c r="AF337" i="2" s="1"/>
  <c r="AF31" i="3"/>
  <c r="AF82" i="3" s="1"/>
  <c r="AF133" i="3" s="1"/>
  <c r="AF90" i="1"/>
  <c r="AG31" i="2"/>
  <c r="AG82" i="2" s="1"/>
  <c r="AG133" i="2" s="1"/>
  <c r="AG184" i="2" s="1"/>
  <c r="AG235" i="2" s="1"/>
  <c r="AG286" i="2" s="1"/>
  <c r="AG337" i="2" s="1"/>
  <c r="AG90" i="1"/>
  <c r="AG31" i="3"/>
  <c r="AG82" i="3" s="1"/>
  <c r="AG133" i="3" s="1"/>
  <c r="AE183" i="2"/>
  <c r="AE234" i="2" s="1"/>
  <c r="AE285" i="2" s="1"/>
  <c r="AE336" i="2" s="1"/>
  <c r="AF182" i="2"/>
  <c r="AF233" i="2" s="1"/>
  <c r="AF284" i="2" s="1"/>
  <c r="AF335" i="2" s="1"/>
  <c r="AE31" i="3"/>
  <c r="AE82" i="3" s="1"/>
  <c r="AE133" i="3" s="1"/>
  <c r="AE184" i="3" s="1"/>
  <c r="AE235" i="3" s="1"/>
  <c r="AE31" i="2"/>
  <c r="AE82" i="2" s="1"/>
  <c r="AE133" i="2" s="1"/>
  <c r="AE90" i="1"/>
  <c r="F184" i="4" l="1"/>
  <c r="E185" i="4" s="1"/>
  <c r="F182" i="4"/>
  <c r="E183" i="4" s="1"/>
  <c r="E184" i="4"/>
  <c r="Y133" i="4"/>
  <c r="Y131" i="4"/>
  <c r="AF148" i="1"/>
  <c r="AG145" i="1"/>
  <c r="AE148" i="1"/>
  <c r="AE199" i="1" s="1"/>
  <c r="AF144" i="1"/>
  <c r="AG146" i="1"/>
  <c r="AC187" i="4"/>
  <c r="AF186" i="4"/>
  <c r="AD149" i="1"/>
  <c r="AD200" i="1" s="1"/>
  <c r="AB197" i="1"/>
  <c r="AB144" i="1"/>
  <c r="AB180" i="4"/>
  <c r="AF199" i="1"/>
  <c r="AF146" i="1"/>
  <c r="AF197" i="1" s="1"/>
  <c r="AE186" i="4"/>
  <c r="Y55" i="4"/>
  <c r="X4" i="4"/>
  <c r="Y132" i="4"/>
  <c r="Z135" i="4"/>
  <c r="AG197" i="1"/>
  <c r="AG144" i="1"/>
  <c r="AB187" i="4"/>
  <c r="AG186" i="4"/>
  <c r="AB149" i="1"/>
  <c r="AB200" i="1" s="1"/>
  <c r="C232" i="2"/>
  <c r="C181" i="3"/>
  <c r="AC180" i="4"/>
  <c r="D236" i="2"/>
  <c r="D185" i="3"/>
  <c r="AG147" i="1"/>
  <c r="AG198" i="1" s="1"/>
  <c r="D232" i="2"/>
  <c r="D181" i="3"/>
  <c r="AC149" i="1"/>
  <c r="AC200" i="1" s="1"/>
  <c r="AE147" i="1"/>
  <c r="AE198" i="1" s="1"/>
  <c r="AF147" i="1"/>
  <c r="AF198" i="1" s="1"/>
  <c r="AG148" i="1"/>
  <c r="AG199" i="1" s="1"/>
  <c r="AE197" i="1"/>
  <c r="AE144" i="1"/>
  <c r="AE145" i="1"/>
  <c r="C236" i="2"/>
  <c r="C185" i="3"/>
  <c r="AD186" i="4"/>
  <c r="AE181" i="4"/>
  <c r="AE284" i="3"/>
  <c r="AE335" i="3" s="1"/>
  <c r="AE182" i="3"/>
  <c r="AE233" i="3" s="1"/>
  <c r="AF285" i="3"/>
  <c r="AF183" i="3"/>
  <c r="AF234" i="3" s="1"/>
  <c r="AG283" i="3"/>
  <c r="AG334" i="3" s="1"/>
  <c r="AG385" i="3" s="1"/>
  <c r="AG181" i="3"/>
  <c r="AG232" i="3" s="1"/>
  <c r="AF283" i="3"/>
  <c r="AF334" i="3" s="1"/>
  <c r="AF385" i="3" s="1"/>
  <c r="AF181" i="3"/>
  <c r="AF232" i="3" s="1"/>
  <c r="AD288" i="3"/>
  <c r="AD186" i="3"/>
  <c r="AD237" i="3" s="1"/>
  <c r="AC288" i="3"/>
  <c r="AC186" i="3"/>
  <c r="AC237" i="3" s="1"/>
  <c r="AB288" i="3"/>
  <c r="AB186" i="3"/>
  <c r="AB237" i="3" s="1"/>
  <c r="AG286" i="3"/>
  <c r="AG184" i="3"/>
  <c r="AG235" i="3" s="1"/>
  <c r="AF286" i="3"/>
  <c r="AF184" i="3"/>
  <c r="AF235" i="3" s="1"/>
  <c r="AF287" i="3"/>
  <c r="AF185" i="3"/>
  <c r="AF236" i="3" s="1"/>
  <c r="AG284" i="3"/>
  <c r="AG335" i="3" s="1"/>
  <c r="AG386" i="3" s="1"/>
  <c r="AG182" i="3"/>
  <c r="AG233" i="3" s="1"/>
  <c r="AE283" i="3"/>
  <c r="AE181" i="3"/>
  <c r="AE232" i="3" s="1"/>
  <c r="AE287" i="3"/>
  <c r="AE185" i="3"/>
  <c r="AE236" i="3" s="1"/>
  <c r="AG287" i="3"/>
  <c r="AG185" i="3"/>
  <c r="AG236" i="3" s="1"/>
  <c r="AG285" i="3"/>
  <c r="AG183" i="3"/>
  <c r="AG234" i="3" s="1"/>
  <c r="AB283" i="3"/>
  <c r="AB334" i="3" s="1"/>
  <c r="AB385" i="3" s="1"/>
  <c r="AB181" i="3"/>
  <c r="AB232" i="3" s="1"/>
  <c r="AE386" i="3"/>
  <c r="AE336" i="3"/>
  <c r="AE286" i="3"/>
  <c r="B282" i="3"/>
  <c r="B333" i="3" s="1"/>
  <c r="B339" i="3"/>
  <c r="B289" i="3"/>
  <c r="C338" i="3"/>
  <c r="D338" i="3"/>
  <c r="B389" i="3"/>
  <c r="C334" i="3"/>
  <c r="D334" i="3"/>
  <c r="B385" i="3"/>
  <c r="AF337" i="3"/>
  <c r="AF388" i="3" s="1"/>
  <c r="AC338" i="3"/>
  <c r="AC389" i="3" s="1"/>
  <c r="AE334" i="3"/>
  <c r="AE385" i="3" s="1"/>
  <c r="AF335" i="3"/>
  <c r="AF386" i="3" s="1"/>
  <c r="AD338" i="3"/>
  <c r="AD389" i="3" s="1"/>
  <c r="AG336" i="3"/>
  <c r="AG387" i="3" s="1"/>
  <c r="AF336" i="3"/>
  <c r="AF387" i="3" s="1"/>
  <c r="AB338" i="3"/>
  <c r="AB389" i="3" s="1"/>
  <c r="AE337" i="3"/>
  <c r="AG337" i="3"/>
  <c r="AG388" i="3" s="1"/>
  <c r="AD29" i="1"/>
  <c r="AD27" i="4" s="1"/>
  <c r="AD78" i="4" s="1"/>
  <c r="AD129" i="4" s="1"/>
  <c r="AD36" i="1"/>
  <c r="AD34" i="4" s="1"/>
  <c r="AD85" i="4" s="1"/>
  <c r="AD136" i="4" s="1"/>
  <c r="H132" i="2"/>
  <c r="Z131" i="3"/>
  <c r="C132" i="2"/>
  <c r="F132" i="2"/>
  <c r="C339" i="2"/>
  <c r="E339" i="2"/>
  <c r="D339" i="2"/>
  <c r="E132" i="2"/>
  <c r="H57" i="1"/>
  <c r="G114" i="1"/>
  <c r="G6" i="1"/>
  <c r="H131" i="2"/>
  <c r="D89" i="1"/>
  <c r="E88" i="1" s="1"/>
  <c r="I132" i="2"/>
  <c r="D90" i="1"/>
  <c r="E91" i="1" s="1"/>
  <c r="AF29" i="1"/>
  <c r="AF27" i="4" s="1"/>
  <c r="AF78" i="4" s="1"/>
  <c r="AF129" i="4" s="1"/>
  <c r="G131" i="2"/>
  <c r="D131" i="2"/>
  <c r="Z132" i="3"/>
  <c r="H133" i="2"/>
  <c r="D132" i="2"/>
  <c r="H27" i="3"/>
  <c r="H27" i="2"/>
  <c r="H78" i="2" s="1"/>
  <c r="L27" i="2"/>
  <c r="L27" i="3"/>
  <c r="E78" i="2"/>
  <c r="D78" i="2"/>
  <c r="B129" i="2"/>
  <c r="B180" i="2" s="1"/>
  <c r="B231" i="2" s="1"/>
  <c r="B282" i="2" s="1"/>
  <c r="B333" i="2" s="1"/>
  <c r="C78" i="2"/>
  <c r="Z27" i="3"/>
  <c r="Z27" i="2"/>
  <c r="E129" i="3"/>
  <c r="D129" i="3"/>
  <c r="C129" i="3"/>
  <c r="R27" i="2"/>
  <c r="R27" i="3"/>
  <c r="AC28" i="1"/>
  <c r="AC26" i="4" s="1"/>
  <c r="AC77" i="4" s="1"/>
  <c r="AC128" i="4" s="1"/>
  <c r="AB28" i="1"/>
  <c r="AB26" i="4" s="1"/>
  <c r="AB77" i="4" s="1"/>
  <c r="AB128" i="4" s="1"/>
  <c r="B27" i="1"/>
  <c r="B26" i="2"/>
  <c r="B77" i="2" s="1"/>
  <c r="B26" i="3"/>
  <c r="B77" i="3" s="1"/>
  <c r="B128" i="3" s="1"/>
  <c r="B179" i="3" s="1"/>
  <c r="B230" i="3" s="1"/>
  <c r="AD28" i="1"/>
  <c r="AD26" i="4" s="1"/>
  <c r="AD77" i="4" s="1"/>
  <c r="AD128" i="4" s="1"/>
  <c r="B85" i="1"/>
  <c r="S27" i="2"/>
  <c r="S27" i="3"/>
  <c r="Q27" i="3"/>
  <c r="Q27" i="2"/>
  <c r="W27" i="2"/>
  <c r="W27" i="3"/>
  <c r="G27" i="3"/>
  <c r="G27" i="2"/>
  <c r="G78" i="2" s="1"/>
  <c r="N27" i="3"/>
  <c r="N27" i="2"/>
  <c r="P27" i="3"/>
  <c r="P27" i="2"/>
  <c r="AC86" i="1"/>
  <c r="AC27" i="2"/>
  <c r="AC78" i="2" s="1"/>
  <c r="AC129" i="2" s="1"/>
  <c r="AC180" i="2" s="1"/>
  <c r="AC231" i="2" s="1"/>
  <c r="AC282" i="2" s="1"/>
  <c r="AC333" i="2" s="1"/>
  <c r="AC27" i="3"/>
  <c r="AC78" i="3" s="1"/>
  <c r="AC129" i="3" s="1"/>
  <c r="Y27" i="2"/>
  <c r="Y27" i="3"/>
  <c r="T27" i="3"/>
  <c r="T27" i="2"/>
  <c r="O27" i="3"/>
  <c r="O27" i="2"/>
  <c r="E27" i="2"/>
  <c r="E27" i="3"/>
  <c r="D27" i="2"/>
  <c r="D27" i="3"/>
  <c r="X27" i="3"/>
  <c r="X27" i="2"/>
  <c r="M27" i="2"/>
  <c r="M27" i="3"/>
  <c r="K27" i="3"/>
  <c r="K27" i="2"/>
  <c r="K78" i="2" s="1"/>
  <c r="D86" i="1"/>
  <c r="E87" i="1" s="1"/>
  <c r="E86" i="1"/>
  <c r="E131" i="2"/>
  <c r="I131" i="2"/>
  <c r="F131" i="2"/>
  <c r="J27" i="2"/>
  <c r="J78" i="2" s="1"/>
  <c r="I130" i="2" s="1"/>
  <c r="J27" i="3"/>
  <c r="AA27" i="3"/>
  <c r="AA27" i="2"/>
  <c r="V27" i="3"/>
  <c r="V27" i="2"/>
  <c r="U27" i="3"/>
  <c r="U27" i="2"/>
  <c r="C27" i="3"/>
  <c r="C27" i="2"/>
  <c r="I27" i="2"/>
  <c r="I78" i="2" s="1"/>
  <c r="I27" i="3"/>
  <c r="F27" i="3"/>
  <c r="F27" i="2"/>
  <c r="F78" i="2" s="1"/>
  <c r="AB27" i="3"/>
  <c r="AB78" i="3" s="1"/>
  <c r="AB129" i="3" s="1"/>
  <c r="AB86" i="1"/>
  <c r="AB27" i="2"/>
  <c r="AB78" i="2" s="1"/>
  <c r="AB129" i="2" s="1"/>
  <c r="AB180" i="2" s="1"/>
  <c r="AB231" i="2" s="1"/>
  <c r="AB282" i="2" s="1"/>
  <c r="AB333" i="2" s="1"/>
  <c r="AD93" i="1"/>
  <c r="AE36" i="1"/>
  <c r="AE34" i="4" s="1"/>
  <c r="AE85" i="4" s="1"/>
  <c r="AE136" i="4" s="1"/>
  <c r="AD34" i="2"/>
  <c r="AD85" i="2" s="1"/>
  <c r="AD136" i="2" s="1"/>
  <c r="AD187" i="2" s="1"/>
  <c r="AD238" i="2" s="1"/>
  <c r="AD289" i="2" s="1"/>
  <c r="AD340" i="2" s="1"/>
  <c r="AD34" i="3"/>
  <c r="AD85" i="3" s="1"/>
  <c r="AD136" i="3" s="1"/>
  <c r="AF36" i="1"/>
  <c r="AF34" i="4" s="1"/>
  <c r="AF85" i="4" s="1"/>
  <c r="AF136" i="4" s="1"/>
  <c r="AG36" i="1"/>
  <c r="AG34" i="4" s="1"/>
  <c r="AG85" i="4" s="1"/>
  <c r="AG136" i="4" s="1"/>
  <c r="P34" i="3"/>
  <c r="P34" i="2"/>
  <c r="H34" i="3"/>
  <c r="H34" i="2"/>
  <c r="H85" i="2" s="1"/>
  <c r="X34" i="3"/>
  <c r="X34" i="2"/>
  <c r="G34" i="2"/>
  <c r="G85" i="2" s="1"/>
  <c r="G34" i="3"/>
  <c r="Q34" i="3"/>
  <c r="Q34" i="2"/>
  <c r="V34" i="3"/>
  <c r="V34" i="2"/>
  <c r="AG33" i="2"/>
  <c r="AG84" i="2" s="1"/>
  <c r="AG135" i="2" s="1"/>
  <c r="AG186" i="2" s="1"/>
  <c r="AG237" i="2" s="1"/>
  <c r="AG288" i="2" s="1"/>
  <c r="AG339" i="2" s="1"/>
  <c r="AG33" i="3"/>
  <c r="AG84" i="3" s="1"/>
  <c r="AG135" i="3" s="1"/>
  <c r="AG92" i="1"/>
  <c r="E186" i="2"/>
  <c r="E135" i="2"/>
  <c r="AA34" i="2"/>
  <c r="AA34" i="3"/>
  <c r="Z34" i="2"/>
  <c r="Z34" i="3"/>
  <c r="R34" i="2"/>
  <c r="R34" i="3"/>
  <c r="AC93" i="1"/>
  <c r="AC34" i="2"/>
  <c r="AC85" i="2" s="1"/>
  <c r="AC136" i="2" s="1"/>
  <c r="AC187" i="2" s="1"/>
  <c r="AC238" i="2" s="1"/>
  <c r="AC289" i="2" s="1"/>
  <c r="AC340" i="2" s="1"/>
  <c r="AC34" i="3"/>
  <c r="AC85" i="3" s="1"/>
  <c r="AC136" i="3" s="1"/>
  <c r="E34" i="3"/>
  <c r="E34" i="2"/>
  <c r="O34" i="3"/>
  <c r="O34" i="2"/>
  <c r="Y34" i="3"/>
  <c r="Y34" i="2"/>
  <c r="C34" i="3"/>
  <c r="C34" i="2"/>
  <c r="C136" i="3"/>
  <c r="E136" i="3"/>
  <c r="D136" i="3"/>
  <c r="F136" i="3"/>
  <c r="C186" i="2"/>
  <c r="C135" i="2"/>
  <c r="AB34" i="2"/>
  <c r="AB85" i="2" s="1"/>
  <c r="AB136" i="2" s="1"/>
  <c r="AB187" i="2" s="1"/>
  <c r="AB238" i="2" s="1"/>
  <c r="AB289" i="2" s="1"/>
  <c r="AB340" i="2" s="1"/>
  <c r="AB34" i="3"/>
  <c r="AB85" i="3" s="1"/>
  <c r="AB136" i="3" s="1"/>
  <c r="AB93" i="1"/>
  <c r="D93" i="1"/>
  <c r="E93" i="1"/>
  <c r="F93" i="1"/>
  <c r="J34" i="2"/>
  <c r="J85" i="2" s="1"/>
  <c r="J34" i="3"/>
  <c r="B94" i="1"/>
  <c r="AC37" i="1"/>
  <c r="B38" i="1"/>
  <c r="AB37" i="1"/>
  <c r="AB35" i="4" s="1"/>
  <c r="AB86" i="4" s="1"/>
  <c r="AB137" i="4" s="1"/>
  <c r="B35" i="3"/>
  <c r="B86" i="3" s="1"/>
  <c r="B137" i="3" s="1"/>
  <c r="B188" i="3" s="1"/>
  <c r="B239" i="3" s="1"/>
  <c r="B35" i="2"/>
  <c r="B86" i="2" s="1"/>
  <c r="M34" i="3"/>
  <c r="M34" i="2"/>
  <c r="W34" i="2"/>
  <c r="W34" i="3"/>
  <c r="F34" i="3"/>
  <c r="F34" i="2"/>
  <c r="K34" i="3"/>
  <c r="K34" i="2"/>
  <c r="K85" i="2" s="1"/>
  <c r="AF33" i="3"/>
  <c r="AF84" i="3" s="1"/>
  <c r="AF135" i="3" s="1"/>
  <c r="AF92" i="1"/>
  <c r="AF33" i="2"/>
  <c r="AF84" i="2" s="1"/>
  <c r="AF135" i="2" s="1"/>
  <c r="AF186" i="2" s="1"/>
  <c r="AF237" i="2" s="1"/>
  <c r="AF288" i="2" s="1"/>
  <c r="AF339" i="2" s="1"/>
  <c r="D186" i="2"/>
  <c r="D135" i="2"/>
  <c r="D34" i="2"/>
  <c r="D34" i="3"/>
  <c r="B136" i="2"/>
  <c r="B187" i="2" s="1"/>
  <c r="B238" i="2" s="1"/>
  <c r="B289" i="2" s="1"/>
  <c r="B340" i="2" s="1"/>
  <c r="E85" i="2"/>
  <c r="C85" i="2"/>
  <c r="F85" i="2"/>
  <c r="D85" i="2"/>
  <c r="T34" i="2"/>
  <c r="T34" i="3"/>
  <c r="L34" i="3"/>
  <c r="L34" i="2"/>
  <c r="U34" i="3"/>
  <c r="U34" i="2"/>
  <c r="I34" i="3"/>
  <c r="I34" i="2"/>
  <c r="I85" i="2" s="1"/>
  <c r="N34" i="2"/>
  <c r="N34" i="3"/>
  <c r="S34" i="3"/>
  <c r="S34" i="2"/>
  <c r="AE33" i="3"/>
  <c r="AE84" i="3" s="1"/>
  <c r="AE135" i="3" s="1"/>
  <c r="AE186" i="3" s="1"/>
  <c r="AE237" i="3" s="1"/>
  <c r="AE33" i="2"/>
  <c r="AE84" i="2" s="1"/>
  <c r="AE135" i="2" s="1"/>
  <c r="AE92" i="1"/>
  <c r="G132" i="2"/>
  <c r="Z130" i="3"/>
  <c r="I134" i="2"/>
  <c r="Z134" i="3"/>
  <c r="H134" i="2"/>
  <c r="AE185" i="2"/>
  <c r="AE236" i="2" s="1"/>
  <c r="AE287" i="2" s="1"/>
  <c r="AE338" i="2" s="1"/>
  <c r="E134" i="2"/>
  <c r="G134" i="2"/>
  <c r="F134" i="2"/>
  <c r="Z133" i="3"/>
  <c r="AE184" i="2"/>
  <c r="D133" i="2"/>
  <c r="F133" i="2"/>
  <c r="E133" i="2"/>
  <c r="G133" i="2"/>
  <c r="I55" i="3"/>
  <c r="H4" i="3"/>
  <c r="K81" i="2"/>
  <c r="K80" i="2"/>
  <c r="K79" i="2"/>
  <c r="K83" i="2"/>
  <c r="K82" i="2"/>
  <c r="L55" i="2"/>
  <c r="K4" i="2"/>
  <c r="K84" i="2"/>
  <c r="I133" i="2"/>
  <c r="D184" i="4" l="1"/>
  <c r="E182" i="4"/>
  <c r="D183" i="4" s="1"/>
  <c r="E181" i="4"/>
  <c r="D182" i="4" s="1"/>
  <c r="Y134" i="4"/>
  <c r="X133" i="4" s="1"/>
  <c r="X132" i="4"/>
  <c r="Z198" i="1"/>
  <c r="AE149" i="1"/>
  <c r="AE200" i="1" s="1"/>
  <c r="AF149" i="1"/>
  <c r="AF200" i="1" s="1"/>
  <c r="C237" i="2"/>
  <c r="C186" i="3"/>
  <c r="AG149" i="1"/>
  <c r="AG200" i="1" s="1"/>
  <c r="D237" i="2"/>
  <c r="D186" i="3"/>
  <c r="AD37" i="1"/>
  <c r="AD35" i="4" s="1"/>
  <c r="AD86" i="4" s="1"/>
  <c r="AD137" i="4" s="1"/>
  <c r="AC35" i="4"/>
  <c r="AC86" i="4" s="1"/>
  <c r="AC137" i="4" s="1"/>
  <c r="AC196" i="1"/>
  <c r="AC143" i="1"/>
  <c r="AE29" i="1"/>
  <c r="AE27" i="4" s="1"/>
  <c r="AE78" i="4" s="1"/>
  <c r="AE129" i="4" s="1"/>
  <c r="AG29" i="1"/>
  <c r="AG27" i="4" s="1"/>
  <c r="AG78" i="4" s="1"/>
  <c r="AG129" i="4" s="1"/>
  <c r="AD187" i="4"/>
  <c r="C283" i="2"/>
  <c r="C232" i="3"/>
  <c r="Z136" i="4"/>
  <c r="AB196" i="1"/>
  <c r="AB143" i="1"/>
  <c r="AF180" i="4"/>
  <c r="AD180" i="4"/>
  <c r="D283" i="2"/>
  <c r="D232" i="3"/>
  <c r="Z199" i="1"/>
  <c r="AB188" i="4"/>
  <c r="E237" i="2"/>
  <c r="E186" i="3"/>
  <c r="AG187" i="4"/>
  <c r="AE187" i="4"/>
  <c r="AD179" i="4"/>
  <c r="AB179" i="4"/>
  <c r="AD27" i="2"/>
  <c r="AD78" i="2" s="1"/>
  <c r="AD129" i="2" s="1"/>
  <c r="AD180" i="2" s="1"/>
  <c r="AD231" i="2" s="1"/>
  <c r="AD282" i="2" s="1"/>
  <c r="AD333" i="2" s="1"/>
  <c r="C287" i="2"/>
  <c r="C236" i="3"/>
  <c r="Z197" i="1"/>
  <c r="AC150" i="1"/>
  <c r="AC201" i="1" s="1"/>
  <c r="AB150" i="1"/>
  <c r="AB201" i="1" s="1"/>
  <c r="AF187" i="4"/>
  <c r="AD150" i="1"/>
  <c r="AD201" i="1" s="1"/>
  <c r="AC179" i="4"/>
  <c r="AD27" i="3"/>
  <c r="AD78" i="3" s="1"/>
  <c r="AD129" i="3" s="1"/>
  <c r="D287" i="2"/>
  <c r="D236" i="3"/>
  <c r="Y4" i="4"/>
  <c r="Z55" i="4"/>
  <c r="AF288" i="3"/>
  <c r="AF186" i="3"/>
  <c r="AF237" i="3" s="1"/>
  <c r="AD282" i="3"/>
  <c r="AD333" i="3" s="1"/>
  <c r="AD384" i="3" s="1"/>
  <c r="AD180" i="3"/>
  <c r="AD231" i="3" s="1"/>
  <c r="AB289" i="3"/>
  <c r="AB187" i="3"/>
  <c r="AB238" i="3" s="1"/>
  <c r="AC289" i="3"/>
  <c r="AC187" i="3"/>
  <c r="AC238" i="3" s="1"/>
  <c r="AG288" i="3"/>
  <c r="AG186" i="3"/>
  <c r="AG237" i="3" s="1"/>
  <c r="AD289" i="3"/>
  <c r="AD187" i="3"/>
  <c r="AD238" i="3" s="1"/>
  <c r="AB282" i="3"/>
  <c r="AB333" i="3" s="1"/>
  <c r="AB384" i="3" s="1"/>
  <c r="AB180" i="3"/>
  <c r="AB231" i="3" s="1"/>
  <c r="AC282" i="3"/>
  <c r="AC333" i="3" s="1"/>
  <c r="AC384" i="3" s="1"/>
  <c r="AC180" i="3"/>
  <c r="AC231" i="3" s="1"/>
  <c r="D389" i="3"/>
  <c r="C389" i="3"/>
  <c r="AE388" i="3"/>
  <c r="C339" i="3"/>
  <c r="D339" i="3"/>
  <c r="E339" i="3"/>
  <c r="B390" i="3"/>
  <c r="AE387" i="3"/>
  <c r="B340" i="3"/>
  <c r="B290" i="3"/>
  <c r="D385" i="3"/>
  <c r="C385" i="3"/>
  <c r="C333" i="3"/>
  <c r="D333" i="3"/>
  <c r="E333" i="3"/>
  <c r="B384" i="3"/>
  <c r="AE338" i="3"/>
  <c r="AE288" i="3"/>
  <c r="B281" i="3"/>
  <c r="B332" i="3" s="1"/>
  <c r="AC339" i="3"/>
  <c r="AC390" i="3" s="1"/>
  <c r="AG338" i="3"/>
  <c r="AG389" i="3" s="1"/>
  <c r="AD339" i="3"/>
  <c r="AD390" i="3" s="1"/>
  <c r="AF338" i="3"/>
  <c r="AF389" i="3" s="1"/>
  <c r="AB339" i="3"/>
  <c r="AB390" i="3" s="1"/>
  <c r="C183" i="2"/>
  <c r="AD86" i="1"/>
  <c r="G183" i="2"/>
  <c r="E183" i="2"/>
  <c r="E90" i="1"/>
  <c r="F91" i="1" s="1"/>
  <c r="D183" i="2"/>
  <c r="C340" i="2"/>
  <c r="F340" i="2"/>
  <c r="E340" i="2"/>
  <c r="D340" i="2"/>
  <c r="D333" i="2"/>
  <c r="E333" i="2"/>
  <c r="C333" i="2"/>
  <c r="H182" i="2"/>
  <c r="F87" i="1"/>
  <c r="F92" i="1"/>
  <c r="I57" i="1"/>
  <c r="H6" i="1"/>
  <c r="H114" i="1"/>
  <c r="E89" i="1"/>
  <c r="H130" i="2"/>
  <c r="G182" i="2" s="1"/>
  <c r="I135" i="2"/>
  <c r="H185" i="2" s="1"/>
  <c r="E85" i="1"/>
  <c r="F86" i="1" s="1"/>
  <c r="D85" i="1"/>
  <c r="F85" i="1"/>
  <c r="AD85" i="1"/>
  <c r="AE28" i="1"/>
  <c r="AE26" i="4" s="1"/>
  <c r="AE77" i="4" s="1"/>
  <c r="AE128" i="4" s="1"/>
  <c r="AD26" i="2"/>
  <c r="AD77" i="2" s="1"/>
  <c r="AD128" i="2" s="1"/>
  <c r="AD179" i="2" s="1"/>
  <c r="AD230" i="2" s="1"/>
  <c r="AD281" i="2" s="1"/>
  <c r="AD332" i="2" s="1"/>
  <c r="AD26" i="3"/>
  <c r="AD77" i="3" s="1"/>
  <c r="AD128" i="3" s="1"/>
  <c r="AG28" i="1"/>
  <c r="AG26" i="4" s="1"/>
  <c r="AG77" i="4" s="1"/>
  <c r="AG128" i="4" s="1"/>
  <c r="AF28" i="1"/>
  <c r="AF26" i="4" s="1"/>
  <c r="AF77" i="4" s="1"/>
  <c r="AF128" i="4" s="1"/>
  <c r="Z26" i="2"/>
  <c r="Z26" i="3"/>
  <c r="O26" i="3"/>
  <c r="O26" i="2"/>
  <c r="H26" i="2"/>
  <c r="H77" i="2" s="1"/>
  <c r="H26" i="3"/>
  <c r="E77" i="2"/>
  <c r="D77" i="2"/>
  <c r="F77" i="2"/>
  <c r="B128" i="2"/>
  <c r="B179" i="2" s="1"/>
  <c r="B230" i="2" s="1"/>
  <c r="B281" i="2" s="1"/>
  <c r="B332" i="2" s="1"/>
  <c r="C77" i="2"/>
  <c r="I26" i="3"/>
  <c r="I26" i="2"/>
  <c r="I77" i="2" s="1"/>
  <c r="AC26" i="2"/>
  <c r="AC77" i="2" s="1"/>
  <c r="AC128" i="2" s="1"/>
  <c r="AC179" i="2" s="1"/>
  <c r="AC230" i="2" s="1"/>
  <c r="AC281" i="2" s="1"/>
  <c r="AC332" i="2" s="1"/>
  <c r="AC26" i="3"/>
  <c r="AC77" i="3" s="1"/>
  <c r="AC128" i="3" s="1"/>
  <c r="AC85" i="1"/>
  <c r="E129" i="2"/>
  <c r="E180" i="2"/>
  <c r="G130" i="2"/>
  <c r="F182" i="2" s="1"/>
  <c r="F130" i="2"/>
  <c r="E182" i="2" s="1"/>
  <c r="AA26" i="2"/>
  <c r="AA26" i="3"/>
  <c r="W26" i="3"/>
  <c r="W26" i="2"/>
  <c r="V26" i="2"/>
  <c r="V26" i="3"/>
  <c r="P26" i="2"/>
  <c r="P26" i="3"/>
  <c r="F128" i="3"/>
  <c r="C128" i="3"/>
  <c r="E128" i="3"/>
  <c r="D128" i="3"/>
  <c r="Q26" i="2"/>
  <c r="Q26" i="3"/>
  <c r="B84" i="1"/>
  <c r="B25" i="3"/>
  <c r="B76" i="3" s="1"/>
  <c r="B127" i="3" s="1"/>
  <c r="B178" i="3" s="1"/>
  <c r="B229" i="3" s="1"/>
  <c r="B26" i="1"/>
  <c r="B25" i="2"/>
  <c r="B76" i="2" s="1"/>
  <c r="AB27" i="1"/>
  <c r="AB25" i="4" s="1"/>
  <c r="AB76" i="4" s="1"/>
  <c r="AB127" i="4" s="1"/>
  <c r="AC27" i="1"/>
  <c r="AC25" i="4" s="1"/>
  <c r="AC76" i="4" s="1"/>
  <c r="AC127" i="4" s="1"/>
  <c r="L26" i="2"/>
  <c r="L77" i="2" s="1"/>
  <c r="L26" i="3"/>
  <c r="C129" i="2"/>
  <c r="C180" i="2"/>
  <c r="AE27" i="2"/>
  <c r="AE78" i="2" s="1"/>
  <c r="AE129" i="2" s="1"/>
  <c r="AE180" i="2" s="1"/>
  <c r="AE231" i="2" s="1"/>
  <c r="AE282" i="2" s="1"/>
  <c r="AE333" i="2" s="1"/>
  <c r="AE86" i="1"/>
  <c r="AE27" i="3"/>
  <c r="AE78" i="3" s="1"/>
  <c r="AE129" i="3" s="1"/>
  <c r="Y26" i="3"/>
  <c r="Y26" i="2"/>
  <c r="C26" i="2"/>
  <c r="C26" i="3"/>
  <c r="D26" i="2"/>
  <c r="D26" i="3"/>
  <c r="X26" i="2"/>
  <c r="X26" i="3"/>
  <c r="J26" i="3"/>
  <c r="J26" i="2"/>
  <c r="J77" i="2" s="1"/>
  <c r="G26" i="3"/>
  <c r="G26" i="2"/>
  <c r="G77" i="2" s="1"/>
  <c r="K26" i="2"/>
  <c r="K77" i="2" s="1"/>
  <c r="K26" i="3"/>
  <c r="S26" i="2"/>
  <c r="S26" i="3"/>
  <c r="AF27" i="3"/>
  <c r="AF78" i="3" s="1"/>
  <c r="AF129" i="3" s="1"/>
  <c r="AF27" i="2"/>
  <c r="AF78" i="2" s="1"/>
  <c r="AF129" i="2" s="1"/>
  <c r="AF180" i="2" s="1"/>
  <c r="AF231" i="2" s="1"/>
  <c r="AF282" i="2" s="1"/>
  <c r="AF333" i="2" s="1"/>
  <c r="AF86" i="1"/>
  <c r="AG86" i="1"/>
  <c r="AG27" i="2"/>
  <c r="AG78" i="2" s="1"/>
  <c r="AG129" i="2" s="1"/>
  <c r="AG180" i="2" s="1"/>
  <c r="AG231" i="2" s="1"/>
  <c r="AG282" i="2" s="1"/>
  <c r="AG333" i="2" s="1"/>
  <c r="AG27" i="3"/>
  <c r="AG78" i="3" s="1"/>
  <c r="AG129" i="3" s="1"/>
  <c r="E130" i="2"/>
  <c r="D182" i="2" s="1"/>
  <c r="M26" i="2"/>
  <c r="M26" i="3"/>
  <c r="N26" i="2"/>
  <c r="N26" i="3"/>
  <c r="E26" i="2"/>
  <c r="E26" i="3"/>
  <c r="F26" i="3"/>
  <c r="F26" i="2"/>
  <c r="R26" i="3"/>
  <c r="R26" i="2"/>
  <c r="T26" i="3"/>
  <c r="T26" i="2"/>
  <c r="U26" i="3"/>
  <c r="U26" i="2"/>
  <c r="AB26" i="3"/>
  <c r="AB77" i="3" s="1"/>
  <c r="AB128" i="3" s="1"/>
  <c r="AB26" i="2"/>
  <c r="AB77" i="2" s="1"/>
  <c r="AB128" i="2" s="1"/>
  <c r="AB179" i="2" s="1"/>
  <c r="AB230" i="2" s="1"/>
  <c r="AB281" i="2" s="1"/>
  <c r="AB332" i="2" s="1"/>
  <c r="AB85" i="1"/>
  <c r="D180" i="2"/>
  <c r="D129" i="2"/>
  <c r="E136" i="2"/>
  <c r="E187" i="2"/>
  <c r="AD35" i="2"/>
  <c r="AD86" i="2" s="1"/>
  <c r="AD137" i="2" s="1"/>
  <c r="AD188" i="2" s="1"/>
  <c r="AD239" i="2" s="1"/>
  <c r="AD290" i="2" s="1"/>
  <c r="AD341" i="2" s="1"/>
  <c r="AF37" i="1"/>
  <c r="AF35" i="4" s="1"/>
  <c r="AF86" i="4" s="1"/>
  <c r="AF137" i="4" s="1"/>
  <c r="AE37" i="1"/>
  <c r="AE35" i="4" s="1"/>
  <c r="AE86" i="4" s="1"/>
  <c r="AE137" i="4" s="1"/>
  <c r="AD94" i="1"/>
  <c r="AD35" i="3"/>
  <c r="AD86" i="3" s="1"/>
  <c r="AD137" i="3" s="1"/>
  <c r="AG37" i="1"/>
  <c r="AG35" i="4" s="1"/>
  <c r="AG86" i="4" s="1"/>
  <c r="AG137" i="4" s="1"/>
  <c r="B39" i="1"/>
  <c r="B95" i="1"/>
  <c r="B36" i="3"/>
  <c r="B87" i="3" s="1"/>
  <c r="B138" i="3" s="1"/>
  <c r="B189" i="3" s="1"/>
  <c r="B240" i="3" s="1"/>
  <c r="B36" i="2"/>
  <c r="B87" i="2" s="1"/>
  <c r="AB38" i="1"/>
  <c r="AB36" i="4" s="1"/>
  <c r="AB87" i="4" s="1"/>
  <c r="AB138" i="4" s="1"/>
  <c r="AC38" i="1"/>
  <c r="AC36" i="4" s="1"/>
  <c r="AC87" i="4" s="1"/>
  <c r="AC138" i="4" s="1"/>
  <c r="P35" i="2"/>
  <c r="P35" i="3"/>
  <c r="AC35" i="3"/>
  <c r="AC86" i="3" s="1"/>
  <c r="AC137" i="3" s="1"/>
  <c r="AC35" i="2"/>
  <c r="AC86" i="2" s="1"/>
  <c r="AC137" i="2" s="1"/>
  <c r="AC188" i="2" s="1"/>
  <c r="AC239" i="2" s="1"/>
  <c r="AC290" i="2" s="1"/>
  <c r="AC341" i="2" s="1"/>
  <c r="AC94" i="1"/>
  <c r="E35" i="2"/>
  <c r="E35" i="3"/>
  <c r="O35" i="3"/>
  <c r="O35" i="2"/>
  <c r="Y35" i="3"/>
  <c r="Y35" i="2"/>
  <c r="C35" i="3"/>
  <c r="C35" i="2"/>
  <c r="D187" i="2"/>
  <c r="D136" i="2"/>
  <c r="E137" i="3"/>
  <c r="F137" i="3"/>
  <c r="G137" i="3"/>
  <c r="D137" i="3"/>
  <c r="C137" i="3"/>
  <c r="L35" i="2"/>
  <c r="L86" i="2" s="1"/>
  <c r="L35" i="3"/>
  <c r="Z35" i="2"/>
  <c r="Z35" i="3"/>
  <c r="E94" i="1"/>
  <c r="D94" i="1"/>
  <c r="F94" i="1"/>
  <c r="G94" i="1"/>
  <c r="M35" i="3"/>
  <c r="M35" i="2"/>
  <c r="W35" i="2"/>
  <c r="W35" i="3"/>
  <c r="F35" i="3"/>
  <c r="F35" i="2"/>
  <c r="K35" i="2"/>
  <c r="K86" i="2" s="1"/>
  <c r="K35" i="3"/>
  <c r="AG34" i="3"/>
  <c r="AG85" i="3" s="1"/>
  <c r="AG136" i="3" s="1"/>
  <c r="AG93" i="1"/>
  <c r="AG34" i="2"/>
  <c r="AG85" i="2" s="1"/>
  <c r="AG136" i="2" s="1"/>
  <c r="AG187" i="2" s="1"/>
  <c r="AG238" i="2" s="1"/>
  <c r="AG289" i="2" s="1"/>
  <c r="AG340" i="2" s="1"/>
  <c r="AE93" i="1"/>
  <c r="AE34" i="3"/>
  <c r="AE85" i="3" s="1"/>
  <c r="AE136" i="3" s="1"/>
  <c r="AE187" i="3" s="1"/>
  <c r="AE238" i="3" s="1"/>
  <c r="AE34" i="2"/>
  <c r="AE85" i="2" s="1"/>
  <c r="AE136" i="2" s="1"/>
  <c r="AE187" i="2" s="1"/>
  <c r="AE238" i="2" s="1"/>
  <c r="AE289" i="2" s="1"/>
  <c r="AE340" i="2" s="1"/>
  <c r="AE186" i="2"/>
  <c r="AE237" i="2" s="1"/>
  <c r="AE288" i="2" s="1"/>
  <c r="AE339" i="2" s="1"/>
  <c r="H135" i="2"/>
  <c r="G185" i="2" s="1"/>
  <c r="F135" i="2"/>
  <c r="E185" i="2" s="1"/>
  <c r="G135" i="2"/>
  <c r="F185" i="2" s="1"/>
  <c r="F187" i="2"/>
  <c r="F136" i="2"/>
  <c r="AB35" i="2"/>
  <c r="AB86" i="2" s="1"/>
  <c r="AB137" i="2" s="1"/>
  <c r="AB188" i="2" s="1"/>
  <c r="AB239" i="2" s="1"/>
  <c r="AB290" i="2" s="1"/>
  <c r="AB341" i="2" s="1"/>
  <c r="AB94" i="1"/>
  <c r="AB35" i="3"/>
  <c r="AB86" i="3" s="1"/>
  <c r="AB137" i="3" s="1"/>
  <c r="X35" i="3"/>
  <c r="X35" i="2"/>
  <c r="H35" i="3"/>
  <c r="H35" i="2"/>
  <c r="H86" i="2" s="1"/>
  <c r="J35" i="2"/>
  <c r="J86" i="2" s="1"/>
  <c r="J35" i="3"/>
  <c r="U35" i="2"/>
  <c r="U35" i="3"/>
  <c r="I35" i="2"/>
  <c r="I86" i="2" s="1"/>
  <c r="I35" i="3"/>
  <c r="N35" i="2"/>
  <c r="N35" i="3"/>
  <c r="S35" i="3"/>
  <c r="S35" i="2"/>
  <c r="AF34" i="3"/>
  <c r="AF85" i="3" s="1"/>
  <c r="AF136" i="3" s="1"/>
  <c r="AF34" i="2"/>
  <c r="AF85" i="2" s="1"/>
  <c r="AF136" i="2" s="1"/>
  <c r="AF187" i="2" s="1"/>
  <c r="AF238" i="2" s="1"/>
  <c r="AF289" i="2" s="1"/>
  <c r="AF340" i="2" s="1"/>
  <c r="AF93" i="1"/>
  <c r="Z135" i="3"/>
  <c r="C136" i="2"/>
  <c r="C187" i="2"/>
  <c r="G86" i="2"/>
  <c r="B137" i="2"/>
  <c r="B188" i="2" s="1"/>
  <c r="B239" i="2" s="1"/>
  <c r="B290" i="2" s="1"/>
  <c r="B341" i="2" s="1"/>
  <c r="C86" i="2"/>
  <c r="D86" i="2"/>
  <c r="F86" i="2"/>
  <c r="E86" i="2"/>
  <c r="AA35" i="2"/>
  <c r="AA35" i="3"/>
  <c r="D35" i="3"/>
  <c r="D35" i="2"/>
  <c r="R35" i="3"/>
  <c r="R35" i="2"/>
  <c r="T35" i="3"/>
  <c r="T35" i="2"/>
  <c r="G35" i="2"/>
  <c r="G35" i="3"/>
  <c r="Q35" i="2"/>
  <c r="Q35" i="3"/>
  <c r="V35" i="2"/>
  <c r="V35" i="3"/>
  <c r="F90" i="1"/>
  <c r="Y131" i="3"/>
  <c r="G184" i="2"/>
  <c r="Y132" i="3"/>
  <c r="J132" i="2"/>
  <c r="Y133" i="3"/>
  <c r="D184" i="2"/>
  <c r="L81" i="2"/>
  <c r="L79" i="2"/>
  <c r="L83" i="2"/>
  <c r="L80" i="2"/>
  <c r="L84" i="2"/>
  <c r="L4" i="2"/>
  <c r="M55" i="2"/>
  <c r="L85" i="2"/>
  <c r="L82" i="2"/>
  <c r="L78" i="2"/>
  <c r="J135" i="2"/>
  <c r="J55" i="3"/>
  <c r="I4" i="3"/>
  <c r="H183" i="2"/>
  <c r="F183" i="2"/>
  <c r="J133" i="2"/>
  <c r="J134" i="2"/>
  <c r="J130" i="2"/>
  <c r="AE235" i="2"/>
  <c r="AE286" i="2" s="1"/>
  <c r="AE337" i="2" s="1"/>
  <c r="E184" i="2"/>
  <c r="F184" i="2"/>
  <c r="J131" i="2"/>
  <c r="H184" i="2"/>
  <c r="Y135" i="4" l="1"/>
  <c r="F235" i="2"/>
  <c r="F184" i="3"/>
  <c r="E235" i="2"/>
  <c r="E184" i="3"/>
  <c r="H235" i="2"/>
  <c r="H184" i="3"/>
  <c r="F234" i="2"/>
  <c r="F183" i="3"/>
  <c r="H234" i="2"/>
  <c r="H183" i="3"/>
  <c r="AF150" i="1"/>
  <c r="AF201" i="1" s="1"/>
  <c r="G236" i="2"/>
  <c r="G185" i="3"/>
  <c r="AE150" i="1"/>
  <c r="AE201" i="1" s="1"/>
  <c r="AC189" i="4"/>
  <c r="AD151" i="1"/>
  <c r="AD202" i="1" s="1"/>
  <c r="E238" i="2"/>
  <c r="E187" i="3"/>
  <c r="AB195" i="1"/>
  <c r="AB142" i="1"/>
  <c r="AG196" i="1"/>
  <c r="AG143" i="1"/>
  <c r="AB178" i="4"/>
  <c r="F233" i="2"/>
  <c r="F182" i="3"/>
  <c r="AG179" i="4"/>
  <c r="AD195" i="1"/>
  <c r="AD142" i="1"/>
  <c r="H236" i="2"/>
  <c r="H185" i="3"/>
  <c r="H233" i="2"/>
  <c r="H182" i="3"/>
  <c r="D234" i="2"/>
  <c r="D183" i="3"/>
  <c r="AD196" i="1"/>
  <c r="AD143" i="1"/>
  <c r="AA55" i="4"/>
  <c r="AA4" i="4" s="1"/>
  <c r="Z4" i="4"/>
  <c r="Y198" i="1"/>
  <c r="AE180" i="4"/>
  <c r="Z129" i="4"/>
  <c r="AD188" i="4"/>
  <c r="C288" i="2"/>
  <c r="C237" i="3"/>
  <c r="C238" i="2"/>
  <c r="C187" i="3"/>
  <c r="F238" i="2"/>
  <c r="F187" i="3"/>
  <c r="AB189" i="4"/>
  <c r="AE188" i="4"/>
  <c r="Z137" i="4"/>
  <c r="D233" i="2"/>
  <c r="D182" i="3"/>
  <c r="AF196" i="1"/>
  <c r="AF143" i="1"/>
  <c r="AE196" i="1"/>
  <c r="AE143" i="1"/>
  <c r="E231" i="2"/>
  <c r="E180" i="3"/>
  <c r="G233" i="2"/>
  <c r="G182" i="3"/>
  <c r="C234" i="2"/>
  <c r="C183" i="3"/>
  <c r="E288" i="2"/>
  <c r="E237" i="3"/>
  <c r="G235" i="2"/>
  <c r="G184" i="3"/>
  <c r="AB151" i="1"/>
  <c r="AB202" i="1" s="1"/>
  <c r="F236" i="2"/>
  <c r="F185" i="3"/>
  <c r="AG150" i="1"/>
  <c r="AG201" i="1" s="1"/>
  <c r="D238" i="2"/>
  <c r="D187" i="3"/>
  <c r="AG188" i="4"/>
  <c r="AF188" i="4"/>
  <c r="E234" i="2"/>
  <c r="E183" i="3"/>
  <c r="D235" i="2"/>
  <c r="D184" i="3"/>
  <c r="E236" i="2"/>
  <c r="E185" i="3"/>
  <c r="AC151" i="1"/>
  <c r="AC202" i="1" s="1"/>
  <c r="D231" i="2"/>
  <c r="D180" i="3"/>
  <c r="C231" i="2"/>
  <c r="C180" i="3"/>
  <c r="AC178" i="4"/>
  <c r="E233" i="2"/>
  <c r="E182" i="3"/>
  <c r="AC195" i="1"/>
  <c r="AC142" i="1"/>
  <c r="AF179" i="4"/>
  <c r="AE179" i="4"/>
  <c r="Z128" i="4"/>
  <c r="G234" i="2"/>
  <c r="G183" i="3"/>
  <c r="AG180" i="4"/>
  <c r="AC188" i="4"/>
  <c r="D288" i="2"/>
  <c r="D237" i="3"/>
  <c r="Z200" i="1"/>
  <c r="AF289" i="3"/>
  <c r="AF187" i="3"/>
  <c r="AF238" i="3" s="1"/>
  <c r="AB281" i="3"/>
  <c r="AB332" i="3" s="1"/>
  <c r="AB383" i="3" s="1"/>
  <c r="AB179" i="3"/>
  <c r="AB230" i="3" s="1"/>
  <c r="AG282" i="3"/>
  <c r="AG333" i="3" s="1"/>
  <c r="AG384" i="3" s="1"/>
  <c r="AG180" i="3"/>
  <c r="AG231" i="3" s="1"/>
  <c r="AG289" i="3"/>
  <c r="AG187" i="3"/>
  <c r="AG238" i="3" s="1"/>
  <c r="AD290" i="3"/>
  <c r="AD188" i="3"/>
  <c r="AD239" i="3" s="1"/>
  <c r="AE282" i="3"/>
  <c r="AE333" i="3" s="1"/>
  <c r="AE384" i="3" s="1"/>
  <c r="AE180" i="3"/>
  <c r="AE231" i="3" s="1"/>
  <c r="AC281" i="3"/>
  <c r="AC332" i="3" s="1"/>
  <c r="AC383" i="3" s="1"/>
  <c r="AC179" i="3"/>
  <c r="AC230" i="3" s="1"/>
  <c r="AF282" i="3"/>
  <c r="AF333" i="3" s="1"/>
  <c r="AF384" i="3" s="1"/>
  <c r="AF180" i="3"/>
  <c r="AF231" i="3" s="1"/>
  <c r="AB290" i="3"/>
  <c r="AB188" i="3"/>
  <c r="AB239" i="3" s="1"/>
  <c r="AC290" i="3"/>
  <c r="AC188" i="3"/>
  <c r="AC239" i="3" s="1"/>
  <c r="AD281" i="3"/>
  <c r="AD332" i="3" s="1"/>
  <c r="AD383" i="3" s="1"/>
  <c r="AD179" i="3"/>
  <c r="AD230" i="3" s="1"/>
  <c r="AE389" i="3"/>
  <c r="C384" i="3"/>
  <c r="D384" i="3"/>
  <c r="E384" i="3"/>
  <c r="C340" i="3"/>
  <c r="D340" i="3"/>
  <c r="E340" i="3"/>
  <c r="F340" i="3"/>
  <c r="B391" i="3"/>
  <c r="C332" i="3"/>
  <c r="D332" i="3"/>
  <c r="E332" i="3"/>
  <c r="F332" i="3"/>
  <c r="B383" i="3"/>
  <c r="E390" i="3"/>
  <c r="C390" i="3"/>
  <c r="D390" i="3"/>
  <c r="AE339" i="3"/>
  <c r="AE289" i="3"/>
  <c r="B341" i="3"/>
  <c r="B291" i="3"/>
  <c r="B280" i="3"/>
  <c r="B331" i="3" s="1"/>
  <c r="AB340" i="3"/>
  <c r="AB391" i="3" s="1"/>
  <c r="AD340" i="3"/>
  <c r="AD391" i="3" s="1"/>
  <c r="Y134" i="3"/>
  <c r="AF339" i="3"/>
  <c r="AF390" i="3" s="1"/>
  <c r="AC340" i="3"/>
  <c r="AC391" i="3" s="1"/>
  <c r="AG339" i="3"/>
  <c r="AG390" i="3" s="1"/>
  <c r="G93" i="1"/>
  <c r="G92" i="1"/>
  <c r="AD27" i="1"/>
  <c r="AD25" i="4" s="1"/>
  <c r="AD76" i="4" s="1"/>
  <c r="AD127" i="4" s="1"/>
  <c r="G86" i="1"/>
  <c r="F341" i="2"/>
  <c r="G341" i="2"/>
  <c r="D341" i="2"/>
  <c r="C341" i="2"/>
  <c r="E341" i="2"/>
  <c r="C332" i="2"/>
  <c r="D332" i="2"/>
  <c r="E332" i="2"/>
  <c r="F332" i="2"/>
  <c r="J136" i="2"/>
  <c r="I186" i="2" s="1"/>
  <c r="I129" i="2"/>
  <c r="H181" i="2" s="1"/>
  <c r="K136" i="2"/>
  <c r="J129" i="2"/>
  <c r="I181" i="2" s="1"/>
  <c r="I114" i="1"/>
  <c r="I6" i="1"/>
  <c r="J57" i="1"/>
  <c r="F89" i="1"/>
  <c r="G90" i="1" s="1"/>
  <c r="F88" i="1"/>
  <c r="K135" i="2"/>
  <c r="G129" i="2"/>
  <c r="F181" i="2" s="1"/>
  <c r="F129" i="2"/>
  <c r="E181" i="2" s="1"/>
  <c r="AC25" i="2"/>
  <c r="AC76" i="2" s="1"/>
  <c r="AC127" i="2" s="1"/>
  <c r="AC178" i="2" s="1"/>
  <c r="AC229" i="2" s="1"/>
  <c r="AC280" i="2" s="1"/>
  <c r="AC331" i="2" s="1"/>
  <c r="AC25" i="3"/>
  <c r="AC76" i="3" s="1"/>
  <c r="AC127" i="3" s="1"/>
  <c r="AC84" i="1"/>
  <c r="X25" i="2"/>
  <c r="X25" i="3"/>
  <c r="D25" i="3"/>
  <c r="D25" i="2"/>
  <c r="C25" i="3"/>
  <c r="C25" i="2"/>
  <c r="W25" i="2"/>
  <c r="W25" i="3"/>
  <c r="AC26" i="1"/>
  <c r="AC24" i="4" s="1"/>
  <c r="AC75" i="4" s="1"/>
  <c r="AC126" i="4" s="1"/>
  <c r="B24" i="2"/>
  <c r="B75" i="2" s="1"/>
  <c r="B24" i="3"/>
  <c r="B75" i="3" s="1"/>
  <c r="B126" i="3" s="1"/>
  <c r="B177" i="3" s="1"/>
  <c r="B228" i="3" s="1"/>
  <c r="B83" i="1"/>
  <c r="B25" i="1"/>
  <c r="AB26" i="1"/>
  <c r="AB24" i="4" s="1"/>
  <c r="AB75" i="4" s="1"/>
  <c r="AB126" i="4" s="1"/>
  <c r="F84" i="1"/>
  <c r="G85" i="1" s="1"/>
  <c r="G84" i="1"/>
  <c r="E84" i="1"/>
  <c r="D84" i="1"/>
  <c r="J25" i="3"/>
  <c r="J25" i="2"/>
  <c r="J76" i="2" s="1"/>
  <c r="C179" i="2"/>
  <c r="C128" i="2"/>
  <c r="E128" i="2"/>
  <c r="E179" i="2"/>
  <c r="AG26" i="2"/>
  <c r="AG77" i="2" s="1"/>
  <c r="AG128" i="2" s="1"/>
  <c r="AG179" i="2" s="1"/>
  <c r="AG230" i="2" s="1"/>
  <c r="AG281" i="2" s="1"/>
  <c r="AG332" i="2" s="1"/>
  <c r="AG85" i="1"/>
  <c r="AG26" i="3"/>
  <c r="AG77" i="3" s="1"/>
  <c r="AG128" i="3" s="1"/>
  <c r="K134" i="2"/>
  <c r="G25" i="2"/>
  <c r="G25" i="3"/>
  <c r="AB84" i="1"/>
  <c r="AB25" i="3"/>
  <c r="AB76" i="3" s="1"/>
  <c r="AB127" i="3" s="1"/>
  <c r="AB25" i="2"/>
  <c r="AB76" i="2" s="1"/>
  <c r="AB127" i="2" s="1"/>
  <c r="AB178" i="2" s="1"/>
  <c r="AB229" i="2" s="1"/>
  <c r="AB280" i="2" s="1"/>
  <c r="AB331" i="2" s="1"/>
  <c r="O25" i="3"/>
  <c r="O25" i="2"/>
  <c r="D76" i="2"/>
  <c r="F76" i="2"/>
  <c r="E76" i="2"/>
  <c r="G76" i="2"/>
  <c r="B127" i="2"/>
  <c r="B178" i="2" s="1"/>
  <c r="B229" i="2" s="1"/>
  <c r="B280" i="2" s="1"/>
  <c r="B331" i="2" s="1"/>
  <c r="C76" i="2"/>
  <c r="V25" i="3"/>
  <c r="V25" i="2"/>
  <c r="E25" i="3"/>
  <c r="E25" i="2"/>
  <c r="I25" i="2"/>
  <c r="I76" i="2" s="1"/>
  <c r="I25" i="3"/>
  <c r="M25" i="2"/>
  <c r="M76" i="2" s="1"/>
  <c r="M25" i="3"/>
  <c r="H129" i="2"/>
  <c r="G181" i="2" s="1"/>
  <c r="Z129" i="3"/>
  <c r="F25" i="2"/>
  <c r="F25" i="3"/>
  <c r="R25" i="2"/>
  <c r="R25" i="3"/>
  <c r="N25" i="3"/>
  <c r="N25" i="2"/>
  <c r="Z25" i="3"/>
  <c r="Z25" i="2"/>
  <c r="H25" i="3"/>
  <c r="H25" i="2"/>
  <c r="H76" i="2" s="1"/>
  <c r="D127" i="3"/>
  <c r="C127" i="3"/>
  <c r="E127" i="3"/>
  <c r="F127" i="3"/>
  <c r="G127" i="3"/>
  <c r="P25" i="3"/>
  <c r="P25" i="2"/>
  <c r="AA25" i="3"/>
  <c r="AA25" i="2"/>
  <c r="F128" i="2"/>
  <c r="F179" i="2"/>
  <c r="AG27" i="1"/>
  <c r="AG25" i="4" s="1"/>
  <c r="AG76" i="4" s="1"/>
  <c r="AG127" i="4" s="1"/>
  <c r="AD25" i="3"/>
  <c r="AD76" i="3" s="1"/>
  <c r="AD127" i="3" s="1"/>
  <c r="AD84" i="1"/>
  <c r="AD25" i="2"/>
  <c r="AD76" i="2" s="1"/>
  <c r="AD127" i="2" s="1"/>
  <c r="AD178" i="2" s="1"/>
  <c r="AD229" i="2" s="1"/>
  <c r="AD280" i="2" s="1"/>
  <c r="AD331" i="2" s="1"/>
  <c r="Q25" i="3"/>
  <c r="Q25" i="2"/>
  <c r="U25" i="3"/>
  <c r="U25" i="2"/>
  <c r="Y25" i="2"/>
  <c r="Y25" i="3"/>
  <c r="L25" i="3"/>
  <c r="L25" i="2"/>
  <c r="L76" i="2" s="1"/>
  <c r="K25" i="3"/>
  <c r="K25" i="2"/>
  <c r="K76" i="2" s="1"/>
  <c r="T25" i="3"/>
  <c r="T25" i="2"/>
  <c r="S25" i="3"/>
  <c r="S25" i="2"/>
  <c r="D128" i="2"/>
  <c r="D179" i="2"/>
  <c r="AF85" i="1"/>
  <c r="AF26" i="2"/>
  <c r="AF77" i="2" s="1"/>
  <c r="AF128" i="2" s="1"/>
  <c r="AF179" i="2" s="1"/>
  <c r="AF230" i="2" s="1"/>
  <c r="AF281" i="2" s="1"/>
  <c r="AF332" i="2" s="1"/>
  <c r="AF26" i="3"/>
  <c r="AF77" i="3" s="1"/>
  <c r="AF128" i="3" s="1"/>
  <c r="AE26" i="2"/>
  <c r="AE77" i="2" s="1"/>
  <c r="AE128" i="2" s="1"/>
  <c r="AE179" i="2" s="1"/>
  <c r="AE230" i="2" s="1"/>
  <c r="AE281" i="2" s="1"/>
  <c r="AE332" i="2" s="1"/>
  <c r="AE85" i="1"/>
  <c r="AE26" i="3"/>
  <c r="AE77" i="3" s="1"/>
  <c r="AE128" i="3" s="1"/>
  <c r="AE179" i="3" s="1"/>
  <c r="AE230" i="3" s="1"/>
  <c r="D188" i="2"/>
  <c r="D137" i="2"/>
  <c r="H136" i="2"/>
  <c r="G186" i="2" s="1"/>
  <c r="I136" i="2"/>
  <c r="H186" i="2" s="1"/>
  <c r="E87" i="2"/>
  <c r="F87" i="2"/>
  <c r="H87" i="2"/>
  <c r="C87" i="2"/>
  <c r="D87" i="2"/>
  <c r="B138" i="2"/>
  <c r="B189" i="2" s="1"/>
  <c r="B240" i="2" s="1"/>
  <c r="B291" i="2" s="1"/>
  <c r="B342" i="2" s="1"/>
  <c r="G87" i="2"/>
  <c r="AA36" i="3"/>
  <c r="AA36" i="2"/>
  <c r="X36" i="2"/>
  <c r="X36" i="3"/>
  <c r="H36" i="3"/>
  <c r="H36" i="2"/>
  <c r="U36" i="2"/>
  <c r="U36" i="3"/>
  <c r="I36" i="2"/>
  <c r="I87" i="2" s="1"/>
  <c r="I36" i="3"/>
  <c r="N36" i="2"/>
  <c r="N36" i="3"/>
  <c r="S36" i="2"/>
  <c r="S36" i="3"/>
  <c r="G137" i="2"/>
  <c r="G188" i="2"/>
  <c r="Z136" i="3"/>
  <c r="AC36" i="2"/>
  <c r="AC87" i="2" s="1"/>
  <c r="AC138" i="2" s="1"/>
  <c r="AC189" i="2" s="1"/>
  <c r="AC240" i="2" s="1"/>
  <c r="AC291" i="2" s="1"/>
  <c r="AC342" i="2" s="1"/>
  <c r="AC36" i="3"/>
  <c r="AC87" i="3" s="1"/>
  <c r="AC138" i="3" s="1"/>
  <c r="AC95" i="1"/>
  <c r="G138" i="3"/>
  <c r="D138" i="3"/>
  <c r="E138" i="3"/>
  <c r="F138" i="3"/>
  <c r="H138" i="3"/>
  <c r="C138" i="3"/>
  <c r="J36" i="2"/>
  <c r="J87" i="2" s="1"/>
  <c r="J36" i="3"/>
  <c r="D36" i="3"/>
  <c r="D36" i="2"/>
  <c r="R36" i="3"/>
  <c r="R36" i="2"/>
  <c r="G36" i="2"/>
  <c r="G36" i="3"/>
  <c r="Q36" i="3"/>
  <c r="Q36" i="2"/>
  <c r="V36" i="2"/>
  <c r="V36" i="3"/>
  <c r="AE35" i="3"/>
  <c r="AE86" i="3" s="1"/>
  <c r="AE137" i="3" s="1"/>
  <c r="AE188" i="3" s="1"/>
  <c r="AE239" i="3" s="1"/>
  <c r="AE94" i="1"/>
  <c r="AE35" i="2"/>
  <c r="AE86" i="2" s="1"/>
  <c r="AE137" i="2" s="1"/>
  <c r="AE188" i="2" s="1"/>
  <c r="AE239" i="2" s="1"/>
  <c r="AE290" i="2" s="1"/>
  <c r="AE341" i="2" s="1"/>
  <c r="E188" i="2"/>
  <c r="E137" i="2"/>
  <c r="C137" i="2"/>
  <c r="C188" i="2"/>
  <c r="G136" i="2"/>
  <c r="F186" i="2" s="1"/>
  <c r="AB36" i="2"/>
  <c r="AB87" i="2" s="1"/>
  <c r="AB138" i="2" s="1"/>
  <c r="AB189" i="2" s="1"/>
  <c r="AB240" i="2" s="1"/>
  <c r="AB291" i="2" s="1"/>
  <c r="AB342" i="2" s="1"/>
  <c r="AB95" i="1"/>
  <c r="AB36" i="3"/>
  <c r="AB87" i="3" s="1"/>
  <c r="AB138" i="3" s="1"/>
  <c r="H95" i="1"/>
  <c r="G95" i="1"/>
  <c r="F95" i="1"/>
  <c r="E95" i="1"/>
  <c r="D95" i="1"/>
  <c r="T36" i="3"/>
  <c r="T36" i="2"/>
  <c r="P36" i="3"/>
  <c r="P36" i="2"/>
  <c r="E36" i="2"/>
  <c r="E36" i="3"/>
  <c r="O36" i="2"/>
  <c r="O36" i="3"/>
  <c r="Y36" i="3"/>
  <c r="Y36" i="2"/>
  <c r="C36" i="2"/>
  <c r="C36" i="3"/>
  <c r="AG35" i="3"/>
  <c r="AG86" i="3" s="1"/>
  <c r="AG137" i="3" s="1"/>
  <c r="AG35" i="2"/>
  <c r="AG86" i="2" s="1"/>
  <c r="AG137" i="2" s="1"/>
  <c r="AG188" i="2" s="1"/>
  <c r="AG239" i="2" s="1"/>
  <c r="AG290" i="2" s="1"/>
  <c r="AG341" i="2" s="1"/>
  <c r="AG94" i="1"/>
  <c r="AF35" i="2"/>
  <c r="AF86" i="2" s="1"/>
  <c r="AF137" i="2" s="1"/>
  <c r="AF188" i="2" s="1"/>
  <c r="AF239" i="2" s="1"/>
  <c r="AF290" i="2" s="1"/>
  <c r="AF341" i="2" s="1"/>
  <c r="AF35" i="3"/>
  <c r="AF86" i="3" s="1"/>
  <c r="AF137" i="3" s="1"/>
  <c r="AF94" i="1"/>
  <c r="F188" i="2"/>
  <c r="F137" i="2"/>
  <c r="AD38" i="1"/>
  <c r="AD36" i="4" s="1"/>
  <c r="AD87" i="4" s="1"/>
  <c r="AD138" i="4" s="1"/>
  <c r="B40" i="1"/>
  <c r="B96" i="1"/>
  <c r="B37" i="3"/>
  <c r="B88" i="3" s="1"/>
  <c r="B139" i="3" s="1"/>
  <c r="B190" i="3" s="1"/>
  <c r="B241" i="3" s="1"/>
  <c r="AC39" i="1"/>
  <c r="AC37" i="4" s="1"/>
  <c r="AC88" i="4" s="1"/>
  <c r="AC139" i="4" s="1"/>
  <c r="B37" i="2"/>
  <c r="B88" i="2" s="1"/>
  <c r="AB39" i="1"/>
  <c r="AB37" i="4" s="1"/>
  <c r="AB88" i="4" s="1"/>
  <c r="AB139" i="4" s="1"/>
  <c r="L36" i="2"/>
  <c r="L87" i="2" s="1"/>
  <c r="L36" i="3"/>
  <c r="Z36" i="2"/>
  <c r="Z36" i="3"/>
  <c r="M36" i="3"/>
  <c r="M36" i="2"/>
  <c r="M87" i="2" s="1"/>
  <c r="W36" i="3"/>
  <c r="W36" i="2"/>
  <c r="F36" i="3"/>
  <c r="F36" i="2"/>
  <c r="K36" i="3"/>
  <c r="K36" i="2"/>
  <c r="K87" i="2" s="1"/>
  <c r="G91" i="1"/>
  <c r="K133" i="2"/>
  <c r="K131" i="2"/>
  <c r="K132" i="2"/>
  <c r="X132" i="3"/>
  <c r="K130" i="2"/>
  <c r="I183" i="2"/>
  <c r="K129" i="2"/>
  <c r="I185" i="2"/>
  <c r="I182" i="2"/>
  <c r="M81" i="2"/>
  <c r="M80" i="2"/>
  <c r="M79" i="2"/>
  <c r="M83" i="2"/>
  <c r="M77" i="2"/>
  <c r="N55" i="2"/>
  <c r="M4" i="2"/>
  <c r="M85" i="2"/>
  <c r="M84" i="2"/>
  <c r="M82" i="2"/>
  <c r="M86" i="2"/>
  <c r="M78" i="2"/>
  <c r="K55" i="3"/>
  <c r="J4" i="3"/>
  <c r="I184" i="2"/>
  <c r="Y136" i="4" l="1"/>
  <c r="X134" i="4"/>
  <c r="Y130" i="4"/>
  <c r="X131" i="4" s="1"/>
  <c r="Y129" i="4"/>
  <c r="I233" i="2"/>
  <c r="I182" i="3"/>
  <c r="AC190" i="4"/>
  <c r="I235" i="2"/>
  <c r="I184" i="3"/>
  <c r="I236" i="2"/>
  <c r="I185" i="3"/>
  <c r="F237" i="2"/>
  <c r="F186" i="3"/>
  <c r="E239" i="2"/>
  <c r="E188" i="3"/>
  <c r="D239" i="2"/>
  <c r="D188" i="3"/>
  <c r="AF27" i="1"/>
  <c r="AF25" i="4" s="1"/>
  <c r="AF76" i="4" s="1"/>
  <c r="AF127" i="4" s="1"/>
  <c r="AE27" i="1"/>
  <c r="AE25" i="4" s="1"/>
  <c r="AE76" i="4" s="1"/>
  <c r="AE127" i="4" s="1"/>
  <c r="C230" i="2"/>
  <c r="C179" i="3"/>
  <c r="AC177" i="4"/>
  <c r="E232" i="2"/>
  <c r="E181" i="3"/>
  <c r="I232" i="2"/>
  <c r="I181" i="3"/>
  <c r="G285" i="2"/>
  <c r="G234" i="3"/>
  <c r="E282" i="2"/>
  <c r="E231" i="3"/>
  <c r="C289" i="2"/>
  <c r="C238" i="3"/>
  <c r="H287" i="2"/>
  <c r="H236" i="3"/>
  <c r="E289" i="2"/>
  <c r="E238" i="3"/>
  <c r="H286" i="2"/>
  <c r="H235" i="3"/>
  <c r="AB190" i="4"/>
  <c r="F239" i="2"/>
  <c r="F188" i="3"/>
  <c r="AG151" i="1"/>
  <c r="AG202" i="1" s="1"/>
  <c r="C239" i="2"/>
  <c r="C188" i="3"/>
  <c r="H237" i="2"/>
  <c r="H186" i="3"/>
  <c r="AD194" i="1"/>
  <c r="AD141" i="1"/>
  <c r="F230" i="2"/>
  <c r="F179" i="3"/>
  <c r="E230" i="2"/>
  <c r="E179" i="3"/>
  <c r="AC194" i="1"/>
  <c r="AC141" i="1"/>
  <c r="F232" i="2"/>
  <c r="F181" i="3"/>
  <c r="E284" i="2"/>
  <c r="E233" i="3"/>
  <c r="D282" i="2"/>
  <c r="D231" i="3"/>
  <c r="D286" i="2"/>
  <c r="D235" i="3"/>
  <c r="D289" i="2"/>
  <c r="D238" i="3"/>
  <c r="G284" i="2"/>
  <c r="G233" i="3"/>
  <c r="F289" i="2"/>
  <c r="F238" i="3"/>
  <c r="H284" i="2"/>
  <c r="H233" i="3"/>
  <c r="Z201" i="1"/>
  <c r="Y200" i="1" s="1"/>
  <c r="G287" i="2"/>
  <c r="G236" i="3"/>
  <c r="F285" i="2"/>
  <c r="F234" i="3"/>
  <c r="I234" i="2"/>
  <c r="I183" i="3"/>
  <c r="AF151" i="1"/>
  <c r="AF202" i="1" s="1"/>
  <c r="AB152" i="1"/>
  <c r="AB203" i="1" s="1"/>
  <c r="AE151" i="1"/>
  <c r="AE202" i="1" s="1"/>
  <c r="AC152" i="1"/>
  <c r="AC203" i="1" s="1"/>
  <c r="G239" i="2"/>
  <c r="G188" i="3"/>
  <c r="G237" i="2"/>
  <c r="G186" i="3"/>
  <c r="AE195" i="1"/>
  <c r="AE142" i="1"/>
  <c r="AF195" i="1"/>
  <c r="AF142" i="1"/>
  <c r="AB194" i="1"/>
  <c r="AB141" i="1"/>
  <c r="H232" i="2"/>
  <c r="H181" i="3"/>
  <c r="AD178" i="4"/>
  <c r="C282" i="2"/>
  <c r="C231" i="3"/>
  <c r="E287" i="2"/>
  <c r="E236" i="3"/>
  <c r="E285" i="2"/>
  <c r="E234" i="3"/>
  <c r="F287" i="2"/>
  <c r="F236" i="3"/>
  <c r="C285" i="2"/>
  <c r="C234" i="3"/>
  <c r="Z196" i="1"/>
  <c r="Y197" i="1" s="1"/>
  <c r="D285" i="2"/>
  <c r="D234" i="3"/>
  <c r="H285" i="2"/>
  <c r="H234" i="3"/>
  <c r="F286" i="2"/>
  <c r="F235" i="3"/>
  <c r="AD189" i="4"/>
  <c r="D230" i="2"/>
  <c r="D179" i="3"/>
  <c r="AG178" i="4"/>
  <c r="G232" i="2"/>
  <c r="G181" i="3"/>
  <c r="AG195" i="1"/>
  <c r="AG142" i="1"/>
  <c r="AB177" i="4"/>
  <c r="I237" i="2"/>
  <c r="I186" i="3"/>
  <c r="G286" i="2"/>
  <c r="G235" i="3"/>
  <c r="D284" i="2"/>
  <c r="D233" i="3"/>
  <c r="F284" i="2"/>
  <c r="F233" i="3"/>
  <c r="E286" i="2"/>
  <c r="E235" i="3"/>
  <c r="Y199" i="1"/>
  <c r="AF290" i="3"/>
  <c r="AF188" i="3"/>
  <c r="AF239" i="3" s="1"/>
  <c r="AG290" i="3"/>
  <c r="AG188" i="3"/>
  <c r="AG239" i="3" s="1"/>
  <c r="AC291" i="3"/>
  <c r="AC189" i="3"/>
  <c r="AC240" i="3" s="1"/>
  <c r="AF281" i="3"/>
  <c r="AF332" i="3" s="1"/>
  <c r="AF383" i="3" s="1"/>
  <c r="AF179" i="3"/>
  <c r="AF230" i="3" s="1"/>
  <c r="AB291" i="3"/>
  <c r="AB189" i="3"/>
  <c r="AB240" i="3" s="1"/>
  <c r="AB280" i="3"/>
  <c r="AB331" i="3" s="1"/>
  <c r="AB382" i="3" s="1"/>
  <c r="AB178" i="3"/>
  <c r="AB229" i="3" s="1"/>
  <c r="AD280" i="3"/>
  <c r="AD331" i="3" s="1"/>
  <c r="AD382" i="3" s="1"/>
  <c r="AD178" i="3"/>
  <c r="AD229" i="3" s="1"/>
  <c r="AG281" i="3"/>
  <c r="AG332" i="3" s="1"/>
  <c r="AG383" i="3" s="1"/>
  <c r="AG179" i="3"/>
  <c r="AG230" i="3" s="1"/>
  <c r="AC280" i="3"/>
  <c r="AC331" i="3" s="1"/>
  <c r="AC382" i="3" s="1"/>
  <c r="AC178" i="3"/>
  <c r="AC229" i="3" s="1"/>
  <c r="B342" i="3"/>
  <c r="B292" i="3"/>
  <c r="B279" i="3"/>
  <c r="B330" i="3" s="1"/>
  <c r="F341" i="3"/>
  <c r="G341" i="3"/>
  <c r="C341" i="3"/>
  <c r="E341" i="3"/>
  <c r="D341" i="3"/>
  <c r="B392" i="3"/>
  <c r="C391" i="3"/>
  <c r="F391" i="3"/>
  <c r="D391" i="3"/>
  <c r="E391" i="3"/>
  <c r="AE390" i="3"/>
  <c r="AE281" i="3"/>
  <c r="AE332" i="3" s="1"/>
  <c r="C383" i="3"/>
  <c r="F383" i="3"/>
  <c r="D383" i="3"/>
  <c r="E383" i="3"/>
  <c r="AE340" i="3"/>
  <c r="AE290" i="3"/>
  <c r="E331" i="3"/>
  <c r="F331" i="3"/>
  <c r="C331" i="3"/>
  <c r="D331" i="3"/>
  <c r="G331" i="3"/>
  <c r="B382" i="3"/>
  <c r="AG340" i="3"/>
  <c r="AG391" i="3" s="1"/>
  <c r="Y130" i="3"/>
  <c r="X133" i="3"/>
  <c r="Y135" i="3"/>
  <c r="AF340" i="3"/>
  <c r="AF391" i="3" s="1"/>
  <c r="AC341" i="3"/>
  <c r="AC392" i="3" s="1"/>
  <c r="AB341" i="3"/>
  <c r="AB392" i="3" s="1"/>
  <c r="H92" i="1"/>
  <c r="H94" i="1"/>
  <c r="H93" i="1"/>
  <c r="J185" i="2"/>
  <c r="J186" i="2"/>
  <c r="H85" i="1"/>
  <c r="K128" i="2"/>
  <c r="J180" i="2" s="1"/>
  <c r="AD26" i="1"/>
  <c r="AD24" i="4" s="1"/>
  <c r="AD75" i="4" s="1"/>
  <c r="AD126" i="4" s="1"/>
  <c r="AD39" i="1"/>
  <c r="AD37" i="4" s="1"/>
  <c r="AD88" i="4" s="1"/>
  <c r="AD139" i="4" s="1"/>
  <c r="H342" i="2"/>
  <c r="D342" i="2"/>
  <c r="F342" i="2"/>
  <c r="E342" i="2"/>
  <c r="C342" i="2"/>
  <c r="G342" i="2"/>
  <c r="E331" i="2"/>
  <c r="D331" i="2"/>
  <c r="C331" i="2"/>
  <c r="G331" i="2"/>
  <c r="F331" i="2"/>
  <c r="L131" i="2"/>
  <c r="G89" i="1"/>
  <c r="H90" i="1" s="1"/>
  <c r="J6" i="1"/>
  <c r="J114" i="1"/>
  <c r="K57" i="1"/>
  <c r="G88" i="1"/>
  <c r="G87" i="1"/>
  <c r="J128" i="2"/>
  <c r="I180" i="2" s="1"/>
  <c r="L136" i="2"/>
  <c r="G128" i="2"/>
  <c r="F180" i="2" s="1"/>
  <c r="I128" i="2"/>
  <c r="H180" i="2" s="1"/>
  <c r="H128" i="2"/>
  <c r="G180" i="2" s="1"/>
  <c r="K137" i="2"/>
  <c r="J187" i="2" s="1"/>
  <c r="E127" i="2"/>
  <c r="E178" i="2"/>
  <c r="G24" i="2"/>
  <c r="G24" i="3"/>
  <c r="J24" i="3"/>
  <c r="J24" i="2"/>
  <c r="J75" i="2" s="1"/>
  <c r="O24" i="3"/>
  <c r="O24" i="2"/>
  <c r="R24" i="2"/>
  <c r="R24" i="3"/>
  <c r="W24" i="3"/>
  <c r="W24" i="2"/>
  <c r="S24" i="3"/>
  <c r="S24" i="2"/>
  <c r="F24" i="2"/>
  <c r="F24" i="3"/>
  <c r="E24" i="3"/>
  <c r="E24" i="2"/>
  <c r="C127" i="2"/>
  <c r="C178" i="2"/>
  <c r="F178" i="2"/>
  <c r="F127" i="2"/>
  <c r="AB24" i="3"/>
  <c r="AB75" i="3" s="1"/>
  <c r="AB126" i="3" s="1"/>
  <c r="AB24" i="2"/>
  <c r="AB75" i="2" s="1"/>
  <c r="AB126" i="2" s="1"/>
  <c r="AB177" i="2" s="1"/>
  <c r="AB228" i="2" s="1"/>
  <c r="AB279" i="2" s="1"/>
  <c r="AB330" i="2" s="1"/>
  <c r="AB83" i="1"/>
  <c r="N24" i="3"/>
  <c r="N24" i="2"/>
  <c r="N75" i="2" s="1"/>
  <c r="M24" i="2"/>
  <c r="M75" i="2" s="1"/>
  <c r="M24" i="3"/>
  <c r="V24" i="2"/>
  <c r="V24" i="3"/>
  <c r="U24" i="2"/>
  <c r="U24" i="3"/>
  <c r="I24" i="2"/>
  <c r="I75" i="2" s="1"/>
  <c r="I24" i="3"/>
  <c r="D126" i="3"/>
  <c r="G126" i="3"/>
  <c r="E126" i="3"/>
  <c r="F126" i="3"/>
  <c r="H126" i="3"/>
  <c r="C126" i="3"/>
  <c r="Q24" i="3"/>
  <c r="Q24" i="2"/>
  <c r="AG84" i="1"/>
  <c r="AG25" i="2"/>
  <c r="AG76" i="2" s="1"/>
  <c r="AG127" i="2" s="1"/>
  <c r="AG178" i="2" s="1"/>
  <c r="AG229" i="2" s="1"/>
  <c r="AG280" i="2" s="1"/>
  <c r="AG331" i="2" s="1"/>
  <c r="AG25" i="3"/>
  <c r="AG76" i="3" s="1"/>
  <c r="AG127" i="3" s="1"/>
  <c r="D178" i="2"/>
  <c r="D127" i="2"/>
  <c r="AA24" i="2"/>
  <c r="AA24" i="3"/>
  <c r="Y24" i="2"/>
  <c r="Y24" i="3"/>
  <c r="H83" i="1"/>
  <c r="D83" i="1"/>
  <c r="F83" i="1"/>
  <c r="E83" i="1"/>
  <c r="G83" i="1"/>
  <c r="H84" i="1" s="1"/>
  <c r="H24" i="3"/>
  <c r="H24" i="2"/>
  <c r="AF26" i="1"/>
  <c r="AF24" i="4" s="1"/>
  <c r="AF75" i="4" s="1"/>
  <c r="AF126" i="4" s="1"/>
  <c r="AE26" i="1"/>
  <c r="AE24" i="4" s="1"/>
  <c r="AE75" i="4" s="1"/>
  <c r="AE126" i="4" s="1"/>
  <c r="AD24" i="3"/>
  <c r="AD75" i="3" s="1"/>
  <c r="AD126" i="3" s="1"/>
  <c r="P24" i="2"/>
  <c r="P24" i="3"/>
  <c r="F75" i="2"/>
  <c r="C75" i="2"/>
  <c r="B126" i="2"/>
  <c r="B177" i="2" s="1"/>
  <c r="B228" i="2" s="1"/>
  <c r="B279" i="2" s="1"/>
  <c r="B330" i="2" s="1"/>
  <c r="D75" i="2"/>
  <c r="H75" i="2"/>
  <c r="E75" i="2"/>
  <c r="G75" i="2"/>
  <c r="X24" i="3"/>
  <c r="X24" i="2"/>
  <c r="Z128" i="3"/>
  <c r="AF25" i="3"/>
  <c r="AF76" i="3" s="1"/>
  <c r="AF127" i="3" s="1"/>
  <c r="AF25" i="2"/>
  <c r="AF76" i="2" s="1"/>
  <c r="AF127" i="2" s="1"/>
  <c r="AF178" i="2" s="1"/>
  <c r="AF229" i="2" s="1"/>
  <c r="AF280" i="2" s="1"/>
  <c r="AF331" i="2" s="1"/>
  <c r="AF84" i="1"/>
  <c r="AE84" i="1"/>
  <c r="AE25" i="2"/>
  <c r="AE76" i="2" s="1"/>
  <c r="AE127" i="2" s="1"/>
  <c r="AE178" i="2" s="1"/>
  <c r="AE229" i="2" s="1"/>
  <c r="AE280" i="2" s="1"/>
  <c r="AE331" i="2" s="1"/>
  <c r="AE25" i="3"/>
  <c r="AE76" i="3" s="1"/>
  <c r="AE127" i="3" s="1"/>
  <c r="AE178" i="3" s="1"/>
  <c r="AE229" i="3" s="1"/>
  <c r="G127" i="2"/>
  <c r="G178" i="2"/>
  <c r="B24" i="1"/>
  <c r="B23" i="2"/>
  <c r="B74" i="2" s="1"/>
  <c r="B23" i="3"/>
  <c r="B74" i="3" s="1"/>
  <c r="B125" i="3" s="1"/>
  <c r="B176" i="3" s="1"/>
  <c r="B227" i="3" s="1"/>
  <c r="AC25" i="1"/>
  <c r="AC23" i="4" s="1"/>
  <c r="AC74" i="4" s="1"/>
  <c r="AC125" i="4" s="1"/>
  <c r="AB25" i="1"/>
  <c r="AB23" i="4" s="1"/>
  <c r="AB74" i="4" s="1"/>
  <c r="AB125" i="4" s="1"/>
  <c r="B82" i="1"/>
  <c r="C24" i="3"/>
  <c r="C24" i="2"/>
  <c r="D24" i="3"/>
  <c r="D24" i="2"/>
  <c r="K24" i="3"/>
  <c r="K24" i="2"/>
  <c r="K75" i="2" s="1"/>
  <c r="L24" i="2"/>
  <c r="L75" i="2" s="1"/>
  <c r="L24" i="3"/>
  <c r="Z24" i="2"/>
  <c r="Z24" i="3"/>
  <c r="T24" i="3"/>
  <c r="T24" i="2"/>
  <c r="AC24" i="2"/>
  <c r="AC75" i="2" s="1"/>
  <c r="AC126" i="2" s="1"/>
  <c r="AC177" i="2" s="1"/>
  <c r="AC228" i="2" s="1"/>
  <c r="AC279" i="2" s="1"/>
  <c r="AC330" i="2" s="1"/>
  <c r="AC24" i="3"/>
  <c r="AC75" i="3" s="1"/>
  <c r="AC126" i="3" s="1"/>
  <c r="AC83" i="1"/>
  <c r="AG39" i="1"/>
  <c r="AG37" i="4" s="1"/>
  <c r="AG88" i="4" s="1"/>
  <c r="AG139" i="4" s="1"/>
  <c r="AD96" i="1"/>
  <c r="AD37" i="3"/>
  <c r="AD88" i="3" s="1"/>
  <c r="AD139" i="3" s="1"/>
  <c r="AD37" i="2"/>
  <c r="AD88" i="2" s="1"/>
  <c r="AD139" i="2" s="1"/>
  <c r="AD190" i="2" s="1"/>
  <c r="AD241" i="2" s="1"/>
  <c r="AD292" i="2" s="1"/>
  <c r="AD343" i="2" s="1"/>
  <c r="AE39" i="1"/>
  <c r="AE37" i="4" s="1"/>
  <c r="AE88" i="4" s="1"/>
  <c r="AE139" i="4" s="1"/>
  <c r="AF39" i="1"/>
  <c r="AF37" i="4" s="1"/>
  <c r="AF88" i="4" s="1"/>
  <c r="AF139" i="4" s="1"/>
  <c r="X134" i="3"/>
  <c r="AA37" i="3"/>
  <c r="AA37" i="2"/>
  <c r="F139" i="3"/>
  <c r="D139" i="3"/>
  <c r="C139" i="3"/>
  <c r="I139" i="3"/>
  <c r="G139" i="3"/>
  <c r="H139" i="3"/>
  <c r="E139" i="3"/>
  <c r="H37" i="3"/>
  <c r="H37" i="2"/>
  <c r="L37" i="2"/>
  <c r="L88" i="2" s="1"/>
  <c r="L37" i="3"/>
  <c r="Z37" i="3"/>
  <c r="Z37" i="2"/>
  <c r="G37" i="2"/>
  <c r="G37" i="3"/>
  <c r="Q37" i="3"/>
  <c r="Q37" i="2"/>
  <c r="V37" i="2"/>
  <c r="V37" i="3"/>
  <c r="Z137" i="3"/>
  <c r="G138" i="2"/>
  <c r="G189" i="2"/>
  <c r="H138" i="2"/>
  <c r="H189" i="2"/>
  <c r="J137" i="2"/>
  <c r="AB37" i="3"/>
  <c r="AB88" i="3" s="1"/>
  <c r="AB139" i="3" s="1"/>
  <c r="AB37" i="2"/>
  <c r="AB88" i="2" s="1"/>
  <c r="AB139" i="2" s="1"/>
  <c r="AB190" i="2" s="1"/>
  <c r="AB241" i="2" s="1"/>
  <c r="AB292" i="2" s="1"/>
  <c r="AB343" i="2" s="1"/>
  <c r="AB96" i="1"/>
  <c r="D96" i="1"/>
  <c r="F96" i="1"/>
  <c r="G96" i="1"/>
  <c r="I96" i="1"/>
  <c r="E96" i="1"/>
  <c r="H96" i="1"/>
  <c r="I95" i="1" s="1"/>
  <c r="R37" i="2"/>
  <c r="R37" i="3"/>
  <c r="X37" i="3"/>
  <c r="X37" i="2"/>
  <c r="E37" i="3"/>
  <c r="E37" i="2"/>
  <c r="O37" i="2"/>
  <c r="O37" i="3"/>
  <c r="Y37" i="3"/>
  <c r="Y37" i="2"/>
  <c r="C37" i="2"/>
  <c r="C37" i="3"/>
  <c r="AG38" i="1"/>
  <c r="AG36" i="4" s="1"/>
  <c r="AG87" i="4" s="1"/>
  <c r="AG138" i="4" s="1"/>
  <c r="AD95" i="1"/>
  <c r="AF38" i="1"/>
  <c r="AF36" i="4" s="1"/>
  <c r="AF87" i="4" s="1"/>
  <c r="AF138" i="4" s="1"/>
  <c r="AD36" i="2"/>
  <c r="AD87" i="2" s="1"/>
  <c r="AD138" i="2" s="1"/>
  <c r="AD189" i="2" s="1"/>
  <c r="AD240" i="2" s="1"/>
  <c r="AD291" i="2" s="1"/>
  <c r="AD342" i="2" s="1"/>
  <c r="AE38" i="1"/>
  <c r="AE36" i="4" s="1"/>
  <c r="AE87" i="4" s="1"/>
  <c r="AE138" i="4" s="1"/>
  <c r="AD36" i="3"/>
  <c r="AD87" i="3" s="1"/>
  <c r="AD138" i="3" s="1"/>
  <c r="F138" i="2"/>
  <c r="F189" i="2"/>
  <c r="H88" i="2"/>
  <c r="I88" i="2"/>
  <c r="E88" i="2"/>
  <c r="D88" i="2"/>
  <c r="F88" i="2"/>
  <c r="C88" i="2"/>
  <c r="B139" i="2"/>
  <c r="B190" i="2" s="1"/>
  <c r="B241" i="2" s="1"/>
  <c r="B292" i="2" s="1"/>
  <c r="B343" i="2" s="1"/>
  <c r="G88" i="2"/>
  <c r="B97" i="1"/>
  <c r="AC40" i="1"/>
  <c r="AC38" i="4" s="1"/>
  <c r="AC89" i="4" s="1"/>
  <c r="AC140" i="4" s="1"/>
  <c r="B38" i="2"/>
  <c r="B89" i="2" s="1"/>
  <c r="B38" i="3"/>
  <c r="B89" i="3" s="1"/>
  <c r="B140" i="3" s="1"/>
  <c r="B191" i="3" s="1"/>
  <c r="B242" i="3" s="1"/>
  <c r="B41" i="1"/>
  <c r="AB40" i="1"/>
  <c r="AB38" i="4" s="1"/>
  <c r="AB89" i="4" s="1"/>
  <c r="AB140" i="4" s="1"/>
  <c r="J37" i="2"/>
  <c r="J88" i="2" s="1"/>
  <c r="J37" i="3"/>
  <c r="D37" i="2"/>
  <c r="D37" i="3"/>
  <c r="M37" i="3"/>
  <c r="M37" i="2"/>
  <c r="M88" i="2" s="1"/>
  <c r="W37" i="3"/>
  <c r="W37" i="2"/>
  <c r="F37" i="3"/>
  <c r="F37" i="2"/>
  <c r="K37" i="2"/>
  <c r="K88" i="2" s="1"/>
  <c r="K37" i="3"/>
  <c r="I137" i="2"/>
  <c r="H187" i="2" s="1"/>
  <c r="D138" i="2"/>
  <c r="D189" i="2"/>
  <c r="E138" i="2"/>
  <c r="E189" i="2"/>
  <c r="H137" i="2"/>
  <c r="G187" i="2" s="1"/>
  <c r="AC37" i="3"/>
  <c r="AC88" i="3" s="1"/>
  <c r="AC139" i="3" s="1"/>
  <c r="AC96" i="1"/>
  <c r="AC37" i="2"/>
  <c r="AC88" i="2" s="1"/>
  <c r="AC139" i="2" s="1"/>
  <c r="AC190" i="2" s="1"/>
  <c r="AC241" i="2" s="1"/>
  <c r="AC292" i="2" s="1"/>
  <c r="AC343" i="2" s="1"/>
  <c r="T37" i="2"/>
  <c r="T37" i="3"/>
  <c r="P37" i="3"/>
  <c r="P37" i="2"/>
  <c r="U37" i="2"/>
  <c r="U37" i="3"/>
  <c r="I37" i="2"/>
  <c r="I37" i="3"/>
  <c r="N37" i="2"/>
  <c r="N88" i="2" s="1"/>
  <c r="N37" i="3"/>
  <c r="S37" i="2"/>
  <c r="S37" i="3"/>
  <c r="C138" i="2"/>
  <c r="C189" i="2"/>
  <c r="L137" i="2"/>
  <c r="J181" i="2"/>
  <c r="J184" i="2"/>
  <c r="J183" i="2"/>
  <c r="H91" i="1"/>
  <c r="I92" i="1" s="1"/>
  <c r="L130" i="2"/>
  <c r="J182" i="2"/>
  <c r="L129" i="2"/>
  <c r="L128" i="2"/>
  <c r="L135" i="2"/>
  <c r="L134" i="2"/>
  <c r="L132" i="2"/>
  <c r="L55" i="3"/>
  <c r="K4" i="3"/>
  <c r="N81" i="2"/>
  <c r="N80" i="2"/>
  <c r="N79" i="2"/>
  <c r="N83" i="2"/>
  <c r="N84" i="2"/>
  <c r="N85" i="2"/>
  <c r="N4" i="2"/>
  <c r="O55" i="2"/>
  <c r="N76" i="2"/>
  <c r="N77" i="2"/>
  <c r="N82" i="2"/>
  <c r="N78" i="2"/>
  <c r="N86" i="2"/>
  <c r="N87" i="2"/>
  <c r="L133" i="2"/>
  <c r="W133" i="4" l="1"/>
  <c r="X130" i="4"/>
  <c r="W131" i="4" s="1"/>
  <c r="W132" i="4"/>
  <c r="X135" i="4"/>
  <c r="X199" i="1"/>
  <c r="J235" i="2"/>
  <c r="J184" i="3"/>
  <c r="AC153" i="1"/>
  <c r="AC204" i="1" s="1"/>
  <c r="AC191" i="4"/>
  <c r="AD152" i="1"/>
  <c r="AD203" i="1" s="1"/>
  <c r="AB153" i="1"/>
  <c r="AB204" i="1" s="1"/>
  <c r="H240" i="2"/>
  <c r="H189" i="3"/>
  <c r="AE190" i="4"/>
  <c r="Z139" i="4"/>
  <c r="J234" i="2"/>
  <c r="J183" i="3"/>
  <c r="C240" i="2"/>
  <c r="C189" i="3"/>
  <c r="D240" i="2"/>
  <c r="D189" i="3"/>
  <c r="AE189" i="4"/>
  <c r="Z138" i="4"/>
  <c r="AG189" i="4"/>
  <c r="AC193" i="1"/>
  <c r="AC140" i="1"/>
  <c r="AB176" i="4"/>
  <c r="AG26" i="1"/>
  <c r="AG24" i="4" s="1"/>
  <c r="AG75" i="4" s="1"/>
  <c r="AG126" i="4" s="1"/>
  <c r="E229" i="2"/>
  <c r="E178" i="3"/>
  <c r="H231" i="2"/>
  <c r="H180" i="3"/>
  <c r="J231" i="2"/>
  <c r="J180" i="3"/>
  <c r="I288" i="2"/>
  <c r="I237" i="3"/>
  <c r="D281" i="2"/>
  <c r="D230" i="3"/>
  <c r="G288" i="2"/>
  <c r="G237" i="3"/>
  <c r="AE178" i="4"/>
  <c r="Z127" i="4"/>
  <c r="D290" i="2"/>
  <c r="D239" i="3"/>
  <c r="I286" i="2"/>
  <c r="I235" i="3"/>
  <c r="AC176" i="4"/>
  <c r="G229" i="2"/>
  <c r="G178" i="3"/>
  <c r="AE194" i="1"/>
  <c r="AE141" i="1"/>
  <c r="AB193" i="1"/>
  <c r="AB140" i="1"/>
  <c r="F229" i="2"/>
  <c r="F178" i="3"/>
  <c r="F231" i="2"/>
  <c r="F180" i="3"/>
  <c r="Z195" i="1"/>
  <c r="Y196" i="1" s="1"/>
  <c r="X197" i="1" s="1"/>
  <c r="F283" i="2"/>
  <c r="F232" i="3"/>
  <c r="F281" i="2"/>
  <c r="F230" i="3"/>
  <c r="C290" i="2"/>
  <c r="C239" i="3"/>
  <c r="AF178" i="4"/>
  <c r="I287" i="2"/>
  <c r="I236" i="3"/>
  <c r="I284" i="2"/>
  <c r="I233" i="3"/>
  <c r="F240" i="2"/>
  <c r="F189" i="3"/>
  <c r="G240" i="2"/>
  <c r="G189" i="3"/>
  <c r="AF177" i="4"/>
  <c r="J232" i="2"/>
  <c r="J181" i="3"/>
  <c r="E240" i="2"/>
  <c r="E189" i="3"/>
  <c r="H238" i="2"/>
  <c r="H187" i="3"/>
  <c r="AF189" i="4"/>
  <c r="AF190" i="4"/>
  <c r="AD153" i="1"/>
  <c r="AD204" i="1" s="1"/>
  <c r="AF194" i="1"/>
  <c r="AF141" i="1"/>
  <c r="AD24" i="2"/>
  <c r="AD75" i="2" s="1"/>
  <c r="AD126" i="2" s="1"/>
  <c r="AD177" i="2" s="1"/>
  <c r="AD228" i="2" s="1"/>
  <c r="AD279" i="2" s="1"/>
  <c r="AD330" i="2" s="1"/>
  <c r="AD83" i="1"/>
  <c r="AG194" i="1"/>
  <c r="AG141" i="1"/>
  <c r="C229" i="2"/>
  <c r="C178" i="3"/>
  <c r="J238" i="2"/>
  <c r="J187" i="3"/>
  <c r="AD190" i="4"/>
  <c r="J237" i="2"/>
  <c r="J186" i="3"/>
  <c r="X198" i="1"/>
  <c r="Z202" i="1"/>
  <c r="Y201" i="1" s="1"/>
  <c r="I285" i="2"/>
  <c r="I234" i="3"/>
  <c r="E281" i="2"/>
  <c r="E230" i="3"/>
  <c r="H288" i="2"/>
  <c r="H237" i="3"/>
  <c r="F290" i="2"/>
  <c r="F239" i="3"/>
  <c r="E283" i="2"/>
  <c r="E232" i="3"/>
  <c r="F288" i="2"/>
  <c r="F237" i="3"/>
  <c r="J233" i="2"/>
  <c r="J182" i="3"/>
  <c r="G238" i="2"/>
  <c r="G187" i="3"/>
  <c r="AB191" i="4"/>
  <c r="AG190" i="4"/>
  <c r="AE177" i="4"/>
  <c r="Z126" i="4"/>
  <c r="D229" i="2"/>
  <c r="D178" i="3"/>
  <c r="G231" i="2"/>
  <c r="G180" i="3"/>
  <c r="I231" i="2"/>
  <c r="I180" i="3"/>
  <c r="AD177" i="4"/>
  <c r="J236" i="2"/>
  <c r="J185" i="3"/>
  <c r="G283" i="2"/>
  <c r="G232" i="3"/>
  <c r="H283" i="2"/>
  <c r="H232" i="3"/>
  <c r="G290" i="2"/>
  <c r="G239" i="3"/>
  <c r="I283" i="2"/>
  <c r="I232" i="3"/>
  <c r="C281" i="2"/>
  <c r="C230" i="3"/>
  <c r="E290" i="2"/>
  <c r="E239" i="3"/>
  <c r="V132" i="4"/>
  <c r="AC292" i="3"/>
  <c r="AC190" i="3"/>
  <c r="AC241" i="3" s="1"/>
  <c r="AB292" i="3"/>
  <c r="AB190" i="3"/>
  <c r="AB241" i="3" s="1"/>
  <c r="AD292" i="3"/>
  <c r="AD190" i="3"/>
  <c r="AD241" i="3" s="1"/>
  <c r="AC279" i="3"/>
  <c r="AC330" i="3" s="1"/>
  <c r="AC381" i="3" s="1"/>
  <c r="AC177" i="3"/>
  <c r="AC228" i="3" s="1"/>
  <c r="AD279" i="3"/>
  <c r="AD330" i="3" s="1"/>
  <c r="AD381" i="3" s="1"/>
  <c r="AD177" i="3"/>
  <c r="AD228" i="3" s="1"/>
  <c r="AD291" i="3"/>
  <c r="AD342" i="3" s="1"/>
  <c r="AD393" i="3" s="1"/>
  <c r="AD189" i="3"/>
  <c r="AD240" i="3" s="1"/>
  <c r="AB279" i="3"/>
  <c r="AB330" i="3" s="1"/>
  <c r="AB381" i="3" s="1"/>
  <c r="AB177" i="3"/>
  <c r="AB228" i="3" s="1"/>
  <c r="AF280" i="3"/>
  <c r="AF331" i="3" s="1"/>
  <c r="AF382" i="3" s="1"/>
  <c r="AF178" i="3"/>
  <c r="AF229" i="3" s="1"/>
  <c r="AG280" i="3"/>
  <c r="AG331" i="3" s="1"/>
  <c r="AG382" i="3" s="1"/>
  <c r="AG178" i="3"/>
  <c r="AG229" i="3" s="1"/>
  <c r="B278" i="3"/>
  <c r="B329" i="3" s="1"/>
  <c r="B343" i="3"/>
  <c r="B293" i="3"/>
  <c r="AE280" i="3"/>
  <c r="AE331" i="3" s="1"/>
  <c r="AE391" i="3"/>
  <c r="G392" i="3"/>
  <c r="C392" i="3"/>
  <c r="F392" i="3"/>
  <c r="D392" i="3"/>
  <c r="E392" i="3"/>
  <c r="F330" i="3"/>
  <c r="E330" i="3"/>
  <c r="D330" i="3"/>
  <c r="H330" i="3"/>
  <c r="G330" i="3"/>
  <c r="C330" i="3"/>
  <c r="B381" i="3"/>
  <c r="H342" i="3"/>
  <c r="D342" i="3"/>
  <c r="E342" i="3"/>
  <c r="F342" i="3"/>
  <c r="C342" i="3"/>
  <c r="G342" i="3"/>
  <c r="B393" i="3"/>
  <c r="D382" i="3"/>
  <c r="G382" i="3"/>
  <c r="C382" i="3"/>
  <c r="E382" i="3"/>
  <c r="F382" i="3"/>
  <c r="AE383" i="3"/>
  <c r="Y136" i="3"/>
  <c r="AB342" i="3"/>
  <c r="AB393" i="3" s="1"/>
  <c r="W133" i="3"/>
  <c r="X131" i="3"/>
  <c r="AD341" i="3"/>
  <c r="AD392" i="3" s="1"/>
  <c r="AC342" i="3"/>
  <c r="AC393" i="3" s="1"/>
  <c r="Y129" i="3"/>
  <c r="I94" i="1"/>
  <c r="I93" i="1"/>
  <c r="H89" i="1"/>
  <c r="I90" i="1" s="1"/>
  <c r="AD40" i="1"/>
  <c r="AD38" i="4" s="1"/>
  <c r="AD89" i="4" s="1"/>
  <c r="AD140" i="4" s="1"/>
  <c r="I84" i="1"/>
  <c r="L127" i="2"/>
  <c r="K179" i="2" s="1"/>
  <c r="I343" i="2"/>
  <c r="E343" i="2"/>
  <c r="D343" i="2"/>
  <c r="F343" i="2"/>
  <c r="C343" i="2"/>
  <c r="H343" i="2"/>
  <c r="G343" i="2"/>
  <c r="G330" i="2"/>
  <c r="C330" i="2"/>
  <c r="E330" i="2"/>
  <c r="D330" i="2"/>
  <c r="H330" i="2"/>
  <c r="F330" i="2"/>
  <c r="K181" i="2"/>
  <c r="K187" i="2"/>
  <c r="L57" i="1"/>
  <c r="K114" i="1"/>
  <c r="K6" i="1"/>
  <c r="M133" i="2"/>
  <c r="H86" i="1"/>
  <c r="H88" i="1"/>
  <c r="H87" i="1"/>
  <c r="K180" i="2"/>
  <c r="K184" i="2"/>
  <c r="K182" i="2"/>
  <c r="K127" i="2"/>
  <c r="J179" i="2" s="1"/>
  <c r="J127" i="2"/>
  <c r="I179" i="2" s="1"/>
  <c r="M134" i="2"/>
  <c r="T23" i="3"/>
  <c r="T23" i="2"/>
  <c r="D23" i="2"/>
  <c r="D23" i="3"/>
  <c r="K23" i="3"/>
  <c r="K23" i="2"/>
  <c r="K74" i="2" s="1"/>
  <c r="P23" i="3"/>
  <c r="P23" i="2"/>
  <c r="X23" i="2"/>
  <c r="X23" i="3"/>
  <c r="AB23" i="2"/>
  <c r="AB74" i="2" s="1"/>
  <c r="AB125" i="2" s="1"/>
  <c r="AB176" i="2" s="1"/>
  <c r="AB227" i="2" s="1"/>
  <c r="AB278" i="2" s="1"/>
  <c r="AB329" i="2" s="1"/>
  <c r="AB23" i="3"/>
  <c r="AB74" i="3" s="1"/>
  <c r="AB125" i="3" s="1"/>
  <c r="AB82" i="1"/>
  <c r="F74" i="2"/>
  <c r="D74" i="2"/>
  <c r="H74" i="2"/>
  <c r="B125" i="2"/>
  <c r="B176" i="2" s="1"/>
  <c r="B227" i="2" s="1"/>
  <c r="B278" i="2" s="1"/>
  <c r="B329" i="2" s="1"/>
  <c r="I74" i="2"/>
  <c r="E74" i="2"/>
  <c r="C74" i="2"/>
  <c r="G74" i="2"/>
  <c r="C23" i="2"/>
  <c r="C23" i="3"/>
  <c r="D177" i="2"/>
  <c r="D126" i="2"/>
  <c r="AE24" i="3"/>
  <c r="AE75" i="3" s="1"/>
  <c r="AE126" i="3" s="1"/>
  <c r="AE24" i="2"/>
  <c r="AE75" i="2" s="1"/>
  <c r="AE126" i="2" s="1"/>
  <c r="AE177" i="2" s="1"/>
  <c r="AE228" i="2" s="1"/>
  <c r="AE279" i="2" s="1"/>
  <c r="AE330" i="2" s="1"/>
  <c r="AE83" i="1"/>
  <c r="Q23" i="3"/>
  <c r="Q23" i="2"/>
  <c r="O23" i="3"/>
  <c r="O23" i="2"/>
  <c r="O74" i="2" s="1"/>
  <c r="J23" i="3"/>
  <c r="J23" i="2"/>
  <c r="J74" i="2" s="1"/>
  <c r="S23" i="2"/>
  <c r="S23" i="3"/>
  <c r="D82" i="1"/>
  <c r="E82" i="1"/>
  <c r="I82" i="1"/>
  <c r="H82" i="1"/>
  <c r="I83" i="1" s="1"/>
  <c r="F82" i="1"/>
  <c r="G82" i="1"/>
  <c r="F23" i="3"/>
  <c r="F23" i="2"/>
  <c r="G23" i="2"/>
  <c r="G23" i="3"/>
  <c r="B23" i="1"/>
  <c r="AC24" i="1"/>
  <c r="AC22" i="4" s="1"/>
  <c r="AC73" i="4" s="1"/>
  <c r="AC124" i="4" s="1"/>
  <c r="B81" i="1"/>
  <c r="B22" i="2"/>
  <c r="B73" i="2" s="1"/>
  <c r="AB24" i="1"/>
  <c r="AB22" i="4" s="1"/>
  <c r="AB73" i="4" s="1"/>
  <c r="AB124" i="4" s="1"/>
  <c r="B22" i="3"/>
  <c r="B73" i="3" s="1"/>
  <c r="B124" i="3" s="1"/>
  <c r="B175" i="3" s="1"/>
  <c r="B226" i="3" s="1"/>
  <c r="Z127" i="3"/>
  <c r="G126" i="2"/>
  <c r="G177" i="2"/>
  <c r="AG83" i="1"/>
  <c r="AG24" i="2"/>
  <c r="AG75" i="2" s="1"/>
  <c r="AG126" i="2" s="1"/>
  <c r="AG177" i="2" s="1"/>
  <c r="AG228" i="2" s="1"/>
  <c r="AG279" i="2" s="1"/>
  <c r="AG330" i="2" s="1"/>
  <c r="AG24" i="3"/>
  <c r="AG75" i="3" s="1"/>
  <c r="AG126" i="3" s="1"/>
  <c r="I127" i="2"/>
  <c r="H179" i="2" s="1"/>
  <c r="K186" i="2"/>
  <c r="Z23" i="3"/>
  <c r="Z23" i="2"/>
  <c r="V23" i="3"/>
  <c r="V23" i="2"/>
  <c r="M23" i="2"/>
  <c r="M74" i="2" s="1"/>
  <c r="M23" i="3"/>
  <c r="W23" i="3"/>
  <c r="W23" i="2"/>
  <c r="I23" i="2"/>
  <c r="I23" i="3"/>
  <c r="AD25" i="1"/>
  <c r="AD23" i="4" s="1"/>
  <c r="AD74" i="4" s="1"/>
  <c r="AD125" i="4" s="1"/>
  <c r="AC23" i="3"/>
  <c r="AC74" i="3" s="1"/>
  <c r="AC125" i="3" s="1"/>
  <c r="AC82" i="1"/>
  <c r="AC23" i="2"/>
  <c r="AC74" i="2" s="1"/>
  <c r="AC125" i="2" s="1"/>
  <c r="AC176" i="2" s="1"/>
  <c r="AC227" i="2" s="1"/>
  <c r="AC278" i="2" s="1"/>
  <c r="AC329" i="2" s="1"/>
  <c r="N23" i="3"/>
  <c r="N23" i="2"/>
  <c r="N74" i="2" s="1"/>
  <c r="E23" i="3"/>
  <c r="E23" i="2"/>
  <c r="E177" i="2"/>
  <c r="E126" i="2"/>
  <c r="C126" i="2"/>
  <c r="C177" i="2"/>
  <c r="AF24" i="3"/>
  <c r="AF75" i="3" s="1"/>
  <c r="AF126" i="3" s="1"/>
  <c r="AF24" i="2"/>
  <c r="AF75" i="2" s="1"/>
  <c r="AF126" i="2" s="1"/>
  <c r="AF177" i="2" s="1"/>
  <c r="AF228" i="2" s="1"/>
  <c r="AF279" i="2" s="1"/>
  <c r="AF330" i="2" s="1"/>
  <c r="AF83" i="1"/>
  <c r="AA23" i="3"/>
  <c r="AA23" i="2"/>
  <c r="H23" i="2"/>
  <c r="H23" i="3"/>
  <c r="L23" i="2"/>
  <c r="L74" i="2" s="1"/>
  <c r="L23" i="3"/>
  <c r="U23" i="3"/>
  <c r="U23" i="2"/>
  <c r="R23" i="2"/>
  <c r="R23" i="3"/>
  <c r="C125" i="3"/>
  <c r="D125" i="3"/>
  <c r="I125" i="3"/>
  <c r="H125" i="3"/>
  <c r="G125" i="3"/>
  <c r="E125" i="3"/>
  <c r="F125" i="3"/>
  <c r="Y23" i="2"/>
  <c r="Y23" i="3"/>
  <c r="H177" i="2"/>
  <c r="H126" i="2"/>
  <c r="F126" i="2"/>
  <c r="F177" i="2"/>
  <c r="H127" i="2"/>
  <c r="G179" i="2" s="1"/>
  <c r="AD97" i="1"/>
  <c r="AF40" i="1"/>
  <c r="AF38" i="4" s="1"/>
  <c r="AF89" i="4" s="1"/>
  <c r="AF140" i="4" s="1"/>
  <c r="AD38" i="3"/>
  <c r="AD89" i="3" s="1"/>
  <c r="AD140" i="3" s="1"/>
  <c r="AD38" i="2"/>
  <c r="AD89" i="2" s="1"/>
  <c r="AD140" i="2" s="1"/>
  <c r="AD191" i="2" s="1"/>
  <c r="AD242" i="2" s="1"/>
  <c r="AD293" i="2" s="1"/>
  <c r="AD344" i="2" s="1"/>
  <c r="AE40" i="1"/>
  <c r="AE38" i="4" s="1"/>
  <c r="AE89" i="4" s="1"/>
  <c r="AE140" i="4" s="1"/>
  <c r="AG40" i="1"/>
  <c r="AG38" i="4" s="1"/>
  <c r="AG89" i="4" s="1"/>
  <c r="AG140" i="4" s="1"/>
  <c r="F140" i="3"/>
  <c r="I140" i="3"/>
  <c r="G140" i="3"/>
  <c r="D140" i="3"/>
  <c r="E140" i="3"/>
  <c r="H140" i="3"/>
  <c r="J140" i="3"/>
  <c r="C140" i="3"/>
  <c r="AA38" i="2"/>
  <c r="AA38" i="3"/>
  <c r="H38" i="2"/>
  <c r="H38" i="3"/>
  <c r="L38" i="2"/>
  <c r="L89" i="2" s="1"/>
  <c r="L38" i="3"/>
  <c r="U38" i="3"/>
  <c r="U38" i="2"/>
  <c r="I38" i="2"/>
  <c r="I38" i="3"/>
  <c r="N38" i="2"/>
  <c r="N89" i="2" s="1"/>
  <c r="N38" i="3"/>
  <c r="S38" i="3"/>
  <c r="S38" i="2"/>
  <c r="E190" i="2"/>
  <c r="E139" i="2"/>
  <c r="AE36" i="2"/>
  <c r="AE87" i="2" s="1"/>
  <c r="AE138" i="2" s="1"/>
  <c r="AE95" i="1"/>
  <c r="AE36" i="3"/>
  <c r="AE87" i="3" s="1"/>
  <c r="AE138" i="3" s="1"/>
  <c r="AE189" i="3" s="1"/>
  <c r="AE240" i="3" s="1"/>
  <c r="AG95" i="1"/>
  <c r="AG36" i="2"/>
  <c r="AG87" i="2" s="1"/>
  <c r="AG138" i="2" s="1"/>
  <c r="AG189" i="2" s="1"/>
  <c r="AG240" i="2" s="1"/>
  <c r="AG291" i="2" s="1"/>
  <c r="AG342" i="2" s="1"/>
  <c r="AG36" i="3"/>
  <c r="AG87" i="3" s="1"/>
  <c r="AG138" i="3" s="1"/>
  <c r="I187" i="2"/>
  <c r="F89" i="2"/>
  <c r="H89" i="2"/>
  <c r="J89" i="2"/>
  <c r="B140" i="2"/>
  <c r="B191" i="2" s="1"/>
  <c r="B242" i="2" s="1"/>
  <c r="B293" i="2" s="1"/>
  <c r="B344" i="2" s="1"/>
  <c r="G89" i="2"/>
  <c r="I89" i="2"/>
  <c r="C89" i="2"/>
  <c r="E89" i="2"/>
  <c r="D89" i="2"/>
  <c r="D38" i="3"/>
  <c r="D38" i="2"/>
  <c r="R38" i="3"/>
  <c r="R38" i="2"/>
  <c r="X38" i="3"/>
  <c r="X38" i="2"/>
  <c r="G38" i="2"/>
  <c r="G38" i="3"/>
  <c r="Q38" i="2"/>
  <c r="Q38" i="3"/>
  <c r="V38" i="2"/>
  <c r="V38" i="3"/>
  <c r="C139" i="2"/>
  <c r="C190" i="2"/>
  <c r="I139" i="2"/>
  <c r="I190" i="2"/>
  <c r="AB38" i="2"/>
  <c r="AB89" i="2" s="1"/>
  <c r="AB140" i="2" s="1"/>
  <c r="AB191" i="2" s="1"/>
  <c r="AB242" i="2" s="1"/>
  <c r="AB293" i="2" s="1"/>
  <c r="AB344" i="2" s="1"/>
  <c r="AB97" i="1"/>
  <c r="AB38" i="3"/>
  <c r="AB89" i="3" s="1"/>
  <c r="AB140" i="3" s="1"/>
  <c r="AC38" i="2"/>
  <c r="AC89" i="2" s="1"/>
  <c r="AC140" i="2" s="1"/>
  <c r="AC191" i="2" s="1"/>
  <c r="AC242" i="2" s="1"/>
  <c r="AC293" i="2" s="1"/>
  <c r="AC344" i="2" s="1"/>
  <c r="AC97" i="1"/>
  <c r="AC38" i="3"/>
  <c r="AC89" i="3" s="1"/>
  <c r="AC140" i="3" s="1"/>
  <c r="P38" i="2"/>
  <c r="P38" i="3"/>
  <c r="J38" i="2"/>
  <c r="J38" i="3"/>
  <c r="E38" i="3"/>
  <c r="E38" i="2"/>
  <c r="O38" i="2"/>
  <c r="O89" i="2" s="1"/>
  <c r="O38" i="3"/>
  <c r="Y38" i="3"/>
  <c r="Y38" i="2"/>
  <c r="C38" i="2"/>
  <c r="C38" i="3"/>
  <c r="F139" i="2"/>
  <c r="F190" i="2"/>
  <c r="H190" i="2"/>
  <c r="H139" i="2"/>
  <c r="AF36" i="3"/>
  <c r="AF87" i="3" s="1"/>
  <c r="AF138" i="3" s="1"/>
  <c r="AF36" i="2"/>
  <c r="AF87" i="2" s="1"/>
  <c r="AF138" i="2" s="1"/>
  <c r="AF189" i="2" s="1"/>
  <c r="AF240" i="2" s="1"/>
  <c r="AF291" i="2" s="1"/>
  <c r="AF342" i="2" s="1"/>
  <c r="AF95" i="1"/>
  <c r="AF37" i="3"/>
  <c r="AF88" i="3" s="1"/>
  <c r="AF139" i="3" s="1"/>
  <c r="AF96" i="1"/>
  <c r="AF37" i="2"/>
  <c r="AF88" i="2" s="1"/>
  <c r="AF139" i="2" s="1"/>
  <c r="AF190" i="2" s="1"/>
  <c r="AF241" i="2" s="1"/>
  <c r="AF292" i="2" s="1"/>
  <c r="AF343" i="2" s="1"/>
  <c r="AC41" i="1"/>
  <c r="AC39" i="4" s="1"/>
  <c r="AC90" i="4" s="1"/>
  <c r="AC141" i="4" s="1"/>
  <c r="B98" i="1"/>
  <c r="B39" i="3"/>
  <c r="B90" i="3" s="1"/>
  <c r="B141" i="3" s="1"/>
  <c r="B192" i="3" s="1"/>
  <c r="B243" i="3" s="1"/>
  <c r="B42" i="1"/>
  <c r="B39" i="2"/>
  <c r="B90" i="2" s="1"/>
  <c r="AB41" i="1"/>
  <c r="AB39" i="4" s="1"/>
  <c r="AB90" i="4" s="1"/>
  <c r="AB141" i="4" s="1"/>
  <c r="D97" i="1"/>
  <c r="G97" i="1"/>
  <c r="H97" i="1"/>
  <c r="J97" i="1"/>
  <c r="I97" i="1"/>
  <c r="E97" i="1"/>
  <c r="F97" i="1"/>
  <c r="Z38" i="3"/>
  <c r="Z38" i="2"/>
  <c r="T38" i="2"/>
  <c r="T38" i="3"/>
  <c r="M38" i="2"/>
  <c r="M89" i="2" s="1"/>
  <c r="M38" i="3"/>
  <c r="W38" i="2"/>
  <c r="W38" i="3"/>
  <c r="F38" i="3"/>
  <c r="F38" i="2"/>
  <c r="K38" i="2"/>
  <c r="K89" i="2" s="1"/>
  <c r="K38" i="3"/>
  <c r="G190" i="2"/>
  <c r="G139" i="2"/>
  <c r="D190" i="2"/>
  <c r="D139" i="2"/>
  <c r="AE37" i="3"/>
  <c r="AE88" i="3" s="1"/>
  <c r="AE139" i="3" s="1"/>
  <c r="AE190" i="3" s="1"/>
  <c r="AE241" i="3" s="1"/>
  <c r="AE96" i="1"/>
  <c r="AE37" i="2"/>
  <c r="AE88" i="2" s="1"/>
  <c r="AE139" i="2" s="1"/>
  <c r="AG37" i="2"/>
  <c r="AG88" i="2" s="1"/>
  <c r="AG139" i="2" s="1"/>
  <c r="AG190" i="2" s="1"/>
  <c r="AG241" i="2" s="1"/>
  <c r="AG292" i="2" s="1"/>
  <c r="AG343" i="2" s="1"/>
  <c r="AG37" i="3"/>
  <c r="AG88" i="3" s="1"/>
  <c r="AG139" i="3" s="1"/>
  <c r="AG96" i="1"/>
  <c r="I91" i="1"/>
  <c r="M127" i="2"/>
  <c r="M137" i="2"/>
  <c r="M131" i="2"/>
  <c r="M136" i="2"/>
  <c r="M130" i="2"/>
  <c r="K185" i="2"/>
  <c r="M126" i="2"/>
  <c r="M129" i="2"/>
  <c r="M132" i="2"/>
  <c r="K183" i="2"/>
  <c r="M128" i="2"/>
  <c r="O81" i="2"/>
  <c r="O82" i="2"/>
  <c r="O80" i="2"/>
  <c r="O79" i="2"/>
  <c r="O83" i="2"/>
  <c r="O85" i="2"/>
  <c r="P55" i="2"/>
  <c r="O4" i="2"/>
  <c r="O84" i="2"/>
  <c r="O76" i="2"/>
  <c r="O77" i="2"/>
  <c r="O86" i="2"/>
  <c r="O78" i="2"/>
  <c r="O75" i="2"/>
  <c r="O87" i="2"/>
  <c r="O88" i="2"/>
  <c r="M135" i="2"/>
  <c r="M55" i="3"/>
  <c r="L4" i="3"/>
  <c r="Y127" i="4" l="1"/>
  <c r="Y137" i="4"/>
  <c r="W134" i="4"/>
  <c r="Y128" i="4"/>
  <c r="X129" i="4" s="1"/>
  <c r="W130" i="4" s="1"/>
  <c r="V131" i="4" s="1"/>
  <c r="X200" i="1"/>
  <c r="AG153" i="1"/>
  <c r="AG204" i="1" s="1"/>
  <c r="AE153" i="1"/>
  <c r="AE204" i="1" s="1"/>
  <c r="AF153" i="1"/>
  <c r="AF204" i="1" s="1"/>
  <c r="I238" i="2"/>
  <c r="I187" i="3"/>
  <c r="E241" i="2"/>
  <c r="E190" i="3"/>
  <c r="AE191" i="4"/>
  <c r="Z140" i="4"/>
  <c r="AD154" i="1"/>
  <c r="AD205" i="1" s="1"/>
  <c r="C228" i="2"/>
  <c r="C177" i="3"/>
  <c r="J230" i="2"/>
  <c r="J179" i="3"/>
  <c r="K232" i="2"/>
  <c r="K181" i="3"/>
  <c r="AD191" i="4"/>
  <c r="I282" i="2"/>
  <c r="I231" i="3"/>
  <c r="J284" i="2"/>
  <c r="J233" i="3"/>
  <c r="J288" i="2"/>
  <c r="J237" i="3"/>
  <c r="C280" i="2"/>
  <c r="C229" i="3"/>
  <c r="F282" i="2"/>
  <c r="F231" i="3"/>
  <c r="E280" i="2"/>
  <c r="E229" i="3"/>
  <c r="X136" i="4"/>
  <c r="Y138" i="4"/>
  <c r="J285" i="2"/>
  <c r="J234" i="3"/>
  <c r="K234" i="2"/>
  <c r="K183" i="3"/>
  <c r="K236" i="2"/>
  <c r="K185" i="3"/>
  <c r="G241" i="2"/>
  <c r="G190" i="3"/>
  <c r="AB192" i="4"/>
  <c r="AB154" i="1"/>
  <c r="AB205" i="1" s="1"/>
  <c r="C241" i="2"/>
  <c r="C190" i="3"/>
  <c r="AE152" i="1"/>
  <c r="AE203" i="1" s="1"/>
  <c r="G230" i="2"/>
  <c r="G179" i="3"/>
  <c r="H228" i="2"/>
  <c r="H177" i="3"/>
  <c r="AF193" i="1"/>
  <c r="AF140" i="1"/>
  <c r="AC192" i="1"/>
  <c r="AC139" i="1"/>
  <c r="AB192" i="1"/>
  <c r="AB139" i="1"/>
  <c r="K233" i="2"/>
  <c r="K182" i="3"/>
  <c r="G289" i="2"/>
  <c r="G238" i="3"/>
  <c r="W199" i="1"/>
  <c r="J289" i="2"/>
  <c r="J238" i="3"/>
  <c r="J283" i="2"/>
  <c r="J232" i="3"/>
  <c r="F291" i="2"/>
  <c r="F240" i="3"/>
  <c r="H282" i="2"/>
  <c r="H231" i="3"/>
  <c r="AG177" i="4"/>
  <c r="C291" i="2"/>
  <c r="C240" i="3"/>
  <c r="J286" i="2"/>
  <c r="J235" i="3"/>
  <c r="AC192" i="4"/>
  <c r="AF152" i="1"/>
  <c r="AF203" i="1" s="1"/>
  <c r="H241" i="2"/>
  <c r="H190" i="3"/>
  <c r="AC154" i="1"/>
  <c r="AC205" i="1" s="1"/>
  <c r="F228" i="2"/>
  <c r="F177" i="3"/>
  <c r="K237" i="2"/>
  <c r="K186" i="3"/>
  <c r="AG193" i="1"/>
  <c r="AG140" i="1"/>
  <c r="AC175" i="4"/>
  <c r="AE193" i="1"/>
  <c r="AE140" i="1"/>
  <c r="D228" i="2"/>
  <c r="D177" i="3"/>
  <c r="K235" i="2"/>
  <c r="K184" i="3"/>
  <c r="K230" i="2"/>
  <c r="K179" i="3"/>
  <c r="D280" i="2"/>
  <c r="D229" i="3"/>
  <c r="E291" i="2"/>
  <c r="E240" i="3"/>
  <c r="G291" i="2"/>
  <c r="G240" i="3"/>
  <c r="W198" i="1"/>
  <c r="G280" i="2"/>
  <c r="G229" i="3"/>
  <c r="J282" i="2"/>
  <c r="J231" i="3"/>
  <c r="D291" i="2"/>
  <c r="D240" i="3"/>
  <c r="H291" i="2"/>
  <c r="H240" i="3"/>
  <c r="D241" i="2"/>
  <c r="D190" i="3"/>
  <c r="F241" i="2"/>
  <c r="F190" i="3"/>
  <c r="I241" i="2"/>
  <c r="I190" i="3"/>
  <c r="AG152" i="1"/>
  <c r="AG203" i="1" s="1"/>
  <c r="AG191" i="4"/>
  <c r="AF191" i="4"/>
  <c r="E228" i="2"/>
  <c r="E177" i="3"/>
  <c r="AD176" i="4"/>
  <c r="H230" i="2"/>
  <c r="H179" i="3"/>
  <c r="G228" i="2"/>
  <c r="G177" i="3"/>
  <c r="AB175" i="4"/>
  <c r="I230" i="2"/>
  <c r="I179" i="3"/>
  <c r="K231" i="2"/>
  <c r="K180" i="3"/>
  <c r="K238" i="2"/>
  <c r="K187" i="3"/>
  <c r="J287" i="2"/>
  <c r="J236" i="3"/>
  <c r="G282" i="2"/>
  <c r="G231" i="3"/>
  <c r="AD193" i="1"/>
  <c r="AD140" i="1"/>
  <c r="H289" i="2"/>
  <c r="H238" i="3"/>
  <c r="F280" i="2"/>
  <c r="F229" i="3"/>
  <c r="Z194" i="1"/>
  <c r="Y195" i="1" s="1"/>
  <c r="X196" i="1" s="1"/>
  <c r="W197" i="1" s="1"/>
  <c r="V198" i="1" s="1"/>
  <c r="AG279" i="3"/>
  <c r="AG330" i="3" s="1"/>
  <c r="AG381" i="3" s="1"/>
  <c r="AG177" i="3"/>
  <c r="AG228" i="3" s="1"/>
  <c r="AG292" i="3"/>
  <c r="AG190" i="3"/>
  <c r="AG241" i="3" s="1"/>
  <c r="AC293" i="3"/>
  <c r="AC191" i="3"/>
  <c r="AC242" i="3" s="1"/>
  <c r="AF279" i="3"/>
  <c r="AF330" i="3" s="1"/>
  <c r="AF381" i="3" s="1"/>
  <c r="AF177" i="3"/>
  <c r="AF228" i="3" s="1"/>
  <c r="AF291" i="3"/>
  <c r="AF189" i="3"/>
  <c r="AF240" i="3" s="1"/>
  <c r="AB293" i="3"/>
  <c r="AB191" i="3"/>
  <c r="AB242" i="3" s="1"/>
  <c r="AE279" i="3"/>
  <c r="AE330" i="3" s="1"/>
  <c r="AE177" i="3"/>
  <c r="AE228" i="3" s="1"/>
  <c r="AF292" i="3"/>
  <c r="AF190" i="3"/>
  <c r="AF241" i="3" s="1"/>
  <c r="AG291" i="3"/>
  <c r="AG189" i="3"/>
  <c r="AG240" i="3" s="1"/>
  <c r="AD293" i="3"/>
  <c r="AD191" i="3"/>
  <c r="AD242" i="3" s="1"/>
  <c r="AC278" i="3"/>
  <c r="AC329" i="3" s="1"/>
  <c r="AC380" i="3" s="1"/>
  <c r="AC176" i="3"/>
  <c r="AC227" i="3" s="1"/>
  <c r="AB278" i="3"/>
  <c r="AB329" i="3" s="1"/>
  <c r="AB380" i="3" s="1"/>
  <c r="AB176" i="3"/>
  <c r="AB227" i="3" s="1"/>
  <c r="AE381" i="3"/>
  <c r="AE292" i="3"/>
  <c r="F381" i="3"/>
  <c r="E381" i="3"/>
  <c r="G381" i="3"/>
  <c r="C381" i="3"/>
  <c r="H381" i="3"/>
  <c r="D381" i="3"/>
  <c r="I343" i="3"/>
  <c r="E343" i="3"/>
  <c r="F343" i="3"/>
  <c r="C343" i="3"/>
  <c r="H343" i="3"/>
  <c r="G343" i="3"/>
  <c r="D343" i="3"/>
  <c r="B394" i="3"/>
  <c r="AE382" i="3"/>
  <c r="F329" i="3"/>
  <c r="H329" i="3"/>
  <c r="C329" i="3"/>
  <c r="G329" i="3"/>
  <c r="I329" i="3"/>
  <c r="E329" i="3"/>
  <c r="D329" i="3"/>
  <c r="B380" i="3"/>
  <c r="B277" i="3"/>
  <c r="B328" i="3" s="1"/>
  <c r="F393" i="3"/>
  <c r="E393" i="3"/>
  <c r="G393" i="3"/>
  <c r="C393" i="3"/>
  <c r="H393" i="3"/>
  <c r="D393" i="3"/>
  <c r="B344" i="3"/>
  <c r="B294" i="3"/>
  <c r="AE341" i="3"/>
  <c r="AE291" i="3"/>
  <c r="AE342" i="3" s="1"/>
  <c r="AD343" i="3"/>
  <c r="AD394" i="3" s="1"/>
  <c r="Y128" i="3"/>
  <c r="X129" i="3" s="1"/>
  <c r="X130" i="3"/>
  <c r="W131" i="3" s="1"/>
  <c r="AF341" i="3"/>
  <c r="AF392" i="3" s="1"/>
  <c r="AG342" i="3"/>
  <c r="AG393" i="3" s="1"/>
  <c r="AC343" i="3"/>
  <c r="AC394" i="3" s="1"/>
  <c r="AG341" i="3"/>
  <c r="AG392" i="3" s="1"/>
  <c r="AB343" i="3"/>
  <c r="AB394" i="3" s="1"/>
  <c r="AF342" i="3"/>
  <c r="AF393" i="3" s="1"/>
  <c r="W132" i="3"/>
  <c r="X135" i="3"/>
  <c r="L184" i="2"/>
  <c r="J93" i="1"/>
  <c r="J92" i="1"/>
  <c r="I89" i="1"/>
  <c r="J90" i="1" s="1"/>
  <c r="J83" i="1"/>
  <c r="J94" i="1"/>
  <c r="J96" i="1"/>
  <c r="I344" i="2"/>
  <c r="E344" i="2"/>
  <c r="G344" i="2"/>
  <c r="D344" i="2"/>
  <c r="J344" i="2"/>
  <c r="C344" i="2"/>
  <c r="H344" i="2"/>
  <c r="F344" i="2"/>
  <c r="G329" i="2"/>
  <c r="C329" i="2"/>
  <c r="H329" i="2"/>
  <c r="F329" i="2"/>
  <c r="E329" i="2"/>
  <c r="I329" i="2"/>
  <c r="D329" i="2"/>
  <c r="L187" i="2"/>
  <c r="I88" i="1"/>
  <c r="L182" i="2"/>
  <c r="I85" i="1"/>
  <c r="I86" i="1"/>
  <c r="I87" i="1"/>
  <c r="L6" i="1"/>
  <c r="M57" i="1"/>
  <c r="L114" i="1"/>
  <c r="M139" i="2"/>
  <c r="J95" i="1"/>
  <c r="K126" i="2"/>
  <c r="J178" i="2" s="1"/>
  <c r="I126" i="2"/>
  <c r="H178" i="2" s="1"/>
  <c r="L126" i="2"/>
  <c r="K178" i="2" s="1"/>
  <c r="M138" i="2"/>
  <c r="L188" i="2" s="1"/>
  <c r="Z126" i="3"/>
  <c r="J124" i="3"/>
  <c r="H124" i="3"/>
  <c r="G124" i="3"/>
  <c r="F124" i="3"/>
  <c r="D124" i="3"/>
  <c r="C124" i="3"/>
  <c r="E124" i="3"/>
  <c r="I124" i="3"/>
  <c r="H22" i="3"/>
  <c r="H22" i="2"/>
  <c r="C73" i="2"/>
  <c r="J73" i="2"/>
  <c r="G73" i="2"/>
  <c r="I73" i="2"/>
  <c r="B124" i="2"/>
  <c r="B175" i="2" s="1"/>
  <c r="B226" i="2" s="1"/>
  <c r="B277" i="2" s="1"/>
  <c r="B328" i="2" s="1"/>
  <c r="H73" i="2"/>
  <c r="E73" i="2"/>
  <c r="D73" i="2"/>
  <c r="F73" i="2"/>
  <c r="P22" i="2"/>
  <c r="P22" i="3"/>
  <c r="AA22" i="3"/>
  <c r="AA22" i="2"/>
  <c r="X22" i="3"/>
  <c r="X22" i="2"/>
  <c r="AD24" i="1"/>
  <c r="AD22" i="4" s="1"/>
  <c r="AD73" i="4" s="1"/>
  <c r="AD124" i="4" s="1"/>
  <c r="AC22" i="2"/>
  <c r="AC73" i="2" s="1"/>
  <c r="AC124" i="2" s="1"/>
  <c r="AC175" i="2" s="1"/>
  <c r="AC226" i="2" s="1"/>
  <c r="AC277" i="2" s="1"/>
  <c r="AC328" i="2" s="1"/>
  <c r="AC81" i="1"/>
  <c r="AC22" i="3"/>
  <c r="AC73" i="3" s="1"/>
  <c r="AC124" i="3" s="1"/>
  <c r="C22" i="2"/>
  <c r="C22" i="3"/>
  <c r="C125" i="2"/>
  <c r="C176" i="2"/>
  <c r="AD82" i="1"/>
  <c r="AG25" i="1"/>
  <c r="AG23" i="4" s="1"/>
  <c r="AG74" i="4" s="1"/>
  <c r="AG125" i="4" s="1"/>
  <c r="AD23" i="3"/>
  <c r="AD74" i="3" s="1"/>
  <c r="AD125" i="3" s="1"/>
  <c r="AD23" i="2"/>
  <c r="AD74" i="2" s="1"/>
  <c r="AD125" i="2" s="1"/>
  <c r="AD176" i="2" s="1"/>
  <c r="AD227" i="2" s="1"/>
  <c r="AD278" i="2" s="1"/>
  <c r="AD329" i="2" s="1"/>
  <c r="AF25" i="1"/>
  <c r="AF23" i="4" s="1"/>
  <c r="AF74" i="4" s="1"/>
  <c r="AF125" i="4" s="1"/>
  <c r="AE25" i="1"/>
  <c r="AE23" i="4" s="1"/>
  <c r="AE74" i="4" s="1"/>
  <c r="AE125" i="4" s="1"/>
  <c r="D22" i="3"/>
  <c r="D22" i="2"/>
  <c r="K22" i="2"/>
  <c r="K73" i="2" s="1"/>
  <c r="K22" i="3"/>
  <c r="L22" i="2"/>
  <c r="L73" i="2" s="1"/>
  <c r="L22" i="3"/>
  <c r="S22" i="2"/>
  <c r="S22" i="3"/>
  <c r="T22" i="3"/>
  <c r="T22" i="2"/>
  <c r="G81" i="1"/>
  <c r="H81" i="1"/>
  <c r="I81" i="1"/>
  <c r="J82" i="1" s="1"/>
  <c r="F81" i="1"/>
  <c r="E81" i="1"/>
  <c r="D81" i="1"/>
  <c r="J81" i="1"/>
  <c r="G22" i="2"/>
  <c r="G22" i="3"/>
  <c r="B21" i="3"/>
  <c r="B72" i="3" s="1"/>
  <c r="B123" i="3" s="1"/>
  <c r="B174" i="3" s="1"/>
  <c r="B225" i="3" s="1"/>
  <c r="AC23" i="1"/>
  <c r="AC21" i="4" s="1"/>
  <c r="AC72" i="4" s="1"/>
  <c r="AC123" i="4" s="1"/>
  <c r="B21" i="2"/>
  <c r="B72" i="2" s="1"/>
  <c r="AB23" i="1"/>
  <c r="AB21" i="4" s="1"/>
  <c r="AB72" i="4" s="1"/>
  <c r="AB123" i="4" s="1"/>
  <c r="B80" i="1"/>
  <c r="B22" i="1"/>
  <c r="J126" i="2"/>
  <c r="I178" i="2" s="1"/>
  <c r="E176" i="2"/>
  <c r="E125" i="2"/>
  <c r="H176" i="2"/>
  <c r="H125" i="2"/>
  <c r="O22" i="2"/>
  <c r="O73" i="2" s="1"/>
  <c r="O22" i="3"/>
  <c r="AB81" i="1"/>
  <c r="AB22" i="3"/>
  <c r="AB73" i="3" s="1"/>
  <c r="AB124" i="3" s="1"/>
  <c r="AB22" i="2"/>
  <c r="AB73" i="2" s="1"/>
  <c r="AB124" i="2" s="1"/>
  <c r="AB175" i="2" s="1"/>
  <c r="AB226" i="2" s="1"/>
  <c r="AB277" i="2" s="1"/>
  <c r="AB328" i="2" s="1"/>
  <c r="W22" i="3"/>
  <c r="W22" i="2"/>
  <c r="J22" i="2"/>
  <c r="J22" i="3"/>
  <c r="F22" i="2"/>
  <c r="F22" i="3"/>
  <c r="R22" i="3"/>
  <c r="R22" i="2"/>
  <c r="N22" i="2"/>
  <c r="N73" i="2" s="1"/>
  <c r="N22" i="3"/>
  <c r="Z22" i="2"/>
  <c r="Z22" i="3"/>
  <c r="I176" i="2"/>
  <c r="I125" i="2"/>
  <c r="D176" i="2"/>
  <c r="D125" i="2"/>
  <c r="V22" i="3"/>
  <c r="V22" i="2"/>
  <c r="E22" i="3"/>
  <c r="E22" i="2"/>
  <c r="I22" i="2"/>
  <c r="I22" i="3"/>
  <c r="M22" i="2"/>
  <c r="M73" i="2" s="1"/>
  <c r="M22" i="3"/>
  <c r="Q22" i="2"/>
  <c r="Q22" i="3"/>
  <c r="U22" i="3"/>
  <c r="U22" i="2"/>
  <c r="Y22" i="2"/>
  <c r="Y22" i="3"/>
  <c r="G125" i="2"/>
  <c r="G176" i="2"/>
  <c r="F176" i="2"/>
  <c r="F125" i="2"/>
  <c r="L180" i="2"/>
  <c r="Z139" i="3"/>
  <c r="B141" i="2"/>
  <c r="B192" i="2" s="1"/>
  <c r="B243" i="2" s="1"/>
  <c r="B294" i="2" s="1"/>
  <c r="B345" i="2" s="1"/>
  <c r="H90" i="2"/>
  <c r="C90" i="2"/>
  <c r="I90" i="2"/>
  <c r="D90" i="2"/>
  <c r="J90" i="2"/>
  <c r="E90" i="2"/>
  <c r="K90" i="2"/>
  <c r="F90" i="2"/>
  <c r="G90" i="2"/>
  <c r="AD41" i="1"/>
  <c r="AD39" i="4" s="1"/>
  <c r="AD90" i="4" s="1"/>
  <c r="AD141" i="4" s="1"/>
  <c r="AC98" i="1"/>
  <c r="AC39" i="2"/>
  <c r="AC90" i="2" s="1"/>
  <c r="AC141" i="2" s="1"/>
  <c r="AC192" i="2" s="1"/>
  <c r="AC243" i="2" s="1"/>
  <c r="AC294" i="2" s="1"/>
  <c r="AC345" i="2" s="1"/>
  <c r="AC39" i="3"/>
  <c r="AC90" i="3" s="1"/>
  <c r="AC141" i="3" s="1"/>
  <c r="D39" i="3"/>
  <c r="D39" i="2"/>
  <c r="R39" i="3"/>
  <c r="R39" i="2"/>
  <c r="M39" i="2"/>
  <c r="M90" i="2" s="1"/>
  <c r="M39" i="3"/>
  <c r="W39" i="2"/>
  <c r="W39" i="3"/>
  <c r="F39" i="2"/>
  <c r="F39" i="3"/>
  <c r="K39" i="3"/>
  <c r="K39" i="2"/>
  <c r="J191" i="2"/>
  <c r="J140" i="2"/>
  <c r="AE189" i="2"/>
  <c r="J138" i="2"/>
  <c r="I188" i="2" s="1"/>
  <c r="I138" i="2"/>
  <c r="H188" i="2" s="1"/>
  <c r="K138" i="2"/>
  <c r="J188" i="2" s="1"/>
  <c r="L138" i="2"/>
  <c r="AG97" i="1"/>
  <c r="AG38" i="3"/>
  <c r="AG89" i="3" s="1"/>
  <c r="AG140" i="3" s="1"/>
  <c r="AG38" i="2"/>
  <c r="AG89" i="2" s="1"/>
  <c r="AG140" i="2" s="1"/>
  <c r="AG191" i="2" s="1"/>
  <c r="AG242" i="2" s="1"/>
  <c r="AG293" i="2" s="1"/>
  <c r="AG344" i="2" s="1"/>
  <c r="AF97" i="1"/>
  <c r="AF38" i="2"/>
  <c r="AF89" i="2" s="1"/>
  <c r="AF140" i="2" s="1"/>
  <c r="AF191" i="2" s="1"/>
  <c r="AF242" i="2" s="1"/>
  <c r="AF293" i="2" s="1"/>
  <c r="AF344" i="2" s="1"/>
  <c r="AF38" i="3"/>
  <c r="AF89" i="3" s="1"/>
  <c r="AF140" i="3" s="1"/>
  <c r="AC42" i="1"/>
  <c r="AC40" i="4" s="1"/>
  <c r="AC91" i="4" s="1"/>
  <c r="AC142" i="4" s="1"/>
  <c r="B40" i="3"/>
  <c r="B91" i="3" s="1"/>
  <c r="B142" i="3" s="1"/>
  <c r="B193" i="3" s="1"/>
  <c r="B244" i="3" s="1"/>
  <c r="AB42" i="1"/>
  <c r="AB40" i="4" s="1"/>
  <c r="AB91" i="4" s="1"/>
  <c r="AB142" i="4" s="1"/>
  <c r="B40" i="2"/>
  <c r="B91" i="2" s="1"/>
  <c r="B99" i="1"/>
  <c r="B43" i="1"/>
  <c r="AA39" i="3"/>
  <c r="AA39" i="2"/>
  <c r="P39" i="3"/>
  <c r="P39" i="2"/>
  <c r="P90" i="2" s="1"/>
  <c r="J39" i="2"/>
  <c r="J39" i="3"/>
  <c r="U39" i="3"/>
  <c r="U39" i="2"/>
  <c r="I39" i="3"/>
  <c r="I39" i="2"/>
  <c r="N39" i="3"/>
  <c r="N39" i="2"/>
  <c r="N90" i="2" s="1"/>
  <c r="S39" i="3"/>
  <c r="S39" i="2"/>
  <c r="D191" i="2"/>
  <c r="D140" i="2"/>
  <c r="I191" i="2"/>
  <c r="I140" i="2"/>
  <c r="H191" i="2"/>
  <c r="H140" i="2"/>
  <c r="AE38" i="3"/>
  <c r="AE89" i="3" s="1"/>
  <c r="AE140" i="3" s="1"/>
  <c r="AE191" i="3" s="1"/>
  <c r="AE242" i="3" s="1"/>
  <c r="AE97" i="1"/>
  <c r="AE38" i="2"/>
  <c r="AE89" i="2" s="1"/>
  <c r="AE140" i="2" s="1"/>
  <c r="K139" i="2"/>
  <c r="L139" i="2"/>
  <c r="AE190" i="2"/>
  <c r="AE241" i="2" s="1"/>
  <c r="AE292" i="2" s="1"/>
  <c r="AE343" i="2" s="1"/>
  <c r="D141" i="3"/>
  <c r="F141" i="3"/>
  <c r="I141" i="3"/>
  <c r="K141" i="3"/>
  <c r="E141" i="3"/>
  <c r="G141" i="3"/>
  <c r="H141" i="3"/>
  <c r="J141" i="3"/>
  <c r="C141" i="3"/>
  <c r="L39" i="2"/>
  <c r="L90" i="2" s="1"/>
  <c r="L39" i="3"/>
  <c r="Z39" i="2"/>
  <c r="Z39" i="3"/>
  <c r="T39" i="2"/>
  <c r="T39" i="3"/>
  <c r="G39" i="3"/>
  <c r="G39" i="2"/>
  <c r="Q39" i="3"/>
  <c r="Q39" i="2"/>
  <c r="V39" i="2"/>
  <c r="V39" i="3"/>
  <c r="E140" i="2"/>
  <c r="E191" i="2"/>
  <c r="G191" i="2"/>
  <c r="G140" i="2"/>
  <c r="F191" i="2"/>
  <c r="F140" i="2"/>
  <c r="Z138" i="3"/>
  <c r="J139" i="2"/>
  <c r="AB39" i="2"/>
  <c r="AB90" i="2" s="1"/>
  <c r="AB141" i="2" s="1"/>
  <c r="AB192" i="2" s="1"/>
  <c r="AB243" i="2" s="1"/>
  <c r="AB294" i="2" s="1"/>
  <c r="AB345" i="2" s="1"/>
  <c r="AB39" i="3"/>
  <c r="AB90" i="3" s="1"/>
  <c r="AB141" i="3" s="1"/>
  <c r="AB98" i="1"/>
  <c r="J98" i="1"/>
  <c r="D98" i="1"/>
  <c r="H98" i="1"/>
  <c r="G98" i="1"/>
  <c r="E98" i="1"/>
  <c r="F98" i="1"/>
  <c r="I98" i="1"/>
  <c r="K98" i="1"/>
  <c r="X39" i="3"/>
  <c r="X39" i="2"/>
  <c r="H39" i="2"/>
  <c r="H39" i="3"/>
  <c r="E39" i="2"/>
  <c r="E39" i="3"/>
  <c r="O39" i="3"/>
  <c r="O39" i="2"/>
  <c r="O90" i="2" s="1"/>
  <c r="Y39" i="2"/>
  <c r="Y39" i="3"/>
  <c r="C39" i="3"/>
  <c r="C39" i="2"/>
  <c r="C191" i="2"/>
  <c r="C140" i="2"/>
  <c r="N137" i="2"/>
  <c r="N130" i="2"/>
  <c r="J91" i="1"/>
  <c r="K92" i="1" s="1"/>
  <c r="L181" i="2"/>
  <c r="N128" i="2"/>
  <c r="L183" i="2"/>
  <c r="N138" i="2"/>
  <c r="N136" i="2"/>
  <c r="N127" i="2"/>
  <c r="N129" i="2"/>
  <c r="L179" i="2"/>
  <c r="L185" i="2"/>
  <c r="L186" i="2"/>
  <c r="L178" i="2"/>
  <c r="N132" i="2"/>
  <c r="N135" i="2"/>
  <c r="N55" i="3"/>
  <c r="M4" i="3"/>
  <c r="N131" i="2"/>
  <c r="N134" i="2"/>
  <c r="P81" i="2"/>
  <c r="P82" i="2"/>
  <c r="P80" i="2"/>
  <c r="P79" i="2"/>
  <c r="P83" i="2"/>
  <c r="P84" i="2"/>
  <c r="Q55" i="2"/>
  <c r="P4" i="2"/>
  <c r="P85" i="2"/>
  <c r="P76" i="2"/>
  <c r="P77" i="2"/>
  <c r="P74" i="2"/>
  <c r="P78" i="2"/>
  <c r="P75" i="2"/>
  <c r="P86" i="2"/>
  <c r="P73" i="2"/>
  <c r="P87" i="2"/>
  <c r="P88" i="2"/>
  <c r="P89" i="2"/>
  <c r="N133" i="2"/>
  <c r="N126" i="2"/>
  <c r="N139" i="2"/>
  <c r="Y139" i="4" l="1"/>
  <c r="X138" i="4" s="1"/>
  <c r="V133" i="4"/>
  <c r="X128" i="4"/>
  <c r="W129" i="4" s="1"/>
  <c r="V130" i="4" s="1"/>
  <c r="U131" i="4" s="1"/>
  <c r="C242" i="2"/>
  <c r="C191" i="3"/>
  <c r="E242" i="2"/>
  <c r="E191" i="3"/>
  <c r="I242" i="2"/>
  <c r="I191" i="3"/>
  <c r="L236" i="2"/>
  <c r="L185" i="3"/>
  <c r="L232" i="2"/>
  <c r="L181" i="3"/>
  <c r="F242" i="2"/>
  <c r="F191" i="3"/>
  <c r="AF154" i="1"/>
  <c r="AF205" i="1" s="1"/>
  <c r="F227" i="2"/>
  <c r="F176" i="3"/>
  <c r="I227" i="2"/>
  <c r="I176" i="3"/>
  <c r="AE176" i="4"/>
  <c r="Z125" i="4"/>
  <c r="AG176" i="4"/>
  <c r="L239" i="2"/>
  <c r="L188" i="3"/>
  <c r="L233" i="2"/>
  <c r="L182" i="3"/>
  <c r="L235" i="2"/>
  <c r="L184" i="3"/>
  <c r="K289" i="2"/>
  <c r="K238" i="3"/>
  <c r="I292" i="2"/>
  <c r="I241" i="3"/>
  <c r="K286" i="2"/>
  <c r="K235" i="3"/>
  <c r="K288" i="2"/>
  <c r="K237" i="3"/>
  <c r="H292" i="2"/>
  <c r="H241" i="3"/>
  <c r="H279" i="2"/>
  <c r="H228" i="3"/>
  <c r="Z203" i="1"/>
  <c r="C292" i="2"/>
  <c r="C241" i="3"/>
  <c r="K283" i="2"/>
  <c r="K232" i="3"/>
  <c r="I289" i="2"/>
  <c r="I238" i="3"/>
  <c r="H242" i="2"/>
  <c r="H191" i="3"/>
  <c r="D242" i="2"/>
  <c r="D191" i="3"/>
  <c r="AC193" i="4"/>
  <c r="J239" i="2"/>
  <c r="J188" i="3"/>
  <c r="AC155" i="1"/>
  <c r="AC206" i="1" s="1"/>
  <c r="G227" i="2"/>
  <c r="G176" i="3"/>
  <c r="E227" i="2"/>
  <c r="E176" i="3"/>
  <c r="AB174" i="4"/>
  <c r="AF176" i="4"/>
  <c r="AD192" i="1"/>
  <c r="AD139" i="1"/>
  <c r="AD175" i="4"/>
  <c r="K229" i="2"/>
  <c r="K178" i="3"/>
  <c r="K281" i="2"/>
  <c r="K230" i="3"/>
  <c r="Z193" i="1"/>
  <c r="Y194" i="1" s="1"/>
  <c r="X195" i="1" s="1"/>
  <c r="W196" i="1" s="1"/>
  <c r="V197" i="1" s="1"/>
  <c r="K285" i="2"/>
  <c r="K234" i="3"/>
  <c r="E292" i="2"/>
  <c r="E241" i="3"/>
  <c r="L229" i="2"/>
  <c r="L178" i="3"/>
  <c r="L234" i="2"/>
  <c r="L183" i="3"/>
  <c r="AB155" i="1"/>
  <c r="AB206" i="1" s="1"/>
  <c r="G242" i="2"/>
  <c r="G191" i="3"/>
  <c r="AE154" i="1"/>
  <c r="AE205" i="1" s="1"/>
  <c r="H239" i="2"/>
  <c r="H188" i="3"/>
  <c r="J242" i="2"/>
  <c r="J191" i="3"/>
  <c r="AD192" i="4"/>
  <c r="L231" i="2"/>
  <c r="L180" i="3"/>
  <c r="D227" i="2"/>
  <c r="D176" i="3"/>
  <c r="I229" i="2"/>
  <c r="I178" i="3"/>
  <c r="C227" i="2"/>
  <c r="C176" i="3"/>
  <c r="H229" i="2"/>
  <c r="H178" i="3"/>
  <c r="L238" i="2"/>
  <c r="L187" i="3"/>
  <c r="I281" i="2"/>
  <c r="I230" i="3"/>
  <c r="H281" i="2"/>
  <c r="H230" i="3"/>
  <c r="D292" i="2"/>
  <c r="D241" i="3"/>
  <c r="K287" i="2"/>
  <c r="K236" i="3"/>
  <c r="X137" i="4"/>
  <c r="C279" i="2"/>
  <c r="C228" i="3"/>
  <c r="L230" i="2"/>
  <c r="L179" i="3"/>
  <c r="L237" i="2"/>
  <c r="L186" i="3"/>
  <c r="AB193" i="4"/>
  <c r="AG154" i="1"/>
  <c r="AG205" i="1" s="1"/>
  <c r="I239" i="2"/>
  <c r="I188" i="3"/>
  <c r="AB191" i="1"/>
  <c r="AB138" i="1"/>
  <c r="H227" i="2"/>
  <c r="H176" i="3"/>
  <c r="AC174" i="4"/>
  <c r="AC191" i="1"/>
  <c r="AC138" i="1"/>
  <c r="J229" i="2"/>
  <c r="J178" i="3"/>
  <c r="K282" i="2"/>
  <c r="K231" i="3"/>
  <c r="G279" i="2"/>
  <c r="G228" i="3"/>
  <c r="E279" i="2"/>
  <c r="E228" i="3"/>
  <c r="F292" i="2"/>
  <c r="F241" i="3"/>
  <c r="D279" i="2"/>
  <c r="D228" i="3"/>
  <c r="F279" i="2"/>
  <c r="F228" i="3"/>
  <c r="K284" i="2"/>
  <c r="K233" i="3"/>
  <c r="G281" i="2"/>
  <c r="G230" i="3"/>
  <c r="G292" i="2"/>
  <c r="G241" i="3"/>
  <c r="W135" i="4"/>
  <c r="J281" i="2"/>
  <c r="J230" i="3"/>
  <c r="Z204" i="1"/>
  <c r="AG293" i="3"/>
  <c r="AG191" i="3"/>
  <c r="AG242" i="3" s="1"/>
  <c r="AB277" i="3"/>
  <c r="AB328" i="3" s="1"/>
  <c r="AB379" i="3" s="1"/>
  <c r="AB175" i="3"/>
  <c r="AB226" i="3" s="1"/>
  <c r="AB294" i="3"/>
  <c r="AB192" i="3"/>
  <c r="AB243" i="3" s="1"/>
  <c r="AC294" i="3"/>
  <c r="AC192" i="3"/>
  <c r="AC243" i="3" s="1"/>
  <c r="AC277" i="3"/>
  <c r="AC328" i="3" s="1"/>
  <c r="AC379" i="3" s="1"/>
  <c r="AC175" i="3"/>
  <c r="AC226" i="3" s="1"/>
  <c r="AF293" i="3"/>
  <c r="AF191" i="3"/>
  <c r="AF242" i="3" s="1"/>
  <c r="AD278" i="3"/>
  <c r="AD329" i="3" s="1"/>
  <c r="AD380" i="3" s="1"/>
  <c r="AD176" i="3"/>
  <c r="AD227" i="3" s="1"/>
  <c r="AE393" i="3"/>
  <c r="H328" i="3"/>
  <c r="D328" i="3"/>
  <c r="G328" i="3"/>
  <c r="F328" i="3"/>
  <c r="I328" i="3"/>
  <c r="E328" i="3"/>
  <c r="C328" i="3"/>
  <c r="J328" i="3"/>
  <c r="B379" i="3"/>
  <c r="I344" i="3"/>
  <c r="E344" i="3"/>
  <c r="J344" i="3"/>
  <c r="F344" i="3"/>
  <c r="C344" i="3"/>
  <c r="H344" i="3"/>
  <c r="G344" i="3"/>
  <c r="D344" i="3"/>
  <c r="B395" i="3"/>
  <c r="AE343" i="3"/>
  <c r="AE293" i="3"/>
  <c r="H394" i="3"/>
  <c r="D394" i="3"/>
  <c r="G394" i="3"/>
  <c r="C394" i="3"/>
  <c r="I394" i="3"/>
  <c r="E394" i="3"/>
  <c r="F394" i="3"/>
  <c r="B345" i="3"/>
  <c r="B295" i="3"/>
  <c r="B276" i="3"/>
  <c r="B327" i="3" s="1"/>
  <c r="AE392" i="3"/>
  <c r="I380" i="3"/>
  <c r="E380" i="3"/>
  <c r="H380" i="3"/>
  <c r="D380" i="3"/>
  <c r="F380" i="3"/>
  <c r="C380" i="3"/>
  <c r="G380" i="3"/>
  <c r="V132" i="3"/>
  <c r="AF343" i="3"/>
  <c r="AF394" i="3" s="1"/>
  <c r="W130" i="3"/>
  <c r="V131" i="3" s="1"/>
  <c r="AG343" i="3"/>
  <c r="AG394" i="3" s="1"/>
  <c r="AC344" i="3"/>
  <c r="AC395" i="3" s="1"/>
  <c r="W134" i="3"/>
  <c r="AB344" i="3"/>
  <c r="AB395" i="3" s="1"/>
  <c r="Y127" i="3"/>
  <c r="Y137" i="3"/>
  <c r="J88" i="1"/>
  <c r="J89" i="1"/>
  <c r="K93" i="1"/>
  <c r="K97" i="1"/>
  <c r="AD23" i="1"/>
  <c r="AD21" i="4" s="1"/>
  <c r="AD72" i="4" s="1"/>
  <c r="AD123" i="4" s="1"/>
  <c r="K95" i="1"/>
  <c r="K94" i="1"/>
  <c r="L189" i="2"/>
  <c r="I189" i="2"/>
  <c r="K96" i="1"/>
  <c r="H345" i="2"/>
  <c r="D345" i="2"/>
  <c r="G345" i="2"/>
  <c r="K345" i="2"/>
  <c r="I345" i="2"/>
  <c r="C345" i="2"/>
  <c r="J345" i="2"/>
  <c r="F345" i="2"/>
  <c r="E345" i="2"/>
  <c r="H328" i="2"/>
  <c r="D328" i="2"/>
  <c r="F328" i="2"/>
  <c r="J328" i="2"/>
  <c r="E328" i="2"/>
  <c r="I328" i="2"/>
  <c r="C328" i="2"/>
  <c r="G328" i="2"/>
  <c r="J87" i="1"/>
  <c r="N57" i="1"/>
  <c r="M114" i="1"/>
  <c r="M6" i="1"/>
  <c r="J84" i="1"/>
  <c r="J86" i="1"/>
  <c r="J85" i="1"/>
  <c r="N140" i="2"/>
  <c r="T21" i="2"/>
  <c r="T21" i="3"/>
  <c r="AB22" i="1"/>
  <c r="AB20" i="4" s="1"/>
  <c r="AB71" i="4" s="1"/>
  <c r="AB122" i="4" s="1"/>
  <c r="B20" i="3"/>
  <c r="B71" i="3" s="1"/>
  <c r="B122" i="3" s="1"/>
  <c r="B173" i="3" s="1"/>
  <c r="B224" i="3" s="1"/>
  <c r="AC22" i="1"/>
  <c r="AC20" i="4" s="1"/>
  <c r="AC71" i="4" s="1"/>
  <c r="AC122" i="4" s="1"/>
  <c r="B20" i="2"/>
  <c r="B71" i="2" s="1"/>
  <c r="B21" i="1"/>
  <c r="B79" i="1"/>
  <c r="P21" i="2"/>
  <c r="P72" i="2" s="1"/>
  <c r="P21" i="3"/>
  <c r="D21" i="2"/>
  <c r="D21" i="3"/>
  <c r="X21" i="3"/>
  <c r="X21" i="2"/>
  <c r="W21" i="2"/>
  <c r="W21" i="3"/>
  <c r="AC21" i="2"/>
  <c r="AC72" i="2" s="1"/>
  <c r="AC123" i="2" s="1"/>
  <c r="AC174" i="2" s="1"/>
  <c r="AC225" i="2" s="1"/>
  <c r="AC276" i="2" s="1"/>
  <c r="AC327" i="2" s="1"/>
  <c r="AC21" i="3"/>
  <c r="AC72" i="3" s="1"/>
  <c r="AC123" i="3" s="1"/>
  <c r="AC80" i="1"/>
  <c r="F21" i="2"/>
  <c r="F21" i="3"/>
  <c r="D175" i="2"/>
  <c r="D124" i="2"/>
  <c r="I175" i="2"/>
  <c r="I124" i="2"/>
  <c r="Q21" i="2"/>
  <c r="Q72" i="2" s="1"/>
  <c r="Q21" i="3"/>
  <c r="G21" i="2"/>
  <c r="G21" i="3"/>
  <c r="S21" i="2"/>
  <c r="S21" i="3"/>
  <c r="O21" i="3"/>
  <c r="O21" i="2"/>
  <c r="O72" i="2" s="1"/>
  <c r="AB80" i="1"/>
  <c r="AB21" i="3"/>
  <c r="AB72" i="3" s="1"/>
  <c r="AB123" i="3" s="1"/>
  <c r="AB21" i="2"/>
  <c r="AB72" i="2" s="1"/>
  <c r="AB123" i="2" s="1"/>
  <c r="AB174" i="2" s="1"/>
  <c r="AB225" i="2" s="1"/>
  <c r="AB276" i="2" s="1"/>
  <c r="AB327" i="2" s="1"/>
  <c r="I21" i="2"/>
  <c r="I21" i="3"/>
  <c r="E21" i="2"/>
  <c r="E21" i="3"/>
  <c r="H21" i="3"/>
  <c r="H21" i="2"/>
  <c r="E175" i="2"/>
  <c r="E124" i="2"/>
  <c r="G175" i="2"/>
  <c r="G124" i="2"/>
  <c r="K21" i="2"/>
  <c r="K21" i="3"/>
  <c r="N21" i="2"/>
  <c r="N21" i="3"/>
  <c r="R21" i="2"/>
  <c r="R21" i="3"/>
  <c r="V21" i="2"/>
  <c r="V21" i="3"/>
  <c r="Z21" i="3"/>
  <c r="Z21" i="2"/>
  <c r="D72" i="2"/>
  <c r="H72" i="2"/>
  <c r="C72" i="2"/>
  <c r="I72" i="2"/>
  <c r="N72" i="2"/>
  <c r="E72" i="2"/>
  <c r="B123" i="2"/>
  <c r="B174" i="2" s="1"/>
  <c r="B225" i="2" s="1"/>
  <c r="B276" i="2" s="1"/>
  <c r="B327" i="2" s="1"/>
  <c r="J72" i="2"/>
  <c r="F72" i="2"/>
  <c r="G72" i="2"/>
  <c r="K72" i="2"/>
  <c r="D123" i="3"/>
  <c r="F123" i="3"/>
  <c r="C123" i="3"/>
  <c r="I123" i="3"/>
  <c r="E123" i="3"/>
  <c r="K123" i="3"/>
  <c r="G123" i="3"/>
  <c r="J123" i="3"/>
  <c r="H123" i="3"/>
  <c r="M21" i="2"/>
  <c r="M72" i="2" s="1"/>
  <c r="M21" i="3"/>
  <c r="AE82" i="1"/>
  <c r="AE23" i="2"/>
  <c r="AE74" i="2" s="1"/>
  <c r="AE125" i="2" s="1"/>
  <c r="AE23" i="3"/>
  <c r="AE74" i="3" s="1"/>
  <c r="AE125" i="3" s="1"/>
  <c r="AE176" i="3" s="1"/>
  <c r="AE227" i="3" s="1"/>
  <c r="AG23" i="3"/>
  <c r="AG74" i="3" s="1"/>
  <c r="AG125" i="3" s="1"/>
  <c r="AG82" i="1"/>
  <c r="AG23" i="2"/>
  <c r="AG74" i="2" s="1"/>
  <c r="AG125" i="2" s="1"/>
  <c r="AG176" i="2" s="1"/>
  <c r="AG227" i="2" s="1"/>
  <c r="AG278" i="2" s="1"/>
  <c r="AG329" i="2" s="1"/>
  <c r="AF24" i="1"/>
  <c r="AF22" i="4" s="1"/>
  <c r="AF73" i="4" s="1"/>
  <c r="AF124" i="4" s="1"/>
  <c r="AD81" i="1"/>
  <c r="AD22" i="3"/>
  <c r="AD73" i="3" s="1"/>
  <c r="AD124" i="3" s="1"/>
  <c r="AG24" i="1"/>
  <c r="AG22" i="4" s="1"/>
  <c r="AG73" i="4" s="1"/>
  <c r="AG124" i="4" s="1"/>
  <c r="AE24" i="1"/>
  <c r="AE22" i="4" s="1"/>
  <c r="AE73" i="4" s="1"/>
  <c r="AE124" i="4" s="1"/>
  <c r="AD22" i="2"/>
  <c r="AD73" i="2" s="1"/>
  <c r="AD124" i="2" s="1"/>
  <c r="AD175" i="2" s="1"/>
  <c r="AD226" i="2" s="1"/>
  <c r="AD277" i="2" s="1"/>
  <c r="AD328" i="2" s="1"/>
  <c r="H175" i="2"/>
  <c r="H124" i="2"/>
  <c r="J175" i="2"/>
  <c r="J124" i="2"/>
  <c r="AE23" i="1"/>
  <c r="AE21" i="4" s="1"/>
  <c r="AE72" i="4" s="1"/>
  <c r="AE123" i="4" s="1"/>
  <c r="AF23" i="1"/>
  <c r="AF21" i="4" s="1"/>
  <c r="AF72" i="4" s="1"/>
  <c r="AF123" i="4" s="1"/>
  <c r="AG23" i="1"/>
  <c r="AG21" i="4" s="1"/>
  <c r="AG72" i="4" s="1"/>
  <c r="AG123" i="4" s="1"/>
  <c r="J21" i="2"/>
  <c r="J21" i="3"/>
  <c r="Y21" i="3"/>
  <c r="Y21" i="2"/>
  <c r="U21" i="2"/>
  <c r="U21" i="3"/>
  <c r="J80" i="1"/>
  <c r="K81" i="1" s="1"/>
  <c r="I80" i="1"/>
  <c r="D80" i="1"/>
  <c r="E80" i="1"/>
  <c r="F80" i="1"/>
  <c r="H80" i="1"/>
  <c r="G80" i="1"/>
  <c r="K80" i="1"/>
  <c r="L21" i="3"/>
  <c r="L21" i="2"/>
  <c r="L72" i="2" s="1"/>
  <c r="C21" i="3"/>
  <c r="C21" i="2"/>
  <c r="AA21" i="2"/>
  <c r="AA21" i="3"/>
  <c r="AF82" i="1"/>
  <c r="AF23" i="3"/>
  <c r="AF74" i="3" s="1"/>
  <c r="AF125" i="3" s="1"/>
  <c r="AF23" i="2"/>
  <c r="AF74" i="2" s="1"/>
  <c r="AF125" i="2" s="1"/>
  <c r="AF176" i="2" s="1"/>
  <c r="AF227" i="2" s="1"/>
  <c r="AF278" i="2" s="1"/>
  <c r="AF329" i="2" s="1"/>
  <c r="F175" i="2"/>
  <c r="F124" i="2"/>
  <c r="C175" i="2"/>
  <c r="C124" i="2"/>
  <c r="M140" i="2"/>
  <c r="L190" i="2" s="1"/>
  <c r="AE191" i="2"/>
  <c r="K140" i="2"/>
  <c r="J190" i="2" s="1"/>
  <c r="F99" i="1"/>
  <c r="L99" i="1"/>
  <c r="G99" i="1"/>
  <c r="J99" i="1"/>
  <c r="E99" i="1"/>
  <c r="D99" i="1"/>
  <c r="I99" i="1"/>
  <c r="K99" i="1"/>
  <c r="L98" i="1" s="1"/>
  <c r="H99" i="1"/>
  <c r="AD42" i="1"/>
  <c r="AD40" i="4" s="1"/>
  <c r="AD91" i="4" s="1"/>
  <c r="AD142" i="4" s="1"/>
  <c r="AC40" i="3"/>
  <c r="AC91" i="3" s="1"/>
  <c r="AC142" i="3" s="1"/>
  <c r="AC40" i="2"/>
  <c r="AC91" i="2" s="1"/>
  <c r="AC142" i="2" s="1"/>
  <c r="AC193" i="2" s="1"/>
  <c r="AC244" i="2" s="1"/>
  <c r="AC295" i="2" s="1"/>
  <c r="AC346" i="2" s="1"/>
  <c r="AC99" i="1"/>
  <c r="L40" i="2"/>
  <c r="L40" i="3"/>
  <c r="R40" i="2"/>
  <c r="R40" i="3"/>
  <c r="Z40" i="3"/>
  <c r="Z40" i="2"/>
  <c r="I40" i="2"/>
  <c r="I40" i="3"/>
  <c r="F40" i="3"/>
  <c r="F40" i="2"/>
  <c r="S40" i="3"/>
  <c r="S40" i="2"/>
  <c r="F192" i="2"/>
  <c r="F141" i="2"/>
  <c r="D192" i="2"/>
  <c r="D141" i="2"/>
  <c r="X136" i="3"/>
  <c r="F91" i="2"/>
  <c r="G91" i="2"/>
  <c r="H91" i="2"/>
  <c r="B142" i="2"/>
  <c r="B193" i="2" s="1"/>
  <c r="B244" i="2" s="1"/>
  <c r="B295" i="2" s="1"/>
  <c r="B346" i="2" s="1"/>
  <c r="D91" i="2"/>
  <c r="J91" i="2"/>
  <c r="E91" i="2"/>
  <c r="K91" i="2"/>
  <c r="L91" i="2"/>
  <c r="C91" i="2"/>
  <c r="I91" i="2"/>
  <c r="AA40" i="2"/>
  <c r="AA40" i="3"/>
  <c r="D40" i="2"/>
  <c r="D40" i="3"/>
  <c r="E40" i="3"/>
  <c r="E40" i="2"/>
  <c r="G40" i="3"/>
  <c r="G40" i="2"/>
  <c r="Q40" i="3"/>
  <c r="Q40" i="2"/>
  <c r="Q91" i="2" s="1"/>
  <c r="N40" i="2"/>
  <c r="N91" i="2" s="1"/>
  <c r="N40" i="3"/>
  <c r="X40" i="3"/>
  <c r="X40" i="2"/>
  <c r="AF41" i="1"/>
  <c r="AF39" i="4" s="1"/>
  <c r="AF90" i="4" s="1"/>
  <c r="AF141" i="4" s="1"/>
  <c r="AE41" i="1"/>
  <c r="AE39" i="4" s="1"/>
  <c r="AE90" i="4" s="1"/>
  <c r="AE141" i="4" s="1"/>
  <c r="AG41" i="1"/>
  <c r="AG39" i="4" s="1"/>
  <c r="AG90" i="4" s="1"/>
  <c r="AG141" i="4" s="1"/>
  <c r="AD39" i="3"/>
  <c r="AD90" i="3" s="1"/>
  <c r="AD141" i="3" s="1"/>
  <c r="AD39" i="2"/>
  <c r="AD90" i="2" s="1"/>
  <c r="AD141" i="2" s="1"/>
  <c r="AD192" i="2" s="1"/>
  <c r="AD243" i="2" s="1"/>
  <c r="AD294" i="2" s="1"/>
  <c r="AD345" i="2" s="1"/>
  <c r="AD98" i="1"/>
  <c r="K192" i="2"/>
  <c r="K141" i="2"/>
  <c r="I141" i="2"/>
  <c r="I192" i="2"/>
  <c r="L140" i="2"/>
  <c r="K190" i="2" s="1"/>
  <c r="Z140" i="3"/>
  <c r="AB40" i="2"/>
  <c r="AB91" i="2" s="1"/>
  <c r="AB142" i="2" s="1"/>
  <c r="AB193" i="2" s="1"/>
  <c r="AB244" i="2" s="1"/>
  <c r="AB295" i="2" s="1"/>
  <c r="AB346" i="2" s="1"/>
  <c r="AB40" i="3"/>
  <c r="AB91" i="3" s="1"/>
  <c r="AB142" i="3" s="1"/>
  <c r="AB99" i="1"/>
  <c r="J40" i="2"/>
  <c r="J40" i="3"/>
  <c r="P40" i="2"/>
  <c r="P91" i="2" s="1"/>
  <c r="P40" i="3"/>
  <c r="M40" i="3"/>
  <c r="M40" i="2"/>
  <c r="M91" i="2" s="1"/>
  <c r="O40" i="2"/>
  <c r="O91" i="2" s="1"/>
  <c r="O40" i="3"/>
  <c r="Y40" i="2"/>
  <c r="Y40" i="3"/>
  <c r="C40" i="2"/>
  <c r="C40" i="3"/>
  <c r="K188" i="2"/>
  <c r="AE240" i="2"/>
  <c r="AE291" i="2" s="1"/>
  <c r="AE342" i="2" s="1"/>
  <c r="J189" i="2"/>
  <c r="K189" i="2"/>
  <c r="E192" i="2"/>
  <c r="E141" i="2"/>
  <c r="C141" i="2"/>
  <c r="C192" i="2"/>
  <c r="Y138" i="3"/>
  <c r="AB43" i="1"/>
  <c r="AB41" i="4" s="1"/>
  <c r="AB92" i="4" s="1"/>
  <c r="AB143" i="4" s="1"/>
  <c r="B41" i="3"/>
  <c r="B92" i="3" s="1"/>
  <c r="B143" i="3" s="1"/>
  <c r="B194" i="3" s="1"/>
  <c r="B245" i="3" s="1"/>
  <c r="B44" i="1"/>
  <c r="AC43" i="1"/>
  <c r="AC41" i="4" s="1"/>
  <c r="AC92" i="4" s="1"/>
  <c r="AC143" i="4" s="1"/>
  <c r="B100" i="1"/>
  <c r="B41" i="2"/>
  <c r="B92" i="2" s="1"/>
  <c r="G142" i="3"/>
  <c r="H142" i="3"/>
  <c r="C142" i="3"/>
  <c r="I142" i="3"/>
  <c r="D142" i="3"/>
  <c r="J142" i="3"/>
  <c r="E142" i="3"/>
  <c r="K142" i="3"/>
  <c r="F142" i="3"/>
  <c r="L142" i="3"/>
  <c r="T40" i="3"/>
  <c r="T40" i="2"/>
  <c r="H40" i="2"/>
  <c r="H40" i="3"/>
  <c r="U40" i="3"/>
  <c r="U40" i="2"/>
  <c r="W40" i="3"/>
  <c r="W40" i="2"/>
  <c r="V40" i="3"/>
  <c r="V40" i="2"/>
  <c r="K40" i="2"/>
  <c r="K40" i="3"/>
  <c r="G141" i="2"/>
  <c r="G192" i="2"/>
  <c r="J141" i="2"/>
  <c r="J192" i="2"/>
  <c r="H141" i="2"/>
  <c r="H192" i="2"/>
  <c r="O127" i="2"/>
  <c r="O131" i="2"/>
  <c r="M185" i="2"/>
  <c r="M180" i="2"/>
  <c r="M187" i="2"/>
  <c r="K91" i="1"/>
  <c r="L92" i="1" s="1"/>
  <c r="K89" i="1"/>
  <c r="K90" i="1"/>
  <c r="M188" i="2"/>
  <c r="M178" i="2"/>
  <c r="O129" i="2"/>
  <c r="O132" i="2"/>
  <c r="O140" i="2"/>
  <c r="O138" i="2"/>
  <c r="O136" i="2"/>
  <c r="O134" i="2"/>
  <c r="Q81" i="2"/>
  <c r="Q80" i="2"/>
  <c r="Q79" i="2"/>
  <c r="Q83" i="2"/>
  <c r="Q85" i="2"/>
  <c r="Q77" i="2"/>
  <c r="Q76" i="2"/>
  <c r="R55" i="2"/>
  <c r="Q4" i="2"/>
  <c r="Q82" i="2"/>
  <c r="Q84" i="2"/>
  <c r="Q78" i="2"/>
  <c r="Q86" i="2"/>
  <c r="Q74" i="2"/>
  <c r="Q75" i="2"/>
  <c r="Q73" i="2"/>
  <c r="Q87" i="2"/>
  <c r="Q88" i="2"/>
  <c r="Q89" i="2"/>
  <c r="Q90" i="2"/>
  <c r="O135" i="2"/>
  <c r="O137" i="2"/>
  <c r="M186" i="2"/>
  <c r="M184" i="2"/>
  <c r="M179" i="2"/>
  <c r="O133" i="2"/>
  <c r="O130" i="2"/>
  <c r="O128" i="2"/>
  <c r="O126" i="2"/>
  <c r="O139" i="2"/>
  <c r="M190" i="2"/>
  <c r="M183" i="2"/>
  <c r="O55" i="3"/>
  <c r="N4" i="3"/>
  <c r="M181" i="2"/>
  <c r="M189" i="2"/>
  <c r="M182" i="2"/>
  <c r="W137" i="4" l="1"/>
  <c r="U132" i="4"/>
  <c r="Y126" i="4"/>
  <c r="J243" i="2"/>
  <c r="J192" i="3"/>
  <c r="M230" i="2"/>
  <c r="M179" i="3"/>
  <c r="M238" i="2"/>
  <c r="M187" i="3"/>
  <c r="M232" i="2"/>
  <c r="M181" i="3"/>
  <c r="M241" i="2"/>
  <c r="M190" i="3"/>
  <c r="M237" i="2"/>
  <c r="M186" i="3"/>
  <c r="M236" i="2"/>
  <c r="M185" i="3"/>
  <c r="AB194" i="4"/>
  <c r="AF192" i="4"/>
  <c r="D243" i="2"/>
  <c r="D192" i="3"/>
  <c r="J241" i="2"/>
  <c r="J190" i="3"/>
  <c r="C226" i="2"/>
  <c r="C175" i="3"/>
  <c r="AD21" i="2"/>
  <c r="AD72" i="2" s="1"/>
  <c r="AD123" i="2" s="1"/>
  <c r="AD174" i="2" s="1"/>
  <c r="AD225" i="2" s="1"/>
  <c r="AD276" i="2" s="1"/>
  <c r="AD327" i="2" s="1"/>
  <c r="AD191" i="1"/>
  <c r="AD138" i="1"/>
  <c r="AB190" i="1"/>
  <c r="AB137" i="1"/>
  <c r="D226" i="2"/>
  <c r="D175" i="3"/>
  <c r="AD22" i="1"/>
  <c r="AD20" i="4" s="1"/>
  <c r="AD71" i="4" s="1"/>
  <c r="AD122" i="4" s="1"/>
  <c r="AB173" i="4"/>
  <c r="L97" i="1"/>
  <c r="V134" i="4"/>
  <c r="H278" i="2"/>
  <c r="H227" i="3"/>
  <c r="L288" i="2"/>
  <c r="L237" i="3"/>
  <c r="I280" i="2"/>
  <c r="I229" i="3"/>
  <c r="L285" i="2"/>
  <c r="L234" i="3"/>
  <c r="L284" i="2"/>
  <c r="L233" i="3"/>
  <c r="I293" i="2"/>
  <c r="I242" i="3"/>
  <c r="M229" i="2"/>
  <c r="M178" i="3"/>
  <c r="AC194" i="4"/>
  <c r="E243" i="2"/>
  <c r="E192" i="3"/>
  <c r="K239" i="2"/>
  <c r="K188" i="3"/>
  <c r="AF192" i="1"/>
  <c r="AF139" i="1"/>
  <c r="AF174" i="4"/>
  <c r="J226" i="2"/>
  <c r="J175" i="3"/>
  <c r="AE175" i="4"/>
  <c r="Z124" i="4"/>
  <c r="AF175" i="4"/>
  <c r="G226" i="2"/>
  <c r="G175" i="3"/>
  <c r="I240" i="2"/>
  <c r="I189" i="3"/>
  <c r="AD174" i="4"/>
  <c r="J280" i="2"/>
  <c r="J229" i="3"/>
  <c r="I290" i="2"/>
  <c r="I239" i="3"/>
  <c r="C278" i="2"/>
  <c r="C227" i="3"/>
  <c r="G278" i="2"/>
  <c r="G227" i="3"/>
  <c r="L286" i="2"/>
  <c r="L235" i="3"/>
  <c r="L287" i="2"/>
  <c r="L236" i="3"/>
  <c r="M239" i="2"/>
  <c r="M188" i="3"/>
  <c r="K240" i="2"/>
  <c r="K189" i="3"/>
  <c r="K241" i="2"/>
  <c r="K190" i="3"/>
  <c r="AG192" i="4"/>
  <c r="F243" i="2"/>
  <c r="F192" i="3"/>
  <c r="AD193" i="4"/>
  <c r="L241" i="2"/>
  <c r="L190" i="3"/>
  <c r="F226" i="2"/>
  <c r="F175" i="3"/>
  <c r="AG174" i="4"/>
  <c r="AE174" i="4"/>
  <c r="Z123" i="4"/>
  <c r="AG175" i="4"/>
  <c r="I226" i="2"/>
  <c r="I175" i="3"/>
  <c r="AC173" i="4"/>
  <c r="L240" i="2"/>
  <c r="L189" i="3"/>
  <c r="H280" i="2"/>
  <c r="H229" i="3"/>
  <c r="L282" i="2"/>
  <c r="L231" i="3"/>
  <c r="H290" i="2"/>
  <c r="H239" i="3"/>
  <c r="E278" i="2"/>
  <c r="E227" i="3"/>
  <c r="J290" i="2"/>
  <c r="J239" i="3"/>
  <c r="H293" i="2"/>
  <c r="H242" i="3"/>
  <c r="Y204" i="1"/>
  <c r="Y202" i="1"/>
  <c r="Y203" i="1"/>
  <c r="F278" i="2"/>
  <c r="F227" i="3"/>
  <c r="L283" i="2"/>
  <c r="L232" i="3"/>
  <c r="C293" i="2"/>
  <c r="C242" i="3"/>
  <c r="M233" i="2"/>
  <c r="M182" i="3"/>
  <c r="C243" i="2"/>
  <c r="C192" i="3"/>
  <c r="AB156" i="1"/>
  <c r="AB207" i="1" s="1"/>
  <c r="K243" i="2"/>
  <c r="K192" i="3"/>
  <c r="M240" i="2"/>
  <c r="M189" i="3"/>
  <c r="M234" i="2"/>
  <c r="M183" i="3"/>
  <c r="M235" i="2"/>
  <c r="M184" i="3"/>
  <c r="M231" i="2"/>
  <c r="M180" i="3"/>
  <c r="H243" i="2"/>
  <c r="H192" i="3"/>
  <c r="G243" i="2"/>
  <c r="G192" i="3"/>
  <c r="J240" i="2"/>
  <c r="J189" i="3"/>
  <c r="I243" i="2"/>
  <c r="I192" i="3"/>
  <c r="AD155" i="1"/>
  <c r="AD206" i="1" s="1"/>
  <c r="AE192" i="4"/>
  <c r="Z141" i="4"/>
  <c r="AC156" i="1"/>
  <c r="AC207" i="1" s="1"/>
  <c r="AD21" i="3"/>
  <c r="AD72" i="3" s="1"/>
  <c r="AD123" i="3" s="1"/>
  <c r="AD276" i="3" s="1"/>
  <c r="AD327" i="3" s="1"/>
  <c r="AD378" i="3" s="1"/>
  <c r="AD80" i="1"/>
  <c r="H226" i="2"/>
  <c r="H175" i="3"/>
  <c r="AG192" i="1"/>
  <c r="AG139" i="1"/>
  <c r="AE192" i="1"/>
  <c r="AE139" i="1"/>
  <c r="E226" i="2"/>
  <c r="E175" i="3"/>
  <c r="AC190" i="1"/>
  <c r="AC137" i="1"/>
  <c r="W136" i="4"/>
  <c r="L281" i="2"/>
  <c r="L230" i="3"/>
  <c r="L289" i="2"/>
  <c r="L238" i="3"/>
  <c r="D278" i="2"/>
  <c r="D227" i="3"/>
  <c r="J293" i="2"/>
  <c r="J242" i="3"/>
  <c r="Z205" i="1"/>
  <c r="G293" i="2"/>
  <c r="G242" i="3"/>
  <c r="L280" i="2"/>
  <c r="L229" i="3"/>
  <c r="K280" i="2"/>
  <c r="K229" i="3"/>
  <c r="D293" i="2"/>
  <c r="D242" i="3"/>
  <c r="L290" i="2"/>
  <c r="L239" i="3"/>
  <c r="I278" i="2"/>
  <c r="I227" i="3"/>
  <c r="F293" i="2"/>
  <c r="F242" i="3"/>
  <c r="E293" i="2"/>
  <c r="E242" i="3"/>
  <c r="AF278" i="3"/>
  <c r="AF329" i="3" s="1"/>
  <c r="AF380" i="3" s="1"/>
  <c r="AF176" i="3"/>
  <c r="AF227" i="3" s="1"/>
  <c r="AC276" i="3"/>
  <c r="AC327" i="3" s="1"/>
  <c r="AC378" i="3" s="1"/>
  <c r="AC174" i="3"/>
  <c r="AC225" i="3" s="1"/>
  <c r="AD294" i="3"/>
  <c r="AD192" i="3"/>
  <c r="AD243" i="3" s="1"/>
  <c r="AC295" i="3"/>
  <c r="AC193" i="3"/>
  <c r="AC244" i="3" s="1"/>
  <c r="AB295" i="3"/>
  <c r="AB193" i="3"/>
  <c r="AB244" i="3" s="1"/>
  <c r="AD174" i="3"/>
  <c r="AD225" i="3" s="1"/>
  <c r="AD277" i="3"/>
  <c r="AD328" i="3" s="1"/>
  <c r="AD379" i="3" s="1"/>
  <c r="AD175" i="3"/>
  <c r="AD226" i="3" s="1"/>
  <c r="AB276" i="3"/>
  <c r="AB327" i="3" s="1"/>
  <c r="AB378" i="3" s="1"/>
  <c r="AB174" i="3"/>
  <c r="AB225" i="3" s="1"/>
  <c r="AG278" i="3"/>
  <c r="AG329" i="3" s="1"/>
  <c r="AG380" i="3" s="1"/>
  <c r="AG176" i="3"/>
  <c r="AG227" i="3" s="1"/>
  <c r="J327" i="3"/>
  <c r="F327" i="3"/>
  <c r="G327" i="3"/>
  <c r="K327" i="3"/>
  <c r="E327" i="3"/>
  <c r="H327" i="3"/>
  <c r="D327" i="3"/>
  <c r="C327" i="3"/>
  <c r="I327" i="3"/>
  <c r="B378" i="3"/>
  <c r="AE278" i="3"/>
  <c r="AE329" i="3" s="1"/>
  <c r="I395" i="3"/>
  <c r="E395" i="3"/>
  <c r="H395" i="3"/>
  <c r="D395" i="3"/>
  <c r="J395" i="3"/>
  <c r="F395" i="3"/>
  <c r="G395" i="3"/>
  <c r="C395" i="3"/>
  <c r="AE394" i="3"/>
  <c r="I379" i="3"/>
  <c r="E379" i="3"/>
  <c r="H379" i="3"/>
  <c r="D379" i="3"/>
  <c r="J379" i="3"/>
  <c r="F379" i="3"/>
  <c r="G379" i="3"/>
  <c r="C379" i="3"/>
  <c r="B346" i="3"/>
  <c r="B296" i="3"/>
  <c r="B275" i="3"/>
  <c r="B326" i="3" s="1"/>
  <c r="H345" i="3"/>
  <c r="D345" i="3"/>
  <c r="I345" i="3"/>
  <c r="E345" i="3"/>
  <c r="J345" i="3"/>
  <c r="C345" i="3"/>
  <c r="K345" i="3"/>
  <c r="F345" i="3"/>
  <c r="G345" i="3"/>
  <c r="B396" i="3"/>
  <c r="X128" i="3"/>
  <c r="W129" i="3" s="1"/>
  <c r="X137" i="3"/>
  <c r="W136" i="3" s="1"/>
  <c r="AD344" i="3"/>
  <c r="AD395" i="3" s="1"/>
  <c r="AC345" i="3"/>
  <c r="AC396" i="3" s="1"/>
  <c r="AB345" i="3"/>
  <c r="AB396" i="3" s="1"/>
  <c r="V133" i="3"/>
  <c r="U132" i="3" s="1"/>
  <c r="L93" i="1"/>
  <c r="K88" i="1"/>
  <c r="L95" i="1"/>
  <c r="L96" i="1"/>
  <c r="L94" i="1"/>
  <c r="M93" i="1" s="1"/>
  <c r="O125" i="2"/>
  <c r="P133" i="2"/>
  <c r="J346" i="2"/>
  <c r="F346" i="2"/>
  <c r="H346" i="2"/>
  <c r="C346" i="2"/>
  <c r="L346" i="2"/>
  <c r="G346" i="2"/>
  <c r="I346" i="2"/>
  <c r="D346" i="2"/>
  <c r="E346" i="2"/>
  <c r="K346" i="2"/>
  <c r="J327" i="2"/>
  <c r="F327" i="2"/>
  <c r="K327" i="2"/>
  <c r="E327" i="2"/>
  <c r="I327" i="2"/>
  <c r="D327" i="2"/>
  <c r="H327" i="2"/>
  <c r="C327" i="2"/>
  <c r="G327" i="2"/>
  <c r="N178" i="2"/>
  <c r="N183" i="2"/>
  <c r="P126" i="2"/>
  <c r="K87" i="1"/>
  <c r="L88" i="1" s="1"/>
  <c r="K86" i="1"/>
  <c r="N6" i="1"/>
  <c r="N114" i="1"/>
  <c r="O57" i="1"/>
  <c r="K85" i="1"/>
  <c r="K84" i="1"/>
  <c r="K82" i="1"/>
  <c r="L125" i="2"/>
  <c r="K177" i="2" s="1"/>
  <c r="K83" i="1"/>
  <c r="J174" i="2"/>
  <c r="J123" i="2"/>
  <c r="I174" i="2"/>
  <c r="I123" i="2"/>
  <c r="Y20" i="2"/>
  <c r="Y20" i="3"/>
  <c r="U20" i="3"/>
  <c r="U20" i="2"/>
  <c r="H20" i="3"/>
  <c r="H20" i="2"/>
  <c r="G71" i="2"/>
  <c r="H71" i="2"/>
  <c r="L71" i="2"/>
  <c r="E71" i="2"/>
  <c r="D71" i="2"/>
  <c r="F71" i="2"/>
  <c r="I71" i="2"/>
  <c r="J71" i="2"/>
  <c r="B122" i="2"/>
  <c r="B173" i="2" s="1"/>
  <c r="B224" i="2" s="1"/>
  <c r="B275" i="2" s="1"/>
  <c r="B326" i="2" s="1"/>
  <c r="C71" i="2"/>
  <c r="K71" i="2"/>
  <c r="P20" i="3"/>
  <c r="P20" i="2"/>
  <c r="P71" i="2" s="1"/>
  <c r="I122" i="3"/>
  <c r="E122" i="3"/>
  <c r="D122" i="3"/>
  <c r="K122" i="3"/>
  <c r="H122" i="3"/>
  <c r="G122" i="3"/>
  <c r="J122" i="3"/>
  <c r="F122" i="3"/>
  <c r="L122" i="3"/>
  <c r="C122" i="3"/>
  <c r="Q20" i="2"/>
  <c r="Q71" i="2" s="1"/>
  <c r="Q20" i="3"/>
  <c r="M20" i="2"/>
  <c r="M71" i="2" s="1"/>
  <c r="M20" i="3"/>
  <c r="J125" i="2"/>
  <c r="I177" i="2" s="1"/>
  <c r="AF21" i="2"/>
  <c r="AF72" i="2" s="1"/>
  <c r="AF123" i="2" s="1"/>
  <c r="AF174" i="2" s="1"/>
  <c r="AF225" i="2" s="1"/>
  <c r="AF276" i="2" s="1"/>
  <c r="AF327" i="2" s="1"/>
  <c r="AF21" i="3"/>
  <c r="AF72" i="3" s="1"/>
  <c r="AF123" i="3" s="1"/>
  <c r="AF80" i="1"/>
  <c r="AE81" i="1"/>
  <c r="AE22" i="3"/>
  <c r="AE73" i="3" s="1"/>
  <c r="AE124" i="3" s="1"/>
  <c r="AE175" i="3" s="1"/>
  <c r="AE226" i="3" s="1"/>
  <c r="AE22" i="2"/>
  <c r="AE73" i="2" s="1"/>
  <c r="AE124" i="2" s="1"/>
  <c r="AF81" i="1"/>
  <c r="AF22" i="3"/>
  <c r="AF73" i="3" s="1"/>
  <c r="AF124" i="3" s="1"/>
  <c r="AF22" i="2"/>
  <c r="AF73" i="2" s="1"/>
  <c r="AF124" i="2" s="1"/>
  <c r="AF175" i="2" s="1"/>
  <c r="AF226" i="2" s="1"/>
  <c r="AF277" i="2" s="1"/>
  <c r="AF328" i="2" s="1"/>
  <c r="Z125" i="3"/>
  <c r="K123" i="2"/>
  <c r="K174" i="2"/>
  <c r="C174" i="2"/>
  <c r="C123" i="2"/>
  <c r="D79" i="1"/>
  <c r="I79" i="1"/>
  <c r="H79" i="1"/>
  <c r="G79" i="1"/>
  <c r="F79" i="1"/>
  <c r="K79" i="1"/>
  <c r="E79" i="1"/>
  <c r="J79" i="1"/>
  <c r="L79" i="1"/>
  <c r="C20" i="3"/>
  <c r="C20" i="2"/>
  <c r="D20" i="3"/>
  <c r="D20" i="2"/>
  <c r="K20" i="3"/>
  <c r="K20" i="2"/>
  <c r="L20" i="3"/>
  <c r="L20" i="2"/>
  <c r="S20" i="3"/>
  <c r="S20" i="2"/>
  <c r="AA20" i="3"/>
  <c r="AA20" i="2"/>
  <c r="X20" i="2"/>
  <c r="X20" i="3"/>
  <c r="AG21" i="2"/>
  <c r="AG72" i="2" s="1"/>
  <c r="AG123" i="2" s="1"/>
  <c r="AG174" i="2" s="1"/>
  <c r="AG225" i="2" s="1"/>
  <c r="AG276" i="2" s="1"/>
  <c r="AG327" i="2" s="1"/>
  <c r="AG80" i="1"/>
  <c r="AG21" i="3"/>
  <c r="AG72" i="3" s="1"/>
  <c r="AG123" i="3" s="1"/>
  <c r="AE21" i="3"/>
  <c r="AE72" i="3" s="1"/>
  <c r="AE123" i="3" s="1"/>
  <c r="AE174" i="3" s="1"/>
  <c r="AE225" i="3" s="1"/>
  <c r="AE80" i="1"/>
  <c r="AE21" i="2"/>
  <c r="AE72" i="2" s="1"/>
  <c r="AE123" i="2" s="1"/>
  <c r="AG22" i="2"/>
  <c r="AG73" i="2" s="1"/>
  <c r="AG124" i="2" s="1"/>
  <c r="AG175" i="2" s="1"/>
  <c r="AG226" i="2" s="1"/>
  <c r="AG277" i="2" s="1"/>
  <c r="AG328" i="2" s="1"/>
  <c r="AG22" i="3"/>
  <c r="AG73" i="3" s="1"/>
  <c r="AG124" i="3" s="1"/>
  <c r="AG81" i="1"/>
  <c r="AE176" i="2"/>
  <c r="AE227" i="2" s="1"/>
  <c r="AE278" i="2" s="1"/>
  <c r="AE329" i="2" s="1"/>
  <c r="K125" i="2"/>
  <c r="J177" i="2" s="1"/>
  <c r="N125" i="2"/>
  <c r="M177" i="2" s="1"/>
  <c r="G123" i="2"/>
  <c r="G174" i="2"/>
  <c r="E123" i="2"/>
  <c r="E174" i="2"/>
  <c r="H123" i="2"/>
  <c r="H174" i="2"/>
  <c r="G20" i="2"/>
  <c r="G20" i="3"/>
  <c r="B19" i="3"/>
  <c r="B70" i="3" s="1"/>
  <c r="B121" i="3" s="1"/>
  <c r="B172" i="3" s="1"/>
  <c r="B223" i="3" s="1"/>
  <c r="AB21" i="1"/>
  <c r="AB19" i="4" s="1"/>
  <c r="AB70" i="4" s="1"/>
  <c r="AB121" i="4" s="1"/>
  <c r="B19" i="2"/>
  <c r="B70" i="2" s="1"/>
  <c r="B78" i="1"/>
  <c r="B20" i="1"/>
  <c r="AC21" i="1"/>
  <c r="AC19" i="4" s="1"/>
  <c r="AC70" i="4" s="1"/>
  <c r="AC121" i="4" s="1"/>
  <c r="O20" i="2"/>
  <c r="O71" i="2" s="1"/>
  <c r="O20" i="3"/>
  <c r="AE22" i="1"/>
  <c r="AE20" i="4" s="1"/>
  <c r="AE71" i="4" s="1"/>
  <c r="AE122" i="4" s="1"/>
  <c r="AF22" i="1"/>
  <c r="AF20" i="4" s="1"/>
  <c r="AF71" i="4" s="1"/>
  <c r="AF122" i="4" s="1"/>
  <c r="AD20" i="2"/>
  <c r="AD71" i="2" s="1"/>
  <c r="AD122" i="2" s="1"/>
  <c r="AD173" i="2" s="1"/>
  <c r="AD224" i="2" s="1"/>
  <c r="AD275" i="2" s="1"/>
  <c r="AD326" i="2" s="1"/>
  <c r="AD79" i="1"/>
  <c r="AG22" i="1"/>
  <c r="AG20" i="4" s="1"/>
  <c r="AG71" i="4" s="1"/>
  <c r="AG122" i="4" s="1"/>
  <c r="AD20" i="3"/>
  <c r="AD71" i="3" s="1"/>
  <c r="AD122" i="3" s="1"/>
  <c r="W20" i="3"/>
  <c r="W20" i="2"/>
  <c r="AC79" i="1"/>
  <c r="AC20" i="2"/>
  <c r="AC71" i="2" s="1"/>
  <c r="AC122" i="2" s="1"/>
  <c r="AC173" i="2" s="1"/>
  <c r="AC224" i="2" s="1"/>
  <c r="AC275" i="2" s="1"/>
  <c r="AC326" i="2" s="1"/>
  <c r="AC20" i="3"/>
  <c r="AC71" i="3" s="1"/>
  <c r="AC122" i="3" s="1"/>
  <c r="T20" i="3"/>
  <c r="T20" i="2"/>
  <c r="AB20" i="2"/>
  <c r="AB71" i="2" s="1"/>
  <c r="AB122" i="2" s="1"/>
  <c r="AB173" i="2" s="1"/>
  <c r="AB224" i="2" s="1"/>
  <c r="AB275" i="2" s="1"/>
  <c r="AB326" i="2" s="1"/>
  <c r="AB20" i="3"/>
  <c r="AB71" i="3" s="1"/>
  <c r="AB122" i="3" s="1"/>
  <c r="AB79" i="1"/>
  <c r="F123" i="2"/>
  <c r="F174" i="2"/>
  <c r="D123" i="2"/>
  <c r="D174" i="2"/>
  <c r="N20" i="3"/>
  <c r="N20" i="2"/>
  <c r="N71" i="2" s="1"/>
  <c r="R20" i="2"/>
  <c r="R20" i="3"/>
  <c r="V20" i="3"/>
  <c r="V20" i="2"/>
  <c r="Z20" i="3"/>
  <c r="Z20" i="2"/>
  <c r="I20" i="2"/>
  <c r="I20" i="3"/>
  <c r="E20" i="3"/>
  <c r="E20" i="2"/>
  <c r="F20" i="3"/>
  <c r="F20" i="2"/>
  <c r="J20" i="2"/>
  <c r="J20" i="3"/>
  <c r="M125" i="2"/>
  <c r="L177" i="2" s="1"/>
  <c r="AD43" i="1"/>
  <c r="AD41" i="4" s="1"/>
  <c r="AD92" i="4" s="1"/>
  <c r="AD143" i="4" s="1"/>
  <c r="AC41" i="2"/>
  <c r="AC92" i="2" s="1"/>
  <c r="AC143" i="2" s="1"/>
  <c r="AC194" i="2" s="1"/>
  <c r="AC245" i="2" s="1"/>
  <c r="AC296" i="2" s="1"/>
  <c r="AC347" i="2" s="1"/>
  <c r="AC100" i="1"/>
  <c r="AC41" i="3"/>
  <c r="AC92" i="3" s="1"/>
  <c r="AC143" i="3" s="1"/>
  <c r="AA41" i="3"/>
  <c r="AA41" i="2"/>
  <c r="J41" i="3"/>
  <c r="J41" i="2"/>
  <c r="O41" i="3"/>
  <c r="O41" i="2"/>
  <c r="O92" i="2" s="1"/>
  <c r="T41" i="3"/>
  <c r="T41" i="2"/>
  <c r="F41" i="3"/>
  <c r="F41" i="2"/>
  <c r="K41" i="3"/>
  <c r="K41" i="2"/>
  <c r="X41" i="3"/>
  <c r="X41" i="2"/>
  <c r="AF39" i="3"/>
  <c r="AF90" i="3" s="1"/>
  <c r="AF141" i="3" s="1"/>
  <c r="AF39" i="2"/>
  <c r="AF90" i="2" s="1"/>
  <c r="AF141" i="2" s="1"/>
  <c r="AF192" i="2" s="1"/>
  <c r="AF243" i="2" s="1"/>
  <c r="AF294" i="2" s="1"/>
  <c r="AF345" i="2" s="1"/>
  <c r="AF98" i="1"/>
  <c r="I193" i="2"/>
  <c r="I142" i="2"/>
  <c r="E142" i="2"/>
  <c r="E193" i="2"/>
  <c r="H193" i="2"/>
  <c r="H142" i="2"/>
  <c r="B42" i="3"/>
  <c r="B93" i="3" s="1"/>
  <c r="B144" i="3" s="1"/>
  <c r="B195" i="3" s="1"/>
  <c r="B246" i="3" s="1"/>
  <c r="B45" i="1"/>
  <c r="AB44" i="1"/>
  <c r="AB42" i="4" s="1"/>
  <c r="AB93" i="4" s="1"/>
  <c r="AB144" i="4" s="1"/>
  <c r="B101" i="1"/>
  <c r="AC44" i="1"/>
  <c r="AC42" i="4" s="1"/>
  <c r="AC93" i="4" s="1"/>
  <c r="AC144" i="4" s="1"/>
  <c r="B42" i="2"/>
  <c r="B93" i="2" s="1"/>
  <c r="E41" i="3"/>
  <c r="E41" i="2"/>
  <c r="R41" i="3"/>
  <c r="R41" i="2"/>
  <c r="R92" i="2" s="1"/>
  <c r="W41" i="2"/>
  <c r="W41" i="3"/>
  <c r="I41" i="2"/>
  <c r="I41" i="3"/>
  <c r="N41" i="2"/>
  <c r="N92" i="2" s="1"/>
  <c r="N41" i="3"/>
  <c r="S41" i="3"/>
  <c r="S41" i="2"/>
  <c r="C142" i="2"/>
  <c r="C193" i="2"/>
  <c r="J193" i="2"/>
  <c r="J142" i="2"/>
  <c r="G193" i="2"/>
  <c r="G142" i="2"/>
  <c r="AE242" i="2"/>
  <c r="AE293" i="2" s="1"/>
  <c r="AE344" i="2" s="1"/>
  <c r="F92" i="2"/>
  <c r="E92" i="2"/>
  <c r="K92" i="2"/>
  <c r="H92" i="2"/>
  <c r="B143" i="2"/>
  <c r="B194" i="2" s="1"/>
  <c r="B245" i="2" s="1"/>
  <c r="B296" i="2" s="1"/>
  <c r="B347" i="2" s="1"/>
  <c r="G92" i="2"/>
  <c r="D92" i="2"/>
  <c r="M92" i="2"/>
  <c r="J92" i="2"/>
  <c r="C92" i="2"/>
  <c r="I92" i="2"/>
  <c r="L92" i="2"/>
  <c r="E143" i="3"/>
  <c r="L143" i="3"/>
  <c r="C143" i="3"/>
  <c r="H143" i="3"/>
  <c r="D143" i="3"/>
  <c r="I143" i="3"/>
  <c r="K143" i="3"/>
  <c r="J143" i="3"/>
  <c r="G143" i="3"/>
  <c r="F143" i="3"/>
  <c r="M143" i="3"/>
  <c r="M41" i="3"/>
  <c r="M41" i="2"/>
  <c r="Z41" i="2"/>
  <c r="Z41" i="3"/>
  <c r="D41" i="3"/>
  <c r="D41" i="2"/>
  <c r="Q41" i="2"/>
  <c r="Q92" i="2" s="1"/>
  <c r="Q41" i="3"/>
  <c r="V41" i="3"/>
  <c r="V41" i="2"/>
  <c r="H41" i="3"/>
  <c r="H41" i="2"/>
  <c r="AG39" i="3"/>
  <c r="AG90" i="3" s="1"/>
  <c r="AG141" i="3" s="1"/>
  <c r="AG98" i="1"/>
  <c r="AG39" i="2"/>
  <c r="AG90" i="2" s="1"/>
  <c r="AG141" i="2" s="1"/>
  <c r="AG192" i="2" s="1"/>
  <c r="AG243" i="2" s="1"/>
  <c r="AG294" i="2" s="1"/>
  <c r="AG345" i="2" s="1"/>
  <c r="L193" i="2"/>
  <c r="L142" i="2"/>
  <c r="D193" i="2"/>
  <c r="D142" i="2"/>
  <c r="F142" i="2"/>
  <c r="F193" i="2"/>
  <c r="W135" i="3"/>
  <c r="G100" i="1"/>
  <c r="L100" i="1"/>
  <c r="H100" i="1"/>
  <c r="K100" i="1"/>
  <c r="M100" i="1"/>
  <c r="E100" i="1"/>
  <c r="J100" i="1"/>
  <c r="F100" i="1"/>
  <c r="I100" i="1"/>
  <c r="D100" i="1"/>
  <c r="AB41" i="3"/>
  <c r="AB92" i="3" s="1"/>
  <c r="AB143" i="3" s="1"/>
  <c r="AB100" i="1"/>
  <c r="AB41" i="2"/>
  <c r="AB92" i="2" s="1"/>
  <c r="AB143" i="2" s="1"/>
  <c r="AB194" i="2" s="1"/>
  <c r="AB245" i="2" s="1"/>
  <c r="AB296" i="2" s="1"/>
  <c r="AB347" i="2" s="1"/>
  <c r="U41" i="3"/>
  <c r="U41" i="2"/>
  <c r="G41" i="2"/>
  <c r="G41" i="3"/>
  <c r="L41" i="2"/>
  <c r="L41" i="3"/>
  <c r="Y41" i="2"/>
  <c r="Y41" i="3"/>
  <c r="C41" i="3"/>
  <c r="C41" i="2"/>
  <c r="P41" i="3"/>
  <c r="P41" i="2"/>
  <c r="P92" i="2" s="1"/>
  <c r="Y139" i="3"/>
  <c r="AE39" i="3"/>
  <c r="AE90" i="3" s="1"/>
  <c r="AE141" i="3" s="1"/>
  <c r="AE192" i="3" s="1"/>
  <c r="AE243" i="3" s="1"/>
  <c r="AE98" i="1"/>
  <c r="AE39" i="2"/>
  <c r="AE90" i="2" s="1"/>
  <c r="AE141" i="2" s="1"/>
  <c r="K142" i="2"/>
  <c r="K193" i="2"/>
  <c r="AG42" i="1"/>
  <c r="AG40" i="4" s="1"/>
  <c r="AG91" i="4" s="1"/>
  <c r="AG142" i="4" s="1"/>
  <c r="AD40" i="2"/>
  <c r="AD91" i="2" s="1"/>
  <c r="AD142" i="2" s="1"/>
  <c r="AD193" i="2" s="1"/>
  <c r="AD244" i="2" s="1"/>
  <c r="AD295" i="2" s="1"/>
  <c r="AD346" i="2" s="1"/>
  <c r="AE42" i="1"/>
  <c r="AE40" i="4" s="1"/>
  <c r="AE91" i="4" s="1"/>
  <c r="AE142" i="4" s="1"/>
  <c r="AF42" i="1"/>
  <c r="AF40" i="4" s="1"/>
  <c r="AF91" i="4" s="1"/>
  <c r="AF142" i="4" s="1"/>
  <c r="AD40" i="3"/>
  <c r="AD91" i="3" s="1"/>
  <c r="AD142" i="3" s="1"/>
  <c r="AD99" i="1"/>
  <c r="P130" i="2"/>
  <c r="P128" i="2"/>
  <c r="P132" i="2"/>
  <c r="P134" i="2"/>
  <c r="P135" i="2"/>
  <c r="P127" i="2"/>
  <c r="O178" i="2" s="1"/>
  <c r="P129" i="2"/>
  <c r="P139" i="2"/>
  <c r="P137" i="2"/>
  <c r="N185" i="2"/>
  <c r="L91" i="1"/>
  <c r="M92" i="1" s="1"/>
  <c r="L89" i="1"/>
  <c r="L90" i="1"/>
  <c r="P140" i="2"/>
  <c r="P131" i="2"/>
  <c r="N180" i="2"/>
  <c r="N182" i="2"/>
  <c r="P124" i="2"/>
  <c r="P125" i="2"/>
  <c r="P138" i="2"/>
  <c r="N187" i="2"/>
  <c r="P55" i="3"/>
  <c r="O4" i="3"/>
  <c r="N177" i="2"/>
  <c r="N189" i="2"/>
  <c r="R81" i="2"/>
  <c r="R82" i="2"/>
  <c r="R80" i="2"/>
  <c r="R79" i="2"/>
  <c r="R83" i="2"/>
  <c r="R77" i="2"/>
  <c r="R76" i="2"/>
  <c r="R72" i="2"/>
  <c r="R71" i="2"/>
  <c r="R4" i="2"/>
  <c r="S55" i="2"/>
  <c r="R85" i="2"/>
  <c r="R84" i="2"/>
  <c r="R74" i="2"/>
  <c r="R75" i="2"/>
  <c r="R78" i="2"/>
  <c r="R86" i="2"/>
  <c r="R73" i="2"/>
  <c r="R87" i="2"/>
  <c r="R88" i="2"/>
  <c r="R89" i="2"/>
  <c r="R90" i="2"/>
  <c r="R91" i="2"/>
  <c r="N181" i="2"/>
  <c r="P136" i="2"/>
  <c r="N186" i="2"/>
  <c r="N188" i="2"/>
  <c r="N190" i="2"/>
  <c r="N184" i="2"/>
  <c r="N179" i="2"/>
  <c r="V136" i="4" l="1"/>
  <c r="Y140" i="4"/>
  <c r="Y125" i="4"/>
  <c r="X126" i="4" s="1"/>
  <c r="X127" i="4"/>
  <c r="Y124" i="4"/>
  <c r="X125" i="4" s="1"/>
  <c r="N237" i="2"/>
  <c r="N186" i="3"/>
  <c r="AG193" i="4"/>
  <c r="N241" i="2"/>
  <c r="N190" i="3"/>
  <c r="N232" i="2"/>
  <c r="N181" i="3"/>
  <c r="N240" i="2"/>
  <c r="N189" i="3"/>
  <c r="N238" i="2"/>
  <c r="N187" i="3"/>
  <c r="N233" i="2"/>
  <c r="N182" i="3"/>
  <c r="AE193" i="4"/>
  <c r="Z142" i="4"/>
  <c r="Y141" i="4" s="1"/>
  <c r="X140" i="4" s="1"/>
  <c r="L244" i="2"/>
  <c r="L193" i="3"/>
  <c r="C244" i="2"/>
  <c r="C193" i="3"/>
  <c r="AC157" i="1"/>
  <c r="AC208" i="1" s="1"/>
  <c r="D225" i="2"/>
  <c r="D174" i="3"/>
  <c r="AB189" i="1"/>
  <c r="AB136" i="1"/>
  <c r="AD189" i="1"/>
  <c r="AD136" i="1"/>
  <c r="E225" i="2"/>
  <c r="E174" i="3"/>
  <c r="M228" i="2"/>
  <c r="M177" i="3"/>
  <c r="C225" i="2"/>
  <c r="C174" i="3"/>
  <c r="I225" i="2"/>
  <c r="I174" i="3"/>
  <c r="K228" i="2"/>
  <c r="K177" i="3"/>
  <c r="E277" i="2"/>
  <c r="E226" i="3"/>
  <c r="AD190" i="1"/>
  <c r="AD137" i="1"/>
  <c r="J291" i="2"/>
  <c r="J240" i="3"/>
  <c r="M286" i="2"/>
  <c r="M235" i="3"/>
  <c r="X203" i="1"/>
  <c r="X202" i="1"/>
  <c r="X201" i="1"/>
  <c r="L291" i="2"/>
  <c r="L240" i="3"/>
  <c r="L292" i="2"/>
  <c r="L241" i="3"/>
  <c r="M290" i="2"/>
  <c r="M239" i="3"/>
  <c r="J277" i="2"/>
  <c r="J226" i="3"/>
  <c r="U133" i="4"/>
  <c r="D277" i="2"/>
  <c r="D226" i="3"/>
  <c r="C277" i="2"/>
  <c r="C226" i="3"/>
  <c r="M288" i="2"/>
  <c r="M237" i="3"/>
  <c r="M281" i="2"/>
  <c r="M230" i="3"/>
  <c r="N239" i="2"/>
  <c r="N188" i="3"/>
  <c r="AD156" i="1"/>
  <c r="AD207" i="1" s="1"/>
  <c r="G244" i="2"/>
  <c r="G193" i="3"/>
  <c r="AB195" i="4"/>
  <c r="H244" i="2"/>
  <c r="H193" i="3"/>
  <c r="I244" i="2"/>
  <c r="I193" i="3"/>
  <c r="J228" i="2"/>
  <c r="J177" i="3"/>
  <c r="K225" i="2"/>
  <c r="K174" i="3"/>
  <c r="AE191" i="1"/>
  <c r="AE138" i="1"/>
  <c r="I228" i="2"/>
  <c r="I177" i="3"/>
  <c r="X139" i="4"/>
  <c r="I294" i="2"/>
  <c r="I243" i="3"/>
  <c r="M282" i="2"/>
  <c r="M231" i="3"/>
  <c r="K294" i="2"/>
  <c r="K243" i="3"/>
  <c r="M284" i="2"/>
  <c r="M233" i="3"/>
  <c r="I277" i="2"/>
  <c r="I226" i="3"/>
  <c r="F277" i="2"/>
  <c r="F226" i="3"/>
  <c r="F294" i="2"/>
  <c r="F243" i="3"/>
  <c r="K291" i="2"/>
  <c r="K240" i="3"/>
  <c r="G277" i="2"/>
  <c r="G226" i="3"/>
  <c r="AD173" i="4"/>
  <c r="M287" i="2"/>
  <c r="M236" i="3"/>
  <c r="M289" i="2"/>
  <c r="M238" i="3"/>
  <c r="N228" i="2"/>
  <c r="N177" i="3"/>
  <c r="AE155" i="1"/>
  <c r="AE206" i="1" s="1"/>
  <c r="D244" i="2"/>
  <c r="D193" i="3"/>
  <c r="AG155" i="1"/>
  <c r="AG206" i="1" s="1"/>
  <c r="E244" i="2"/>
  <c r="E193" i="3"/>
  <c r="AF155" i="1"/>
  <c r="AF206" i="1" s="1"/>
  <c r="AD194" i="4"/>
  <c r="F225" i="2"/>
  <c r="F174" i="3"/>
  <c r="AF173" i="4"/>
  <c r="AC172" i="4"/>
  <c r="AB172" i="4"/>
  <c r="H225" i="2"/>
  <c r="H174" i="3"/>
  <c r="G225" i="2"/>
  <c r="G174" i="3"/>
  <c r="AG190" i="1"/>
  <c r="AG137" i="1"/>
  <c r="AF191" i="1"/>
  <c r="AF138" i="1"/>
  <c r="AF190" i="1"/>
  <c r="AF137" i="1"/>
  <c r="J225" i="2"/>
  <c r="J174" i="3"/>
  <c r="N234" i="2"/>
  <c r="N183" i="3"/>
  <c r="Z192" i="1"/>
  <c r="Y193" i="1" s="1"/>
  <c r="X194" i="1" s="1"/>
  <c r="W195" i="1" s="1"/>
  <c r="V196" i="1" s="1"/>
  <c r="U197" i="1" s="1"/>
  <c r="H294" i="2"/>
  <c r="H243" i="3"/>
  <c r="M291" i="2"/>
  <c r="M240" i="3"/>
  <c r="C294" i="2"/>
  <c r="C243" i="3"/>
  <c r="K292" i="2"/>
  <c r="K241" i="3"/>
  <c r="I291" i="2"/>
  <c r="I240" i="3"/>
  <c r="E294" i="2"/>
  <c r="E243" i="3"/>
  <c r="D294" i="2"/>
  <c r="D243" i="3"/>
  <c r="M283" i="2"/>
  <c r="M232" i="3"/>
  <c r="N231" i="2"/>
  <c r="N180" i="3"/>
  <c r="N230" i="2"/>
  <c r="N179" i="3"/>
  <c r="AB157" i="1"/>
  <c r="AB208" i="1" s="1"/>
  <c r="N235" i="2"/>
  <c r="N184" i="3"/>
  <c r="N236" i="2"/>
  <c r="N185" i="3"/>
  <c r="O229" i="2"/>
  <c r="O178" i="3"/>
  <c r="AF193" i="4"/>
  <c r="K244" i="2"/>
  <c r="K193" i="3"/>
  <c r="F244" i="2"/>
  <c r="F193" i="3"/>
  <c r="J244" i="2"/>
  <c r="J193" i="3"/>
  <c r="AC195" i="4"/>
  <c r="L228" i="2"/>
  <c r="L177" i="3"/>
  <c r="AC189" i="1"/>
  <c r="AC136" i="1"/>
  <c r="AG173" i="4"/>
  <c r="AE173" i="4"/>
  <c r="Z122" i="4"/>
  <c r="AG191" i="1"/>
  <c r="AG138" i="1"/>
  <c r="AE190" i="1"/>
  <c r="AE137" i="1"/>
  <c r="N229" i="2"/>
  <c r="N178" i="3"/>
  <c r="H277" i="2"/>
  <c r="H226" i="3"/>
  <c r="G294" i="2"/>
  <c r="G243" i="3"/>
  <c r="M285" i="2"/>
  <c r="M234" i="3"/>
  <c r="K290" i="2"/>
  <c r="K239" i="3"/>
  <c r="M280" i="2"/>
  <c r="M229" i="3"/>
  <c r="V135" i="4"/>
  <c r="J292" i="2"/>
  <c r="J241" i="3"/>
  <c r="M292" i="2"/>
  <c r="M241" i="3"/>
  <c r="J294" i="2"/>
  <c r="J243" i="3"/>
  <c r="AF276" i="3"/>
  <c r="AF327" i="3" s="1"/>
  <c r="AF378" i="3" s="1"/>
  <c r="AF174" i="3"/>
  <c r="AF225" i="3" s="1"/>
  <c r="AF294" i="3"/>
  <c r="AF192" i="3"/>
  <c r="AF243" i="3" s="1"/>
  <c r="AG277" i="3"/>
  <c r="AG328" i="3" s="1"/>
  <c r="AG379" i="3" s="1"/>
  <c r="AG175" i="3"/>
  <c r="AG226" i="3" s="1"/>
  <c r="AD295" i="3"/>
  <c r="AD193" i="3"/>
  <c r="AD244" i="3" s="1"/>
  <c r="AB275" i="3"/>
  <c r="AB326" i="3" s="1"/>
  <c r="AB377" i="3" s="1"/>
  <c r="AB173" i="3"/>
  <c r="AB224" i="3" s="1"/>
  <c r="AC275" i="3"/>
  <c r="AC326" i="3" s="1"/>
  <c r="AC377" i="3" s="1"/>
  <c r="AC173" i="3"/>
  <c r="AC224" i="3" s="1"/>
  <c r="AG276" i="3"/>
  <c r="AG174" i="3"/>
  <c r="AG225" i="3" s="1"/>
  <c r="AF277" i="3"/>
  <c r="AF328" i="3" s="1"/>
  <c r="AF379" i="3" s="1"/>
  <c r="AF175" i="3"/>
  <c r="AF226" i="3" s="1"/>
  <c r="AD275" i="3"/>
  <c r="AD326" i="3" s="1"/>
  <c r="AD377" i="3" s="1"/>
  <c r="AD173" i="3"/>
  <c r="AD224" i="3" s="1"/>
  <c r="AG294" i="3"/>
  <c r="AG192" i="3"/>
  <c r="AG243" i="3" s="1"/>
  <c r="AB296" i="3"/>
  <c r="AB194" i="3"/>
  <c r="AB245" i="3" s="1"/>
  <c r="AC296" i="3"/>
  <c r="AC194" i="3"/>
  <c r="AC245" i="3" s="1"/>
  <c r="AE276" i="3"/>
  <c r="AE327" i="3"/>
  <c r="AE277" i="3"/>
  <c r="AE328" i="3" s="1"/>
  <c r="J346" i="3"/>
  <c r="F346" i="3"/>
  <c r="K346" i="3"/>
  <c r="G346" i="3"/>
  <c r="C346" i="3"/>
  <c r="H346" i="3"/>
  <c r="D346" i="3"/>
  <c r="L346" i="3"/>
  <c r="I346" i="3"/>
  <c r="E346" i="3"/>
  <c r="B397" i="3"/>
  <c r="AE380" i="3"/>
  <c r="AE344" i="3"/>
  <c r="AE294" i="3"/>
  <c r="I396" i="3"/>
  <c r="E396" i="3"/>
  <c r="H396" i="3"/>
  <c r="D396" i="3"/>
  <c r="J396" i="3"/>
  <c r="F396" i="3"/>
  <c r="C396" i="3"/>
  <c r="K396" i="3"/>
  <c r="G396" i="3"/>
  <c r="J326" i="3"/>
  <c r="F326" i="3"/>
  <c r="H326" i="3"/>
  <c r="C326" i="3"/>
  <c r="L326" i="3"/>
  <c r="G326" i="3"/>
  <c r="I326" i="3"/>
  <c r="E326" i="3"/>
  <c r="D326" i="3"/>
  <c r="K326" i="3"/>
  <c r="B377" i="3"/>
  <c r="J378" i="3"/>
  <c r="F378" i="3"/>
  <c r="I378" i="3"/>
  <c r="E378" i="3"/>
  <c r="K378" i="3"/>
  <c r="G378" i="3"/>
  <c r="C378" i="3"/>
  <c r="D378" i="3"/>
  <c r="H378" i="3"/>
  <c r="B347" i="3"/>
  <c r="B297" i="3"/>
  <c r="B274" i="3"/>
  <c r="B325" i="3" s="1"/>
  <c r="AF344" i="3"/>
  <c r="AF395" i="3" s="1"/>
  <c r="AG327" i="3"/>
  <c r="AG378" i="3" s="1"/>
  <c r="AB346" i="3"/>
  <c r="AB397" i="3" s="1"/>
  <c r="V130" i="3"/>
  <c r="AG344" i="3"/>
  <c r="AG395" i="3" s="1"/>
  <c r="AC346" i="3"/>
  <c r="AC397" i="3" s="1"/>
  <c r="AD345" i="3"/>
  <c r="AD396" i="3" s="1"/>
  <c r="Y126" i="3"/>
  <c r="X127" i="3" s="1"/>
  <c r="P123" i="2"/>
  <c r="M96" i="1"/>
  <c r="M94" i="1"/>
  <c r="N93" i="1" s="1"/>
  <c r="M95" i="1"/>
  <c r="O176" i="2"/>
  <c r="P141" i="2"/>
  <c r="O191" i="2" s="1"/>
  <c r="K347" i="2"/>
  <c r="G347" i="2"/>
  <c r="C347" i="2"/>
  <c r="M347" i="2"/>
  <c r="H347" i="2"/>
  <c r="L347" i="2"/>
  <c r="F347" i="2"/>
  <c r="I347" i="2"/>
  <c r="D347" i="2"/>
  <c r="J347" i="2"/>
  <c r="E347" i="2"/>
  <c r="I326" i="2"/>
  <c r="E326" i="2"/>
  <c r="K326" i="2"/>
  <c r="F326" i="2"/>
  <c r="J326" i="2"/>
  <c r="D326" i="2"/>
  <c r="H326" i="2"/>
  <c r="C326" i="2"/>
  <c r="L326" i="2"/>
  <c r="G326" i="2"/>
  <c r="L87" i="1"/>
  <c r="M88" i="1" s="1"/>
  <c r="O183" i="2"/>
  <c r="O189" i="2"/>
  <c r="L86" i="1"/>
  <c r="O180" i="2"/>
  <c r="M89" i="1"/>
  <c r="L84" i="1"/>
  <c r="L85" i="1"/>
  <c r="O179" i="2"/>
  <c r="O6" i="1"/>
  <c r="P57" i="1"/>
  <c r="O114" i="1"/>
  <c r="M97" i="1"/>
  <c r="L82" i="1"/>
  <c r="L80" i="1"/>
  <c r="L81" i="1"/>
  <c r="O181" i="2"/>
  <c r="M98" i="1"/>
  <c r="N124" i="2"/>
  <c r="M176" i="2" s="1"/>
  <c r="L83" i="1"/>
  <c r="N123" i="2"/>
  <c r="O190" i="2"/>
  <c r="O182" i="2"/>
  <c r="M99" i="1"/>
  <c r="M123" i="2"/>
  <c r="Q19" i="2"/>
  <c r="Q70" i="2" s="1"/>
  <c r="Q19" i="3"/>
  <c r="M19" i="2"/>
  <c r="M19" i="3"/>
  <c r="Y19" i="2"/>
  <c r="Y19" i="3"/>
  <c r="U19" i="2"/>
  <c r="U19" i="3"/>
  <c r="F78" i="1"/>
  <c r="D78" i="1"/>
  <c r="M78" i="1"/>
  <c r="E78" i="1"/>
  <c r="K78" i="1"/>
  <c r="I78" i="1"/>
  <c r="L78" i="1"/>
  <c r="G78" i="1"/>
  <c r="J78" i="1"/>
  <c r="H78" i="1"/>
  <c r="L19" i="2"/>
  <c r="L19" i="3"/>
  <c r="K19" i="2"/>
  <c r="K19" i="3"/>
  <c r="Z123" i="3"/>
  <c r="Z124" i="3"/>
  <c r="J122" i="2"/>
  <c r="J173" i="2"/>
  <c r="E173" i="2"/>
  <c r="E122" i="2"/>
  <c r="AF20" i="3"/>
  <c r="AF71" i="3" s="1"/>
  <c r="AF122" i="3" s="1"/>
  <c r="AF79" i="1"/>
  <c r="AF20" i="2"/>
  <c r="AF71" i="2" s="1"/>
  <c r="AF122" i="2" s="1"/>
  <c r="AF173" i="2" s="1"/>
  <c r="AF224" i="2" s="1"/>
  <c r="AF275" i="2" s="1"/>
  <c r="AF326" i="2" s="1"/>
  <c r="AA19" i="3"/>
  <c r="AA19" i="2"/>
  <c r="P19" i="2"/>
  <c r="P70" i="2" s="1"/>
  <c r="P19" i="3"/>
  <c r="AD21" i="1"/>
  <c r="AD19" i="4" s="1"/>
  <c r="AD70" i="4" s="1"/>
  <c r="AD121" i="4" s="1"/>
  <c r="AC19" i="3"/>
  <c r="AC70" i="3" s="1"/>
  <c r="AC121" i="3" s="1"/>
  <c r="AC19" i="2"/>
  <c r="AC70" i="2" s="1"/>
  <c r="AC121" i="2" s="1"/>
  <c r="AC172" i="2" s="1"/>
  <c r="AC223" i="2" s="1"/>
  <c r="AC274" i="2" s="1"/>
  <c r="AC325" i="2" s="1"/>
  <c r="AC78" i="1"/>
  <c r="X19" i="2"/>
  <c r="X19" i="3"/>
  <c r="D19" i="3"/>
  <c r="D19" i="2"/>
  <c r="C19" i="3"/>
  <c r="C19" i="2"/>
  <c r="W19" i="3"/>
  <c r="W19" i="2"/>
  <c r="AB19" i="3"/>
  <c r="AB70" i="3" s="1"/>
  <c r="AB121" i="3" s="1"/>
  <c r="AB78" i="1"/>
  <c r="AB19" i="2"/>
  <c r="AB70" i="2" s="1"/>
  <c r="AB121" i="2" s="1"/>
  <c r="AB172" i="2" s="1"/>
  <c r="AB223" i="2" s="1"/>
  <c r="AB274" i="2" s="1"/>
  <c r="AB325" i="2" s="1"/>
  <c r="L124" i="2"/>
  <c r="K176" i="2" s="1"/>
  <c r="K122" i="2"/>
  <c r="K173" i="2"/>
  <c r="I122" i="2"/>
  <c r="I173" i="2"/>
  <c r="L173" i="2"/>
  <c r="L122" i="2"/>
  <c r="AG20" i="2"/>
  <c r="AG71" i="2" s="1"/>
  <c r="AG122" i="2" s="1"/>
  <c r="AG173" i="2" s="1"/>
  <c r="AG224" i="2" s="1"/>
  <c r="AG275" i="2" s="1"/>
  <c r="AG326" i="2" s="1"/>
  <c r="AG79" i="1"/>
  <c r="AG20" i="3"/>
  <c r="AG71" i="3" s="1"/>
  <c r="AG122" i="3" s="1"/>
  <c r="AE20" i="3"/>
  <c r="AE71" i="3" s="1"/>
  <c r="AE122" i="3" s="1"/>
  <c r="AE173" i="3" s="1"/>
  <c r="AE224" i="3" s="1"/>
  <c r="AE79" i="1"/>
  <c r="AE20" i="2"/>
  <c r="AE71" i="2" s="1"/>
  <c r="AE122" i="2" s="1"/>
  <c r="AE173" i="2" s="1"/>
  <c r="AE224" i="2" s="1"/>
  <c r="AE275" i="2" s="1"/>
  <c r="AE326" i="2" s="1"/>
  <c r="T19" i="3"/>
  <c r="T19" i="2"/>
  <c r="S19" i="2"/>
  <c r="S19" i="3"/>
  <c r="G19" i="3"/>
  <c r="G19" i="2"/>
  <c r="B18" i="3"/>
  <c r="B69" i="3" s="1"/>
  <c r="B120" i="3" s="1"/>
  <c r="B171" i="3" s="1"/>
  <c r="B222" i="3" s="1"/>
  <c r="AB20" i="1"/>
  <c r="AB18" i="4" s="1"/>
  <c r="AB69" i="4" s="1"/>
  <c r="AB120" i="4" s="1"/>
  <c r="AC20" i="1"/>
  <c r="AC18" i="4" s="1"/>
  <c r="AC69" i="4" s="1"/>
  <c r="AC120" i="4" s="1"/>
  <c r="B77" i="1"/>
  <c r="B19" i="1"/>
  <c r="B18" i="2"/>
  <c r="B69" i="2" s="1"/>
  <c r="O19" i="3"/>
  <c r="O19" i="2"/>
  <c r="O70" i="2" s="1"/>
  <c r="G70" i="2"/>
  <c r="H70" i="2"/>
  <c r="K70" i="2"/>
  <c r="E70" i="2"/>
  <c r="D70" i="2"/>
  <c r="I70" i="2"/>
  <c r="M70" i="2"/>
  <c r="B121" i="2"/>
  <c r="B172" i="2" s="1"/>
  <c r="B223" i="2" s="1"/>
  <c r="B274" i="2" s="1"/>
  <c r="B325" i="2" s="1"/>
  <c r="J70" i="2"/>
  <c r="F70" i="2"/>
  <c r="C70" i="2"/>
  <c r="L70" i="2"/>
  <c r="I19" i="2"/>
  <c r="I19" i="3"/>
  <c r="E19" i="3"/>
  <c r="E19" i="2"/>
  <c r="L123" i="2"/>
  <c r="AE174" i="2"/>
  <c r="AE225" i="2" s="1"/>
  <c r="AE276" i="2" s="1"/>
  <c r="AE327" i="2" s="1"/>
  <c r="C122" i="2"/>
  <c r="C173" i="2"/>
  <c r="F122" i="2"/>
  <c r="F173" i="2"/>
  <c r="H173" i="2"/>
  <c r="H122" i="2"/>
  <c r="F19" i="3"/>
  <c r="F19" i="2"/>
  <c r="J19" i="2"/>
  <c r="J19" i="3"/>
  <c r="N19" i="3"/>
  <c r="N19" i="2"/>
  <c r="N70" i="2" s="1"/>
  <c r="R19" i="2"/>
  <c r="R70" i="2" s="1"/>
  <c r="R19" i="3"/>
  <c r="V19" i="2"/>
  <c r="V19" i="3"/>
  <c r="Z19" i="2"/>
  <c r="Z19" i="3"/>
  <c r="H19" i="3"/>
  <c r="H19" i="2"/>
  <c r="M121" i="3"/>
  <c r="J121" i="3"/>
  <c r="D121" i="3"/>
  <c r="I121" i="3"/>
  <c r="E121" i="3"/>
  <c r="C121" i="3"/>
  <c r="G121" i="3"/>
  <c r="H121" i="3"/>
  <c r="L121" i="3"/>
  <c r="K121" i="3"/>
  <c r="F121" i="3"/>
  <c r="AE175" i="2"/>
  <c r="AE226" i="2" s="1"/>
  <c r="AE277" i="2" s="1"/>
  <c r="AE328" i="2" s="1"/>
  <c r="O124" i="2"/>
  <c r="N176" i="2" s="1"/>
  <c r="K124" i="2"/>
  <c r="J176" i="2" s="1"/>
  <c r="O123" i="2"/>
  <c r="D173" i="2"/>
  <c r="D122" i="2"/>
  <c r="G122" i="2"/>
  <c r="G173" i="2"/>
  <c r="M124" i="2"/>
  <c r="L176" i="2" s="1"/>
  <c r="O177" i="2"/>
  <c r="M91" i="1"/>
  <c r="N92" i="1" s="1"/>
  <c r="V134" i="3"/>
  <c r="V135" i="3"/>
  <c r="I143" i="2"/>
  <c r="I194" i="2"/>
  <c r="D143" i="2"/>
  <c r="D194" i="2"/>
  <c r="K194" i="2"/>
  <c r="K143" i="2"/>
  <c r="AB42" i="2"/>
  <c r="AB93" i="2" s="1"/>
  <c r="AB144" i="2" s="1"/>
  <c r="AB195" i="2" s="1"/>
  <c r="AB246" i="2" s="1"/>
  <c r="AB297" i="2" s="1"/>
  <c r="AB348" i="2" s="1"/>
  <c r="AB42" i="3"/>
  <c r="AB93" i="3" s="1"/>
  <c r="AB144" i="3" s="1"/>
  <c r="AB101" i="1"/>
  <c r="E42" i="3"/>
  <c r="E42" i="2"/>
  <c r="R42" i="3"/>
  <c r="R42" i="2"/>
  <c r="R93" i="2" s="1"/>
  <c r="W42" i="2"/>
  <c r="W42" i="3"/>
  <c r="I42" i="3"/>
  <c r="I42" i="2"/>
  <c r="N42" i="2"/>
  <c r="N42" i="3"/>
  <c r="S42" i="2"/>
  <c r="S42" i="3"/>
  <c r="AG40" i="3"/>
  <c r="AG91" i="3" s="1"/>
  <c r="AG142" i="3" s="1"/>
  <c r="AG99" i="1"/>
  <c r="AG40" i="2"/>
  <c r="AG91" i="2" s="1"/>
  <c r="AG142" i="2" s="1"/>
  <c r="AG193" i="2" s="1"/>
  <c r="AG244" i="2" s="1"/>
  <c r="AG295" i="2" s="1"/>
  <c r="AG346" i="2" s="1"/>
  <c r="AE192" i="2"/>
  <c r="L141" i="2"/>
  <c r="K191" i="2" s="1"/>
  <c r="O141" i="2"/>
  <c r="N141" i="2"/>
  <c r="M191" i="2" s="1"/>
  <c r="M141" i="2"/>
  <c r="L191" i="2" s="1"/>
  <c r="C194" i="2"/>
  <c r="C143" i="2"/>
  <c r="G143" i="2"/>
  <c r="G194" i="2"/>
  <c r="E194" i="2"/>
  <c r="E143" i="2"/>
  <c r="C93" i="2"/>
  <c r="M93" i="2"/>
  <c r="J93" i="2"/>
  <c r="B144" i="2"/>
  <c r="B195" i="2" s="1"/>
  <c r="B246" i="2" s="1"/>
  <c r="B297" i="2" s="1"/>
  <c r="B348" i="2" s="1"/>
  <c r="L93" i="2"/>
  <c r="I93" i="2"/>
  <c r="F93" i="2"/>
  <c r="K93" i="2"/>
  <c r="H93" i="2"/>
  <c r="E93" i="2"/>
  <c r="G93" i="2"/>
  <c r="D93" i="2"/>
  <c r="N93" i="2"/>
  <c r="B102" i="1"/>
  <c r="AB45" i="1"/>
  <c r="AB43" i="4" s="1"/>
  <c r="AB94" i="4" s="1"/>
  <c r="AB145" i="4" s="1"/>
  <c r="AC45" i="1"/>
  <c r="AC43" i="4" s="1"/>
  <c r="AC94" i="4" s="1"/>
  <c r="AC145" i="4" s="1"/>
  <c r="B43" i="3"/>
  <c r="B94" i="3" s="1"/>
  <c r="B145" i="3" s="1"/>
  <c r="B196" i="3" s="1"/>
  <c r="B247" i="3" s="1"/>
  <c r="B43" i="2"/>
  <c r="B94" i="2" s="1"/>
  <c r="B46" i="1"/>
  <c r="M42" i="3"/>
  <c r="M42" i="2"/>
  <c r="Z42" i="2"/>
  <c r="Z42" i="3"/>
  <c r="D42" i="3"/>
  <c r="D42" i="2"/>
  <c r="Q42" i="3"/>
  <c r="Q42" i="2"/>
  <c r="Q93" i="2" s="1"/>
  <c r="V42" i="2"/>
  <c r="V42" i="3"/>
  <c r="H42" i="3"/>
  <c r="H42" i="2"/>
  <c r="AF43" i="1"/>
  <c r="AF41" i="4" s="1"/>
  <c r="AF92" i="4" s="1"/>
  <c r="AF143" i="4" s="1"/>
  <c r="AD100" i="1"/>
  <c r="AE43" i="1"/>
  <c r="AE41" i="4" s="1"/>
  <c r="AE92" i="4" s="1"/>
  <c r="AE143" i="4" s="1"/>
  <c r="AD41" i="3"/>
  <c r="AD92" i="3" s="1"/>
  <c r="AD143" i="3" s="1"/>
  <c r="AD41" i="2"/>
  <c r="AD92" i="2" s="1"/>
  <c r="AD143" i="2" s="1"/>
  <c r="AD194" i="2" s="1"/>
  <c r="AD245" i="2" s="1"/>
  <c r="AD296" i="2" s="1"/>
  <c r="AD347" i="2" s="1"/>
  <c r="AG43" i="1"/>
  <c r="AG41" i="4" s="1"/>
  <c r="AG92" i="4" s="1"/>
  <c r="AG143" i="4" s="1"/>
  <c r="AF40" i="3"/>
  <c r="AF91" i="3" s="1"/>
  <c r="AF142" i="3" s="1"/>
  <c r="AF40" i="2"/>
  <c r="AF91" i="2" s="1"/>
  <c r="AF142" i="2" s="1"/>
  <c r="AF193" i="2" s="1"/>
  <c r="AF244" i="2" s="1"/>
  <c r="AF295" i="2" s="1"/>
  <c r="AF346" i="2" s="1"/>
  <c r="AF99" i="1"/>
  <c r="J143" i="2"/>
  <c r="J194" i="2"/>
  <c r="F194" i="2"/>
  <c r="F143" i="2"/>
  <c r="AD44" i="1"/>
  <c r="AD42" i="4" s="1"/>
  <c r="AD93" i="4" s="1"/>
  <c r="AD144" i="4" s="1"/>
  <c r="AC42" i="2"/>
  <c r="AC93" i="2" s="1"/>
  <c r="AC144" i="2" s="1"/>
  <c r="AC195" i="2" s="1"/>
  <c r="AC246" i="2" s="1"/>
  <c r="AC297" i="2" s="1"/>
  <c r="AC348" i="2" s="1"/>
  <c r="AC42" i="3"/>
  <c r="AC93" i="3" s="1"/>
  <c r="AC144" i="3" s="1"/>
  <c r="AC101" i="1"/>
  <c r="K144" i="3"/>
  <c r="H144" i="3"/>
  <c r="E144" i="3"/>
  <c r="G144" i="3"/>
  <c r="D144" i="3"/>
  <c r="N144" i="3"/>
  <c r="F144" i="3"/>
  <c r="C144" i="3"/>
  <c r="M144" i="3"/>
  <c r="J144" i="3"/>
  <c r="L144" i="3"/>
  <c r="I144" i="3"/>
  <c r="U42" i="3"/>
  <c r="U42" i="2"/>
  <c r="G42" i="3"/>
  <c r="G42" i="2"/>
  <c r="L42" i="2"/>
  <c r="L42" i="3"/>
  <c r="Y42" i="3"/>
  <c r="Y42" i="2"/>
  <c r="C42" i="3"/>
  <c r="C42" i="2"/>
  <c r="P42" i="3"/>
  <c r="P42" i="2"/>
  <c r="P93" i="2" s="1"/>
  <c r="AE40" i="2"/>
  <c r="AE91" i="2" s="1"/>
  <c r="AE142" i="2" s="1"/>
  <c r="AE99" i="1"/>
  <c r="AE40" i="3"/>
  <c r="AE91" i="3" s="1"/>
  <c r="AE142" i="3" s="1"/>
  <c r="AE193" i="3" s="1"/>
  <c r="AE244" i="3" s="1"/>
  <c r="Z141" i="3"/>
  <c r="X138" i="3"/>
  <c r="L194" i="2"/>
  <c r="L143" i="2"/>
  <c r="M194" i="2"/>
  <c r="M143" i="2"/>
  <c r="H143" i="2"/>
  <c r="H194" i="2"/>
  <c r="G101" i="1"/>
  <c r="D101" i="1"/>
  <c r="E101" i="1"/>
  <c r="F101" i="1"/>
  <c r="K101" i="1"/>
  <c r="L101" i="1"/>
  <c r="I101" i="1"/>
  <c r="N101" i="1"/>
  <c r="M101" i="1"/>
  <c r="J101" i="1"/>
  <c r="H101" i="1"/>
  <c r="AA42" i="3"/>
  <c r="AA42" i="2"/>
  <c r="J42" i="3"/>
  <c r="J42" i="2"/>
  <c r="O42" i="3"/>
  <c r="O42" i="2"/>
  <c r="O93" i="2" s="1"/>
  <c r="T42" i="3"/>
  <c r="T42" i="2"/>
  <c r="F42" i="2"/>
  <c r="F42" i="3"/>
  <c r="K42" i="2"/>
  <c r="K42" i="3"/>
  <c r="X42" i="2"/>
  <c r="X42" i="3"/>
  <c r="O185" i="2"/>
  <c r="O184" i="2"/>
  <c r="M90" i="1"/>
  <c r="O175" i="2"/>
  <c r="Q139" i="2"/>
  <c r="Q133" i="2"/>
  <c r="Q130" i="2"/>
  <c r="Q127" i="2"/>
  <c r="Q141" i="2"/>
  <c r="Q136" i="2"/>
  <c r="Q129" i="2"/>
  <c r="O188" i="2"/>
  <c r="Q138" i="2"/>
  <c r="Q55" i="3"/>
  <c r="P4" i="3"/>
  <c r="Q131" i="2"/>
  <c r="Q134" i="2"/>
  <c r="Q128" i="2"/>
  <c r="Q135" i="2"/>
  <c r="Q125" i="2"/>
  <c r="Q126" i="2"/>
  <c r="Q132" i="2"/>
  <c r="Q123" i="2"/>
  <c r="S81" i="2"/>
  <c r="S80" i="2"/>
  <c r="S79" i="2"/>
  <c r="S83" i="2"/>
  <c r="S82" i="2"/>
  <c r="S77" i="2"/>
  <c r="S72" i="2"/>
  <c r="S71" i="2"/>
  <c r="S70" i="2"/>
  <c r="T55" i="2"/>
  <c r="S4" i="2"/>
  <c r="S76" i="2"/>
  <c r="S85" i="2"/>
  <c r="S84" i="2"/>
  <c r="S74" i="2"/>
  <c r="S78" i="2"/>
  <c r="S73" i="2"/>
  <c r="S86" i="2"/>
  <c r="S75" i="2"/>
  <c r="S87" i="2"/>
  <c r="S88" i="2"/>
  <c r="S89" i="2"/>
  <c r="S90" i="2"/>
  <c r="S91" i="2"/>
  <c r="S92" i="2"/>
  <c r="S93" i="2"/>
  <c r="Q137" i="2"/>
  <c r="Q124" i="2"/>
  <c r="Q140" i="2"/>
  <c r="O186" i="2"/>
  <c r="O187" i="2"/>
  <c r="Y123" i="4" l="1"/>
  <c r="X124" i="4" s="1"/>
  <c r="W125" i="4" s="1"/>
  <c r="W128" i="4"/>
  <c r="V129" i="4" s="1"/>
  <c r="U130" i="4" s="1"/>
  <c r="T131" i="4" s="1"/>
  <c r="W126" i="4"/>
  <c r="W127" i="4"/>
  <c r="V128" i="4" s="1"/>
  <c r="U129" i="4" s="1"/>
  <c r="T130" i="4" s="1"/>
  <c r="O237" i="2"/>
  <c r="O186" i="3"/>
  <c r="O238" i="2"/>
  <c r="O187" i="3"/>
  <c r="O235" i="2"/>
  <c r="O184" i="3"/>
  <c r="L245" i="2"/>
  <c r="L194" i="3"/>
  <c r="AE156" i="1"/>
  <c r="AE207" i="1" s="1"/>
  <c r="J245" i="2"/>
  <c r="J194" i="3"/>
  <c r="AE194" i="4"/>
  <c r="Z143" i="4"/>
  <c r="G245" i="2"/>
  <c r="G194" i="3"/>
  <c r="L242" i="2"/>
  <c r="L191" i="3"/>
  <c r="AB158" i="1"/>
  <c r="AB209" i="1" s="1"/>
  <c r="K245" i="2"/>
  <c r="K194" i="3"/>
  <c r="O228" i="2"/>
  <c r="O177" i="3"/>
  <c r="N227" i="2"/>
  <c r="N176" i="3"/>
  <c r="H224" i="2"/>
  <c r="H173" i="3"/>
  <c r="AC171" i="4"/>
  <c r="L224" i="2"/>
  <c r="L173" i="3"/>
  <c r="AD172" i="4"/>
  <c r="O232" i="2"/>
  <c r="O181" i="3"/>
  <c r="O230" i="2"/>
  <c r="O179" i="3"/>
  <c r="O231" i="2"/>
  <c r="O180" i="3"/>
  <c r="N280" i="2"/>
  <c r="N229" i="3"/>
  <c r="J295" i="2"/>
  <c r="J244" i="3"/>
  <c r="I295" i="2"/>
  <c r="I244" i="3"/>
  <c r="G295" i="2"/>
  <c r="G244" i="3"/>
  <c r="U135" i="4"/>
  <c r="C276" i="2"/>
  <c r="C225" i="3"/>
  <c r="N284" i="2"/>
  <c r="N233" i="3"/>
  <c r="N292" i="2"/>
  <c r="N241" i="3"/>
  <c r="O236" i="2"/>
  <c r="O185" i="3"/>
  <c r="AD195" i="4"/>
  <c r="AG194" i="4"/>
  <c r="AD157" i="1"/>
  <c r="AD208" i="1" s="1"/>
  <c r="M242" i="2"/>
  <c r="M191" i="3"/>
  <c r="D245" i="2"/>
  <c r="D194" i="3"/>
  <c r="L227" i="2"/>
  <c r="L176" i="3"/>
  <c r="D224" i="2"/>
  <c r="D173" i="3"/>
  <c r="F224" i="2"/>
  <c r="F173" i="3"/>
  <c r="AB171" i="4"/>
  <c r="AG189" i="1"/>
  <c r="AG136" i="1"/>
  <c r="I224" i="2"/>
  <c r="I173" i="3"/>
  <c r="K227" i="2"/>
  <c r="K176" i="3"/>
  <c r="AC188" i="1"/>
  <c r="AC135" i="1"/>
  <c r="E224" i="2"/>
  <c r="E173" i="3"/>
  <c r="N286" i="2"/>
  <c r="N235" i="3"/>
  <c r="N282" i="2"/>
  <c r="N231" i="3"/>
  <c r="J276" i="2"/>
  <c r="J225" i="3"/>
  <c r="H276" i="2"/>
  <c r="H225" i="3"/>
  <c r="E295" i="2"/>
  <c r="E244" i="3"/>
  <c r="W139" i="4"/>
  <c r="W138" i="4"/>
  <c r="I279" i="2"/>
  <c r="I228" i="3"/>
  <c r="J279" i="2"/>
  <c r="J228" i="3"/>
  <c r="N290" i="2"/>
  <c r="N239" i="3"/>
  <c r="I276" i="2"/>
  <c r="I225" i="3"/>
  <c r="D276" i="2"/>
  <c r="D225" i="3"/>
  <c r="L295" i="2"/>
  <c r="L244" i="3"/>
  <c r="N283" i="2"/>
  <c r="N232" i="3"/>
  <c r="N288" i="2"/>
  <c r="N237" i="3"/>
  <c r="O239" i="2"/>
  <c r="O188" i="3"/>
  <c r="O226" i="2"/>
  <c r="O175" i="3"/>
  <c r="M245" i="2"/>
  <c r="M194" i="3"/>
  <c r="AC158" i="1"/>
  <c r="AC209" i="1" s="1"/>
  <c r="AF156" i="1"/>
  <c r="AF207" i="1" s="1"/>
  <c r="AF194" i="4"/>
  <c r="AC196" i="4"/>
  <c r="AG156" i="1"/>
  <c r="AG207" i="1" s="1"/>
  <c r="G224" i="2"/>
  <c r="G173" i="3"/>
  <c r="AE189" i="1"/>
  <c r="AE136" i="1"/>
  <c r="AF189" i="1"/>
  <c r="AF136" i="1"/>
  <c r="J224" i="2"/>
  <c r="J173" i="3"/>
  <c r="O233" i="2"/>
  <c r="O182" i="3"/>
  <c r="M227" i="2"/>
  <c r="M176" i="3"/>
  <c r="O240" i="2"/>
  <c r="O189" i="3"/>
  <c r="O242" i="2"/>
  <c r="O191" i="3"/>
  <c r="Z190" i="1"/>
  <c r="Y191" i="1" s="1"/>
  <c r="X192" i="1" s="1"/>
  <c r="W193" i="1" s="1"/>
  <c r="V194" i="1" s="1"/>
  <c r="U195" i="1" s="1"/>
  <c r="T196" i="1" s="1"/>
  <c r="K295" i="2"/>
  <c r="K244" i="3"/>
  <c r="N287" i="2"/>
  <c r="N236" i="3"/>
  <c r="N281" i="2"/>
  <c r="N230" i="3"/>
  <c r="N285" i="2"/>
  <c r="N234" i="3"/>
  <c r="G276" i="2"/>
  <c r="G225" i="3"/>
  <c r="F276" i="2"/>
  <c r="F225" i="3"/>
  <c r="D295" i="2"/>
  <c r="D244" i="3"/>
  <c r="K276" i="2"/>
  <c r="K225" i="3"/>
  <c r="U134" i="4"/>
  <c r="K279" i="2"/>
  <c r="K228" i="3"/>
  <c r="E276" i="2"/>
  <c r="E225" i="3"/>
  <c r="C295" i="2"/>
  <c r="C244" i="3"/>
  <c r="N291" i="2"/>
  <c r="N240" i="3"/>
  <c r="H245" i="2"/>
  <c r="H194" i="3"/>
  <c r="F245" i="2"/>
  <c r="F194" i="3"/>
  <c r="AB196" i="4"/>
  <c r="E245" i="2"/>
  <c r="E194" i="3"/>
  <c r="C245" i="2"/>
  <c r="C194" i="3"/>
  <c r="K242" i="2"/>
  <c r="K191" i="3"/>
  <c r="I245" i="2"/>
  <c r="I194" i="3"/>
  <c r="J227" i="2"/>
  <c r="J176" i="3"/>
  <c r="C224" i="2"/>
  <c r="C173" i="3"/>
  <c r="K224" i="2"/>
  <c r="K173" i="3"/>
  <c r="AB188" i="1"/>
  <c r="AB135" i="1"/>
  <c r="O241" i="2"/>
  <c r="O190" i="3"/>
  <c r="O234" i="2"/>
  <c r="O183" i="3"/>
  <c r="O227" i="2"/>
  <c r="O176" i="3"/>
  <c r="L279" i="2"/>
  <c r="L228" i="3"/>
  <c r="F295" i="2"/>
  <c r="F244" i="3"/>
  <c r="O280" i="2"/>
  <c r="O229" i="3"/>
  <c r="Z206" i="1"/>
  <c r="N279" i="2"/>
  <c r="N228" i="3"/>
  <c r="Z191" i="1"/>
  <c r="Y192" i="1" s="1"/>
  <c r="X193" i="1" s="1"/>
  <c r="W194" i="1" s="1"/>
  <c r="V195" i="1" s="1"/>
  <c r="U196" i="1" s="1"/>
  <c r="H295" i="2"/>
  <c r="H244" i="3"/>
  <c r="T132" i="4"/>
  <c r="T133" i="4"/>
  <c r="W202" i="1"/>
  <c r="W200" i="1"/>
  <c r="W201" i="1"/>
  <c r="M279" i="2"/>
  <c r="M228" i="3"/>
  <c r="N289" i="2"/>
  <c r="N238" i="3"/>
  <c r="AF295" i="3"/>
  <c r="AF193" i="3"/>
  <c r="AF244" i="3" s="1"/>
  <c r="AG275" i="3"/>
  <c r="AG326" i="3" s="1"/>
  <c r="AG377" i="3" s="1"/>
  <c r="AG173" i="3"/>
  <c r="AG224" i="3" s="1"/>
  <c r="AB274" i="3"/>
  <c r="AB325" i="3" s="1"/>
  <c r="AB376" i="3" s="1"/>
  <c r="AB172" i="3"/>
  <c r="AB223" i="3" s="1"/>
  <c r="AB297" i="3"/>
  <c r="AB195" i="3"/>
  <c r="AB246" i="3" s="1"/>
  <c r="AC297" i="3"/>
  <c r="AC195" i="3"/>
  <c r="AC246" i="3" s="1"/>
  <c r="AD296" i="3"/>
  <c r="AD194" i="3"/>
  <c r="AD245" i="3" s="1"/>
  <c r="AG295" i="3"/>
  <c r="AG193" i="3"/>
  <c r="AG244" i="3" s="1"/>
  <c r="AC274" i="3"/>
  <c r="AC325" i="3" s="1"/>
  <c r="AC376" i="3" s="1"/>
  <c r="AC172" i="3"/>
  <c r="AC223" i="3" s="1"/>
  <c r="AF275" i="3"/>
  <c r="AF326" i="3" s="1"/>
  <c r="AF377" i="3" s="1"/>
  <c r="AF173" i="3"/>
  <c r="AF224" i="3" s="1"/>
  <c r="B348" i="3"/>
  <c r="B298" i="3"/>
  <c r="AE379" i="3"/>
  <c r="B273" i="3"/>
  <c r="B324" i="3" s="1"/>
  <c r="K347" i="3"/>
  <c r="G347" i="3"/>
  <c r="C347" i="3"/>
  <c r="L347" i="3"/>
  <c r="H347" i="3"/>
  <c r="D347" i="3"/>
  <c r="M347" i="3"/>
  <c r="E347" i="3"/>
  <c r="J347" i="3"/>
  <c r="F347" i="3"/>
  <c r="I347" i="3"/>
  <c r="B398" i="3"/>
  <c r="L377" i="3"/>
  <c r="H377" i="3"/>
  <c r="D377" i="3"/>
  <c r="K377" i="3"/>
  <c r="G377" i="3"/>
  <c r="C377" i="3"/>
  <c r="I377" i="3"/>
  <c r="E377" i="3"/>
  <c r="J377" i="3"/>
  <c r="F377" i="3"/>
  <c r="AE395" i="3"/>
  <c r="AE378" i="3"/>
  <c r="AE345" i="3"/>
  <c r="AE295" i="3"/>
  <c r="AE275" i="3"/>
  <c r="AE326" i="3" s="1"/>
  <c r="J325" i="3"/>
  <c r="F325" i="3"/>
  <c r="I325" i="3"/>
  <c r="D325" i="3"/>
  <c r="M325" i="3"/>
  <c r="H325" i="3"/>
  <c r="C325" i="3"/>
  <c r="K325" i="3"/>
  <c r="G325" i="3"/>
  <c r="E325" i="3"/>
  <c r="L325" i="3"/>
  <c r="B376" i="3"/>
  <c r="L397" i="3"/>
  <c r="H397" i="3"/>
  <c r="D397" i="3"/>
  <c r="K397" i="3"/>
  <c r="G397" i="3"/>
  <c r="C397" i="3"/>
  <c r="I397" i="3"/>
  <c r="E397" i="3"/>
  <c r="J397" i="3"/>
  <c r="F397" i="3"/>
  <c r="AB347" i="3"/>
  <c r="AB398" i="3" s="1"/>
  <c r="Y125" i="3"/>
  <c r="AC347" i="3"/>
  <c r="AC398" i="3" s="1"/>
  <c r="AD346" i="3"/>
  <c r="AD397" i="3" s="1"/>
  <c r="AG345" i="3"/>
  <c r="AG396" i="3" s="1"/>
  <c r="Y140" i="3"/>
  <c r="AF345" i="3"/>
  <c r="AF396" i="3" s="1"/>
  <c r="W128" i="3"/>
  <c r="V129" i="3" s="1"/>
  <c r="U131" i="3"/>
  <c r="N94" i="1"/>
  <c r="AD45" i="1"/>
  <c r="AD43" i="4" s="1"/>
  <c r="AD94" i="4" s="1"/>
  <c r="AD145" i="4" s="1"/>
  <c r="N95" i="1"/>
  <c r="N91" i="1"/>
  <c r="O92" i="1" s="1"/>
  <c r="N96" i="1"/>
  <c r="N97" i="1"/>
  <c r="N100" i="1"/>
  <c r="Q122" i="2"/>
  <c r="N122" i="2"/>
  <c r="M174" i="2" s="1"/>
  <c r="M79" i="1"/>
  <c r="Z122" i="3"/>
  <c r="Q142" i="2"/>
  <c r="M87" i="1"/>
  <c r="N88" i="1" s="1"/>
  <c r="M86" i="1"/>
  <c r="K348" i="2"/>
  <c r="G348" i="2"/>
  <c r="C348" i="2"/>
  <c r="L348" i="2"/>
  <c r="F348" i="2"/>
  <c r="J348" i="2"/>
  <c r="E348" i="2"/>
  <c r="N348" i="2"/>
  <c r="I348" i="2"/>
  <c r="M348" i="2"/>
  <c r="H348" i="2"/>
  <c r="D348" i="2"/>
  <c r="M325" i="2"/>
  <c r="I325" i="2"/>
  <c r="E325" i="2"/>
  <c r="L325" i="2"/>
  <c r="G325" i="2"/>
  <c r="K325" i="2"/>
  <c r="F325" i="2"/>
  <c r="J325" i="2"/>
  <c r="D325" i="2"/>
  <c r="H325" i="2"/>
  <c r="C325" i="2"/>
  <c r="O93" i="1"/>
  <c r="P180" i="2"/>
  <c r="Y124" i="3"/>
  <c r="M82" i="1"/>
  <c r="M85" i="1"/>
  <c r="M84" i="1"/>
  <c r="Q57" i="1"/>
  <c r="P114" i="1"/>
  <c r="P6" i="1"/>
  <c r="N99" i="1"/>
  <c r="M83" i="1"/>
  <c r="N98" i="1"/>
  <c r="N175" i="2"/>
  <c r="M122" i="2"/>
  <c r="L174" i="2" s="1"/>
  <c r="K175" i="2"/>
  <c r="M81" i="1"/>
  <c r="M80" i="1"/>
  <c r="L121" i="2"/>
  <c r="L172" i="2"/>
  <c r="J172" i="2"/>
  <c r="J121" i="2"/>
  <c r="I121" i="2"/>
  <c r="I172" i="2"/>
  <c r="H172" i="2"/>
  <c r="H121" i="2"/>
  <c r="AA18" i="3"/>
  <c r="AA18" i="2"/>
  <c r="J18" i="2"/>
  <c r="J18" i="3"/>
  <c r="Q18" i="3"/>
  <c r="Q18" i="2"/>
  <c r="Q69" i="2" s="1"/>
  <c r="U18" i="2"/>
  <c r="U18" i="3"/>
  <c r="Y18" i="3"/>
  <c r="Y18" i="2"/>
  <c r="D18" i="3"/>
  <c r="D18" i="2"/>
  <c r="K18" i="3"/>
  <c r="K18" i="2"/>
  <c r="L18" i="2"/>
  <c r="L18" i="3"/>
  <c r="AG21" i="1"/>
  <c r="AG19" i="4" s="1"/>
  <c r="AG70" i="4" s="1"/>
  <c r="AG121" i="4" s="1"/>
  <c r="AD19" i="3"/>
  <c r="AD70" i="3" s="1"/>
  <c r="AD121" i="3" s="1"/>
  <c r="AE21" i="1"/>
  <c r="AE19" i="4" s="1"/>
  <c r="AE70" i="4" s="1"/>
  <c r="AE121" i="4" s="1"/>
  <c r="AD19" i="2"/>
  <c r="AD70" i="2" s="1"/>
  <c r="AD121" i="2" s="1"/>
  <c r="AD172" i="2" s="1"/>
  <c r="AD223" i="2" s="1"/>
  <c r="AD274" i="2" s="1"/>
  <c r="AD325" i="2" s="1"/>
  <c r="AD78" i="1"/>
  <c r="AF21" i="1"/>
  <c r="AF19" i="4" s="1"/>
  <c r="AF70" i="4" s="1"/>
  <c r="AF121" i="4" s="1"/>
  <c r="C172" i="2"/>
  <c r="C121" i="2"/>
  <c r="D121" i="2"/>
  <c r="D172" i="2"/>
  <c r="G121" i="2"/>
  <c r="G172" i="2"/>
  <c r="W18" i="3"/>
  <c r="W18" i="2"/>
  <c r="C69" i="2"/>
  <c r="G69" i="2"/>
  <c r="L69" i="2"/>
  <c r="B120" i="2"/>
  <c r="B171" i="2" s="1"/>
  <c r="B222" i="2" s="1"/>
  <c r="B273" i="2" s="1"/>
  <c r="B324" i="2" s="1"/>
  <c r="E69" i="2"/>
  <c r="M69" i="2"/>
  <c r="F69" i="2"/>
  <c r="D69" i="2"/>
  <c r="J69" i="2"/>
  <c r="N69" i="2"/>
  <c r="H69" i="2"/>
  <c r="I69" i="2"/>
  <c r="K69" i="2"/>
  <c r="X18" i="2"/>
  <c r="X18" i="3"/>
  <c r="E77" i="1"/>
  <c r="D77" i="1"/>
  <c r="L77" i="1"/>
  <c r="I77" i="1"/>
  <c r="H77" i="1"/>
  <c r="M77" i="1"/>
  <c r="G77" i="1"/>
  <c r="F77" i="1"/>
  <c r="N77" i="1"/>
  <c r="J77" i="1"/>
  <c r="K77" i="1"/>
  <c r="C18" i="2"/>
  <c r="C18" i="3"/>
  <c r="O18" i="2"/>
  <c r="O69" i="2" s="1"/>
  <c r="O18" i="3"/>
  <c r="AB77" i="1"/>
  <c r="AB18" i="2"/>
  <c r="AB69" i="2" s="1"/>
  <c r="AB120" i="2" s="1"/>
  <c r="AB171" i="2" s="1"/>
  <c r="AB222" i="2" s="1"/>
  <c r="AB273" i="2" s="1"/>
  <c r="AB324" i="2" s="1"/>
  <c r="AB18" i="3"/>
  <c r="AB69" i="3" s="1"/>
  <c r="AB120" i="3" s="1"/>
  <c r="P18" i="3"/>
  <c r="P18" i="2"/>
  <c r="P69" i="2" s="1"/>
  <c r="M175" i="2"/>
  <c r="F121" i="2"/>
  <c r="F172" i="2"/>
  <c r="E172" i="2"/>
  <c r="E121" i="2"/>
  <c r="I18" i="3"/>
  <c r="I18" i="2"/>
  <c r="T18" i="3"/>
  <c r="T18" i="2"/>
  <c r="AB19" i="1"/>
  <c r="AB17" i="4" s="1"/>
  <c r="AB68" i="4" s="1"/>
  <c r="AB119" i="4" s="1"/>
  <c r="B18" i="1"/>
  <c r="B17" i="2"/>
  <c r="B68" i="2" s="1"/>
  <c r="B17" i="3"/>
  <c r="B68" i="3" s="1"/>
  <c r="B119" i="3" s="1"/>
  <c r="B170" i="3" s="1"/>
  <c r="B221" i="3" s="1"/>
  <c r="B76" i="1"/>
  <c r="AC19" i="1"/>
  <c r="AC17" i="4" s="1"/>
  <c r="AC68" i="4" s="1"/>
  <c r="AC119" i="4" s="1"/>
  <c r="G18" i="3"/>
  <c r="G18" i="2"/>
  <c r="AD20" i="1"/>
  <c r="AD18" i="4" s="1"/>
  <c r="AD69" i="4" s="1"/>
  <c r="AD120" i="4" s="1"/>
  <c r="AC77" i="1"/>
  <c r="AC18" i="2"/>
  <c r="AC69" i="2" s="1"/>
  <c r="AC120" i="2" s="1"/>
  <c r="AC171" i="2" s="1"/>
  <c r="AC222" i="2" s="1"/>
  <c r="AC273" i="2" s="1"/>
  <c r="AC324" i="2" s="1"/>
  <c r="AC18" i="3"/>
  <c r="AC69" i="3" s="1"/>
  <c r="AC120" i="3" s="1"/>
  <c r="V18" i="3"/>
  <c r="V18" i="2"/>
  <c r="E18" i="2"/>
  <c r="E18" i="3"/>
  <c r="M18" i="2"/>
  <c r="M18" i="3"/>
  <c r="P122" i="2"/>
  <c r="O174" i="2" s="1"/>
  <c r="M121" i="2"/>
  <c r="M172" i="2"/>
  <c r="K172" i="2"/>
  <c r="K121" i="2"/>
  <c r="S18" i="2"/>
  <c r="S69" i="2" s="1"/>
  <c r="S18" i="3"/>
  <c r="F18" i="2"/>
  <c r="F18" i="3"/>
  <c r="R18" i="3"/>
  <c r="R18" i="2"/>
  <c r="R69" i="2" s="1"/>
  <c r="N18" i="2"/>
  <c r="N18" i="3"/>
  <c r="Z18" i="3"/>
  <c r="Z18" i="2"/>
  <c r="H18" i="2"/>
  <c r="H18" i="3"/>
  <c r="D120" i="3"/>
  <c r="G120" i="3"/>
  <c r="M120" i="3"/>
  <c r="N120" i="3"/>
  <c r="L120" i="3"/>
  <c r="C120" i="3"/>
  <c r="J120" i="3"/>
  <c r="I120" i="3"/>
  <c r="E120" i="3"/>
  <c r="H120" i="3"/>
  <c r="F120" i="3"/>
  <c r="K120" i="3"/>
  <c r="L175" i="2"/>
  <c r="O122" i="2"/>
  <c r="N174" i="2" s="1"/>
  <c r="AE193" i="2"/>
  <c r="O142" i="2"/>
  <c r="N192" i="2" s="1"/>
  <c r="M142" i="2"/>
  <c r="L192" i="2" s="1"/>
  <c r="P142" i="2"/>
  <c r="N142" i="2"/>
  <c r="M192" i="2" s="1"/>
  <c r="AD101" i="1"/>
  <c r="AG44" i="1"/>
  <c r="AG42" i="4" s="1"/>
  <c r="AG93" i="4" s="1"/>
  <c r="AG144" i="4" s="1"/>
  <c r="AF44" i="1"/>
  <c r="AF42" i="4" s="1"/>
  <c r="AF93" i="4" s="1"/>
  <c r="AF144" i="4" s="1"/>
  <c r="AE44" i="1"/>
  <c r="AE42" i="4" s="1"/>
  <c r="AE93" i="4" s="1"/>
  <c r="AE144" i="4" s="1"/>
  <c r="AD42" i="3"/>
  <c r="AD93" i="3" s="1"/>
  <c r="AD144" i="3" s="1"/>
  <c r="AD42" i="2"/>
  <c r="AD93" i="2" s="1"/>
  <c r="AD144" i="2" s="1"/>
  <c r="AD195" i="2" s="1"/>
  <c r="AD246" i="2" s="1"/>
  <c r="AD297" i="2" s="1"/>
  <c r="AD348" i="2" s="1"/>
  <c r="AE41" i="2"/>
  <c r="AE92" i="2" s="1"/>
  <c r="AE143" i="2" s="1"/>
  <c r="AE100" i="1"/>
  <c r="AE41" i="3"/>
  <c r="AE92" i="3" s="1"/>
  <c r="AE143" i="3" s="1"/>
  <c r="AE194" i="3" s="1"/>
  <c r="AE245" i="3" s="1"/>
  <c r="O94" i="2"/>
  <c r="N94" i="2"/>
  <c r="I94" i="2"/>
  <c r="H94" i="2"/>
  <c r="K94" i="2"/>
  <c r="J94" i="2"/>
  <c r="E94" i="2"/>
  <c r="D94" i="2"/>
  <c r="C94" i="2"/>
  <c r="G94" i="2"/>
  <c r="F94" i="2"/>
  <c r="B145" i="2"/>
  <c r="B196" i="2" s="1"/>
  <c r="B247" i="2" s="1"/>
  <c r="B298" i="2" s="1"/>
  <c r="B349" i="2" s="1"/>
  <c r="M94" i="2"/>
  <c r="L94" i="2"/>
  <c r="AB43" i="3"/>
  <c r="AB94" i="3" s="1"/>
  <c r="AB145" i="3" s="1"/>
  <c r="AB43" i="2"/>
  <c r="AB94" i="2" s="1"/>
  <c r="AB145" i="2" s="1"/>
  <c r="AB196" i="2" s="1"/>
  <c r="AB247" i="2" s="1"/>
  <c r="AB298" i="2" s="1"/>
  <c r="AB349" i="2" s="1"/>
  <c r="AB102" i="1"/>
  <c r="M43" i="2"/>
  <c r="M43" i="3"/>
  <c r="Z43" i="2"/>
  <c r="Z43" i="3"/>
  <c r="D43" i="3"/>
  <c r="D43" i="2"/>
  <c r="Q43" i="3"/>
  <c r="Q43" i="2"/>
  <c r="Q94" i="2" s="1"/>
  <c r="V43" i="3"/>
  <c r="V43" i="2"/>
  <c r="H43" i="3"/>
  <c r="H43" i="2"/>
  <c r="E144" i="2"/>
  <c r="E195" i="2"/>
  <c r="I144" i="2"/>
  <c r="I195" i="2"/>
  <c r="M195" i="2"/>
  <c r="M144" i="2"/>
  <c r="U133" i="3"/>
  <c r="U134" i="3"/>
  <c r="AG41" i="2"/>
  <c r="AG92" i="2" s="1"/>
  <c r="AG143" i="2" s="1"/>
  <c r="AG194" i="2" s="1"/>
  <c r="AG245" i="2" s="1"/>
  <c r="AG296" i="2" s="1"/>
  <c r="AG347" i="2" s="1"/>
  <c r="AG100" i="1"/>
  <c r="AG41" i="3"/>
  <c r="AG92" i="3" s="1"/>
  <c r="AG143" i="3" s="1"/>
  <c r="AF45" i="1"/>
  <c r="AF43" i="4" s="1"/>
  <c r="AF94" i="4" s="1"/>
  <c r="AF145" i="4" s="1"/>
  <c r="AG45" i="1"/>
  <c r="AG43" i="4" s="1"/>
  <c r="AG94" i="4" s="1"/>
  <c r="AG145" i="4" s="1"/>
  <c r="AE45" i="1"/>
  <c r="AE43" i="4" s="1"/>
  <c r="AE94" i="4" s="1"/>
  <c r="AE145" i="4" s="1"/>
  <c r="AD43" i="2"/>
  <c r="AD94" i="2" s="1"/>
  <c r="AD145" i="2" s="1"/>
  <c r="AD196" i="2" s="1"/>
  <c r="AD247" i="2" s="1"/>
  <c r="AD298" i="2" s="1"/>
  <c r="AD349" i="2" s="1"/>
  <c r="AD43" i="3"/>
  <c r="AD94" i="3" s="1"/>
  <c r="AD145" i="3" s="1"/>
  <c r="AD102" i="1"/>
  <c r="O102" i="1"/>
  <c r="E102" i="1"/>
  <c r="L102" i="1"/>
  <c r="I102" i="1"/>
  <c r="F102" i="1"/>
  <c r="D102" i="1"/>
  <c r="N102" i="1"/>
  <c r="H102" i="1"/>
  <c r="G102" i="1"/>
  <c r="M102" i="1"/>
  <c r="J102" i="1"/>
  <c r="K102" i="1"/>
  <c r="U43" i="2"/>
  <c r="U43" i="3"/>
  <c r="G43" i="2"/>
  <c r="G43" i="3"/>
  <c r="L43" i="3"/>
  <c r="L43" i="2"/>
  <c r="Y43" i="2"/>
  <c r="Y43" i="3"/>
  <c r="C43" i="3"/>
  <c r="C43" i="2"/>
  <c r="P43" i="3"/>
  <c r="P43" i="2"/>
  <c r="P94" i="2" s="1"/>
  <c r="N195" i="2"/>
  <c r="N144" i="2"/>
  <c r="H195" i="2"/>
  <c r="H144" i="2"/>
  <c r="L195" i="2"/>
  <c r="L144" i="2"/>
  <c r="C144" i="2"/>
  <c r="C195" i="2"/>
  <c r="AE243" i="2"/>
  <c r="AE294" i="2" s="1"/>
  <c r="AE345" i="2" s="1"/>
  <c r="Z142" i="3"/>
  <c r="AF41" i="2"/>
  <c r="AF92" i="2" s="1"/>
  <c r="AF143" i="2" s="1"/>
  <c r="AF194" i="2" s="1"/>
  <c r="AF245" i="2" s="1"/>
  <c r="AF296" i="2" s="1"/>
  <c r="AF347" i="2" s="1"/>
  <c r="AF100" i="1"/>
  <c r="AF41" i="3"/>
  <c r="AF92" i="3" s="1"/>
  <c r="AF143" i="3" s="1"/>
  <c r="H145" i="3"/>
  <c r="E145" i="3"/>
  <c r="O145" i="3"/>
  <c r="D145" i="3"/>
  <c r="N145" i="3"/>
  <c r="K145" i="3"/>
  <c r="M145" i="3"/>
  <c r="J145" i="3"/>
  <c r="G145" i="3"/>
  <c r="L145" i="3"/>
  <c r="I145" i="3"/>
  <c r="F145" i="3"/>
  <c r="C145" i="3"/>
  <c r="AA43" i="3"/>
  <c r="AA43" i="2"/>
  <c r="J43" i="3"/>
  <c r="J43" i="2"/>
  <c r="O43" i="3"/>
  <c r="O43" i="2"/>
  <c r="T43" i="2"/>
  <c r="T94" i="2" s="1"/>
  <c r="T43" i="3"/>
  <c r="F43" i="2"/>
  <c r="F43" i="3"/>
  <c r="K43" i="2"/>
  <c r="K43" i="3"/>
  <c r="X43" i="2"/>
  <c r="X43" i="3"/>
  <c r="D144" i="2"/>
  <c r="D195" i="2"/>
  <c r="K195" i="2"/>
  <c r="K144" i="2"/>
  <c r="W137" i="3"/>
  <c r="B47" i="1"/>
  <c r="B44" i="3"/>
  <c r="B95" i="3" s="1"/>
  <c r="B146" i="3" s="1"/>
  <c r="B197" i="3" s="1"/>
  <c r="B248" i="3" s="1"/>
  <c r="B103" i="1"/>
  <c r="AC46" i="1"/>
  <c r="AC44" i="4" s="1"/>
  <c r="AC95" i="4" s="1"/>
  <c r="AC146" i="4" s="1"/>
  <c r="B44" i="2"/>
  <c r="B95" i="2" s="1"/>
  <c r="AB46" i="1"/>
  <c r="AB44" i="4" s="1"/>
  <c r="AB95" i="4" s="1"/>
  <c r="AB146" i="4" s="1"/>
  <c r="AC43" i="2"/>
  <c r="AC94" i="2" s="1"/>
  <c r="AC145" i="2" s="1"/>
  <c r="AC196" i="2" s="1"/>
  <c r="AC247" i="2" s="1"/>
  <c r="AC298" i="2" s="1"/>
  <c r="AC349" i="2" s="1"/>
  <c r="AC43" i="3"/>
  <c r="AC94" i="3" s="1"/>
  <c r="AC145" i="3" s="1"/>
  <c r="AC102" i="1"/>
  <c r="E43" i="3"/>
  <c r="E43" i="2"/>
  <c r="R43" i="2"/>
  <c r="R94" i="2" s="1"/>
  <c r="R43" i="3"/>
  <c r="W43" i="3"/>
  <c r="W43" i="2"/>
  <c r="I43" i="3"/>
  <c r="I43" i="2"/>
  <c r="N43" i="2"/>
  <c r="N43" i="3"/>
  <c r="S43" i="3"/>
  <c r="S43" i="2"/>
  <c r="S94" i="2" s="1"/>
  <c r="G144" i="2"/>
  <c r="G195" i="2"/>
  <c r="F144" i="2"/>
  <c r="F195" i="2"/>
  <c r="J195" i="2"/>
  <c r="J144" i="2"/>
  <c r="N191" i="2"/>
  <c r="P189" i="2"/>
  <c r="N89" i="1"/>
  <c r="N90" i="1"/>
  <c r="R130" i="2"/>
  <c r="R123" i="2"/>
  <c r="P192" i="2"/>
  <c r="P184" i="2"/>
  <c r="P177" i="2"/>
  <c r="P183" i="2"/>
  <c r="R128" i="2"/>
  <c r="R133" i="2"/>
  <c r="P185" i="2"/>
  <c r="R139" i="2"/>
  <c r="R137" i="2"/>
  <c r="R141" i="2"/>
  <c r="P188" i="2"/>
  <c r="P176" i="2"/>
  <c r="T81" i="2"/>
  <c r="T80" i="2"/>
  <c r="T79" i="2"/>
  <c r="T83" i="2"/>
  <c r="T85" i="2"/>
  <c r="T77" i="2"/>
  <c r="T72" i="2"/>
  <c r="T71" i="2"/>
  <c r="T70" i="2"/>
  <c r="T4" i="2"/>
  <c r="U55" i="2"/>
  <c r="T76" i="2"/>
  <c r="T82" i="2"/>
  <c r="T84" i="2"/>
  <c r="T74" i="2"/>
  <c r="T86" i="2"/>
  <c r="T73" i="2"/>
  <c r="T69" i="2"/>
  <c r="T78" i="2"/>
  <c r="T75" i="2"/>
  <c r="T87" i="2"/>
  <c r="T88" i="2"/>
  <c r="T89" i="2"/>
  <c r="T90" i="2"/>
  <c r="T91" i="2"/>
  <c r="T92" i="2"/>
  <c r="T93" i="2"/>
  <c r="R135" i="2"/>
  <c r="P175" i="2"/>
  <c r="P178" i="2"/>
  <c r="P187" i="2"/>
  <c r="P186" i="2"/>
  <c r="R55" i="3"/>
  <c r="Q4" i="3"/>
  <c r="P190" i="2"/>
  <c r="R132" i="2"/>
  <c r="R127" i="2"/>
  <c r="R126" i="2"/>
  <c r="R124" i="2"/>
  <c r="P179" i="2"/>
  <c r="P181" i="2"/>
  <c r="P174" i="2"/>
  <c r="R136" i="2"/>
  <c r="R131" i="2"/>
  <c r="R134" i="2"/>
  <c r="R122" i="2"/>
  <c r="R125" i="2"/>
  <c r="R129" i="2"/>
  <c r="R138" i="2"/>
  <c r="R140" i="2"/>
  <c r="R142" i="2"/>
  <c r="P182" i="2"/>
  <c r="P191" i="2"/>
  <c r="T134" i="4" l="1"/>
  <c r="V126" i="4"/>
  <c r="Y142" i="4"/>
  <c r="V127" i="4"/>
  <c r="U128" i="4" s="1"/>
  <c r="T129" i="4" s="1"/>
  <c r="S130" i="4" s="1"/>
  <c r="P242" i="2"/>
  <c r="P191" i="3"/>
  <c r="P232" i="2"/>
  <c r="P181" i="3"/>
  <c r="K246" i="2"/>
  <c r="K195" i="3"/>
  <c r="P233" i="2"/>
  <c r="P182" i="3"/>
  <c r="P230" i="2"/>
  <c r="P179" i="3"/>
  <c r="P237" i="2"/>
  <c r="P186" i="3"/>
  <c r="P227" i="2"/>
  <c r="P176" i="3"/>
  <c r="P234" i="2"/>
  <c r="P183" i="3"/>
  <c r="P240" i="2"/>
  <c r="P189" i="3"/>
  <c r="F246" i="2"/>
  <c r="F195" i="3"/>
  <c r="AC159" i="1"/>
  <c r="AC210" i="1" s="1"/>
  <c r="D246" i="2"/>
  <c r="D195" i="3"/>
  <c r="AD158" i="1"/>
  <c r="AD209" i="1" s="1"/>
  <c r="N243" i="2"/>
  <c r="N192" i="3"/>
  <c r="O225" i="2"/>
  <c r="O174" i="3"/>
  <c r="M226" i="2"/>
  <c r="M175" i="3"/>
  <c r="D223" i="2"/>
  <c r="D172" i="3"/>
  <c r="AF172" i="4"/>
  <c r="I223" i="2"/>
  <c r="I172" i="3"/>
  <c r="L223" i="2"/>
  <c r="L172" i="3"/>
  <c r="K226" i="2"/>
  <c r="K175" i="3"/>
  <c r="X125" i="3"/>
  <c r="Y205" i="1"/>
  <c r="J278" i="2"/>
  <c r="J227" i="3"/>
  <c r="E296" i="2"/>
  <c r="E245" i="3"/>
  <c r="H296" i="2"/>
  <c r="H245" i="3"/>
  <c r="M278" i="2"/>
  <c r="M227" i="3"/>
  <c r="O290" i="2"/>
  <c r="O239" i="3"/>
  <c r="D275" i="2"/>
  <c r="D224" i="3"/>
  <c r="O281" i="2"/>
  <c r="O230" i="3"/>
  <c r="L275" i="2"/>
  <c r="L224" i="3"/>
  <c r="N278" i="2"/>
  <c r="N227" i="3"/>
  <c r="J296" i="2"/>
  <c r="J245" i="3"/>
  <c r="O286" i="2"/>
  <c r="O235" i="3"/>
  <c r="P241" i="2"/>
  <c r="P190" i="3"/>
  <c r="P238" i="2"/>
  <c r="P187" i="3"/>
  <c r="P239" i="2"/>
  <c r="P188" i="3"/>
  <c r="P236" i="2"/>
  <c r="P185" i="3"/>
  <c r="P228" i="2"/>
  <c r="P177" i="3"/>
  <c r="N242" i="2"/>
  <c r="N191" i="3"/>
  <c r="AC197" i="4"/>
  <c r="L246" i="2"/>
  <c r="L195" i="3"/>
  <c r="N246" i="2"/>
  <c r="N195" i="3"/>
  <c r="AE196" i="4"/>
  <c r="Z145" i="4"/>
  <c r="AG157" i="1"/>
  <c r="AG208" i="1" s="1"/>
  <c r="E246" i="2"/>
  <c r="E195" i="3"/>
  <c r="AE157" i="1"/>
  <c r="AE208" i="1" s="1"/>
  <c r="AE195" i="4"/>
  <c r="Z144" i="4"/>
  <c r="M243" i="2"/>
  <c r="M192" i="3"/>
  <c r="K223" i="2"/>
  <c r="K172" i="3"/>
  <c r="AC187" i="1"/>
  <c r="AC134" i="1"/>
  <c r="AD19" i="1"/>
  <c r="AD17" i="4" s="1"/>
  <c r="AD68" i="4" s="1"/>
  <c r="AD119" i="4" s="1"/>
  <c r="E223" i="2"/>
  <c r="E172" i="3"/>
  <c r="AB187" i="1"/>
  <c r="AB134" i="1"/>
  <c r="AD188" i="1"/>
  <c r="AD135" i="1"/>
  <c r="AG172" i="4"/>
  <c r="L225" i="2"/>
  <c r="L174" i="3"/>
  <c r="P231" i="2"/>
  <c r="P180" i="3"/>
  <c r="V201" i="1"/>
  <c r="V199" i="1"/>
  <c r="V200" i="1"/>
  <c r="O292" i="2"/>
  <c r="O241" i="3"/>
  <c r="C275" i="2"/>
  <c r="C224" i="3"/>
  <c r="C296" i="2"/>
  <c r="C245" i="3"/>
  <c r="F296" i="2"/>
  <c r="F245" i="3"/>
  <c r="O291" i="2"/>
  <c r="O240" i="3"/>
  <c r="G275" i="2"/>
  <c r="G224" i="3"/>
  <c r="O277" i="2"/>
  <c r="O226" i="3"/>
  <c r="F275" i="2"/>
  <c r="F224" i="3"/>
  <c r="M293" i="2"/>
  <c r="M242" i="3"/>
  <c r="O282" i="2"/>
  <c r="O231" i="3"/>
  <c r="H275" i="2"/>
  <c r="H224" i="3"/>
  <c r="Z207" i="1"/>
  <c r="L296" i="2"/>
  <c r="L245" i="3"/>
  <c r="P229" i="2"/>
  <c r="P178" i="3"/>
  <c r="P235" i="2"/>
  <c r="P184" i="3"/>
  <c r="G246" i="2"/>
  <c r="G195" i="3"/>
  <c r="AF157" i="1"/>
  <c r="AF208" i="1" s="1"/>
  <c r="C246" i="2"/>
  <c r="C195" i="3"/>
  <c r="AD159" i="1"/>
  <c r="AD210" i="1" s="1"/>
  <c r="AG196" i="4"/>
  <c r="M246" i="2"/>
  <c r="M195" i="3"/>
  <c r="AF195" i="4"/>
  <c r="N225" i="2"/>
  <c r="N174" i="3"/>
  <c r="M223" i="2"/>
  <c r="M172" i="3"/>
  <c r="AD171" i="4"/>
  <c r="AC170" i="4"/>
  <c r="F223" i="2"/>
  <c r="F172" i="3"/>
  <c r="G223" i="2"/>
  <c r="G172" i="3"/>
  <c r="N226" i="2"/>
  <c r="N175" i="3"/>
  <c r="AD196" i="4"/>
  <c r="O285" i="2"/>
  <c r="O234" i="3"/>
  <c r="K275" i="2"/>
  <c r="K224" i="3"/>
  <c r="K293" i="2"/>
  <c r="K242" i="3"/>
  <c r="O293" i="2"/>
  <c r="O242" i="3"/>
  <c r="J275" i="2"/>
  <c r="J224" i="3"/>
  <c r="Z189" i="1"/>
  <c r="Y190" i="1" s="1"/>
  <c r="X191" i="1" s="1"/>
  <c r="W192" i="1" s="1"/>
  <c r="V193" i="1" s="1"/>
  <c r="U194" i="1" s="1"/>
  <c r="T195" i="1" s="1"/>
  <c r="M296" i="2"/>
  <c r="M245" i="3"/>
  <c r="V138" i="4"/>
  <c r="V137" i="4"/>
  <c r="E275" i="2"/>
  <c r="E224" i="3"/>
  <c r="I275" i="2"/>
  <c r="I224" i="3"/>
  <c r="D296" i="2"/>
  <c r="D245" i="3"/>
  <c r="O287" i="2"/>
  <c r="O236" i="3"/>
  <c r="K296" i="2"/>
  <c r="K245" i="3"/>
  <c r="G296" i="2"/>
  <c r="G245" i="3"/>
  <c r="O288" i="2"/>
  <c r="O237" i="3"/>
  <c r="P225" i="2"/>
  <c r="P174" i="3"/>
  <c r="P226" i="2"/>
  <c r="P175" i="3"/>
  <c r="P243" i="2"/>
  <c r="P192" i="3"/>
  <c r="J246" i="2"/>
  <c r="J195" i="3"/>
  <c r="AB197" i="4"/>
  <c r="H246" i="2"/>
  <c r="H195" i="3"/>
  <c r="AF196" i="4"/>
  <c r="I246" i="2"/>
  <c r="I195" i="3"/>
  <c r="AB159" i="1"/>
  <c r="AB210" i="1" s="1"/>
  <c r="AG195" i="4"/>
  <c r="L243" i="2"/>
  <c r="L192" i="3"/>
  <c r="L226" i="2"/>
  <c r="L175" i="3"/>
  <c r="AB170" i="4"/>
  <c r="C223" i="2"/>
  <c r="C172" i="3"/>
  <c r="AE172" i="4"/>
  <c r="Z121" i="4"/>
  <c r="H223" i="2"/>
  <c r="H172" i="3"/>
  <c r="J223" i="2"/>
  <c r="J172" i="3"/>
  <c r="M225" i="2"/>
  <c r="M174" i="3"/>
  <c r="S133" i="4"/>
  <c r="S132" i="4"/>
  <c r="S131" i="4"/>
  <c r="O278" i="2"/>
  <c r="O227" i="3"/>
  <c r="I296" i="2"/>
  <c r="I245" i="3"/>
  <c r="O284" i="2"/>
  <c r="O233" i="3"/>
  <c r="K278" i="2"/>
  <c r="K227" i="3"/>
  <c r="L278" i="2"/>
  <c r="L227" i="3"/>
  <c r="O283" i="2"/>
  <c r="O232" i="3"/>
  <c r="O279" i="2"/>
  <c r="O228" i="3"/>
  <c r="L293" i="2"/>
  <c r="L242" i="3"/>
  <c r="O289" i="2"/>
  <c r="O238" i="3"/>
  <c r="AD297" i="3"/>
  <c r="AD195" i="3"/>
  <c r="AD246" i="3" s="1"/>
  <c r="AF296" i="3"/>
  <c r="AF194" i="3"/>
  <c r="AF245" i="3" s="1"/>
  <c r="AB298" i="3"/>
  <c r="AB196" i="3"/>
  <c r="AB247" i="3" s="1"/>
  <c r="AD298" i="3"/>
  <c r="AD196" i="3"/>
  <c r="AD247" i="3" s="1"/>
  <c r="AC273" i="3"/>
  <c r="AC324" i="3" s="1"/>
  <c r="AC375" i="3" s="1"/>
  <c r="AC171" i="3"/>
  <c r="AC222" i="3" s="1"/>
  <c r="AB273" i="3"/>
  <c r="AB324" i="3" s="1"/>
  <c r="AB375" i="3" s="1"/>
  <c r="AB171" i="3"/>
  <c r="AB222" i="3" s="1"/>
  <c r="AG296" i="3"/>
  <c r="AG194" i="3"/>
  <c r="AG245" i="3" s="1"/>
  <c r="AD274" i="3"/>
  <c r="AD325" i="3" s="1"/>
  <c r="AD376" i="3" s="1"/>
  <c r="AD172" i="3"/>
  <c r="AD223" i="3" s="1"/>
  <c r="AC298" i="3"/>
  <c r="AC196" i="3"/>
  <c r="AC247" i="3" s="1"/>
  <c r="AE396" i="3"/>
  <c r="AE377" i="3"/>
  <c r="B349" i="3"/>
  <c r="B299" i="3"/>
  <c r="AE346" i="3"/>
  <c r="AE296" i="3"/>
  <c r="B272" i="3"/>
  <c r="B323" i="3" s="1"/>
  <c r="J398" i="3"/>
  <c r="F398" i="3"/>
  <c r="M398" i="3"/>
  <c r="I398" i="3"/>
  <c r="E398" i="3"/>
  <c r="K398" i="3"/>
  <c r="G398" i="3"/>
  <c r="C398" i="3"/>
  <c r="L398" i="3"/>
  <c r="H398" i="3"/>
  <c r="D398" i="3"/>
  <c r="L324" i="3"/>
  <c r="H324" i="3"/>
  <c r="D324" i="3"/>
  <c r="M324" i="3"/>
  <c r="G324" i="3"/>
  <c r="K324" i="3"/>
  <c r="F324" i="3"/>
  <c r="N324" i="3"/>
  <c r="C324" i="3"/>
  <c r="J324" i="3"/>
  <c r="I324" i="3"/>
  <c r="E324" i="3"/>
  <c r="B375" i="3"/>
  <c r="K376" i="3"/>
  <c r="G376" i="3"/>
  <c r="C376" i="3"/>
  <c r="J376" i="3"/>
  <c r="F376" i="3"/>
  <c r="L376" i="3"/>
  <c r="H376" i="3"/>
  <c r="D376" i="3"/>
  <c r="I376" i="3"/>
  <c r="E376" i="3"/>
  <c r="M376" i="3"/>
  <c r="K348" i="3"/>
  <c r="G348" i="3"/>
  <c r="C348" i="3"/>
  <c r="L348" i="3"/>
  <c r="H348" i="3"/>
  <c r="D348" i="3"/>
  <c r="I348" i="3"/>
  <c r="M348" i="3"/>
  <c r="J348" i="3"/>
  <c r="N348" i="3"/>
  <c r="F348" i="3"/>
  <c r="E348" i="3"/>
  <c r="B399" i="3"/>
  <c r="AF346" i="3"/>
  <c r="AF397" i="3" s="1"/>
  <c r="AG346" i="3"/>
  <c r="AG397" i="3" s="1"/>
  <c r="AD347" i="3"/>
  <c r="AD398" i="3" s="1"/>
  <c r="AB348" i="3"/>
  <c r="AB399" i="3" s="1"/>
  <c r="Y123" i="3"/>
  <c r="X124" i="3" s="1"/>
  <c r="W125" i="3" s="1"/>
  <c r="U130" i="3"/>
  <c r="X139" i="3"/>
  <c r="X126" i="3"/>
  <c r="AC348" i="3"/>
  <c r="AC399" i="3" s="1"/>
  <c r="Y141" i="3"/>
  <c r="AD348" i="3"/>
  <c r="AD399" i="3" s="1"/>
  <c r="W126" i="3"/>
  <c r="O91" i="1"/>
  <c r="P92" i="1" s="1"/>
  <c r="O94" i="1"/>
  <c r="P93" i="1" s="1"/>
  <c r="N78" i="1"/>
  <c r="O95" i="1"/>
  <c r="O97" i="1"/>
  <c r="O96" i="1"/>
  <c r="O98" i="1"/>
  <c r="N87" i="1"/>
  <c r="O88" i="1" s="1"/>
  <c r="N86" i="1"/>
  <c r="O101" i="1"/>
  <c r="N85" i="1"/>
  <c r="Q181" i="2"/>
  <c r="N349" i="2"/>
  <c r="J349" i="2"/>
  <c r="F349" i="2"/>
  <c r="O349" i="2"/>
  <c r="I349" i="2"/>
  <c r="D349" i="2"/>
  <c r="M349" i="2"/>
  <c r="H349" i="2"/>
  <c r="C349" i="2"/>
  <c r="L349" i="2"/>
  <c r="G349" i="2"/>
  <c r="K349" i="2"/>
  <c r="E349" i="2"/>
  <c r="N324" i="2"/>
  <c r="J324" i="2"/>
  <c r="F324" i="2"/>
  <c r="I324" i="2"/>
  <c r="D324" i="2"/>
  <c r="M324" i="2"/>
  <c r="H324" i="2"/>
  <c r="C324" i="2"/>
  <c r="L324" i="2"/>
  <c r="G324" i="2"/>
  <c r="K324" i="2"/>
  <c r="E324" i="2"/>
  <c r="N82" i="1"/>
  <c r="Q114" i="1"/>
  <c r="Q6" i="1"/>
  <c r="R57" i="1"/>
  <c r="N84" i="1"/>
  <c r="N83" i="1"/>
  <c r="O100" i="1"/>
  <c r="O99" i="1"/>
  <c r="N81" i="1"/>
  <c r="N79" i="1"/>
  <c r="N80" i="1"/>
  <c r="R143" i="2"/>
  <c r="Q193" i="2" s="1"/>
  <c r="K17" i="3"/>
  <c r="K17" i="2"/>
  <c r="AE19" i="2"/>
  <c r="AE70" i="2" s="1"/>
  <c r="AE121" i="2" s="1"/>
  <c r="AE19" i="3"/>
  <c r="AE70" i="3" s="1"/>
  <c r="AE121" i="3" s="1"/>
  <c r="AE172" i="3" s="1"/>
  <c r="AE223" i="3" s="1"/>
  <c r="AE78" i="1"/>
  <c r="G17" i="3"/>
  <c r="G17" i="2"/>
  <c r="K171" i="2"/>
  <c r="K120" i="2"/>
  <c r="Q178" i="2"/>
  <c r="V17" i="3"/>
  <c r="V17" i="2"/>
  <c r="E17" i="3"/>
  <c r="E17" i="2"/>
  <c r="W17" i="3"/>
  <c r="W17" i="2"/>
  <c r="J17" i="2"/>
  <c r="J17" i="3"/>
  <c r="F17" i="3"/>
  <c r="F17" i="2"/>
  <c r="R17" i="3"/>
  <c r="R17" i="2"/>
  <c r="R68" i="2" s="1"/>
  <c r="N17" i="2"/>
  <c r="N17" i="3"/>
  <c r="Z17" i="3"/>
  <c r="Z17" i="2"/>
  <c r="I171" i="2"/>
  <c r="I120" i="2"/>
  <c r="D120" i="2"/>
  <c r="D171" i="2"/>
  <c r="E120" i="2"/>
  <c r="E171" i="2"/>
  <c r="C120" i="2"/>
  <c r="C171" i="2"/>
  <c r="AF19" i="2"/>
  <c r="AF70" i="2" s="1"/>
  <c r="AF121" i="2" s="1"/>
  <c r="AF172" i="2" s="1"/>
  <c r="AF223" i="2" s="1"/>
  <c r="AF274" i="2" s="1"/>
  <c r="AF325" i="2" s="1"/>
  <c r="AF78" i="1"/>
  <c r="AF19" i="3"/>
  <c r="AF70" i="3" s="1"/>
  <c r="AF121" i="3" s="1"/>
  <c r="O17" i="2"/>
  <c r="O17" i="3"/>
  <c r="C17" i="2"/>
  <c r="C17" i="3"/>
  <c r="M120" i="2"/>
  <c r="M171" i="2"/>
  <c r="AE19" i="1"/>
  <c r="AE17" i="4" s="1"/>
  <c r="AE68" i="4" s="1"/>
  <c r="AE119" i="4" s="1"/>
  <c r="AD17" i="2"/>
  <c r="AD68" i="2" s="1"/>
  <c r="AD119" i="2" s="1"/>
  <c r="AD170" i="2" s="1"/>
  <c r="AD221" i="2" s="1"/>
  <c r="AD272" i="2" s="1"/>
  <c r="AD323" i="2" s="1"/>
  <c r="AF19" i="1"/>
  <c r="AF17" i="4" s="1"/>
  <c r="AF68" i="4" s="1"/>
  <c r="AF119" i="4" s="1"/>
  <c r="AD76" i="1"/>
  <c r="AG19" i="1"/>
  <c r="AG17" i="4" s="1"/>
  <c r="AG68" i="4" s="1"/>
  <c r="AG119" i="4" s="1"/>
  <c r="AD17" i="3"/>
  <c r="AD68" i="3" s="1"/>
  <c r="AD119" i="3" s="1"/>
  <c r="AC17" i="2"/>
  <c r="AC68" i="2" s="1"/>
  <c r="AC119" i="2" s="1"/>
  <c r="AC170" i="2" s="1"/>
  <c r="AC221" i="2" s="1"/>
  <c r="AC272" i="2" s="1"/>
  <c r="AC323" i="2" s="1"/>
  <c r="AC76" i="1"/>
  <c r="AC17" i="3"/>
  <c r="AC68" i="3" s="1"/>
  <c r="AC119" i="3" s="1"/>
  <c r="H119" i="3"/>
  <c r="D119" i="3"/>
  <c r="I119" i="3"/>
  <c r="E119" i="3"/>
  <c r="N119" i="3"/>
  <c r="M119" i="3"/>
  <c r="C119" i="3"/>
  <c r="J119" i="3"/>
  <c r="F119" i="3"/>
  <c r="G119" i="3"/>
  <c r="K119" i="3"/>
  <c r="L119" i="3"/>
  <c r="O119" i="3"/>
  <c r="I17" i="3"/>
  <c r="I17" i="2"/>
  <c r="M17" i="3"/>
  <c r="M17" i="2"/>
  <c r="Q17" i="2"/>
  <c r="Q68" i="2" s="1"/>
  <c r="Q17" i="3"/>
  <c r="U17" i="3"/>
  <c r="U17" i="2"/>
  <c r="Y17" i="2"/>
  <c r="Y17" i="3"/>
  <c r="H171" i="2"/>
  <c r="H120" i="2"/>
  <c r="F171" i="2"/>
  <c r="F120" i="2"/>
  <c r="AG19" i="3"/>
  <c r="AG70" i="3" s="1"/>
  <c r="AG121" i="3" s="1"/>
  <c r="AG78" i="1"/>
  <c r="AG19" i="2"/>
  <c r="AG70" i="2" s="1"/>
  <c r="AG121" i="2" s="1"/>
  <c r="AG172" i="2" s="1"/>
  <c r="AG223" i="2" s="1"/>
  <c r="AG274" i="2" s="1"/>
  <c r="AG325" i="2" s="1"/>
  <c r="D76" i="1"/>
  <c r="K76" i="1"/>
  <c r="O76" i="1"/>
  <c r="J76" i="1"/>
  <c r="E76" i="1"/>
  <c r="L76" i="1"/>
  <c r="H76" i="1"/>
  <c r="G76" i="1"/>
  <c r="M76" i="1"/>
  <c r="F76" i="1"/>
  <c r="I76" i="1"/>
  <c r="N76" i="1"/>
  <c r="L17" i="3"/>
  <c r="L17" i="2"/>
  <c r="T17" i="3"/>
  <c r="T17" i="2"/>
  <c r="T68" i="2" s="1"/>
  <c r="S17" i="2"/>
  <c r="S68" i="2" s="1"/>
  <c r="S17" i="3"/>
  <c r="J120" i="2"/>
  <c r="J171" i="2"/>
  <c r="G171" i="2"/>
  <c r="G120" i="2"/>
  <c r="AG20" i="1"/>
  <c r="AG18" i="4" s="1"/>
  <c r="AG69" i="4" s="1"/>
  <c r="AG120" i="4" s="1"/>
  <c r="AD18" i="2"/>
  <c r="AD69" i="2" s="1"/>
  <c r="AD120" i="2" s="1"/>
  <c r="AD171" i="2" s="1"/>
  <c r="AD222" i="2" s="1"/>
  <c r="AD273" i="2" s="1"/>
  <c r="AD324" i="2" s="1"/>
  <c r="AE20" i="1"/>
  <c r="AE18" i="4" s="1"/>
  <c r="AE69" i="4" s="1"/>
  <c r="AE120" i="4" s="1"/>
  <c r="AD77" i="1"/>
  <c r="AD18" i="3"/>
  <c r="AD69" i="3" s="1"/>
  <c r="AD120" i="3" s="1"/>
  <c r="AF20" i="1"/>
  <c r="AF18" i="4" s="1"/>
  <c r="AF69" i="4" s="1"/>
  <c r="AF120" i="4" s="1"/>
  <c r="D17" i="2"/>
  <c r="D17" i="3"/>
  <c r="X17" i="2"/>
  <c r="X17" i="3"/>
  <c r="D68" i="2"/>
  <c r="C68" i="2"/>
  <c r="K68" i="2"/>
  <c r="O68" i="2"/>
  <c r="G68" i="2"/>
  <c r="B119" i="2"/>
  <c r="B170" i="2" s="1"/>
  <c r="B221" i="2" s="1"/>
  <c r="B272" i="2" s="1"/>
  <c r="B323" i="2" s="1"/>
  <c r="L68" i="2"/>
  <c r="E68" i="2"/>
  <c r="F68" i="2"/>
  <c r="M68" i="2"/>
  <c r="I68" i="2"/>
  <c r="H68" i="2"/>
  <c r="J68" i="2"/>
  <c r="N68" i="2"/>
  <c r="AC18" i="1"/>
  <c r="AC16" i="4" s="1"/>
  <c r="AC67" i="4" s="1"/>
  <c r="AC118" i="4" s="1"/>
  <c r="B16" i="2"/>
  <c r="B67" i="2" s="1"/>
  <c r="B16" i="3"/>
  <c r="B67" i="3" s="1"/>
  <c r="B118" i="3" s="1"/>
  <c r="B169" i="3" s="1"/>
  <c r="B220" i="3" s="1"/>
  <c r="B17" i="1"/>
  <c r="B75" i="1"/>
  <c r="AB18" i="1"/>
  <c r="AB16" i="4" s="1"/>
  <c r="AB67" i="4" s="1"/>
  <c r="AB118" i="4" s="1"/>
  <c r="AA17" i="3"/>
  <c r="AA17" i="2"/>
  <c r="H17" i="3"/>
  <c r="H17" i="2"/>
  <c r="AB76" i="1"/>
  <c r="AB17" i="2"/>
  <c r="AB68" i="2" s="1"/>
  <c r="AB119" i="2" s="1"/>
  <c r="AB170" i="2" s="1"/>
  <c r="AB221" i="2" s="1"/>
  <c r="AB272" i="2" s="1"/>
  <c r="AB323" i="2" s="1"/>
  <c r="AB17" i="3"/>
  <c r="AB68" i="3" s="1"/>
  <c r="AB119" i="3" s="1"/>
  <c r="P17" i="2"/>
  <c r="P68" i="2" s="1"/>
  <c r="P17" i="3"/>
  <c r="N120" i="2"/>
  <c r="N171" i="2"/>
  <c r="L171" i="2"/>
  <c r="L120" i="2"/>
  <c r="Q183" i="2"/>
  <c r="AB103" i="1"/>
  <c r="AB44" i="2"/>
  <c r="AB95" i="2" s="1"/>
  <c r="AB146" i="2" s="1"/>
  <c r="AB197" i="2" s="1"/>
  <c r="AB248" i="2" s="1"/>
  <c r="AB299" i="2" s="1"/>
  <c r="AB350" i="2" s="1"/>
  <c r="AB44" i="3"/>
  <c r="AB95" i="3" s="1"/>
  <c r="AB146" i="3" s="1"/>
  <c r="P146" i="3"/>
  <c r="E146" i="3"/>
  <c r="O146" i="3"/>
  <c r="L146" i="3"/>
  <c r="N146" i="3"/>
  <c r="K146" i="3"/>
  <c r="H146" i="3"/>
  <c r="M146" i="3"/>
  <c r="J146" i="3"/>
  <c r="G146" i="3"/>
  <c r="D146" i="3"/>
  <c r="I146" i="3"/>
  <c r="F146" i="3"/>
  <c r="C146" i="3"/>
  <c r="M44" i="3"/>
  <c r="M44" i="2"/>
  <c r="Z44" i="3"/>
  <c r="Z44" i="2"/>
  <c r="D44" i="2"/>
  <c r="D44" i="3"/>
  <c r="Q44" i="3"/>
  <c r="Q44" i="2"/>
  <c r="Q95" i="2" s="1"/>
  <c r="V44" i="3"/>
  <c r="V44" i="2"/>
  <c r="H44" i="2"/>
  <c r="H44" i="3"/>
  <c r="AE43" i="2"/>
  <c r="AE94" i="2" s="1"/>
  <c r="AE145" i="2" s="1"/>
  <c r="AE102" i="1"/>
  <c r="AE43" i="3"/>
  <c r="AE94" i="3" s="1"/>
  <c r="AE145" i="3" s="1"/>
  <c r="M196" i="2"/>
  <c r="M145" i="2"/>
  <c r="C145" i="2"/>
  <c r="C196" i="2"/>
  <c r="K196" i="2"/>
  <c r="K145" i="2"/>
  <c r="O145" i="2"/>
  <c r="O196" i="2"/>
  <c r="AF42" i="3"/>
  <c r="AF93" i="3" s="1"/>
  <c r="AF144" i="3" s="1"/>
  <c r="AF42" i="2"/>
  <c r="AF93" i="2" s="1"/>
  <c r="AF144" i="2" s="1"/>
  <c r="AF195" i="2" s="1"/>
  <c r="AF246" i="2" s="1"/>
  <c r="AF297" i="2" s="1"/>
  <c r="AF348" i="2" s="1"/>
  <c r="AF101" i="1"/>
  <c r="AE244" i="2"/>
  <c r="AE295" i="2" s="1"/>
  <c r="AE346" i="2" s="1"/>
  <c r="I95" i="2"/>
  <c r="F95" i="2"/>
  <c r="C95" i="2"/>
  <c r="D95" i="2"/>
  <c r="B146" i="2"/>
  <c r="B197" i="2" s="1"/>
  <c r="B248" i="2" s="1"/>
  <c r="B299" i="2" s="1"/>
  <c r="B350" i="2" s="1"/>
  <c r="P95" i="2"/>
  <c r="O95" i="2"/>
  <c r="N95" i="2"/>
  <c r="M95" i="2"/>
  <c r="L95" i="2"/>
  <c r="K95" i="2"/>
  <c r="J95" i="2"/>
  <c r="H95" i="2"/>
  <c r="G95" i="2"/>
  <c r="E95" i="2"/>
  <c r="AC47" i="1"/>
  <c r="AC45" i="4" s="1"/>
  <c r="AC96" i="4" s="1"/>
  <c r="AC147" i="4" s="1"/>
  <c r="B48" i="1"/>
  <c r="B104" i="1"/>
  <c r="B45" i="3"/>
  <c r="B96" i="3" s="1"/>
  <c r="B147" i="3" s="1"/>
  <c r="B198" i="3" s="1"/>
  <c r="B249" i="3" s="1"/>
  <c r="AB47" i="1"/>
  <c r="AB45" i="4" s="1"/>
  <c r="AB96" i="4" s="1"/>
  <c r="AB147" i="4" s="1"/>
  <c r="B45" i="2"/>
  <c r="B96" i="2" s="1"/>
  <c r="U44" i="2"/>
  <c r="U95" i="2" s="1"/>
  <c r="U44" i="3"/>
  <c r="G44" i="3"/>
  <c r="G44" i="2"/>
  <c r="L44" i="3"/>
  <c r="L44" i="2"/>
  <c r="Y44" i="2"/>
  <c r="Y44" i="3"/>
  <c r="C44" i="3"/>
  <c r="C44" i="2"/>
  <c r="P44" i="3"/>
  <c r="P44" i="2"/>
  <c r="AG102" i="1"/>
  <c r="AG43" i="3"/>
  <c r="AG94" i="3" s="1"/>
  <c r="AG145" i="3" s="1"/>
  <c r="AG43" i="2"/>
  <c r="AG94" i="2" s="1"/>
  <c r="AG145" i="2" s="1"/>
  <c r="AG196" i="2" s="1"/>
  <c r="AG247" i="2" s="1"/>
  <c r="AG298" i="2" s="1"/>
  <c r="AG349" i="2" s="1"/>
  <c r="D196" i="2"/>
  <c r="D145" i="2"/>
  <c r="H196" i="2"/>
  <c r="H145" i="2"/>
  <c r="Z143" i="3"/>
  <c r="AG42" i="3"/>
  <c r="AG93" i="3" s="1"/>
  <c r="AG144" i="3" s="1"/>
  <c r="AG42" i="2"/>
  <c r="AG93" i="2" s="1"/>
  <c r="AG144" i="2" s="1"/>
  <c r="AG195" i="2" s="1"/>
  <c r="AG246" i="2" s="1"/>
  <c r="AG297" i="2" s="1"/>
  <c r="AG348" i="2" s="1"/>
  <c r="AG101" i="1"/>
  <c r="O192" i="2"/>
  <c r="AD46" i="1"/>
  <c r="AD44" i="4" s="1"/>
  <c r="AD95" i="4" s="1"/>
  <c r="AD146" i="4" s="1"/>
  <c r="AC44" i="3"/>
  <c r="AC95" i="3" s="1"/>
  <c r="AC146" i="3" s="1"/>
  <c r="AC103" i="1"/>
  <c r="AC44" i="2"/>
  <c r="AC95" i="2" s="1"/>
  <c r="AC146" i="2" s="1"/>
  <c r="AC197" i="2" s="1"/>
  <c r="AC248" i="2" s="1"/>
  <c r="AC299" i="2" s="1"/>
  <c r="AC350" i="2" s="1"/>
  <c r="AA44" i="3"/>
  <c r="AA44" i="2"/>
  <c r="J44" i="3"/>
  <c r="J44" i="2"/>
  <c r="O44" i="3"/>
  <c r="O44" i="2"/>
  <c r="T44" i="3"/>
  <c r="T44" i="2"/>
  <c r="T95" i="2" s="1"/>
  <c r="F44" i="2"/>
  <c r="F44" i="3"/>
  <c r="K44" i="2"/>
  <c r="K44" i="3"/>
  <c r="X44" i="2"/>
  <c r="X44" i="3"/>
  <c r="V136" i="3"/>
  <c r="AF43" i="2"/>
  <c r="AF94" i="2" s="1"/>
  <c r="AF145" i="2" s="1"/>
  <c r="AF196" i="2" s="1"/>
  <c r="AF247" i="2" s="1"/>
  <c r="AF298" i="2" s="1"/>
  <c r="AF349" i="2" s="1"/>
  <c r="AF43" i="3"/>
  <c r="AF94" i="3" s="1"/>
  <c r="AF145" i="3" s="1"/>
  <c r="AF102" i="1"/>
  <c r="F196" i="2"/>
  <c r="F145" i="2"/>
  <c r="E196" i="2"/>
  <c r="E145" i="2"/>
  <c r="I196" i="2"/>
  <c r="I145" i="2"/>
  <c r="O89" i="1"/>
  <c r="F103" i="1"/>
  <c r="K103" i="1"/>
  <c r="I103" i="1"/>
  <c r="O103" i="1"/>
  <c r="G103" i="1"/>
  <c r="E103" i="1"/>
  <c r="M103" i="1"/>
  <c r="N103" i="1"/>
  <c r="L103" i="1"/>
  <c r="P103" i="1"/>
  <c r="D103" i="1"/>
  <c r="J103" i="1"/>
  <c r="H103" i="1"/>
  <c r="E44" i="2"/>
  <c r="E44" i="3"/>
  <c r="R44" i="3"/>
  <c r="R44" i="2"/>
  <c r="R95" i="2" s="1"/>
  <c r="W44" i="2"/>
  <c r="W44" i="3"/>
  <c r="I44" i="2"/>
  <c r="I44" i="3"/>
  <c r="N44" i="2"/>
  <c r="N44" i="3"/>
  <c r="S44" i="3"/>
  <c r="S44" i="2"/>
  <c r="S95" i="2" s="1"/>
  <c r="L196" i="2"/>
  <c r="L145" i="2"/>
  <c r="G196" i="2"/>
  <c r="G145" i="2"/>
  <c r="J196" i="2"/>
  <c r="J145" i="2"/>
  <c r="N196" i="2"/>
  <c r="N145" i="2"/>
  <c r="AE194" i="2"/>
  <c r="P143" i="2"/>
  <c r="O193" i="2" s="1"/>
  <c r="N143" i="2"/>
  <c r="M193" i="2" s="1"/>
  <c r="Q143" i="2"/>
  <c r="P193" i="2" s="1"/>
  <c r="O143" i="2"/>
  <c r="N193" i="2" s="1"/>
  <c r="AE42" i="2"/>
  <c r="AE93" i="2" s="1"/>
  <c r="AE144" i="2" s="1"/>
  <c r="AE101" i="1"/>
  <c r="AE42" i="3"/>
  <c r="AE93" i="3" s="1"/>
  <c r="AE144" i="3" s="1"/>
  <c r="AE195" i="3" s="1"/>
  <c r="AE246" i="3" s="1"/>
  <c r="S133" i="2"/>
  <c r="Q174" i="2"/>
  <c r="O90" i="1"/>
  <c r="P91" i="1" s="1"/>
  <c r="Q177" i="2"/>
  <c r="S138" i="2"/>
  <c r="S134" i="2"/>
  <c r="S142" i="2"/>
  <c r="S127" i="2"/>
  <c r="S122" i="2"/>
  <c r="S131" i="2"/>
  <c r="S137" i="2"/>
  <c r="S136" i="2"/>
  <c r="Q190" i="2"/>
  <c r="Q186" i="2"/>
  <c r="Q175" i="2"/>
  <c r="S141" i="2"/>
  <c r="S139" i="2"/>
  <c r="S125" i="2"/>
  <c r="S126" i="2"/>
  <c r="Q188" i="2"/>
  <c r="Q180" i="2"/>
  <c r="Q179" i="2"/>
  <c r="S55" i="3"/>
  <c r="R4" i="3"/>
  <c r="Q187" i="2"/>
  <c r="S123" i="2"/>
  <c r="Q192" i="2"/>
  <c r="Q185" i="2"/>
  <c r="Q176" i="2"/>
  <c r="Q184" i="2"/>
  <c r="S128" i="2"/>
  <c r="U81" i="2"/>
  <c r="U80" i="2"/>
  <c r="U79" i="2"/>
  <c r="U83" i="2"/>
  <c r="U76" i="2"/>
  <c r="U70" i="2"/>
  <c r="U72" i="2"/>
  <c r="U71" i="2"/>
  <c r="V55" i="2"/>
  <c r="U4" i="2"/>
  <c r="U77" i="2"/>
  <c r="U84" i="2"/>
  <c r="U85" i="2"/>
  <c r="U82" i="2"/>
  <c r="U68" i="2"/>
  <c r="U78" i="2"/>
  <c r="U86" i="2"/>
  <c r="U75" i="2"/>
  <c r="U73" i="2"/>
  <c r="U74" i="2"/>
  <c r="U69" i="2"/>
  <c r="U87" i="2"/>
  <c r="U88" i="2"/>
  <c r="U89" i="2"/>
  <c r="U90" i="2"/>
  <c r="U91" i="2"/>
  <c r="U92" i="2"/>
  <c r="U93" i="2"/>
  <c r="U94" i="2"/>
  <c r="S135" i="2"/>
  <c r="S129" i="2"/>
  <c r="S143" i="2"/>
  <c r="S132" i="2"/>
  <c r="S130" i="2"/>
  <c r="S124" i="2"/>
  <c r="S140" i="2"/>
  <c r="Q182" i="2"/>
  <c r="Q189" i="2"/>
  <c r="Q191" i="2"/>
  <c r="X141" i="4" l="1"/>
  <c r="Y122" i="4"/>
  <c r="Y143" i="4"/>
  <c r="U127" i="4"/>
  <c r="T128" i="4" s="1"/>
  <c r="S129" i="4" s="1"/>
  <c r="R130" i="4" s="1"/>
  <c r="O244" i="2"/>
  <c r="O193" i="3"/>
  <c r="O243" i="2"/>
  <c r="O192" i="3"/>
  <c r="M247" i="2"/>
  <c r="M196" i="3"/>
  <c r="J274" i="2"/>
  <c r="J223" i="3"/>
  <c r="Q243" i="2"/>
  <c r="Q192" i="3"/>
  <c r="Q226" i="2"/>
  <c r="Q175" i="3"/>
  <c r="AE158" i="1"/>
  <c r="AE209" i="1" s="1"/>
  <c r="M244" i="2"/>
  <c r="M193" i="3"/>
  <c r="N247" i="2"/>
  <c r="N196" i="3"/>
  <c r="G247" i="2"/>
  <c r="G196" i="3"/>
  <c r="E247" i="2"/>
  <c r="E196" i="3"/>
  <c r="AD197" i="4"/>
  <c r="AG159" i="1"/>
  <c r="AG210" i="1" s="1"/>
  <c r="L222" i="2"/>
  <c r="L171" i="3"/>
  <c r="AB169" i="4"/>
  <c r="AF171" i="4"/>
  <c r="J222" i="2"/>
  <c r="J171" i="3"/>
  <c r="F222" i="2"/>
  <c r="F171" i="3"/>
  <c r="AF170" i="4"/>
  <c r="C222" i="2"/>
  <c r="C171" i="3"/>
  <c r="D222" i="2"/>
  <c r="D171" i="3"/>
  <c r="Q229" i="2"/>
  <c r="Q178" i="3"/>
  <c r="H274" i="2"/>
  <c r="H223" i="3"/>
  <c r="P276" i="2"/>
  <c r="P225" i="3"/>
  <c r="F274" i="2"/>
  <c r="F223" i="3"/>
  <c r="L276" i="2"/>
  <c r="L225" i="3"/>
  <c r="P290" i="2"/>
  <c r="P239" i="3"/>
  <c r="X204" i="1"/>
  <c r="O276" i="2"/>
  <c r="O225" i="3"/>
  <c r="D297" i="2"/>
  <c r="D246" i="3"/>
  <c r="P291" i="2"/>
  <c r="P240" i="3"/>
  <c r="P281" i="2"/>
  <c r="P230" i="3"/>
  <c r="P293" i="2"/>
  <c r="P242" i="3"/>
  <c r="Q242" i="2"/>
  <c r="Q191" i="3"/>
  <c r="Q235" i="2"/>
  <c r="Q184" i="3"/>
  <c r="N222" i="2"/>
  <c r="N171" i="3"/>
  <c r="Q237" i="2"/>
  <c r="Q186" i="3"/>
  <c r="Q225" i="2"/>
  <c r="Q174" i="3"/>
  <c r="AC169" i="4"/>
  <c r="AG171" i="4"/>
  <c r="AG188" i="1"/>
  <c r="AG135" i="1"/>
  <c r="R132" i="4"/>
  <c r="R131" i="4"/>
  <c r="I297" i="2"/>
  <c r="I246" i="3"/>
  <c r="P277" i="2"/>
  <c r="P226" i="3"/>
  <c r="P280" i="2"/>
  <c r="P229" i="3"/>
  <c r="P282" i="2"/>
  <c r="P231" i="3"/>
  <c r="E274" i="2"/>
  <c r="E223" i="3"/>
  <c r="E297" i="2"/>
  <c r="E246" i="3"/>
  <c r="P287" i="2"/>
  <c r="P236" i="3"/>
  <c r="F297" i="2"/>
  <c r="F246" i="3"/>
  <c r="P288" i="2"/>
  <c r="P237" i="3"/>
  <c r="Q227" i="2"/>
  <c r="Q176" i="3"/>
  <c r="Q238" i="2"/>
  <c r="Q187" i="3"/>
  <c r="Q231" i="2"/>
  <c r="Q180" i="3"/>
  <c r="Q241" i="2"/>
  <c r="Q190" i="3"/>
  <c r="N244" i="2"/>
  <c r="N193" i="3"/>
  <c r="J247" i="2"/>
  <c r="J196" i="3"/>
  <c r="L247" i="2"/>
  <c r="L196" i="3"/>
  <c r="I247" i="2"/>
  <c r="I196" i="3"/>
  <c r="F247" i="2"/>
  <c r="F196" i="3"/>
  <c r="AC160" i="1"/>
  <c r="AC211" i="1" s="1"/>
  <c r="AG158" i="1"/>
  <c r="AG209" i="1" s="1"/>
  <c r="AB198" i="4"/>
  <c r="AC198" i="4"/>
  <c r="O247" i="2"/>
  <c r="O196" i="3"/>
  <c r="C247" i="2"/>
  <c r="C196" i="3"/>
  <c r="Q234" i="2"/>
  <c r="Q183" i="3"/>
  <c r="AD187" i="1"/>
  <c r="AD134" i="1"/>
  <c r="H222" i="2"/>
  <c r="H171" i="3"/>
  <c r="AG170" i="4"/>
  <c r="AE170" i="4"/>
  <c r="Z119" i="4"/>
  <c r="AF188" i="1"/>
  <c r="AF135" i="1"/>
  <c r="E222" i="2"/>
  <c r="E171" i="3"/>
  <c r="K222" i="2"/>
  <c r="K171" i="3"/>
  <c r="Q244" i="2"/>
  <c r="Q193" i="3"/>
  <c r="M276" i="2"/>
  <c r="M225" i="3"/>
  <c r="C274" i="2"/>
  <c r="C223" i="3"/>
  <c r="L294" i="2"/>
  <c r="L243" i="3"/>
  <c r="H297" i="2"/>
  <c r="H246" i="3"/>
  <c r="P294" i="2"/>
  <c r="P243" i="3"/>
  <c r="N277" i="2"/>
  <c r="N226" i="3"/>
  <c r="N276" i="2"/>
  <c r="N225" i="3"/>
  <c r="C297" i="2"/>
  <c r="C246" i="3"/>
  <c r="P286" i="2"/>
  <c r="P235" i="3"/>
  <c r="AD170" i="4"/>
  <c r="M294" i="2"/>
  <c r="M243" i="3"/>
  <c r="L297" i="2"/>
  <c r="L246" i="3"/>
  <c r="P279" i="2"/>
  <c r="P228" i="3"/>
  <c r="P292" i="2"/>
  <c r="P241" i="3"/>
  <c r="L274" i="2"/>
  <c r="L223" i="3"/>
  <c r="D274" i="2"/>
  <c r="D223" i="3"/>
  <c r="P278" i="2"/>
  <c r="P227" i="3"/>
  <c r="K297" i="2"/>
  <c r="K246" i="3"/>
  <c r="Q230" i="2"/>
  <c r="Q179" i="3"/>
  <c r="D247" i="2"/>
  <c r="D196" i="3"/>
  <c r="K247" i="2"/>
  <c r="K196" i="3"/>
  <c r="AB160" i="1"/>
  <c r="AB211" i="1" s="1"/>
  <c r="AE188" i="1"/>
  <c r="AE135" i="1"/>
  <c r="G274" i="2"/>
  <c r="G223" i="3"/>
  <c r="Y206" i="1"/>
  <c r="X205" i="1" s="1"/>
  <c r="U200" i="1"/>
  <c r="U199" i="1"/>
  <c r="U198" i="1"/>
  <c r="Z208" i="1"/>
  <c r="Y207" i="1" s="1"/>
  <c r="I274" i="2"/>
  <c r="I223" i="3"/>
  <c r="M277" i="2"/>
  <c r="M226" i="3"/>
  <c r="P283" i="2"/>
  <c r="P232" i="3"/>
  <c r="Q240" i="2"/>
  <c r="Q189" i="3"/>
  <c r="Q233" i="2"/>
  <c r="Q182" i="3"/>
  <c r="Q236" i="2"/>
  <c r="Q185" i="3"/>
  <c r="Q239" i="2"/>
  <c r="Q188" i="3"/>
  <c r="Q228" i="2"/>
  <c r="Q177" i="3"/>
  <c r="P244" i="2"/>
  <c r="P193" i="3"/>
  <c r="AF159" i="1"/>
  <c r="AF210" i="1" s="1"/>
  <c r="H247" i="2"/>
  <c r="H196" i="3"/>
  <c r="AF158" i="1"/>
  <c r="AF209" i="1" s="1"/>
  <c r="AE159" i="1"/>
  <c r="AE210" i="1" s="1"/>
  <c r="AB186" i="1"/>
  <c r="AB133" i="1"/>
  <c r="AE171" i="4"/>
  <c r="Y120" i="4"/>
  <c r="Z120" i="4"/>
  <c r="G222" i="2"/>
  <c r="G171" i="3"/>
  <c r="AC186" i="1"/>
  <c r="AC133" i="1"/>
  <c r="AD186" i="1"/>
  <c r="AD133" i="1"/>
  <c r="M222" i="2"/>
  <c r="M171" i="3"/>
  <c r="I222" i="2"/>
  <c r="I171" i="3"/>
  <c r="Q232" i="2"/>
  <c r="Q181" i="3"/>
  <c r="L277" i="2"/>
  <c r="L226" i="3"/>
  <c r="J297" i="2"/>
  <c r="J246" i="3"/>
  <c r="U137" i="4"/>
  <c r="U136" i="4"/>
  <c r="M274" i="2"/>
  <c r="M223" i="3"/>
  <c r="M297" i="2"/>
  <c r="M246" i="3"/>
  <c r="G297" i="2"/>
  <c r="G246" i="3"/>
  <c r="K274" i="2"/>
  <c r="K223" i="3"/>
  <c r="X142" i="4"/>
  <c r="Y144" i="4"/>
  <c r="N297" i="2"/>
  <c r="N246" i="3"/>
  <c r="N293" i="2"/>
  <c r="N242" i="3"/>
  <c r="P289" i="2"/>
  <c r="P238" i="3"/>
  <c r="K277" i="2"/>
  <c r="K226" i="3"/>
  <c r="N294" i="2"/>
  <c r="N243" i="3"/>
  <c r="P285" i="2"/>
  <c r="P234" i="3"/>
  <c r="P284" i="2"/>
  <c r="P233" i="3"/>
  <c r="AD273" i="3"/>
  <c r="AD324" i="3" s="1"/>
  <c r="AD375" i="3" s="1"/>
  <c r="AD171" i="3"/>
  <c r="AD222" i="3" s="1"/>
  <c r="AE298" i="3"/>
  <c r="AE196" i="3"/>
  <c r="AE247" i="3" s="1"/>
  <c r="AG274" i="3"/>
  <c r="AG325" i="3" s="1"/>
  <c r="AG376" i="3" s="1"/>
  <c r="AG172" i="3"/>
  <c r="AG223" i="3" s="1"/>
  <c r="AC272" i="3"/>
  <c r="AC323" i="3" s="1"/>
  <c r="AC374" i="3" s="1"/>
  <c r="AC170" i="3"/>
  <c r="AC221" i="3" s="1"/>
  <c r="AC299" i="3"/>
  <c r="AC197" i="3"/>
  <c r="AC248" i="3" s="1"/>
  <c r="AG298" i="3"/>
  <c r="AG196" i="3"/>
  <c r="AG247" i="3" s="1"/>
  <c r="AB299" i="3"/>
  <c r="AB197" i="3"/>
  <c r="AB248" i="3" s="1"/>
  <c r="AF298" i="3"/>
  <c r="AF196" i="3"/>
  <c r="AF247" i="3" s="1"/>
  <c r="AG297" i="3"/>
  <c r="AG348" i="3" s="1"/>
  <c r="AG399" i="3" s="1"/>
  <c r="AG195" i="3"/>
  <c r="AG246" i="3" s="1"/>
  <c r="AD272" i="3"/>
  <c r="AD170" i="3"/>
  <c r="AD221" i="3" s="1"/>
  <c r="AF274" i="3"/>
  <c r="AF325" i="3" s="1"/>
  <c r="AF376" i="3" s="1"/>
  <c r="AF172" i="3"/>
  <c r="AF223" i="3" s="1"/>
  <c r="AF297" i="3"/>
  <c r="AF195" i="3"/>
  <c r="AF246" i="3" s="1"/>
  <c r="AB272" i="3"/>
  <c r="AB323" i="3" s="1"/>
  <c r="AB374" i="3" s="1"/>
  <c r="AB170" i="3"/>
  <c r="AB221" i="3" s="1"/>
  <c r="N349" i="3"/>
  <c r="J349" i="3"/>
  <c r="F349" i="3"/>
  <c r="O349" i="3"/>
  <c r="K349" i="3"/>
  <c r="G349" i="3"/>
  <c r="C349" i="3"/>
  <c r="L349" i="3"/>
  <c r="D349" i="3"/>
  <c r="I349" i="3"/>
  <c r="H349" i="3"/>
  <c r="M349" i="3"/>
  <c r="E349" i="3"/>
  <c r="B400" i="3"/>
  <c r="AE274" i="3"/>
  <c r="AE325" i="3" s="1"/>
  <c r="AE347" i="3"/>
  <c r="AE297" i="3"/>
  <c r="AE348" i="3" s="1"/>
  <c r="B350" i="3"/>
  <c r="B300" i="3"/>
  <c r="B271" i="3"/>
  <c r="B322" i="3" s="1"/>
  <c r="K399" i="3"/>
  <c r="G399" i="3"/>
  <c r="C399" i="3"/>
  <c r="N399" i="3"/>
  <c r="J399" i="3"/>
  <c r="F399" i="3"/>
  <c r="L399" i="3"/>
  <c r="H399" i="3"/>
  <c r="D399" i="3"/>
  <c r="E399" i="3"/>
  <c r="M399" i="3"/>
  <c r="I399" i="3"/>
  <c r="K375" i="3"/>
  <c r="G375" i="3"/>
  <c r="C375" i="3"/>
  <c r="N375" i="3"/>
  <c r="J375" i="3"/>
  <c r="F375" i="3"/>
  <c r="L375" i="3"/>
  <c r="H375" i="3"/>
  <c r="D375" i="3"/>
  <c r="E375" i="3"/>
  <c r="M375" i="3"/>
  <c r="I375" i="3"/>
  <c r="AE397" i="3"/>
  <c r="N323" i="3"/>
  <c r="J323" i="3"/>
  <c r="F323" i="3"/>
  <c r="K323" i="3"/>
  <c r="E323" i="3"/>
  <c r="O323" i="3"/>
  <c r="I323" i="3"/>
  <c r="D323" i="3"/>
  <c r="G323" i="3"/>
  <c r="M323" i="3"/>
  <c r="C323" i="3"/>
  <c r="L323" i="3"/>
  <c r="H323" i="3"/>
  <c r="B374" i="3"/>
  <c r="AF347" i="3"/>
  <c r="AF398" i="3" s="1"/>
  <c r="AF348" i="3"/>
  <c r="AF399" i="3" s="1"/>
  <c r="AC349" i="3"/>
  <c r="AC400" i="3" s="1"/>
  <c r="AD323" i="3"/>
  <c r="AD374" i="3" s="1"/>
  <c r="AB349" i="3"/>
  <c r="AB400" i="3" s="1"/>
  <c r="X140" i="3"/>
  <c r="W138" i="3"/>
  <c r="AG347" i="3"/>
  <c r="AG398" i="3" s="1"/>
  <c r="Y142" i="3"/>
  <c r="W127" i="3"/>
  <c r="V126" i="3" s="1"/>
  <c r="P96" i="1"/>
  <c r="P94" i="1"/>
  <c r="Q93" i="1" s="1"/>
  <c r="P98" i="1"/>
  <c r="P95" i="1"/>
  <c r="AD47" i="1"/>
  <c r="AD45" i="4" s="1"/>
  <c r="AD96" i="4" s="1"/>
  <c r="AD147" i="4" s="1"/>
  <c r="S144" i="2"/>
  <c r="S121" i="2"/>
  <c r="O85" i="1"/>
  <c r="P97" i="1"/>
  <c r="O86" i="1"/>
  <c r="O87" i="1"/>
  <c r="P88" i="1" s="1"/>
  <c r="Q92" i="1"/>
  <c r="O77" i="1"/>
  <c r="P99" i="1"/>
  <c r="P350" i="2"/>
  <c r="L350" i="2"/>
  <c r="H350" i="2"/>
  <c r="D350" i="2"/>
  <c r="K350" i="2"/>
  <c r="F350" i="2"/>
  <c r="O350" i="2"/>
  <c r="J350" i="2"/>
  <c r="E350" i="2"/>
  <c r="N350" i="2"/>
  <c r="I350" i="2"/>
  <c r="C350" i="2"/>
  <c r="M350" i="2"/>
  <c r="G350" i="2"/>
  <c r="L323" i="2"/>
  <c r="H323" i="2"/>
  <c r="D323" i="2"/>
  <c r="M323" i="2"/>
  <c r="G323" i="2"/>
  <c r="K323" i="2"/>
  <c r="F323" i="2"/>
  <c r="O323" i="2"/>
  <c r="J323" i="2"/>
  <c r="E323" i="2"/>
  <c r="N323" i="2"/>
  <c r="I323" i="2"/>
  <c r="C323" i="2"/>
  <c r="R193" i="2"/>
  <c r="O82" i="1"/>
  <c r="R114" i="1"/>
  <c r="R6" i="1"/>
  <c r="S57" i="1"/>
  <c r="P145" i="2"/>
  <c r="R189" i="2"/>
  <c r="O78" i="1"/>
  <c r="O80" i="1"/>
  <c r="P100" i="1"/>
  <c r="O79" i="1"/>
  <c r="O83" i="1"/>
  <c r="O84" i="1"/>
  <c r="R176" i="2"/>
  <c r="P101" i="1"/>
  <c r="O81" i="1"/>
  <c r="R184" i="2"/>
  <c r="Q145" i="2"/>
  <c r="P102" i="1"/>
  <c r="AB16" i="3"/>
  <c r="AB67" i="3" s="1"/>
  <c r="AB118" i="3" s="1"/>
  <c r="AB75" i="1"/>
  <c r="AB16" i="2"/>
  <c r="AB67" i="2" s="1"/>
  <c r="AB118" i="2" s="1"/>
  <c r="AB169" i="2" s="1"/>
  <c r="AB220" i="2" s="1"/>
  <c r="AB271" i="2" s="1"/>
  <c r="AB322" i="2" s="1"/>
  <c r="I16" i="3"/>
  <c r="I16" i="2"/>
  <c r="E16" i="3"/>
  <c r="E16" i="2"/>
  <c r="F16" i="2"/>
  <c r="F16" i="3"/>
  <c r="J16" i="3"/>
  <c r="J16" i="2"/>
  <c r="N16" i="2"/>
  <c r="N16" i="3"/>
  <c r="R16" i="3"/>
  <c r="R16" i="2"/>
  <c r="R67" i="2" s="1"/>
  <c r="Z16" i="2"/>
  <c r="Z16" i="3"/>
  <c r="H170" i="2"/>
  <c r="H119" i="2"/>
  <c r="E119" i="2"/>
  <c r="E170" i="2"/>
  <c r="D170" i="2"/>
  <c r="D119" i="2"/>
  <c r="AE77" i="1"/>
  <c r="AE18" i="3"/>
  <c r="AE69" i="3" s="1"/>
  <c r="AE120" i="3" s="1"/>
  <c r="AE171" i="3" s="1"/>
  <c r="AE222" i="3" s="1"/>
  <c r="AE18" i="2"/>
  <c r="AE69" i="2" s="1"/>
  <c r="AE120" i="2" s="1"/>
  <c r="AF76" i="1"/>
  <c r="AF17" i="3"/>
  <c r="AF68" i="3" s="1"/>
  <c r="AF119" i="3" s="1"/>
  <c r="AF17" i="2"/>
  <c r="AF68" i="2" s="1"/>
  <c r="AF119" i="2" s="1"/>
  <c r="AF170" i="2" s="1"/>
  <c r="AF221" i="2" s="1"/>
  <c r="AF272" i="2" s="1"/>
  <c r="AF323" i="2" s="1"/>
  <c r="AE172" i="2"/>
  <c r="AE223" i="2" s="1"/>
  <c r="AE274" i="2" s="1"/>
  <c r="AE325" i="2" s="1"/>
  <c r="R121" i="2"/>
  <c r="Q173" i="2" s="1"/>
  <c r="N121" i="2"/>
  <c r="M173" i="2" s="1"/>
  <c r="S16" i="2"/>
  <c r="S67" i="2" s="1"/>
  <c r="S16" i="3"/>
  <c r="J75" i="1"/>
  <c r="D75" i="1"/>
  <c r="N75" i="1"/>
  <c r="I75" i="1"/>
  <c r="K75" i="1"/>
  <c r="O75" i="1"/>
  <c r="E75" i="1"/>
  <c r="F75" i="1"/>
  <c r="L75" i="1"/>
  <c r="P75" i="1"/>
  <c r="H75" i="1"/>
  <c r="G75" i="1"/>
  <c r="M75" i="1"/>
  <c r="D118" i="3"/>
  <c r="O118" i="3"/>
  <c r="J118" i="3"/>
  <c r="L118" i="3"/>
  <c r="K118" i="3"/>
  <c r="N118" i="3"/>
  <c r="I118" i="3"/>
  <c r="P118" i="3"/>
  <c r="M118" i="3"/>
  <c r="G118" i="3"/>
  <c r="F118" i="3"/>
  <c r="E118" i="3"/>
  <c r="H118" i="3"/>
  <c r="C118" i="3"/>
  <c r="Q16" i="2"/>
  <c r="Q67" i="2" s="1"/>
  <c r="Q16" i="3"/>
  <c r="M16" i="2"/>
  <c r="M16" i="3"/>
  <c r="Y16" i="3"/>
  <c r="Y16" i="2"/>
  <c r="U16" i="3"/>
  <c r="U16" i="2"/>
  <c r="U67" i="2" s="1"/>
  <c r="I170" i="2"/>
  <c r="I119" i="2"/>
  <c r="L119" i="2"/>
  <c r="L170" i="2"/>
  <c r="O170" i="2"/>
  <c r="O119" i="2"/>
  <c r="AF18" i="2"/>
  <c r="AF69" i="2" s="1"/>
  <c r="AF120" i="2" s="1"/>
  <c r="AF171" i="2" s="1"/>
  <c r="AF222" i="2" s="1"/>
  <c r="AF273" i="2" s="1"/>
  <c r="AF324" i="2" s="1"/>
  <c r="AF18" i="3"/>
  <c r="AF69" i="3" s="1"/>
  <c r="AF120" i="3" s="1"/>
  <c r="AF77" i="1"/>
  <c r="O121" i="2"/>
  <c r="N173" i="2" s="1"/>
  <c r="P121" i="2"/>
  <c r="O173" i="2" s="1"/>
  <c r="S145" i="2"/>
  <c r="D16" i="3"/>
  <c r="D16" i="2"/>
  <c r="L16" i="3"/>
  <c r="L16" i="2"/>
  <c r="X16" i="2"/>
  <c r="X16" i="3"/>
  <c r="C67" i="2"/>
  <c r="E67" i="2"/>
  <c r="H67" i="2"/>
  <c r="N67" i="2"/>
  <c r="I67" i="2"/>
  <c r="G67" i="2"/>
  <c r="K67" i="2"/>
  <c r="O67" i="2"/>
  <c r="B118" i="2"/>
  <c r="B169" i="2" s="1"/>
  <c r="B220" i="2" s="1"/>
  <c r="B271" i="2" s="1"/>
  <c r="B322" i="2" s="1"/>
  <c r="D67" i="2"/>
  <c r="L67" i="2"/>
  <c r="P67" i="2"/>
  <c r="J67" i="2"/>
  <c r="F67" i="2"/>
  <c r="M67" i="2"/>
  <c r="AD18" i="1"/>
  <c r="AD16" i="4" s="1"/>
  <c r="AD67" i="4" s="1"/>
  <c r="AD118" i="4" s="1"/>
  <c r="AC16" i="3"/>
  <c r="AC67" i="3" s="1"/>
  <c r="AC118" i="3" s="1"/>
  <c r="AC16" i="2"/>
  <c r="AC67" i="2" s="1"/>
  <c r="AC118" i="2" s="1"/>
  <c r="AC169" i="2" s="1"/>
  <c r="AC220" i="2" s="1"/>
  <c r="AC271" i="2" s="1"/>
  <c r="AC322" i="2" s="1"/>
  <c r="AC75" i="1"/>
  <c r="AA16" i="3"/>
  <c r="AA16" i="2"/>
  <c r="H16" i="3"/>
  <c r="H16" i="2"/>
  <c r="V16" i="3"/>
  <c r="V16" i="2"/>
  <c r="N170" i="2"/>
  <c r="N119" i="2"/>
  <c r="M119" i="2"/>
  <c r="M170" i="2"/>
  <c r="K170" i="2"/>
  <c r="K119" i="2"/>
  <c r="AG18" i="2"/>
  <c r="AG69" i="2" s="1"/>
  <c r="AG120" i="2" s="1"/>
  <c r="AG171" i="2" s="1"/>
  <c r="AG222" i="2" s="1"/>
  <c r="AG273" i="2" s="1"/>
  <c r="AG324" i="2" s="1"/>
  <c r="AG77" i="1"/>
  <c r="AG18" i="3"/>
  <c r="AG69" i="3" s="1"/>
  <c r="AG120" i="3" s="1"/>
  <c r="AG17" i="2"/>
  <c r="AG68" i="2" s="1"/>
  <c r="AG119" i="2" s="1"/>
  <c r="AG170" i="2" s="1"/>
  <c r="AG221" i="2" s="1"/>
  <c r="AG272" i="2" s="1"/>
  <c r="AG323" i="2" s="1"/>
  <c r="AG17" i="3"/>
  <c r="AG68" i="3" s="1"/>
  <c r="AG119" i="3" s="1"/>
  <c r="AG76" i="1"/>
  <c r="AE17" i="2"/>
  <c r="AE68" i="2" s="1"/>
  <c r="AE119" i="2" s="1"/>
  <c r="AE170" i="2" s="1"/>
  <c r="AE221" i="2" s="1"/>
  <c r="AE272" i="2" s="1"/>
  <c r="AE323" i="2" s="1"/>
  <c r="AE76" i="1"/>
  <c r="AE17" i="3"/>
  <c r="AE68" i="3" s="1"/>
  <c r="AE119" i="3" s="1"/>
  <c r="AE170" i="3" s="1"/>
  <c r="AE221" i="3" s="1"/>
  <c r="R192" i="2"/>
  <c r="O16" i="3"/>
  <c r="O16" i="2"/>
  <c r="W16" i="2"/>
  <c r="W16" i="3"/>
  <c r="B74" i="1"/>
  <c r="B16" i="1"/>
  <c r="B15" i="2"/>
  <c r="B66" i="2" s="1"/>
  <c r="AC17" i="1"/>
  <c r="AC15" i="4" s="1"/>
  <c r="AC66" i="4" s="1"/>
  <c r="AC117" i="4" s="1"/>
  <c r="AB17" i="1"/>
  <c r="AB15" i="4" s="1"/>
  <c r="AB66" i="4" s="1"/>
  <c r="AB117" i="4" s="1"/>
  <c r="B15" i="3"/>
  <c r="B66" i="3" s="1"/>
  <c r="B117" i="3" s="1"/>
  <c r="B168" i="3" s="1"/>
  <c r="B219" i="3" s="1"/>
  <c r="T16" i="2"/>
  <c r="T67" i="2" s="1"/>
  <c r="T16" i="3"/>
  <c r="C16" i="2"/>
  <c r="C16" i="3"/>
  <c r="G16" i="2"/>
  <c r="G16" i="3"/>
  <c r="K16" i="3"/>
  <c r="K16" i="2"/>
  <c r="P16" i="2"/>
  <c r="P16" i="3"/>
  <c r="J119" i="2"/>
  <c r="J170" i="2"/>
  <c r="F170" i="2"/>
  <c r="F119" i="2"/>
  <c r="G170" i="2"/>
  <c r="G119" i="2"/>
  <c r="C170" i="2"/>
  <c r="C119" i="2"/>
  <c r="Z121" i="3"/>
  <c r="Q121" i="2"/>
  <c r="P173" i="2" s="1"/>
  <c r="T121" i="2"/>
  <c r="Z144" i="3"/>
  <c r="R187" i="2"/>
  <c r="Z145" i="3"/>
  <c r="AB45" i="3"/>
  <c r="AB96" i="3" s="1"/>
  <c r="AB147" i="3" s="1"/>
  <c r="AB104" i="1"/>
  <c r="AB45" i="2"/>
  <c r="AB96" i="2" s="1"/>
  <c r="AB147" i="2" s="1"/>
  <c r="AB198" i="2" s="1"/>
  <c r="AB249" i="2" s="1"/>
  <c r="AB300" i="2" s="1"/>
  <c r="AB351" i="2" s="1"/>
  <c r="AC45" i="2"/>
  <c r="AC96" i="2" s="1"/>
  <c r="AC147" i="2" s="1"/>
  <c r="AC198" i="2" s="1"/>
  <c r="AC249" i="2" s="1"/>
  <c r="AC300" i="2" s="1"/>
  <c r="AC351" i="2" s="1"/>
  <c r="AC104" i="1"/>
  <c r="AC45" i="3"/>
  <c r="AC96" i="3" s="1"/>
  <c r="AC147" i="3" s="1"/>
  <c r="U45" i="2"/>
  <c r="U96" i="2" s="1"/>
  <c r="U45" i="3"/>
  <c r="G45" i="2"/>
  <c r="G45" i="3"/>
  <c r="L45" i="3"/>
  <c r="L45" i="2"/>
  <c r="Y45" i="2"/>
  <c r="Y45" i="3"/>
  <c r="C45" i="3"/>
  <c r="C45" i="2"/>
  <c r="P45" i="3"/>
  <c r="P45" i="2"/>
  <c r="E146" i="2"/>
  <c r="E197" i="2"/>
  <c r="K146" i="2"/>
  <c r="K197" i="2"/>
  <c r="O197" i="2"/>
  <c r="O146" i="2"/>
  <c r="C146" i="2"/>
  <c r="C197" i="2"/>
  <c r="AE195" i="2"/>
  <c r="Q144" i="2"/>
  <c r="P194" i="2" s="1"/>
  <c r="P144" i="2"/>
  <c r="O194" i="2" s="1"/>
  <c r="O144" i="2"/>
  <c r="N194" i="2" s="1"/>
  <c r="R144" i="2"/>
  <c r="U135" i="3"/>
  <c r="G147" i="3"/>
  <c r="Q147" i="3"/>
  <c r="H147" i="3"/>
  <c r="E147" i="3"/>
  <c r="O147" i="3"/>
  <c r="P147" i="3"/>
  <c r="D147" i="3"/>
  <c r="N147" i="3"/>
  <c r="K147" i="3"/>
  <c r="M147" i="3"/>
  <c r="J147" i="3"/>
  <c r="L147" i="3"/>
  <c r="I147" i="3"/>
  <c r="F147" i="3"/>
  <c r="C147" i="3"/>
  <c r="AA45" i="3"/>
  <c r="AA45" i="2"/>
  <c r="J45" i="3"/>
  <c r="J45" i="2"/>
  <c r="O45" i="3"/>
  <c r="O45" i="2"/>
  <c r="T45" i="3"/>
  <c r="T45" i="2"/>
  <c r="T96" i="2" s="1"/>
  <c r="F45" i="3"/>
  <c r="F45" i="2"/>
  <c r="K45" i="2"/>
  <c r="K45" i="3"/>
  <c r="X45" i="3"/>
  <c r="X45" i="2"/>
  <c r="G146" i="2"/>
  <c r="G197" i="2"/>
  <c r="L146" i="2"/>
  <c r="L197" i="2"/>
  <c r="P197" i="2"/>
  <c r="P146" i="2"/>
  <c r="F146" i="2"/>
  <c r="F197" i="2"/>
  <c r="T130" i="2"/>
  <c r="AD104" i="1"/>
  <c r="AE47" i="1"/>
  <c r="AE45" i="4" s="1"/>
  <c r="AE96" i="4" s="1"/>
  <c r="AE147" i="4" s="1"/>
  <c r="AD45" i="2"/>
  <c r="AD96" i="2" s="1"/>
  <c r="AD147" i="2" s="1"/>
  <c r="AD198" i="2" s="1"/>
  <c r="AD249" i="2" s="1"/>
  <c r="AD300" i="2" s="1"/>
  <c r="AD351" i="2" s="1"/>
  <c r="AD45" i="3"/>
  <c r="AD96" i="3" s="1"/>
  <c r="AD147" i="3" s="1"/>
  <c r="AG47" i="1"/>
  <c r="AG45" i="4" s="1"/>
  <c r="AG96" i="4" s="1"/>
  <c r="AG147" i="4" s="1"/>
  <c r="AF47" i="1"/>
  <c r="AF45" i="4" s="1"/>
  <c r="AF96" i="4" s="1"/>
  <c r="AF147" i="4" s="1"/>
  <c r="Q104" i="1"/>
  <c r="E104" i="1"/>
  <c r="O104" i="1"/>
  <c r="P104" i="1"/>
  <c r="Q103" i="1" s="1"/>
  <c r="N104" i="1"/>
  <c r="G104" i="1"/>
  <c r="J104" i="1"/>
  <c r="H104" i="1"/>
  <c r="L104" i="1"/>
  <c r="F104" i="1"/>
  <c r="D104" i="1"/>
  <c r="M104" i="1"/>
  <c r="K104" i="1"/>
  <c r="I104" i="1"/>
  <c r="E45" i="2"/>
  <c r="E45" i="3"/>
  <c r="R45" i="3"/>
  <c r="R45" i="2"/>
  <c r="R96" i="2" s="1"/>
  <c r="W45" i="2"/>
  <c r="W45" i="3"/>
  <c r="I45" i="2"/>
  <c r="I45" i="3"/>
  <c r="N45" i="3"/>
  <c r="N45" i="2"/>
  <c r="S45" i="3"/>
  <c r="S45" i="2"/>
  <c r="S96" i="2" s="1"/>
  <c r="H146" i="2"/>
  <c r="H197" i="2"/>
  <c r="M146" i="2"/>
  <c r="M197" i="2"/>
  <c r="I197" i="2"/>
  <c r="I146" i="2"/>
  <c r="AE196" i="2"/>
  <c r="AE247" i="2" s="1"/>
  <c r="AE298" i="2" s="1"/>
  <c r="AE349" i="2" s="1"/>
  <c r="R145" i="2"/>
  <c r="AE245" i="2"/>
  <c r="AE296" i="2" s="1"/>
  <c r="AE347" i="2" s="1"/>
  <c r="AG46" i="1"/>
  <c r="AG44" i="4" s="1"/>
  <c r="AG95" i="4" s="1"/>
  <c r="AG146" i="4" s="1"/>
  <c r="AD103" i="1"/>
  <c r="AE46" i="1"/>
  <c r="AE44" i="4" s="1"/>
  <c r="AE95" i="4" s="1"/>
  <c r="AE146" i="4" s="1"/>
  <c r="AD44" i="3"/>
  <c r="AD95" i="3" s="1"/>
  <c r="AD146" i="3" s="1"/>
  <c r="AD44" i="2"/>
  <c r="AD95" i="2" s="1"/>
  <c r="AD146" i="2" s="1"/>
  <c r="AD197" i="2" s="1"/>
  <c r="AD248" i="2" s="1"/>
  <c r="AD299" i="2" s="1"/>
  <c r="AD350" i="2" s="1"/>
  <c r="AF46" i="1"/>
  <c r="AF44" i="4" s="1"/>
  <c r="AF95" i="4" s="1"/>
  <c r="AF146" i="4" s="1"/>
  <c r="K96" i="2"/>
  <c r="L96" i="2"/>
  <c r="M96" i="2"/>
  <c r="N96" i="2"/>
  <c r="H96" i="2"/>
  <c r="J96" i="2"/>
  <c r="C96" i="2"/>
  <c r="F96" i="2"/>
  <c r="G96" i="2"/>
  <c r="E96" i="2"/>
  <c r="O96" i="2"/>
  <c r="P96" i="2"/>
  <c r="Q96" i="2"/>
  <c r="B147" i="2"/>
  <c r="B198" i="2" s="1"/>
  <c r="B249" i="2" s="1"/>
  <c r="B300" i="2" s="1"/>
  <c r="B351" i="2" s="1"/>
  <c r="I96" i="2"/>
  <c r="D96" i="2"/>
  <c r="B46" i="3"/>
  <c r="B97" i="3" s="1"/>
  <c r="B148" i="3" s="1"/>
  <c r="B199" i="3" s="1"/>
  <c r="B250" i="3" s="1"/>
  <c r="B49" i="1"/>
  <c r="B105" i="1"/>
  <c r="B46" i="2"/>
  <c r="B97" i="2" s="1"/>
  <c r="AC48" i="1"/>
  <c r="AC46" i="4" s="1"/>
  <c r="AC97" i="4" s="1"/>
  <c r="AC148" i="4" s="1"/>
  <c r="AB48" i="1"/>
  <c r="AB46" i="4" s="1"/>
  <c r="AB97" i="4" s="1"/>
  <c r="AB148" i="4" s="1"/>
  <c r="M45" i="3"/>
  <c r="M45" i="2"/>
  <c r="Z45" i="3"/>
  <c r="Z45" i="2"/>
  <c r="D45" i="2"/>
  <c r="D45" i="3"/>
  <c r="Q45" i="3"/>
  <c r="Q45" i="2"/>
  <c r="V45" i="2"/>
  <c r="V96" i="2" s="1"/>
  <c r="V45" i="3"/>
  <c r="H45" i="2"/>
  <c r="H45" i="3"/>
  <c r="J146" i="2"/>
  <c r="J197" i="2"/>
  <c r="N197" i="2"/>
  <c r="N146" i="2"/>
  <c r="D146" i="2"/>
  <c r="D197" i="2"/>
  <c r="P89" i="1"/>
  <c r="P90" i="1"/>
  <c r="Q91" i="1" s="1"/>
  <c r="T136" i="2"/>
  <c r="T132" i="2"/>
  <c r="T123" i="2"/>
  <c r="R173" i="2"/>
  <c r="R177" i="2"/>
  <c r="R188" i="2"/>
  <c r="T127" i="2"/>
  <c r="T119" i="2"/>
  <c r="R182" i="2"/>
  <c r="R179" i="2"/>
  <c r="T145" i="2"/>
  <c r="T143" i="2"/>
  <c r="T139" i="2"/>
  <c r="T137" i="2"/>
  <c r="T124" i="2"/>
  <c r="T128" i="2"/>
  <c r="T125" i="2"/>
  <c r="T138" i="2"/>
  <c r="R183" i="2"/>
  <c r="T122" i="2"/>
  <c r="R186" i="2"/>
  <c r="R194" i="2"/>
  <c r="R178" i="2"/>
  <c r="R195" i="2"/>
  <c r="R181" i="2"/>
  <c r="V81" i="2"/>
  <c r="V80" i="2"/>
  <c r="V79" i="2"/>
  <c r="V83" i="2"/>
  <c r="V85" i="2"/>
  <c r="V71" i="2"/>
  <c r="V70" i="2"/>
  <c r="V72" i="2"/>
  <c r="W55" i="2"/>
  <c r="V4" i="2"/>
  <c r="V76" i="2"/>
  <c r="V77" i="2"/>
  <c r="V84" i="2"/>
  <c r="V82" i="2"/>
  <c r="V74" i="2"/>
  <c r="V68" i="2"/>
  <c r="V86" i="2"/>
  <c r="V73" i="2"/>
  <c r="V69" i="2"/>
  <c r="V78" i="2"/>
  <c r="V75" i="2"/>
  <c r="V67" i="2"/>
  <c r="V87" i="2"/>
  <c r="V88" i="2"/>
  <c r="V89" i="2"/>
  <c r="V90" i="2"/>
  <c r="V91" i="2"/>
  <c r="V92" i="2"/>
  <c r="V93" i="2"/>
  <c r="V94" i="2"/>
  <c r="V95" i="2"/>
  <c r="T126" i="2"/>
  <c r="T140" i="2"/>
  <c r="T142" i="2"/>
  <c r="T144" i="2"/>
  <c r="R180" i="2"/>
  <c r="R190" i="2"/>
  <c r="R175" i="2"/>
  <c r="T131" i="2"/>
  <c r="T134" i="2"/>
  <c r="T133" i="2"/>
  <c r="T135" i="2"/>
  <c r="T129" i="2"/>
  <c r="T141" i="2"/>
  <c r="R174" i="2"/>
  <c r="T55" i="3"/>
  <c r="S4" i="3"/>
  <c r="R185" i="2"/>
  <c r="R191" i="2"/>
  <c r="X123" i="4" l="1"/>
  <c r="W124" i="4" s="1"/>
  <c r="X143" i="4"/>
  <c r="W140" i="4"/>
  <c r="Y121" i="4"/>
  <c r="X122" i="4" s="1"/>
  <c r="W123" i="4" s="1"/>
  <c r="R226" i="2"/>
  <c r="R175" i="3"/>
  <c r="R229" i="2"/>
  <c r="R178" i="3"/>
  <c r="R234" i="2"/>
  <c r="R183" i="3"/>
  <c r="N248" i="2"/>
  <c r="N197" i="3"/>
  <c r="AC199" i="4"/>
  <c r="AE197" i="4"/>
  <c r="Z146" i="4"/>
  <c r="M248" i="2"/>
  <c r="M197" i="3"/>
  <c r="P248" i="2"/>
  <c r="P197" i="3"/>
  <c r="N245" i="2"/>
  <c r="N194" i="3"/>
  <c r="C248" i="2"/>
  <c r="C197" i="3"/>
  <c r="K248" i="2"/>
  <c r="K197" i="3"/>
  <c r="AB161" i="1"/>
  <c r="AB212" i="1" s="1"/>
  <c r="AC168" i="4"/>
  <c r="R243" i="2"/>
  <c r="R192" i="3"/>
  <c r="AG186" i="1"/>
  <c r="AG133" i="1"/>
  <c r="AG187" i="1"/>
  <c r="AG134" i="1"/>
  <c r="M221" i="2"/>
  <c r="M170" i="3"/>
  <c r="O224" i="2"/>
  <c r="O173" i="3"/>
  <c r="M224" i="2"/>
  <c r="M173" i="3"/>
  <c r="AE187" i="1"/>
  <c r="AE134" i="1"/>
  <c r="R240" i="2"/>
  <c r="R189" i="3"/>
  <c r="I273" i="2"/>
  <c r="I222" i="3"/>
  <c r="Q290" i="2"/>
  <c r="Q239" i="3"/>
  <c r="T199" i="1"/>
  <c r="T198" i="1"/>
  <c r="T197" i="1"/>
  <c r="Q295" i="2"/>
  <c r="Q244" i="3"/>
  <c r="F298" i="2"/>
  <c r="F247" i="3"/>
  <c r="N295" i="2"/>
  <c r="N244" i="3"/>
  <c r="Q278" i="2"/>
  <c r="Q227" i="3"/>
  <c r="Q131" i="4"/>
  <c r="Q293" i="2"/>
  <c r="Q242" i="3"/>
  <c r="X206" i="1"/>
  <c r="Q280" i="2"/>
  <c r="Q229" i="3"/>
  <c r="E298" i="2"/>
  <c r="E247" i="3"/>
  <c r="R242" i="2"/>
  <c r="R191" i="3"/>
  <c r="R225" i="2"/>
  <c r="R174" i="3"/>
  <c r="R241" i="2"/>
  <c r="R190" i="3"/>
  <c r="R245" i="2"/>
  <c r="R194" i="3"/>
  <c r="R230" i="2"/>
  <c r="R179" i="3"/>
  <c r="R239" i="2"/>
  <c r="R188" i="3"/>
  <c r="D248" i="2"/>
  <c r="D197" i="3"/>
  <c r="J248" i="2"/>
  <c r="J197" i="3"/>
  <c r="AF197" i="4"/>
  <c r="AD160" i="1"/>
  <c r="AD211" i="1" s="1"/>
  <c r="F248" i="2"/>
  <c r="F197" i="3"/>
  <c r="L248" i="2"/>
  <c r="L197" i="3"/>
  <c r="O245" i="2"/>
  <c r="O194" i="3"/>
  <c r="AC161" i="1"/>
  <c r="AC212" i="1" s="1"/>
  <c r="C221" i="2"/>
  <c r="C170" i="3"/>
  <c r="F221" i="2"/>
  <c r="F170" i="3"/>
  <c r="AD169" i="4"/>
  <c r="N224" i="2"/>
  <c r="N173" i="3"/>
  <c r="Q224" i="2"/>
  <c r="Q173" i="3"/>
  <c r="AF186" i="1"/>
  <c r="AF133" i="1"/>
  <c r="R227" i="2"/>
  <c r="R176" i="3"/>
  <c r="T135" i="4"/>
  <c r="T136" i="4"/>
  <c r="Q283" i="2"/>
  <c r="Q232" i="3"/>
  <c r="H298" i="2"/>
  <c r="H247" i="3"/>
  <c r="Q279" i="2"/>
  <c r="Q228" i="3"/>
  <c r="Q291" i="2"/>
  <c r="Q240" i="3"/>
  <c r="Q281" i="2"/>
  <c r="Q230" i="3"/>
  <c r="O298" i="2"/>
  <c r="O247" i="3"/>
  <c r="J298" i="2"/>
  <c r="J247" i="3"/>
  <c r="Q289" i="2"/>
  <c r="Q238" i="3"/>
  <c r="Q286" i="2"/>
  <c r="Q235" i="3"/>
  <c r="W205" i="1"/>
  <c r="W203" i="1"/>
  <c r="W204" i="1"/>
  <c r="L273" i="2"/>
  <c r="L222" i="3"/>
  <c r="M295" i="2"/>
  <c r="M244" i="3"/>
  <c r="Q294" i="2"/>
  <c r="Q243" i="3"/>
  <c r="O295" i="2"/>
  <c r="O244" i="3"/>
  <c r="R231" i="2"/>
  <c r="R180" i="3"/>
  <c r="R232" i="2"/>
  <c r="R181" i="3"/>
  <c r="R237" i="2"/>
  <c r="R186" i="3"/>
  <c r="R233" i="2"/>
  <c r="R182" i="3"/>
  <c r="R228" i="2"/>
  <c r="R177" i="3"/>
  <c r="AG197" i="4"/>
  <c r="H248" i="2"/>
  <c r="H197" i="3"/>
  <c r="AF198" i="4"/>
  <c r="AE198" i="4"/>
  <c r="Z147" i="4"/>
  <c r="P245" i="2"/>
  <c r="P194" i="3"/>
  <c r="E248" i="2"/>
  <c r="E197" i="3"/>
  <c r="P224" i="2"/>
  <c r="P173" i="3"/>
  <c r="J221" i="2"/>
  <c r="J170" i="3"/>
  <c r="AE186" i="1"/>
  <c r="AE133" i="1"/>
  <c r="AC185" i="1"/>
  <c r="AC132" i="1"/>
  <c r="AF187" i="1"/>
  <c r="AF134" i="1"/>
  <c r="O221" i="2"/>
  <c r="O170" i="3"/>
  <c r="I221" i="2"/>
  <c r="I170" i="3"/>
  <c r="D221" i="2"/>
  <c r="D170" i="3"/>
  <c r="H221" i="2"/>
  <c r="H170" i="3"/>
  <c r="AB185" i="1"/>
  <c r="AB132" i="1"/>
  <c r="R235" i="2"/>
  <c r="R184" i="3"/>
  <c r="R244" i="2"/>
  <c r="R193" i="3"/>
  <c r="G273" i="2"/>
  <c r="G222" i="3"/>
  <c r="P295" i="2"/>
  <c r="P244" i="3"/>
  <c r="Q284" i="2"/>
  <c r="Q233" i="3"/>
  <c r="Z188" i="1"/>
  <c r="Y189" i="1" s="1"/>
  <c r="X190" i="1" s="1"/>
  <c r="W191" i="1" s="1"/>
  <c r="V192" i="1" s="1"/>
  <c r="U193" i="1" s="1"/>
  <c r="T194" i="1" s="1"/>
  <c r="S195" i="1" s="1"/>
  <c r="D298" i="2"/>
  <c r="D247" i="3"/>
  <c r="E273" i="2"/>
  <c r="E222" i="3"/>
  <c r="H273" i="2"/>
  <c r="H222" i="3"/>
  <c r="C298" i="2"/>
  <c r="C247" i="3"/>
  <c r="L298" i="2"/>
  <c r="L247" i="3"/>
  <c r="Q282" i="2"/>
  <c r="Q231" i="3"/>
  <c r="Q288" i="2"/>
  <c r="Q237" i="3"/>
  <c r="N273" i="2"/>
  <c r="N222" i="3"/>
  <c r="C273" i="2"/>
  <c r="C222" i="3"/>
  <c r="J273" i="2"/>
  <c r="J222" i="3"/>
  <c r="N298" i="2"/>
  <c r="N247" i="3"/>
  <c r="Z209" i="1"/>
  <c r="Y208" i="1" s="1"/>
  <c r="Q277" i="2"/>
  <c r="Q226" i="3"/>
  <c r="O294" i="2"/>
  <c r="O243" i="3"/>
  <c r="R236" i="2"/>
  <c r="R185" i="3"/>
  <c r="R246" i="2"/>
  <c r="R195" i="3"/>
  <c r="R224" i="2"/>
  <c r="R173" i="3"/>
  <c r="AB199" i="4"/>
  <c r="I248" i="2"/>
  <c r="I197" i="3"/>
  <c r="AG198" i="4"/>
  <c r="AD161" i="1"/>
  <c r="AD212" i="1" s="1"/>
  <c r="G248" i="2"/>
  <c r="G197" i="3"/>
  <c r="O248" i="2"/>
  <c r="O197" i="3"/>
  <c r="R238" i="2"/>
  <c r="R187" i="3"/>
  <c r="G221" i="2"/>
  <c r="G170" i="3"/>
  <c r="AB168" i="4"/>
  <c r="K221" i="2"/>
  <c r="K170" i="3"/>
  <c r="N221" i="2"/>
  <c r="N170" i="3"/>
  <c r="L221" i="2"/>
  <c r="L170" i="3"/>
  <c r="E221" i="2"/>
  <c r="E170" i="3"/>
  <c r="AD198" i="4"/>
  <c r="W141" i="4"/>
  <c r="W142" i="4"/>
  <c r="M273" i="2"/>
  <c r="M222" i="3"/>
  <c r="Z210" i="1"/>
  <c r="Q287" i="2"/>
  <c r="Q236" i="3"/>
  <c r="Y209" i="1"/>
  <c r="K298" i="2"/>
  <c r="K247" i="3"/>
  <c r="K273" i="2"/>
  <c r="K222" i="3"/>
  <c r="Q285" i="2"/>
  <c r="Q234" i="3"/>
  <c r="I298" i="2"/>
  <c r="I247" i="3"/>
  <c r="Q292" i="2"/>
  <c r="Q241" i="3"/>
  <c r="Q276" i="2"/>
  <c r="Q225" i="3"/>
  <c r="D273" i="2"/>
  <c r="D222" i="3"/>
  <c r="F273" i="2"/>
  <c r="F222" i="3"/>
  <c r="G298" i="2"/>
  <c r="G247" i="3"/>
  <c r="M298" i="2"/>
  <c r="M247" i="3"/>
  <c r="AD299" i="3"/>
  <c r="AD197" i="3"/>
  <c r="AD248" i="3" s="1"/>
  <c r="AD300" i="3"/>
  <c r="AD198" i="3"/>
  <c r="AD249" i="3" s="1"/>
  <c r="AC300" i="3"/>
  <c r="AC198" i="3"/>
  <c r="AC249" i="3" s="1"/>
  <c r="AB300" i="3"/>
  <c r="AB198" i="3"/>
  <c r="AB249" i="3" s="1"/>
  <c r="AG272" i="3"/>
  <c r="AG170" i="3"/>
  <c r="AG221" i="3" s="1"/>
  <c r="AG273" i="3"/>
  <c r="AG324" i="3" s="1"/>
  <c r="AG375" i="3" s="1"/>
  <c r="AG171" i="3"/>
  <c r="AG222" i="3" s="1"/>
  <c r="AF273" i="3"/>
  <c r="AF324" i="3" s="1"/>
  <c r="AF375" i="3" s="1"/>
  <c r="AF171" i="3"/>
  <c r="AF222" i="3" s="1"/>
  <c r="AB271" i="3"/>
  <c r="AB322" i="3" s="1"/>
  <c r="AB373" i="3" s="1"/>
  <c r="AB169" i="3"/>
  <c r="AB220" i="3" s="1"/>
  <c r="AC271" i="3"/>
  <c r="AC322" i="3" s="1"/>
  <c r="AC373" i="3" s="1"/>
  <c r="AC169" i="3"/>
  <c r="AC220" i="3" s="1"/>
  <c r="AF272" i="3"/>
  <c r="AF323" i="3" s="1"/>
  <c r="AF374" i="3" s="1"/>
  <c r="AF170" i="3"/>
  <c r="AF221" i="3" s="1"/>
  <c r="V127" i="3"/>
  <c r="B270" i="3"/>
  <c r="B321" i="3" s="1"/>
  <c r="AE399" i="3"/>
  <c r="AE376" i="3"/>
  <c r="AE273" i="3"/>
  <c r="AE324" i="3" s="1"/>
  <c r="P350" i="3"/>
  <c r="L350" i="3"/>
  <c r="H350" i="3"/>
  <c r="D350" i="3"/>
  <c r="M350" i="3"/>
  <c r="I350" i="3"/>
  <c r="E350" i="3"/>
  <c r="N350" i="3"/>
  <c r="F350" i="3"/>
  <c r="G350" i="3"/>
  <c r="O350" i="3"/>
  <c r="C350" i="3"/>
  <c r="J350" i="3"/>
  <c r="K350" i="3"/>
  <c r="B401" i="3"/>
  <c r="K400" i="3"/>
  <c r="G400" i="3"/>
  <c r="C400" i="3"/>
  <c r="N400" i="3"/>
  <c r="J400" i="3"/>
  <c r="F400" i="3"/>
  <c r="L400" i="3"/>
  <c r="H400" i="3"/>
  <c r="D400" i="3"/>
  <c r="I400" i="3"/>
  <c r="E400" i="3"/>
  <c r="O400" i="3"/>
  <c r="M400" i="3"/>
  <c r="B351" i="3"/>
  <c r="B301" i="3"/>
  <c r="K374" i="3"/>
  <c r="G374" i="3"/>
  <c r="C374" i="3"/>
  <c r="N374" i="3"/>
  <c r="J374" i="3"/>
  <c r="F374" i="3"/>
  <c r="L374" i="3"/>
  <c r="H374" i="3"/>
  <c r="D374" i="3"/>
  <c r="M374" i="3"/>
  <c r="I374" i="3"/>
  <c r="O374" i="3"/>
  <c r="E374" i="3"/>
  <c r="N322" i="3"/>
  <c r="J322" i="3"/>
  <c r="F322" i="3"/>
  <c r="P322" i="3"/>
  <c r="K322" i="3"/>
  <c r="E322" i="3"/>
  <c r="O322" i="3"/>
  <c r="I322" i="3"/>
  <c r="D322" i="3"/>
  <c r="L322" i="3"/>
  <c r="H322" i="3"/>
  <c r="G322" i="3"/>
  <c r="M322" i="3"/>
  <c r="C322" i="3"/>
  <c r="B373" i="3"/>
  <c r="AE272" i="3"/>
  <c r="AE323" i="3" s="1"/>
  <c r="AE398" i="3"/>
  <c r="AD350" i="3"/>
  <c r="AD401" i="3" s="1"/>
  <c r="V137" i="3"/>
  <c r="Y143" i="3"/>
  <c r="AD349" i="3"/>
  <c r="AD400" i="3" s="1"/>
  <c r="AC350" i="3"/>
  <c r="AC401" i="3" s="1"/>
  <c r="AB350" i="3"/>
  <c r="AB401" i="3" s="1"/>
  <c r="Y122" i="3"/>
  <c r="W139" i="3"/>
  <c r="AG323" i="3"/>
  <c r="AG374" i="3" s="1"/>
  <c r="V128" i="3"/>
  <c r="U129" i="3" s="1"/>
  <c r="X141" i="3"/>
  <c r="Q97" i="1"/>
  <c r="Q95" i="1"/>
  <c r="Q94" i="1"/>
  <c r="R93" i="1" s="1"/>
  <c r="Q96" i="1"/>
  <c r="Q98" i="1"/>
  <c r="AD48" i="1"/>
  <c r="AD46" i="4" s="1"/>
  <c r="AD97" i="4" s="1"/>
  <c r="AD148" i="4" s="1"/>
  <c r="T120" i="2"/>
  <c r="AD17" i="1"/>
  <c r="AD15" i="4" s="1"/>
  <c r="AD66" i="4" s="1"/>
  <c r="AD117" i="4" s="1"/>
  <c r="R92" i="1"/>
  <c r="P85" i="1"/>
  <c r="P86" i="1"/>
  <c r="P87" i="1"/>
  <c r="Q88" i="1" s="1"/>
  <c r="Q99" i="1"/>
  <c r="Q351" i="2"/>
  <c r="M351" i="2"/>
  <c r="I351" i="2"/>
  <c r="E351" i="2"/>
  <c r="L351" i="2"/>
  <c r="G351" i="2"/>
  <c r="P351" i="2"/>
  <c r="K351" i="2"/>
  <c r="F351" i="2"/>
  <c r="O351" i="2"/>
  <c r="J351" i="2"/>
  <c r="D351" i="2"/>
  <c r="N351" i="2"/>
  <c r="H351" i="2"/>
  <c r="C351" i="2"/>
  <c r="O322" i="2"/>
  <c r="K322" i="2"/>
  <c r="G322" i="2"/>
  <c r="C322" i="2"/>
  <c r="L322" i="2"/>
  <c r="P322" i="2"/>
  <c r="J322" i="2"/>
  <c r="E322" i="2"/>
  <c r="N322" i="2"/>
  <c r="I322" i="2"/>
  <c r="D322" i="2"/>
  <c r="M322" i="2"/>
  <c r="H322" i="2"/>
  <c r="F322" i="2"/>
  <c r="Q100" i="1"/>
  <c r="Q101" i="1"/>
  <c r="Q102" i="1"/>
  <c r="P76" i="1"/>
  <c r="P80" i="1"/>
  <c r="S6" i="1"/>
  <c r="S114" i="1"/>
  <c r="T57" i="1"/>
  <c r="P82" i="1"/>
  <c r="Y144" i="3"/>
  <c r="P81" i="1"/>
  <c r="P78" i="1"/>
  <c r="P77" i="1"/>
  <c r="P79" i="1"/>
  <c r="Q89" i="1"/>
  <c r="P84" i="1"/>
  <c r="P83" i="1"/>
  <c r="S119" i="2"/>
  <c r="W15" i="2"/>
  <c r="W66" i="2" s="1"/>
  <c r="W15" i="3"/>
  <c r="Z15" i="2"/>
  <c r="Z15" i="3"/>
  <c r="F15" i="3"/>
  <c r="F15" i="2"/>
  <c r="E15" i="3"/>
  <c r="E15" i="2"/>
  <c r="N15" i="2"/>
  <c r="N15" i="3"/>
  <c r="M15" i="2"/>
  <c r="M15" i="3"/>
  <c r="V15" i="3"/>
  <c r="V15" i="2"/>
  <c r="V66" i="2" s="1"/>
  <c r="U15" i="3"/>
  <c r="U15" i="2"/>
  <c r="U66" i="2" s="1"/>
  <c r="J118" i="2"/>
  <c r="J169" i="2"/>
  <c r="I169" i="2"/>
  <c r="I118" i="2"/>
  <c r="C118" i="2"/>
  <c r="C169" i="2"/>
  <c r="AE171" i="2"/>
  <c r="AE222" i="2" s="1"/>
  <c r="AE273" i="2" s="1"/>
  <c r="AE324" i="2" s="1"/>
  <c r="S120" i="2"/>
  <c r="R172" i="2" s="1"/>
  <c r="Q120" i="2"/>
  <c r="P172" i="2" s="1"/>
  <c r="E117" i="3"/>
  <c r="P117" i="3"/>
  <c r="G117" i="3"/>
  <c r="I117" i="3"/>
  <c r="K117" i="3"/>
  <c r="L117" i="3"/>
  <c r="N117" i="3"/>
  <c r="D117" i="3"/>
  <c r="M117" i="3"/>
  <c r="Q117" i="3"/>
  <c r="J117" i="3"/>
  <c r="F117" i="3"/>
  <c r="O117" i="3"/>
  <c r="C117" i="3"/>
  <c r="H117" i="3"/>
  <c r="I15" i="3"/>
  <c r="I15" i="2"/>
  <c r="AA15" i="3"/>
  <c r="AA15" i="2"/>
  <c r="Q15" i="3"/>
  <c r="Q15" i="2"/>
  <c r="E66" i="2"/>
  <c r="F66" i="2"/>
  <c r="M66" i="2"/>
  <c r="Q66" i="2"/>
  <c r="G66" i="2"/>
  <c r="D66" i="2"/>
  <c r="J66" i="2"/>
  <c r="N66" i="2"/>
  <c r="B117" i="2"/>
  <c r="B168" i="2" s="1"/>
  <c r="B219" i="2" s="1"/>
  <c r="B270" i="2" s="1"/>
  <c r="B321" i="2" s="1"/>
  <c r="I66" i="2"/>
  <c r="H66" i="2"/>
  <c r="K66" i="2"/>
  <c r="O66" i="2"/>
  <c r="C66" i="2"/>
  <c r="L66" i="2"/>
  <c r="P66" i="2"/>
  <c r="Y15" i="3"/>
  <c r="Y15" i="2"/>
  <c r="F74" i="1"/>
  <c r="K74" i="1"/>
  <c r="O74" i="1"/>
  <c r="E74" i="1"/>
  <c r="J74" i="1"/>
  <c r="L74" i="1"/>
  <c r="P74" i="1"/>
  <c r="N74" i="1"/>
  <c r="G74" i="1"/>
  <c r="H74" i="1"/>
  <c r="M74" i="1"/>
  <c r="Q74" i="1"/>
  <c r="D74" i="1"/>
  <c r="I74" i="1"/>
  <c r="H15" i="2"/>
  <c r="H15" i="3"/>
  <c r="P118" i="2"/>
  <c r="P169" i="2"/>
  <c r="O169" i="2"/>
  <c r="O118" i="2"/>
  <c r="N169" i="2"/>
  <c r="N118" i="2"/>
  <c r="Z120" i="3"/>
  <c r="R119" i="2"/>
  <c r="AB15" i="2"/>
  <c r="AB66" i="2" s="1"/>
  <c r="AB117" i="2" s="1"/>
  <c r="AB168" i="2" s="1"/>
  <c r="AB219" i="2" s="1"/>
  <c r="AB270" i="2" s="1"/>
  <c r="AB321" i="2" s="1"/>
  <c r="AB74" i="1"/>
  <c r="AB15" i="3"/>
  <c r="AB66" i="3" s="1"/>
  <c r="AB117" i="3" s="1"/>
  <c r="P15" i="3"/>
  <c r="P15" i="2"/>
  <c r="AD15" i="2"/>
  <c r="AD66" i="2" s="1"/>
  <c r="AD117" i="2" s="1"/>
  <c r="AD168" i="2" s="1"/>
  <c r="AD219" i="2" s="1"/>
  <c r="AD270" i="2" s="1"/>
  <c r="AD321" i="2" s="1"/>
  <c r="AG17" i="1"/>
  <c r="AG15" i="4" s="1"/>
  <c r="AG66" i="4" s="1"/>
  <c r="AG117" i="4" s="1"/>
  <c r="AD15" i="3"/>
  <c r="AD66" i="3" s="1"/>
  <c r="AD117" i="3" s="1"/>
  <c r="AF17" i="1"/>
  <c r="AF15" i="4" s="1"/>
  <c r="AF66" i="4" s="1"/>
  <c r="AF117" i="4" s="1"/>
  <c r="AD74" i="1"/>
  <c r="AE17" i="1"/>
  <c r="AE15" i="4" s="1"/>
  <c r="AE66" i="4" s="1"/>
  <c r="AE117" i="4" s="1"/>
  <c r="X15" i="3"/>
  <c r="X15" i="2"/>
  <c r="B15" i="1"/>
  <c r="B14" i="3"/>
  <c r="B65" i="3" s="1"/>
  <c r="B116" i="3" s="1"/>
  <c r="B167" i="3" s="1"/>
  <c r="B218" i="3" s="1"/>
  <c r="B73" i="1"/>
  <c r="B14" i="2"/>
  <c r="B65" i="2" s="1"/>
  <c r="AB16" i="1"/>
  <c r="AB14" i="4" s="1"/>
  <c r="AB65" i="4" s="1"/>
  <c r="AB116" i="4" s="1"/>
  <c r="AC16" i="1"/>
  <c r="AC14" i="4" s="1"/>
  <c r="AC65" i="4" s="1"/>
  <c r="AC116" i="4" s="1"/>
  <c r="C15" i="2"/>
  <c r="C15" i="3"/>
  <c r="D15" i="2"/>
  <c r="D15" i="3"/>
  <c r="K15" i="2"/>
  <c r="K15" i="3"/>
  <c r="Z119" i="3"/>
  <c r="M118" i="2"/>
  <c r="M169" i="2"/>
  <c r="L118" i="2"/>
  <c r="L169" i="2"/>
  <c r="K118" i="2"/>
  <c r="K169" i="2"/>
  <c r="H118" i="2"/>
  <c r="H169" i="2"/>
  <c r="P119" i="2"/>
  <c r="R120" i="2"/>
  <c r="Q172" i="2" s="1"/>
  <c r="S193" i="2"/>
  <c r="P195" i="2"/>
  <c r="L15" i="2"/>
  <c r="L15" i="3"/>
  <c r="S15" i="3"/>
  <c r="S15" i="2"/>
  <c r="S66" i="2" s="1"/>
  <c r="T15" i="3"/>
  <c r="T15" i="2"/>
  <c r="T66" i="2" s="1"/>
  <c r="AC15" i="2"/>
  <c r="AC66" i="2" s="1"/>
  <c r="AC117" i="2" s="1"/>
  <c r="AC168" i="2" s="1"/>
  <c r="AC219" i="2" s="1"/>
  <c r="AC270" i="2" s="1"/>
  <c r="AC321" i="2" s="1"/>
  <c r="AC74" i="1"/>
  <c r="AC15" i="3"/>
  <c r="AC66" i="3" s="1"/>
  <c r="AC117" i="3" s="1"/>
  <c r="G15" i="3"/>
  <c r="G15" i="2"/>
  <c r="J15" i="3"/>
  <c r="J15" i="2"/>
  <c r="O15" i="3"/>
  <c r="O15" i="2"/>
  <c r="R15" i="2"/>
  <c r="R66" i="2" s="1"/>
  <c r="R15" i="3"/>
  <c r="AD75" i="1"/>
  <c r="AD16" i="2"/>
  <c r="AD67" i="2" s="1"/>
  <c r="AD118" i="2" s="1"/>
  <c r="AD169" i="2" s="1"/>
  <c r="AD220" i="2" s="1"/>
  <c r="AD271" i="2" s="1"/>
  <c r="AD322" i="2" s="1"/>
  <c r="AG18" i="1"/>
  <c r="AG16" i="4" s="1"/>
  <c r="AG67" i="4" s="1"/>
  <c r="AG118" i="4" s="1"/>
  <c r="AE18" i="1"/>
  <c r="AE16" i="4" s="1"/>
  <c r="AE67" i="4" s="1"/>
  <c r="AE118" i="4" s="1"/>
  <c r="AD16" i="3"/>
  <c r="AD67" i="3" s="1"/>
  <c r="AD118" i="3" s="1"/>
  <c r="AF18" i="1"/>
  <c r="AF16" i="4" s="1"/>
  <c r="AF67" i="4" s="1"/>
  <c r="AF118" i="4" s="1"/>
  <c r="F169" i="2"/>
  <c r="F118" i="2"/>
  <c r="D169" i="2"/>
  <c r="D118" i="2"/>
  <c r="G118" i="2"/>
  <c r="G169" i="2"/>
  <c r="E118" i="2"/>
  <c r="E169" i="2"/>
  <c r="Q119" i="2"/>
  <c r="O120" i="2"/>
  <c r="N172" i="2" s="1"/>
  <c r="P120" i="2"/>
  <c r="O172" i="2" s="1"/>
  <c r="AB105" i="1"/>
  <c r="AB46" i="3"/>
  <c r="AB97" i="3" s="1"/>
  <c r="AB148" i="3" s="1"/>
  <c r="AB46" i="2"/>
  <c r="AB97" i="2" s="1"/>
  <c r="AB148" i="2" s="1"/>
  <c r="AB199" i="2" s="1"/>
  <c r="AB250" i="2" s="1"/>
  <c r="AB301" i="2" s="1"/>
  <c r="AB352" i="2" s="1"/>
  <c r="AC46" i="3"/>
  <c r="AC97" i="3" s="1"/>
  <c r="AC148" i="3" s="1"/>
  <c r="AC46" i="2"/>
  <c r="AC97" i="2" s="1"/>
  <c r="AC148" i="2" s="1"/>
  <c r="AC199" i="2" s="1"/>
  <c r="AC250" i="2" s="1"/>
  <c r="AC301" i="2" s="1"/>
  <c r="AC352" i="2" s="1"/>
  <c r="AC105" i="1"/>
  <c r="B47" i="3"/>
  <c r="B98" i="3" s="1"/>
  <c r="B149" i="3" s="1"/>
  <c r="B200" i="3" s="1"/>
  <c r="B251" i="3" s="1"/>
  <c r="AC49" i="1"/>
  <c r="AC47" i="4" s="1"/>
  <c r="AC98" i="4" s="1"/>
  <c r="AC149" i="4" s="1"/>
  <c r="B47" i="2"/>
  <c r="B98" i="2" s="1"/>
  <c r="B106" i="1"/>
  <c r="AB49" i="1"/>
  <c r="AB47" i="4" s="1"/>
  <c r="AB98" i="4" s="1"/>
  <c r="AB149" i="4" s="1"/>
  <c r="B50" i="1"/>
  <c r="M46" i="2"/>
  <c r="M46" i="3"/>
  <c r="Z46" i="3"/>
  <c r="Z46" i="2"/>
  <c r="D46" i="3"/>
  <c r="D46" i="2"/>
  <c r="Q46" i="3"/>
  <c r="Q46" i="2"/>
  <c r="V46" i="3"/>
  <c r="V46" i="2"/>
  <c r="V97" i="2" s="1"/>
  <c r="H46" i="3"/>
  <c r="H46" i="2"/>
  <c r="D198" i="2"/>
  <c r="D147" i="2"/>
  <c r="Q198" i="2"/>
  <c r="Q147" i="2"/>
  <c r="G147" i="2"/>
  <c r="G198" i="2"/>
  <c r="H198" i="2"/>
  <c r="H147" i="2"/>
  <c r="K147" i="2"/>
  <c r="K198" i="2"/>
  <c r="AF44" i="2"/>
  <c r="AF95" i="2" s="1"/>
  <c r="AF146" i="2" s="1"/>
  <c r="AF197" i="2" s="1"/>
  <c r="AF248" i="2" s="1"/>
  <c r="AF299" i="2" s="1"/>
  <c r="AF350" i="2" s="1"/>
  <c r="AF44" i="3"/>
  <c r="AF95" i="3" s="1"/>
  <c r="AF146" i="3" s="1"/>
  <c r="AF103" i="1"/>
  <c r="AG45" i="2"/>
  <c r="AG96" i="2" s="1"/>
  <c r="AG147" i="2" s="1"/>
  <c r="AG198" i="2" s="1"/>
  <c r="AG249" i="2" s="1"/>
  <c r="AG300" i="2" s="1"/>
  <c r="AG351" i="2" s="1"/>
  <c r="AG45" i="3"/>
  <c r="AG96" i="3" s="1"/>
  <c r="AG147" i="3" s="1"/>
  <c r="AG104" i="1"/>
  <c r="O195" i="2"/>
  <c r="C97" i="2"/>
  <c r="I97" i="2"/>
  <c r="F97" i="2"/>
  <c r="Q97" i="2"/>
  <c r="P97" i="2"/>
  <c r="K97" i="2"/>
  <c r="R97" i="2"/>
  <c r="G97" i="2"/>
  <c r="H97" i="2"/>
  <c r="M97" i="2"/>
  <c r="N97" i="2"/>
  <c r="B148" i="2"/>
  <c r="B199" i="2" s="1"/>
  <c r="B250" i="2" s="1"/>
  <c r="B301" i="2" s="1"/>
  <c r="B352" i="2" s="1"/>
  <c r="D97" i="2"/>
  <c r="J97" i="2"/>
  <c r="O97" i="2"/>
  <c r="E97" i="2"/>
  <c r="L97" i="2"/>
  <c r="K148" i="3"/>
  <c r="J148" i="3"/>
  <c r="P148" i="3"/>
  <c r="D148" i="3"/>
  <c r="C148" i="3"/>
  <c r="G148" i="3"/>
  <c r="M148" i="3"/>
  <c r="O148" i="3"/>
  <c r="L148" i="3"/>
  <c r="I148" i="3"/>
  <c r="E148" i="3"/>
  <c r="Q148" i="3"/>
  <c r="H148" i="3"/>
  <c r="N148" i="3"/>
  <c r="F148" i="3"/>
  <c r="R148" i="3"/>
  <c r="U46" i="2"/>
  <c r="U97" i="2" s="1"/>
  <c r="U46" i="3"/>
  <c r="G46" i="2"/>
  <c r="G46" i="3"/>
  <c r="L46" i="3"/>
  <c r="L46" i="2"/>
  <c r="Y46" i="2"/>
  <c r="Y46" i="3"/>
  <c r="C46" i="2"/>
  <c r="C46" i="3"/>
  <c r="P46" i="3"/>
  <c r="P46" i="2"/>
  <c r="I198" i="2"/>
  <c r="I147" i="2"/>
  <c r="P198" i="2"/>
  <c r="P147" i="2"/>
  <c r="F198" i="2"/>
  <c r="F147" i="2"/>
  <c r="N198" i="2"/>
  <c r="N147" i="2"/>
  <c r="AG103" i="1"/>
  <c r="AG44" i="3"/>
  <c r="AG95" i="3" s="1"/>
  <c r="AG146" i="3" s="1"/>
  <c r="AG44" i="2"/>
  <c r="AG95" i="2" s="1"/>
  <c r="AG146" i="2" s="1"/>
  <c r="AG197" i="2" s="1"/>
  <c r="AG248" i="2" s="1"/>
  <c r="AG299" i="2" s="1"/>
  <c r="AG350" i="2" s="1"/>
  <c r="AD105" i="1"/>
  <c r="AE48" i="1"/>
  <c r="AE46" i="4" s="1"/>
  <c r="AE97" i="4" s="1"/>
  <c r="AE148" i="4" s="1"/>
  <c r="AD46" i="2"/>
  <c r="AD97" i="2" s="1"/>
  <c r="AD148" i="2" s="1"/>
  <c r="AD199" i="2" s="1"/>
  <c r="AD250" i="2" s="1"/>
  <c r="AD301" i="2" s="1"/>
  <c r="AD352" i="2" s="1"/>
  <c r="AD46" i="3"/>
  <c r="AD97" i="3" s="1"/>
  <c r="AD148" i="3" s="1"/>
  <c r="AF48" i="1"/>
  <c r="AF46" i="4" s="1"/>
  <c r="AF97" i="4" s="1"/>
  <c r="AF148" i="4" s="1"/>
  <c r="AG48" i="1"/>
  <c r="AG46" i="4" s="1"/>
  <c r="AG97" i="4" s="1"/>
  <c r="AG148" i="4" s="1"/>
  <c r="AA46" i="2"/>
  <c r="AA46" i="3"/>
  <c r="J46" i="2"/>
  <c r="J46" i="3"/>
  <c r="O46" i="3"/>
  <c r="O46" i="2"/>
  <c r="T46" i="3"/>
  <c r="T46" i="2"/>
  <c r="T97" i="2" s="1"/>
  <c r="F46" i="2"/>
  <c r="F46" i="3"/>
  <c r="K46" i="2"/>
  <c r="K46" i="3"/>
  <c r="X46" i="3"/>
  <c r="X46" i="2"/>
  <c r="O198" i="2"/>
  <c r="O147" i="2"/>
  <c r="C198" i="2"/>
  <c r="C147" i="2"/>
  <c r="M147" i="2"/>
  <c r="M198" i="2"/>
  <c r="Q194" i="2"/>
  <c r="AE246" i="2"/>
  <c r="AE297" i="2" s="1"/>
  <c r="AE348" i="2" s="1"/>
  <c r="Q195" i="2"/>
  <c r="S187" i="2"/>
  <c r="F105" i="1"/>
  <c r="M105" i="1"/>
  <c r="I105" i="1"/>
  <c r="L105" i="1"/>
  <c r="G105" i="1"/>
  <c r="E105" i="1"/>
  <c r="P105" i="1"/>
  <c r="N105" i="1"/>
  <c r="H105" i="1"/>
  <c r="D105" i="1"/>
  <c r="R105" i="1"/>
  <c r="Q105" i="1"/>
  <c r="J105" i="1"/>
  <c r="O105" i="1"/>
  <c r="K105" i="1"/>
  <c r="E46" i="3"/>
  <c r="E46" i="2"/>
  <c r="R46" i="3"/>
  <c r="R46" i="2"/>
  <c r="W46" i="3"/>
  <c r="W46" i="2"/>
  <c r="W97" i="2" s="1"/>
  <c r="I46" i="3"/>
  <c r="I46" i="2"/>
  <c r="N46" i="2"/>
  <c r="N46" i="3"/>
  <c r="S46" i="2"/>
  <c r="S97" i="2" s="1"/>
  <c r="S46" i="3"/>
  <c r="E198" i="2"/>
  <c r="E147" i="2"/>
  <c r="J147" i="2"/>
  <c r="J198" i="2"/>
  <c r="L147" i="2"/>
  <c r="L198" i="2"/>
  <c r="AE44" i="2"/>
  <c r="AE95" i="2" s="1"/>
  <c r="AE146" i="2" s="1"/>
  <c r="AE44" i="3"/>
  <c r="AE95" i="3" s="1"/>
  <c r="AE146" i="3" s="1"/>
  <c r="AE197" i="3" s="1"/>
  <c r="AE248" i="3" s="1"/>
  <c r="AE103" i="1"/>
  <c r="AF45" i="3"/>
  <c r="AF96" i="3" s="1"/>
  <c r="AF147" i="3" s="1"/>
  <c r="AF104" i="1"/>
  <c r="AF45" i="2"/>
  <c r="AF96" i="2" s="1"/>
  <c r="AF147" i="2" s="1"/>
  <c r="AF198" i="2" s="1"/>
  <c r="AF249" i="2" s="1"/>
  <c r="AF300" i="2" s="1"/>
  <c r="AF351" i="2" s="1"/>
  <c r="AE45" i="2"/>
  <c r="AE96" i="2" s="1"/>
  <c r="AE147" i="2" s="1"/>
  <c r="AE45" i="3"/>
  <c r="AE96" i="3" s="1"/>
  <c r="AE147" i="3" s="1"/>
  <c r="AE198" i="3" s="1"/>
  <c r="AE249" i="3" s="1"/>
  <c r="AE104" i="1"/>
  <c r="S173" i="2"/>
  <c r="Q90" i="1"/>
  <c r="R91" i="1" s="1"/>
  <c r="U132" i="2"/>
  <c r="S188" i="2"/>
  <c r="S172" i="2"/>
  <c r="U127" i="2"/>
  <c r="U123" i="2"/>
  <c r="U130" i="2"/>
  <c r="S178" i="2"/>
  <c r="S174" i="2"/>
  <c r="S181" i="2"/>
  <c r="S194" i="2"/>
  <c r="U145" i="2"/>
  <c r="U143" i="2"/>
  <c r="U141" i="2"/>
  <c r="U129" i="2"/>
  <c r="U122" i="2"/>
  <c r="U131" i="2"/>
  <c r="U133" i="2"/>
  <c r="U55" i="3"/>
  <c r="T4" i="3"/>
  <c r="S185" i="2"/>
  <c r="S183" i="2"/>
  <c r="S192" i="2"/>
  <c r="U142" i="2"/>
  <c r="S190" i="2"/>
  <c r="S177" i="2"/>
  <c r="U121" i="2"/>
  <c r="U128" i="2"/>
  <c r="U124" i="2"/>
  <c r="S182" i="2"/>
  <c r="S176" i="2"/>
  <c r="S179" i="2"/>
  <c r="S195" i="2"/>
  <c r="S186" i="2"/>
  <c r="W81" i="2"/>
  <c r="W82" i="2"/>
  <c r="W80" i="2"/>
  <c r="W79" i="2"/>
  <c r="W83" i="2"/>
  <c r="W85" i="2"/>
  <c r="W76" i="2"/>
  <c r="W77" i="2"/>
  <c r="W72" i="2"/>
  <c r="W71" i="2"/>
  <c r="W70" i="2"/>
  <c r="W4" i="2"/>
  <c r="X55" i="2"/>
  <c r="W84" i="2"/>
  <c r="W68" i="2"/>
  <c r="W69" i="2"/>
  <c r="W78" i="2"/>
  <c r="W75" i="2"/>
  <c r="W74" i="2"/>
  <c r="W86" i="2"/>
  <c r="W73" i="2"/>
  <c r="W67" i="2"/>
  <c r="W87" i="2"/>
  <c r="W88" i="2"/>
  <c r="W89" i="2"/>
  <c r="W90" i="2"/>
  <c r="W91" i="2"/>
  <c r="W92" i="2"/>
  <c r="W93" i="2"/>
  <c r="W94" i="2"/>
  <c r="W95" i="2"/>
  <c r="W96" i="2"/>
  <c r="U135" i="2"/>
  <c r="U136" i="2"/>
  <c r="U119" i="2"/>
  <c r="U126" i="2"/>
  <c r="U125" i="2"/>
  <c r="U138" i="2"/>
  <c r="U140" i="2"/>
  <c r="U144" i="2"/>
  <c r="U134" i="2"/>
  <c r="U137" i="2"/>
  <c r="U120" i="2"/>
  <c r="U139" i="2"/>
  <c r="S175" i="2"/>
  <c r="S184" i="2"/>
  <c r="S180" i="2"/>
  <c r="S189" i="2"/>
  <c r="S171" i="2"/>
  <c r="S191" i="2"/>
  <c r="Y145" i="4" l="1"/>
  <c r="X121" i="4"/>
  <c r="W122" i="4" s="1"/>
  <c r="V123" i="4" s="1"/>
  <c r="V139" i="4"/>
  <c r="V124" i="4"/>
  <c r="V125" i="4"/>
  <c r="X207" i="1"/>
  <c r="X208" i="1"/>
  <c r="S242" i="2"/>
  <c r="S191" i="3"/>
  <c r="S230" i="2"/>
  <c r="S179" i="3"/>
  <c r="S229" i="2"/>
  <c r="S178" i="3"/>
  <c r="S224" i="2"/>
  <c r="S173" i="3"/>
  <c r="S222" i="2"/>
  <c r="S171" i="3"/>
  <c r="S226" i="2"/>
  <c r="S175" i="3"/>
  <c r="S227" i="2"/>
  <c r="S176" i="3"/>
  <c r="S243" i="2"/>
  <c r="S192" i="3"/>
  <c r="S245" i="2"/>
  <c r="S194" i="3"/>
  <c r="S239" i="2"/>
  <c r="S188" i="3"/>
  <c r="AE161" i="1"/>
  <c r="AE212" i="1" s="1"/>
  <c r="AF161" i="1"/>
  <c r="AF212" i="1" s="1"/>
  <c r="N249" i="2"/>
  <c r="N198" i="3"/>
  <c r="P249" i="2"/>
  <c r="P198" i="3"/>
  <c r="O246" i="2"/>
  <c r="O195" i="3"/>
  <c r="AF160" i="1"/>
  <c r="AF211" i="1" s="1"/>
  <c r="D249" i="2"/>
  <c r="D198" i="3"/>
  <c r="AB162" i="1"/>
  <c r="AB213" i="1" s="1"/>
  <c r="E220" i="2"/>
  <c r="E169" i="3"/>
  <c r="AF169" i="4"/>
  <c r="S244" i="2"/>
  <c r="S193" i="3"/>
  <c r="AF168" i="4"/>
  <c r="N220" i="2"/>
  <c r="N169" i="3"/>
  <c r="P223" i="2"/>
  <c r="P172" i="3"/>
  <c r="E272" i="2"/>
  <c r="E221" i="3"/>
  <c r="O299" i="2"/>
  <c r="O248" i="3"/>
  <c r="R286" i="2"/>
  <c r="R235" i="3"/>
  <c r="D272" i="2"/>
  <c r="D221" i="3"/>
  <c r="Z186" i="1"/>
  <c r="P296" i="2"/>
  <c r="P245" i="3"/>
  <c r="H299" i="2"/>
  <c r="H248" i="3"/>
  <c r="R284" i="2"/>
  <c r="R233" i="3"/>
  <c r="J299" i="2"/>
  <c r="J248" i="3"/>
  <c r="R296" i="2"/>
  <c r="R245" i="3"/>
  <c r="W207" i="1"/>
  <c r="M272" i="2"/>
  <c r="M221" i="3"/>
  <c r="N296" i="2"/>
  <c r="N245" i="3"/>
  <c r="Y146" i="4"/>
  <c r="R277" i="2"/>
  <c r="R226" i="3"/>
  <c r="S235" i="2"/>
  <c r="S184" i="3"/>
  <c r="S237" i="2"/>
  <c r="S186" i="3"/>
  <c r="S233" i="2"/>
  <c r="S182" i="3"/>
  <c r="S228" i="2"/>
  <c r="S177" i="3"/>
  <c r="S234" i="2"/>
  <c r="S183" i="3"/>
  <c r="S232" i="2"/>
  <c r="S181" i="3"/>
  <c r="L249" i="2"/>
  <c r="L198" i="3"/>
  <c r="Q245" i="2"/>
  <c r="Q194" i="3"/>
  <c r="C249" i="2"/>
  <c r="C198" i="3"/>
  <c r="AG161" i="1"/>
  <c r="AG212" i="1" s="1"/>
  <c r="AC200" i="4"/>
  <c r="O223" i="2"/>
  <c r="O172" i="3"/>
  <c r="D220" i="2"/>
  <c r="D169" i="3"/>
  <c r="AD185" i="1"/>
  <c r="AD132" i="1"/>
  <c r="Q223" i="2"/>
  <c r="Q172" i="3"/>
  <c r="K220" i="2"/>
  <c r="K169" i="3"/>
  <c r="M220" i="2"/>
  <c r="M169" i="3"/>
  <c r="R223" i="2"/>
  <c r="R172" i="3"/>
  <c r="AD168" i="4"/>
  <c r="K272" i="2"/>
  <c r="K221" i="3"/>
  <c r="R289" i="2"/>
  <c r="R238" i="3"/>
  <c r="R287" i="2"/>
  <c r="R236" i="3"/>
  <c r="R295" i="2"/>
  <c r="R244" i="3"/>
  <c r="H272" i="2"/>
  <c r="H221" i="3"/>
  <c r="E299" i="2"/>
  <c r="E248" i="3"/>
  <c r="R279" i="2"/>
  <c r="R228" i="3"/>
  <c r="R282" i="2"/>
  <c r="R231" i="3"/>
  <c r="F299" i="2"/>
  <c r="F248" i="3"/>
  <c r="R281" i="2"/>
  <c r="R230" i="3"/>
  <c r="R293" i="2"/>
  <c r="R242" i="3"/>
  <c r="R291" i="2"/>
  <c r="R240" i="3"/>
  <c r="O275" i="2"/>
  <c r="O224" i="3"/>
  <c r="C299" i="2"/>
  <c r="C248" i="3"/>
  <c r="R280" i="2"/>
  <c r="R229" i="3"/>
  <c r="S240" i="2"/>
  <c r="S189" i="3"/>
  <c r="S231" i="2"/>
  <c r="S180" i="3"/>
  <c r="S246" i="2"/>
  <c r="S195" i="3"/>
  <c r="S241" i="2"/>
  <c r="S190" i="3"/>
  <c r="S236" i="2"/>
  <c r="S185" i="3"/>
  <c r="S225" i="2"/>
  <c r="S174" i="3"/>
  <c r="AE160" i="1"/>
  <c r="AE211" i="1" s="1"/>
  <c r="E249" i="2"/>
  <c r="E198" i="3"/>
  <c r="S238" i="2"/>
  <c r="S187" i="3"/>
  <c r="M249" i="2"/>
  <c r="M198" i="3"/>
  <c r="AG199" i="4"/>
  <c r="AE199" i="4"/>
  <c r="Z148" i="4"/>
  <c r="AG160" i="1"/>
  <c r="AG211" i="1" s="1"/>
  <c r="F249" i="2"/>
  <c r="F198" i="3"/>
  <c r="I249" i="2"/>
  <c r="I198" i="3"/>
  <c r="H249" i="2"/>
  <c r="H198" i="3"/>
  <c r="Q249" i="2"/>
  <c r="Q198" i="3"/>
  <c r="AB200" i="4"/>
  <c r="N223" i="2"/>
  <c r="N172" i="3"/>
  <c r="G220" i="2"/>
  <c r="G169" i="3"/>
  <c r="AE169" i="4"/>
  <c r="Z118" i="4"/>
  <c r="AC167" i="4"/>
  <c r="AE168" i="4"/>
  <c r="Z117" i="4"/>
  <c r="AG168" i="4"/>
  <c r="O220" i="2"/>
  <c r="O169" i="3"/>
  <c r="I220" i="2"/>
  <c r="I169" i="3"/>
  <c r="V140" i="4"/>
  <c r="V141" i="4"/>
  <c r="N272" i="2"/>
  <c r="N221" i="3"/>
  <c r="G272" i="2"/>
  <c r="G221" i="3"/>
  <c r="I299" i="2"/>
  <c r="I248" i="3"/>
  <c r="R297" i="2"/>
  <c r="R246" i="3"/>
  <c r="O272" i="2"/>
  <c r="O221" i="3"/>
  <c r="P275" i="2"/>
  <c r="P224" i="3"/>
  <c r="R283" i="2"/>
  <c r="R232" i="3"/>
  <c r="S135" i="4"/>
  <c r="S134" i="4"/>
  <c r="R278" i="2"/>
  <c r="R227" i="3"/>
  <c r="N275" i="2"/>
  <c r="N224" i="3"/>
  <c r="C272" i="2"/>
  <c r="C221" i="3"/>
  <c r="L299" i="2"/>
  <c r="L248" i="3"/>
  <c r="R290" i="2"/>
  <c r="R239" i="3"/>
  <c r="R276" i="2"/>
  <c r="R225" i="3"/>
  <c r="S198" i="1"/>
  <c r="S197" i="1"/>
  <c r="S196" i="1"/>
  <c r="M275" i="2"/>
  <c r="M224" i="3"/>
  <c r="K299" i="2"/>
  <c r="K248" i="3"/>
  <c r="M299" i="2"/>
  <c r="M248" i="3"/>
  <c r="R285" i="2"/>
  <c r="R234" i="3"/>
  <c r="S223" i="2"/>
  <c r="S172" i="3"/>
  <c r="J249" i="2"/>
  <c r="J198" i="3"/>
  <c r="Q246" i="2"/>
  <c r="Q195" i="3"/>
  <c r="O249" i="2"/>
  <c r="O198" i="3"/>
  <c r="AF199" i="4"/>
  <c r="AD162" i="1"/>
  <c r="AD213" i="1" s="1"/>
  <c r="K249" i="2"/>
  <c r="K198" i="3"/>
  <c r="G249" i="2"/>
  <c r="G198" i="3"/>
  <c r="AC162" i="1"/>
  <c r="AC213" i="1" s="1"/>
  <c r="F220" i="2"/>
  <c r="F169" i="3"/>
  <c r="AG169" i="4"/>
  <c r="AC184" i="1"/>
  <c r="AC131" i="1"/>
  <c r="P246" i="2"/>
  <c r="P195" i="3"/>
  <c r="H220" i="2"/>
  <c r="H169" i="3"/>
  <c r="L220" i="2"/>
  <c r="L169" i="3"/>
  <c r="AB167" i="4"/>
  <c r="AD184" i="1"/>
  <c r="AD131" i="1"/>
  <c r="AB184" i="1"/>
  <c r="AB131" i="1"/>
  <c r="P220" i="2"/>
  <c r="P169" i="3"/>
  <c r="C220" i="2"/>
  <c r="C169" i="3"/>
  <c r="J220" i="2"/>
  <c r="J169" i="3"/>
  <c r="AD199" i="4"/>
  <c r="L272" i="2"/>
  <c r="L221" i="3"/>
  <c r="G299" i="2"/>
  <c r="G248" i="3"/>
  <c r="R275" i="2"/>
  <c r="R224" i="3"/>
  <c r="R196" i="1"/>
  <c r="I272" i="2"/>
  <c r="I221" i="3"/>
  <c r="J272" i="2"/>
  <c r="J221" i="3"/>
  <c r="R288" i="2"/>
  <c r="R237" i="3"/>
  <c r="V204" i="1"/>
  <c r="V202" i="1"/>
  <c r="V203" i="1"/>
  <c r="Q275" i="2"/>
  <c r="Q224" i="3"/>
  <c r="F272" i="2"/>
  <c r="F221" i="3"/>
  <c r="O296" i="2"/>
  <c r="O245" i="3"/>
  <c r="D299" i="2"/>
  <c r="D248" i="3"/>
  <c r="R292" i="2"/>
  <c r="R241" i="3"/>
  <c r="Z187" i="1"/>
  <c r="Y188" i="1" s="1"/>
  <c r="X189" i="1" s="1"/>
  <c r="W190" i="1" s="1"/>
  <c r="V191" i="1" s="1"/>
  <c r="U192" i="1" s="1"/>
  <c r="T193" i="1" s="1"/>
  <c r="S194" i="1" s="1"/>
  <c r="R195" i="1" s="1"/>
  <c r="R294" i="2"/>
  <c r="R243" i="3"/>
  <c r="P299" i="2"/>
  <c r="P248" i="3"/>
  <c r="N299" i="2"/>
  <c r="N248" i="3"/>
  <c r="W206" i="1"/>
  <c r="AD271" i="3"/>
  <c r="AD322" i="3" s="1"/>
  <c r="AD373" i="3" s="1"/>
  <c r="AD169" i="3"/>
  <c r="AD220" i="3" s="1"/>
  <c r="AG300" i="3"/>
  <c r="AG198" i="3"/>
  <c r="AG249" i="3" s="1"/>
  <c r="AC270" i="3"/>
  <c r="AC321" i="3" s="1"/>
  <c r="AC372" i="3" s="1"/>
  <c r="AC168" i="3"/>
  <c r="AC219" i="3" s="1"/>
  <c r="AB301" i="3"/>
  <c r="AB199" i="3"/>
  <c r="AB250" i="3" s="1"/>
  <c r="AD301" i="3"/>
  <c r="AD199" i="3"/>
  <c r="AD250" i="3" s="1"/>
  <c r="AF299" i="3"/>
  <c r="AF197" i="3"/>
  <c r="AF248" i="3" s="1"/>
  <c r="AD270" i="3"/>
  <c r="AD168" i="3"/>
  <c r="AD219" i="3" s="1"/>
  <c r="AF300" i="3"/>
  <c r="AF198" i="3"/>
  <c r="AF249" i="3" s="1"/>
  <c r="AG299" i="3"/>
  <c r="AG197" i="3"/>
  <c r="AG248" i="3" s="1"/>
  <c r="AC301" i="3"/>
  <c r="AC199" i="3"/>
  <c r="AC250" i="3" s="1"/>
  <c r="AB270" i="3"/>
  <c r="AB321" i="3" s="1"/>
  <c r="AB372" i="3" s="1"/>
  <c r="AB168" i="3"/>
  <c r="AB219" i="3" s="1"/>
  <c r="AE374" i="3"/>
  <c r="AE349" i="3"/>
  <c r="AE299" i="3"/>
  <c r="K373" i="3"/>
  <c r="N373" i="3"/>
  <c r="L373" i="3"/>
  <c r="H373" i="3"/>
  <c r="D373" i="3"/>
  <c r="M373" i="3"/>
  <c r="F373" i="3"/>
  <c r="J373" i="3"/>
  <c r="E373" i="3"/>
  <c r="I373" i="3"/>
  <c r="C373" i="3"/>
  <c r="G373" i="3"/>
  <c r="O373" i="3"/>
  <c r="Q351" i="3"/>
  <c r="M351" i="3"/>
  <c r="I351" i="3"/>
  <c r="E351" i="3"/>
  <c r="N351" i="3"/>
  <c r="J351" i="3"/>
  <c r="F351" i="3"/>
  <c r="O351" i="3"/>
  <c r="G351" i="3"/>
  <c r="L351" i="3"/>
  <c r="C351" i="3"/>
  <c r="K351" i="3"/>
  <c r="P351" i="3"/>
  <c r="H351" i="3"/>
  <c r="D351" i="3"/>
  <c r="B402" i="3"/>
  <c r="K401" i="3"/>
  <c r="G401" i="3"/>
  <c r="C401" i="3"/>
  <c r="N401" i="3"/>
  <c r="J401" i="3"/>
  <c r="F401" i="3"/>
  <c r="L401" i="3"/>
  <c r="H401" i="3"/>
  <c r="D401" i="3"/>
  <c r="O401" i="3"/>
  <c r="M401" i="3"/>
  <c r="I401" i="3"/>
  <c r="E401" i="3"/>
  <c r="AE350" i="3"/>
  <c r="AE300" i="3"/>
  <c r="AE375" i="3"/>
  <c r="N321" i="3"/>
  <c r="J321" i="3"/>
  <c r="F321" i="3"/>
  <c r="P321" i="3"/>
  <c r="K321" i="3"/>
  <c r="E321" i="3"/>
  <c r="O321" i="3"/>
  <c r="I321" i="3"/>
  <c r="D321" i="3"/>
  <c r="Q321" i="3"/>
  <c r="G321" i="3"/>
  <c r="M321" i="3"/>
  <c r="C321" i="3"/>
  <c r="L321" i="3"/>
  <c r="H321" i="3"/>
  <c r="B372" i="3"/>
  <c r="B352" i="3"/>
  <c r="B302" i="3"/>
  <c r="B269" i="3"/>
  <c r="B320" i="3" s="1"/>
  <c r="U128" i="3"/>
  <c r="U127" i="3"/>
  <c r="X143" i="3"/>
  <c r="AF349" i="3"/>
  <c r="AF400" i="3" s="1"/>
  <c r="AC351" i="3"/>
  <c r="AC402" i="3" s="1"/>
  <c r="AD321" i="3"/>
  <c r="AD372" i="3" s="1"/>
  <c r="V138" i="3"/>
  <c r="U137" i="3" s="1"/>
  <c r="X142" i="3"/>
  <c r="AD351" i="3"/>
  <c r="AD402" i="3" s="1"/>
  <c r="AG350" i="3"/>
  <c r="AG401" i="3" s="1"/>
  <c r="U136" i="3"/>
  <c r="AF350" i="3"/>
  <c r="AF401" i="3" s="1"/>
  <c r="AG349" i="3"/>
  <c r="AG400" i="3" s="1"/>
  <c r="AB351" i="3"/>
  <c r="AB402" i="3" s="1"/>
  <c r="Y121" i="3"/>
  <c r="X122" i="3" s="1"/>
  <c r="W140" i="3"/>
  <c r="X123" i="3"/>
  <c r="R95" i="1"/>
  <c r="S92" i="1"/>
  <c r="R94" i="1"/>
  <c r="S93" i="1" s="1"/>
  <c r="R96" i="1"/>
  <c r="R97" i="1"/>
  <c r="R98" i="1"/>
  <c r="Q85" i="1"/>
  <c r="AD16" i="1"/>
  <c r="AD14" i="4" s="1"/>
  <c r="AD65" i="4" s="1"/>
  <c r="AD116" i="4" s="1"/>
  <c r="Q86" i="1"/>
  <c r="Q87" i="1"/>
  <c r="R99" i="1"/>
  <c r="U146" i="2"/>
  <c r="R100" i="1"/>
  <c r="Q352" i="2"/>
  <c r="M352" i="2"/>
  <c r="I352" i="2"/>
  <c r="E352" i="2"/>
  <c r="R352" i="2"/>
  <c r="L352" i="2"/>
  <c r="G352" i="2"/>
  <c r="P352" i="2"/>
  <c r="K352" i="2"/>
  <c r="F352" i="2"/>
  <c r="O352" i="2"/>
  <c r="J352" i="2"/>
  <c r="D352" i="2"/>
  <c r="N352" i="2"/>
  <c r="H352" i="2"/>
  <c r="C352" i="2"/>
  <c r="O321" i="2"/>
  <c r="K321" i="2"/>
  <c r="G321" i="2"/>
  <c r="C321" i="2"/>
  <c r="Q321" i="2"/>
  <c r="L321" i="2"/>
  <c r="F321" i="2"/>
  <c r="P321" i="2"/>
  <c r="J321" i="2"/>
  <c r="E321" i="2"/>
  <c r="N321" i="2"/>
  <c r="I321" i="2"/>
  <c r="D321" i="2"/>
  <c r="M321" i="2"/>
  <c r="H321" i="2"/>
  <c r="R101" i="1"/>
  <c r="Q75" i="1"/>
  <c r="T173" i="2"/>
  <c r="T114" i="1"/>
  <c r="U57" i="1"/>
  <c r="T6" i="1"/>
  <c r="R102" i="1"/>
  <c r="T182" i="2"/>
  <c r="R104" i="1"/>
  <c r="Q80" i="1"/>
  <c r="Q79" i="1"/>
  <c r="R103" i="1"/>
  <c r="Q84" i="1"/>
  <c r="Q83" i="1"/>
  <c r="Q81" i="1"/>
  <c r="Q82" i="1"/>
  <c r="Q77" i="1"/>
  <c r="Q76" i="1"/>
  <c r="Q78" i="1"/>
  <c r="Y120" i="3"/>
  <c r="AE16" i="2"/>
  <c r="AE67" i="2" s="1"/>
  <c r="AE118" i="2" s="1"/>
  <c r="AE16" i="3"/>
  <c r="AE67" i="3" s="1"/>
  <c r="AE118" i="3" s="1"/>
  <c r="AE169" i="3" s="1"/>
  <c r="AE220" i="3" s="1"/>
  <c r="AE75" i="1"/>
  <c r="O171" i="2"/>
  <c r="AC14" i="3"/>
  <c r="AC65" i="3" s="1"/>
  <c r="AC116" i="3" s="1"/>
  <c r="AC14" i="2"/>
  <c r="AC65" i="2" s="1"/>
  <c r="AC116" i="2" s="1"/>
  <c r="AC167" i="2" s="1"/>
  <c r="AC218" i="2" s="1"/>
  <c r="AC269" i="2" s="1"/>
  <c r="AC320" i="2" s="1"/>
  <c r="AC73" i="1"/>
  <c r="AA14" i="3"/>
  <c r="AA14" i="2"/>
  <c r="C14" i="3"/>
  <c r="C14" i="2"/>
  <c r="Q14" i="2"/>
  <c r="Q14" i="3"/>
  <c r="O14" i="2"/>
  <c r="O14" i="3"/>
  <c r="Z14" i="2"/>
  <c r="Z14" i="3"/>
  <c r="L14" i="2"/>
  <c r="L14" i="3"/>
  <c r="S14" i="2"/>
  <c r="S65" i="2" s="1"/>
  <c r="S14" i="3"/>
  <c r="AE15" i="2"/>
  <c r="AE66" i="2" s="1"/>
  <c r="AE117" i="2" s="1"/>
  <c r="AE168" i="2" s="1"/>
  <c r="AE219" i="2" s="1"/>
  <c r="AE270" i="2" s="1"/>
  <c r="AE321" i="2" s="1"/>
  <c r="AE15" i="3"/>
  <c r="AE66" i="3" s="1"/>
  <c r="AE117" i="3" s="1"/>
  <c r="AE74" i="1"/>
  <c r="AG74" i="1"/>
  <c r="AG15" i="3"/>
  <c r="AG66" i="3" s="1"/>
  <c r="AG117" i="3" s="1"/>
  <c r="AG15" i="2"/>
  <c r="AG66" i="2" s="1"/>
  <c r="AG117" i="2" s="1"/>
  <c r="AG168" i="2" s="1"/>
  <c r="AG219" i="2" s="1"/>
  <c r="AG270" i="2" s="1"/>
  <c r="AG321" i="2" s="1"/>
  <c r="C117" i="2"/>
  <c r="C168" i="2"/>
  <c r="I168" i="2"/>
  <c r="I117" i="2"/>
  <c r="D117" i="2"/>
  <c r="D168" i="2"/>
  <c r="F168" i="2"/>
  <c r="F117" i="2"/>
  <c r="AG16" i="3"/>
  <c r="AG67" i="3" s="1"/>
  <c r="AG118" i="3" s="1"/>
  <c r="AG16" i="2"/>
  <c r="AG67" i="2" s="1"/>
  <c r="AG118" i="2" s="1"/>
  <c r="AG169" i="2" s="1"/>
  <c r="AG220" i="2" s="1"/>
  <c r="AG271" i="2" s="1"/>
  <c r="AG322" i="2" s="1"/>
  <c r="AG75" i="1"/>
  <c r="T14" i="2"/>
  <c r="T65" i="2" s="1"/>
  <c r="T14" i="3"/>
  <c r="G14" i="2"/>
  <c r="G14" i="3"/>
  <c r="R14" i="2"/>
  <c r="R14" i="3"/>
  <c r="M14" i="3"/>
  <c r="M14" i="2"/>
  <c r="V14" i="3"/>
  <c r="V14" i="2"/>
  <c r="V65" i="2" s="1"/>
  <c r="F14" i="3"/>
  <c r="F14" i="2"/>
  <c r="W14" i="3"/>
  <c r="W14" i="2"/>
  <c r="W65" i="2" s="1"/>
  <c r="E14" i="3"/>
  <c r="E14" i="2"/>
  <c r="O117" i="2"/>
  <c r="O168" i="2"/>
  <c r="G168" i="2"/>
  <c r="G117" i="2"/>
  <c r="E168" i="2"/>
  <c r="E117" i="2"/>
  <c r="AF16" i="3"/>
  <c r="AF67" i="3" s="1"/>
  <c r="AF118" i="3" s="1"/>
  <c r="AF75" i="1"/>
  <c r="AF16" i="2"/>
  <c r="AF67" i="2" s="1"/>
  <c r="AF118" i="2" s="1"/>
  <c r="AF169" i="2" s="1"/>
  <c r="AF220" i="2" s="1"/>
  <c r="AF271" i="2" s="1"/>
  <c r="AF322" i="2" s="1"/>
  <c r="AG16" i="1"/>
  <c r="AG14" i="4" s="1"/>
  <c r="AG65" i="4" s="1"/>
  <c r="AG116" i="4" s="1"/>
  <c r="AF16" i="1"/>
  <c r="AF14" i="4" s="1"/>
  <c r="AF65" i="4" s="1"/>
  <c r="AF116" i="4" s="1"/>
  <c r="AD14" i="2"/>
  <c r="AD65" i="2" s="1"/>
  <c r="AD116" i="2" s="1"/>
  <c r="AD167" i="2" s="1"/>
  <c r="AD218" i="2" s="1"/>
  <c r="AD269" i="2" s="1"/>
  <c r="AD320" i="2" s="1"/>
  <c r="AE16" i="1"/>
  <c r="AE14" i="4" s="1"/>
  <c r="AE65" i="4" s="1"/>
  <c r="AE116" i="4" s="1"/>
  <c r="AD14" i="3"/>
  <c r="AD65" i="3" s="1"/>
  <c r="AD116" i="3" s="1"/>
  <c r="AD73" i="1"/>
  <c r="X14" i="3"/>
  <c r="X14" i="2"/>
  <c r="N14" i="3"/>
  <c r="N14" i="2"/>
  <c r="U14" i="3"/>
  <c r="U14" i="2"/>
  <c r="U65" i="2" s="1"/>
  <c r="L73" i="1"/>
  <c r="F73" i="1"/>
  <c r="N73" i="1"/>
  <c r="R73" i="1"/>
  <c r="D73" i="1"/>
  <c r="G73" i="1"/>
  <c r="O73" i="1"/>
  <c r="K73" i="1"/>
  <c r="E73" i="1"/>
  <c r="H73" i="1"/>
  <c r="P73" i="1"/>
  <c r="I73" i="1"/>
  <c r="J73" i="1"/>
  <c r="M73" i="1"/>
  <c r="Q73" i="1"/>
  <c r="H14" i="2"/>
  <c r="H14" i="3"/>
  <c r="J116" i="3"/>
  <c r="I116" i="3"/>
  <c r="F116" i="3"/>
  <c r="K116" i="3"/>
  <c r="H116" i="3"/>
  <c r="O116" i="3"/>
  <c r="C116" i="3"/>
  <c r="G116" i="3"/>
  <c r="P116" i="3"/>
  <c r="D116" i="3"/>
  <c r="Q116" i="3"/>
  <c r="N116" i="3"/>
  <c r="M116" i="3"/>
  <c r="R116" i="3"/>
  <c r="L116" i="3"/>
  <c r="E116" i="3"/>
  <c r="I14" i="2"/>
  <c r="I14" i="3"/>
  <c r="AF15" i="2"/>
  <c r="AF66" i="2" s="1"/>
  <c r="AF117" i="2" s="1"/>
  <c r="AF168" i="2" s="1"/>
  <c r="AF219" i="2" s="1"/>
  <c r="AF270" i="2" s="1"/>
  <c r="AF321" i="2" s="1"/>
  <c r="AF15" i="3"/>
  <c r="AF66" i="3" s="1"/>
  <c r="AF117" i="3" s="1"/>
  <c r="AF74" i="1"/>
  <c r="P117" i="2"/>
  <c r="P168" i="2"/>
  <c r="K168" i="2"/>
  <c r="K117" i="2"/>
  <c r="N117" i="2"/>
  <c r="N168" i="2"/>
  <c r="Q117" i="2"/>
  <c r="Q168" i="2"/>
  <c r="R89" i="1"/>
  <c r="S147" i="2"/>
  <c r="P171" i="2"/>
  <c r="J14" i="3"/>
  <c r="J14" i="2"/>
  <c r="AB73" i="1"/>
  <c r="AB14" i="2"/>
  <c r="AB65" i="2" s="1"/>
  <c r="AB116" i="2" s="1"/>
  <c r="AB167" i="2" s="1"/>
  <c r="AB218" i="2" s="1"/>
  <c r="AB269" i="2" s="1"/>
  <c r="AB320" i="2" s="1"/>
  <c r="AB14" i="3"/>
  <c r="AB65" i="3" s="1"/>
  <c r="AB116" i="3" s="1"/>
  <c r="Y14" i="2"/>
  <c r="Y14" i="3"/>
  <c r="J65" i="2"/>
  <c r="E65" i="2"/>
  <c r="M65" i="2"/>
  <c r="Q65" i="2"/>
  <c r="B116" i="2"/>
  <c r="B167" i="2" s="1"/>
  <c r="B218" i="2" s="1"/>
  <c r="B269" i="2" s="1"/>
  <c r="B320" i="2" s="1"/>
  <c r="G65" i="2"/>
  <c r="H65" i="2"/>
  <c r="N65" i="2"/>
  <c r="R65" i="2"/>
  <c r="D65" i="2"/>
  <c r="I65" i="2"/>
  <c r="K65" i="2"/>
  <c r="O65" i="2"/>
  <c r="F65" i="2"/>
  <c r="C65" i="2"/>
  <c r="L65" i="2"/>
  <c r="P65" i="2"/>
  <c r="D14" i="3"/>
  <c r="D14" i="2"/>
  <c r="K14" i="2"/>
  <c r="K14" i="3"/>
  <c r="AB15" i="1"/>
  <c r="AB13" i="4" s="1"/>
  <c r="AB64" i="4" s="1"/>
  <c r="AB115" i="4" s="1"/>
  <c r="AC15" i="1"/>
  <c r="AC13" i="4" s="1"/>
  <c r="AC64" i="4" s="1"/>
  <c r="AC115" i="4" s="1"/>
  <c r="B14" i="1"/>
  <c r="B72" i="1"/>
  <c r="B13" i="2"/>
  <c r="B64" i="2" s="1"/>
  <c r="B13" i="3"/>
  <c r="B64" i="3" s="1"/>
  <c r="B115" i="3" s="1"/>
  <c r="B166" i="3" s="1"/>
  <c r="B217" i="3" s="1"/>
  <c r="P14" i="3"/>
  <c r="P14" i="2"/>
  <c r="Q171" i="2"/>
  <c r="L168" i="2"/>
  <c r="L117" i="2"/>
  <c r="H117" i="2"/>
  <c r="H168" i="2"/>
  <c r="J168" i="2"/>
  <c r="J117" i="2"/>
  <c r="M168" i="2"/>
  <c r="M117" i="2"/>
  <c r="R171" i="2"/>
  <c r="V126" i="2"/>
  <c r="U147" i="2"/>
  <c r="AE197" i="2"/>
  <c r="S146" i="2"/>
  <c r="R146" i="2"/>
  <c r="Q196" i="2" s="1"/>
  <c r="T146" i="2"/>
  <c r="Q146" i="2"/>
  <c r="P196" i="2" s="1"/>
  <c r="E199" i="2"/>
  <c r="E148" i="2"/>
  <c r="G148" i="2"/>
  <c r="G199" i="2"/>
  <c r="Q199" i="2"/>
  <c r="Q148" i="2"/>
  <c r="C148" i="2"/>
  <c r="C199" i="2"/>
  <c r="P106" i="1"/>
  <c r="N106" i="1"/>
  <c r="J106" i="1"/>
  <c r="L106" i="1"/>
  <c r="F106" i="1"/>
  <c r="H106" i="1"/>
  <c r="Q106" i="1"/>
  <c r="D106" i="1"/>
  <c r="I106" i="1"/>
  <c r="M106" i="1"/>
  <c r="S106" i="1"/>
  <c r="E106" i="1"/>
  <c r="K106" i="1"/>
  <c r="O106" i="1"/>
  <c r="R106" i="1"/>
  <c r="G106" i="1"/>
  <c r="AA47" i="3"/>
  <c r="AA47" i="2"/>
  <c r="J47" i="3"/>
  <c r="J47" i="2"/>
  <c r="O47" i="2"/>
  <c r="O47" i="3"/>
  <c r="T47" i="2"/>
  <c r="T98" i="2" s="1"/>
  <c r="T47" i="3"/>
  <c r="F47" i="3"/>
  <c r="F47" i="2"/>
  <c r="K47" i="3"/>
  <c r="K47" i="2"/>
  <c r="X47" i="3"/>
  <c r="X47" i="2"/>
  <c r="X98" i="2" s="1"/>
  <c r="S94" i="1"/>
  <c r="O199" i="2"/>
  <c r="O148" i="2"/>
  <c r="N148" i="2"/>
  <c r="N199" i="2"/>
  <c r="R199" i="2"/>
  <c r="R148" i="2"/>
  <c r="F199" i="2"/>
  <c r="F148" i="2"/>
  <c r="C98" i="2"/>
  <c r="R98" i="2"/>
  <c r="H98" i="2"/>
  <c r="Q98" i="2"/>
  <c r="O98" i="2"/>
  <c r="E98" i="2"/>
  <c r="K98" i="2"/>
  <c r="N98" i="2"/>
  <c r="B149" i="2"/>
  <c r="B200" i="2" s="1"/>
  <c r="B251" i="2" s="1"/>
  <c r="B302" i="2" s="1"/>
  <c r="B353" i="2" s="1"/>
  <c r="D98" i="2"/>
  <c r="G98" i="2"/>
  <c r="J98" i="2"/>
  <c r="M98" i="2"/>
  <c r="P98" i="2"/>
  <c r="S98" i="2"/>
  <c r="F98" i="2"/>
  <c r="I98" i="2"/>
  <c r="L98" i="2"/>
  <c r="E47" i="3"/>
  <c r="E47" i="2"/>
  <c r="R47" i="3"/>
  <c r="R47" i="2"/>
  <c r="W47" i="2"/>
  <c r="W98" i="2" s="1"/>
  <c r="W47" i="3"/>
  <c r="Z47" i="2"/>
  <c r="Z47" i="3"/>
  <c r="N47" i="2"/>
  <c r="N47" i="3"/>
  <c r="S47" i="3"/>
  <c r="S47" i="2"/>
  <c r="Z147" i="3"/>
  <c r="AG105" i="1"/>
  <c r="AG46" i="3"/>
  <c r="AG97" i="3" s="1"/>
  <c r="AG148" i="3" s="1"/>
  <c r="AG46" i="2"/>
  <c r="AG97" i="2" s="1"/>
  <c r="AG148" i="2" s="1"/>
  <c r="AG199" i="2" s="1"/>
  <c r="AG250" i="2" s="1"/>
  <c r="AG301" i="2" s="1"/>
  <c r="AG352" i="2" s="1"/>
  <c r="AE105" i="1"/>
  <c r="AE46" i="2"/>
  <c r="AE97" i="2" s="1"/>
  <c r="AE148" i="2" s="1"/>
  <c r="AE46" i="3"/>
  <c r="AE97" i="3" s="1"/>
  <c r="AE148" i="3" s="1"/>
  <c r="J148" i="2"/>
  <c r="J199" i="2"/>
  <c r="M199" i="2"/>
  <c r="M148" i="2"/>
  <c r="K199" i="2"/>
  <c r="K148" i="2"/>
  <c r="B48" i="3"/>
  <c r="B99" i="3" s="1"/>
  <c r="B150" i="3" s="1"/>
  <c r="B201" i="3" s="1"/>
  <c r="B252" i="3" s="1"/>
  <c r="B48" i="2"/>
  <c r="B99" i="2" s="1"/>
  <c r="AC50" i="1"/>
  <c r="AC48" i="4" s="1"/>
  <c r="AC99" i="4" s="1"/>
  <c r="AC150" i="4" s="1"/>
  <c r="AB50" i="1"/>
  <c r="AB48" i="4" s="1"/>
  <c r="AB99" i="4" s="1"/>
  <c r="AB150" i="4" s="1"/>
  <c r="B51" i="1"/>
  <c r="B107" i="1"/>
  <c r="AD49" i="1"/>
  <c r="AD47" i="4" s="1"/>
  <c r="AD98" i="4" s="1"/>
  <c r="AD149" i="4" s="1"/>
  <c r="AC47" i="3"/>
  <c r="AC98" i="3" s="1"/>
  <c r="AC149" i="3" s="1"/>
  <c r="AC106" i="1"/>
  <c r="AC47" i="2"/>
  <c r="AC98" i="2" s="1"/>
  <c r="AC149" i="2" s="1"/>
  <c r="AC200" i="2" s="1"/>
  <c r="AC251" i="2" s="1"/>
  <c r="AC302" i="2" s="1"/>
  <c r="AC353" i="2" s="1"/>
  <c r="M47" i="3"/>
  <c r="M47" i="2"/>
  <c r="Y47" i="2"/>
  <c r="Y47" i="3"/>
  <c r="D47" i="2"/>
  <c r="D47" i="3"/>
  <c r="I47" i="3"/>
  <c r="I47" i="2"/>
  <c r="V47" i="3"/>
  <c r="V47" i="2"/>
  <c r="V98" i="2" s="1"/>
  <c r="H47" i="2"/>
  <c r="H47" i="3"/>
  <c r="T178" i="2"/>
  <c r="AE198" i="2"/>
  <c r="AE249" i="2" s="1"/>
  <c r="AE300" i="2" s="1"/>
  <c r="AE351" i="2" s="1"/>
  <c r="T147" i="2"/>
  <c r="R147" i="2"/>
  <c r="Z146" i="3"/>
  <c r="AF105" i="1"/>
  <c r="AF46" i="3"/>
  <c r="AF97" i="3" s="1"/>
  <c r="AF148" i="3" s="1"/>
  <c r="AF46" i="2"/>
  <c r="AF97" i="2" s="1"/>
  <c r="AF148" i="2" s="1"/>
  <c r="AF199" i="2" s="1"/>
  <c r="AF250" i="2" s="1"/>
  <c r="AF301" i="2" s="1"/>
  <c r="AF352" i="2" s="1"/>
  <c r="L148" i="2"/>
  <c r="L199" i="2"/>
  <c r="D199" i="2"/>
  <c r="D148" i="2"/>
  <c r="H199" i="2"/>
  <c r="H148" i="2"/>
  <c r="P199" i="2"/>
  <c r="P148" i="2"/>
  <c r="I199" i="2"/>
  <c r="I148" i="2"/>
  <c r="AB47" i="2"/>
  <c r="AB98" i="2" s="1"/>
  <c r="AB149" i="2" s="1"/>
  <c r="AB200" i="2" s="1"/>
  <c r="AB251" i="2" s="1"/>
  <c r="AB302" i="2" s="1"/>
  <c r="AB353" i="2" s="1"/>
  <c r="AB106" i="1"/>
  <c r="AB47" i="3"/>
  <c r="AB98" i="3" s="1"/>
  <c r="AB149" i="3" s="1"/>
  <c r="R149" i="3"/>
  <c r="L149" i="3"/>
  <c r="I149" i="3"/>
  <c r="F149" i="3"/>
  <c r="Q149" i="3"/>
  <c r="H149" i="3"/>
  <c r="E149" i="3"/>
  <c r="O149" i="3"/>
  <c r="S149" i="3"/>
  <c r="D149" i="3"/>
  <c r="N149" i="3"/>
  <c r="K149" i="3"/>
  <c r="P149" i="3"/>
  <c r="M149" i="3"/>
  <c r="J149" i="3"/>
  <c r="G149" i="3"/>
  <c r="C149" i="3"/>
  <c r="U47" i="2"/>
  <c r="U98" i="2" s="1"/>
  <c r="U47" i="3"/>
  <c r="G47" i="3"/>
  <c r="G47" i="2"/>
  <c r="L47" i="3"/>
  <c r="L47" i="2"/>
  <c r="Q47" i="2"/>
  <c r="Q47" i="3"/>
  <c r="C47" i="3"/>
  <c r="C47" i="2"/>
  <c r="P47" i="2"/>
  <c r="P47" i="3"/>
  <c r="V132" i="2"/>
  <c r="R90" i="1"/>
  <c r="S91" i="1" s="1"/>
  <c r="V130" i="2"/>
  <c r="V121" i="2"/>
  <c r="T191" i="2"/>
  <c r="T177" i="2"/>
  <c r="T172" i="2"/>
  <c r="T186" i="2"/>
  <c r="T192" i="2"/>
  <c r="T174" i="2"/>
  <c r="T180" i="2"/>
  <c r="V122" i="2"/>
  <c r="T183" i="2"/>
  <c r="V128" i="2"/>
  <c r="T181" i="2"/>
  <c r="V147" i="2"/>
  <c r="V145" i="2"/>
  <c r="V143" i="2"/>
  <c r="V141" i="2"/>
  <c r="V138" i="2"/>
  <c r="V124" i="2"/>
  <c r="T190" i="2"/>
  <c r="T188" i="2"/>
  <c r="V136" i="2"/>
  <c r="V125" i="2"/>
  <c r="V142" i="2"/>
  <c r="V146" i="2"/>
  <c r="V131" i="2"/>
  <c r="V134" i="2"/>
  <c r="V137" i="2"/>
  <c r="V129" i="2"/>
  <c r="T179" i="2"/>
  <c r="T184" i="2"/>
  <c r="T195" i="2"/>
  <c r="T189" i="2"/>
  <c r="T171" i="2"/>
  <c r="T187" i="2"/>
  <c r="X81" i="2"/>
  <c r="X79" i="2"/>
  <c r="X83" i="2"/>
  <c r="X82" i="2"/>
  <c r="X80" i="2"/>
  <c r="X76" i="2"/>
  <c r="X70" i="2"/>
  <c r="X72" i="2"/>
  <c r="X71" i="2"/>
  <c r="Y55" i="2"/>
  <c r="X4" i="2"/>
  <c r="X84" i="2"/>
  <c r="X77" i="2"/>
  <c r="X85" i="2"/>
  <c r="X68" i="2"/>
  <c r="X69" i="2"/>
  <c r="X66" i="2"/>
  <c r="X78" i="2"/>
  <c r="X86" i="2"/>
  <c r="X67" i="2"/>
  <c r="X74" i="2"/>
  <c r="X75" i="2"/>
  <c r="X73" i="2"/>
  <c r="X65" i="2"/>
  <c r="X87" i="2"/>
  <c r="X88" i="2"/>
  <c r="X89" i="2"/>
  <c r="X90" i="2"/>
  <c r="X91" i="2"/>
  <c r="X92" i="2"/>
  <c r="X93" i="2"/>
  <c r="X94" i="2"/>
  <c r="X95" i="2"/>
  <c r="X96" i="2"/>
  <c r="X97" i="2"/>
  <c r="V135" i="2"/>
  <c r="V140" i="2"/>
  <c r="V144" i="2"/>
  <c r="T176" i="2"/>
  <c r="T194" i="2"/>
  <c r="V123" i="2"/>
  <c r="V127" i="2"/>
  <c r="V133" i="2"/>
  <c r="V119" i="2"/>
  <c r="V120" i="2"/>
  <c r="V118" i="2"/>
  <c r="V139" i="2"/>
  <c r="T175" i="2"/>
  <c r="V55" i="3"/>
  <c r="U4" i="3"/>
  <c r="T193" i="2"/>
  <c r="T185" i="2"/>
  <c r="U125" i="4" l="1"/>
  <c r="U124" i="4"/>
  <c r="U138" i="4"/>
  <c r="Y119" i="4"/>
  <c r="X120" i="4" s="1"/>
  <c r="Y147" i="4"/>
  <c r="U126" i="4"/>
  <c r="T127" i="4" s="1"/>
  <c r="S128" i="4" s="1"/>
  <c r="R129" i="4" s="1"/>
  <c r="X144" i="4"/>
  <c r="Y118" i="4"/>
  <c r="X146" i="4"/>
  <c r="T236" i="2"/>
  <c r="T185" i="3"/>
  <c r="T226" i="2"/>
  <c r="T175" i="3"/>
  <c r="T245" i="2"/>
  <c r="T194" i="3"/>
  <c r="T238" i="2"/>
  <c r="T187" i="3"/>
  <c r="T235" i="2"/>
  <c r="T184" i="3"/>
  <c r="T234" i="2"/>
  <c r="T183" i="3"/>
  <c r="T243" i="2"/>
  <c r="T192" i="3"/>
  <c r="T242" i="2"/>
  <c r="T191" i="3"/>
  <c r="P250" i="2"/>
  <c r="P199" i="3"/>
  <c r="D250" i="2"/>
  <c r="D199" i="3"/>
  <c r="AC163" i="1"/>
  <c r="AC214" i="1" s="1"/>
  <c r="M250" i="2"/>
  <c r="M199" i="3"/>
  <c r="AG162" i="1"/>
  <c r="AG213" i="1" s="1"/>
  <c r="N250" i="2"/>
  <c r="N199" i="3"/>
  <c r="M219" i="2"/>
  <c r="M168" i="3"/>
  <c r="P222" i="2"/>
  <c r="P171" i="3"/>
  <c r="K219" i="2"/>
  <c r="K168" i="3"/>
  <c r="AG167" i="4"/>
  <c r="O219" i="2"/>
  <c r="O168" i="3"/>
  <c r="AE184" i="1"/>
  <c r="AE131" i="1"/>
  <c r="O222" i="2"/>
  <c r="O171" i="3"/>
  <c r="T233" i="2"/>
  <c r="T182" i="3"/>
  <c r="AD167" i="4"/>
  <c r="P297" i="2"/>
  <c r="P246" i="3"/>
  <c r="G300" i="2"/>
  <c r="G249" i="3"/>
  <c r="J300" i="2"/>
  <c r="J249" i="3"/>
  <c r="O271" i="2"/>
  <c r="O220" i="3"/>
  <c r="I300" i="2"/>
  <c r="I249" i="3"/>
  <c r="M300" i="2"/>
  <c r="M249" i="3"/>
  <c r="S297" i="2"/>
  <c r="S246" i="3"/>
  <c r="Q274" i="2"/>
  <c r="Q223" i="3"/>
  <c r="O274" i="2"/>
  <c r="O223" i="3"/>
  <c r="S283" i="2"/>
  <c r="S232" i="3"/>
  <c r="S288" i="2"/>
  <c r="S237" i="3"/>
  <c r="P274" i="2"/>
  <c r="P223" i="3"/>
  <c r="S295" i="2"/>
  <c r="S244" i="3"/>
  <c r="Z212" i="1"/>
  <c r="S290" i="2"/>
  <c r="S239" i="3"/>
  <c r="S277" i="2"/>
  <c r="S226" i="3"/>
  <c r="S281" i="2"/>
  <c r="S230" i="3"/>
  <c r="T244" i="2"/>
  <c r="T193" i="3"/>
  <c r="T227" i="2"/>
  <c r="T176" i="3"/>
  <c r="T222" i="2"/>
  <c r="T171" i="3"/>
  <c r="T230" i="2"/>
  <c r="T179" i="3"/>
  <c r="T237" i="2"/>
  <c r="T186" i="3"/>
  <c r="L250" i="2"/>
  <c r="L199" i="3"/>
  <c r="AF162" i="1"/>
  <c r="AF213" i="1" s="1"/>
  <c r="AB201" i="4"/>
  <c r="J250" i="2"/>
  <c r="J199" i="3"/>
  <c r="AE162" i="1"/>
  <c r="AE213" i="1" s="1"/>
  <c r="F250" i="2"/>
  <c r="F199" i="3"/>
  <c r="Q247" i="2"/>
  <c r="Q196" i="3"/>
  <c r="AB183" i="1"/>
  <c r="AB130" i="1"/>
  <c r="N219" i="2"/>
  <c r="N168" i="3"/>
  <c r="P219" i="2"/>
  <c r="P168" i="3"/>
  <c r="AE167" i="4"/>
  <c r="Z116" i="4"/>
  <c r="E219" i="2"/>
  <c r="E168" i="3"/>
  <c r="AC183" i="1"/>
  <c r="AC130" i="1"/>
  <c r="AE185" i="1"/>
  <c r="AE132" i="1"/>
  <c r="T224" i="2"/>
  <c r="T173" i="3"/>
  <c r="Y187" i="1"/>
  <c r="X188" i="1" s="1"/>
  <c r="W189" i="1" s="1"/>
  <c r="V190" i="1" s="1"/>
  <c r="U191" i="1" s="1"/>
  <c r="T192" i="1" s="1"/>
  <c r="S193" i="1" s="1"/>
  <c r="R194" i="1" s="1"/>
  <c r="Q195" i="1" s="1"/>
  <c r="P271" i="2"/>
  <c r="P220" i="3"/>
  <c r="H271" i="2"/>
  <c r="H220" i="3"/>
  <c r="Q297" i="2"/>
  <c r="Q246" i="3"/>
  <c r="R197" i="1"/>
  <c r="V205" i="1"/>
  <c r="U140" i="4"/>
  <c r="U139" i="4"/>
  <c r="I271" i="2"/>
  <c r="I220" i="3"/>
  <c r="N274" i="2"/>
  <c r="N223" i="3"/>
  <c r="H300" i="2"/>
  <c r="H249" i="3"/>
  <c r="S292" i="2"/>
  <c r="S241" i="3"/>
  <c r="K271" i="2"/>
  <c r="K220" i="3"/>
  <c r="D271" i="2"/>
  <c r="D220" i="3"/>
  <c r="L300" i="2"/>
  <c r="L249" i="3"/>
  <c r="S284" i="2"/>
  <c r="S233" i="3"/>
  <c r="E271" i="2"/>
  <c r="E220" i="3"/>
  <c r="N300" i="2"/>
  <c r="N249" i="3"/>
  <c r="S278" i="2"/>
  <c r="S227" i="3"/>
  <c r="S280" i="2"/>
  <c r="S229" i="3"/>
  <c r="T240" i="2"/>
  <c r="T189" i="3"/>
  <c r="T239" i="2"/>
  <c r="T188" i="3"/>
  <c r="T232" i="2"/>
  <c r="T181" i="3"/>
  <c r="T231" i="2"/>
  <c r="T180" i="3"/>
  <c r="T223" i="2"/>
  <c r="T172" i="3"/>
  <c r="I250" i="2"/>
  <c r="I199" i="3"/>
  <c r="H250" i="2"/>
  <c r="H199" i="3"/>
  <c r="T229" i="2"/>
  <c r="T178" i="3"/>
  <c r="AD200" i="4"/>
  <c r="AC201" i="4"/>
  <c r="K250" i="2"/>
  <c r="K199" i="3"/>
  <c r="Q250" i="2"/>
  <c r="Q199" i="3"/>
  <c r="E250" i="2"/>
  <c r="E199" i="3"/>
  <c r="R222" i="2"/>
  <c r="R171" i="3"/>
  <c r="J219" i="2"/>
  <c r="J168" i="3"/>
  <c r="L219" i="2"/>
  <c r="L168" i="3"/>
  <c r="AC166" i="4"/>
  <c r="AF185" i="1"/>
  <c r="AF132" i="1"/>
  <c r="AG185" i="1"/>
  <c r="AG132" i="1"/>
  <c r="F219" i="2"/>
  <c r="F168" i="3"/>
  <c r="I219" i="2"/>
  <c r="I168" i="3"/>
  <c r="U204" i="1"/>
  <c r="C271" i="2"/>
  <c r="C220" i="3"/>
  <c r="L271" i="2"/>
  <c r="L220" i="3"/>
  <c r="O300" i="2"/>
  <c r="O249" i="3"/>
  <c r="R134" i="4"/>
  <c r="R133" i="4"/>
  <c r="G271" i="2"/>
  <c r="G220" i="3"/>
  <c r="Q300" i="2"/>
  <c r="Q249" i="3"/>
  <c r="E300" i="2"/>
  <c r="E249" i="3"/>
  <c r="S287" i="2"/>
  <c r="S236" i="3"/>
  <c r="S291" i="2"/>
  <c r="S240" i="3"/>
  <c r="M271" i="2"/>
  <c r="M220" i="3"/>
  <c r="Q296" i="2"/>
  <c r="Q245" i="3"/>
  <c r="S279" i="2"/>
  <c r="S228" i="3"/>
  <c r="D300" i="2"/>
  <c r="D249" i="3"/>
  <c r="P300" i="2"/>
  <c r="P249" i="3"/>
  <c r="S294" i="2"/>
  <c r="S243" i="3"/>
  <c r="S275" i="2"/>
  <c r="S224" i="3"/>
  <c r="T246" i="2"/>
  <c r="T195" i="3"/>
  <c r="T241" i="2"/>
  <c r="T190" i="3"/>
  <c r="T225" i="2"/>
  <c r="T174" i="3"/>
  <c r="T228" i="2"/>
  <c r="T177" i="3"/>
  <c r="AB163" i="1"/>
  <c r="AB214" i="1" s="1"/>
  <c r="R250" i="2"/>
  <c r="R199" i="3"/>
  <c r="O250" i="2"/>
  <c r="O199" i="3"/>
  <c r="C250" i="2"/>
  <c r="C199" i="3"/>
  <c r="G250" i="2"/>
  <c r="G199" i="3"/>
  <c r="P247" i="2"/>
  <c r="P196" i="3"/>
  <c r="H219" i="2"/>
  <c r="H168" i="3"/>
  <c r="Q222" i="2"/>
  <c r="Q171" i="3"/>
  <c r="AB166" i="4"/>
  <c r="Q219" i="2"/>
  <c r="Q168" i="3"/>
  <c r="AF184" i="1"/>
  <c r="AF131" i="1"/>
  <c r="AD183" i="1"/>
  <c r="AD130" i="1"/>
  <c r="AF167" i="4"/>
  <c r="G219" i="2"/>
  <c r="G168" i="3"/>
  <c r="D219" i="2"/>
  <c r="D168" i="3"/>
  <c r="C219" i="2"/>
  <c r="C168" i="3"/>
  <c r="AG184" i="1"/>
  <c r="AG131" i="1"/>
  <c r="Q196" i="1"/>
  <c r="U203" i="1"/>
  <c r="U201" i="1"/>
  <c r="U202" i="1"/>
  <c r="J271" i="2"/>
  <c r="J220" i="3"/>
  <c r="F271" i="2"/>
  <c r="F220" i="3"/>
  <c r="K300" i="2"/>
  <c r="K249" i="3"/>
  <c r="S274" i="2"/>
  <c r="S223" i="3"/>
  <c r="F300" i="2"/>
  <c r="F249" i="3"/>
  <c r="S289" i="2"/>
  <c r="S238" i="3"/>
  <c r="Z211" i="1"/>
  <c r="S276" i="2"/>
  <c r="S225" i="3"/>
  <c r="S282" i="2"/>
  <c r="S231" i="3"/>
  <c r="R274" i="2"/>
  <c r="R223" i="3"/>
  <c r="C300" i="2"/>
  <c r="C249" i="3"/>
  <c r="S285" i="2"/>
  <c r="S234" i="3"/>
  <c r="S286" i="2"/>
  <c r="S235" i="3"/>
  <c r="X145" i="4"/>
  <c r="V206" i="1"/>
  <c r="N271" i="2"/>
  <c r="N220" i="3"/>
  <c r="O297" i="2"/>
  <c r="O246" i="3"/>
  <c r="S296" i="2"/>
  <c r="S245" i="3"/>
  <c r="S273" i="2"/>
  <c r="S222" i="3"/>
  <c r="S293" i="2"/>
  <c r="S242" i="3"/>
  <c r="AF301" i="3"/>
  <c r="AF199" i="3"/>
  <c r="AF250" i="3" s="1"/>
  <c r="AC302" i="3"/>
  <c r="AC200" i="3"/>
  <c r="AC251" i="3" s="1"/>
  <c r="AE270" i="3"/>
  <c r="AE321" i="3" s="1"/>
  <c r="AE168" i="3"/>
  <c r="AE219" i="3" s="1"/>
  <c r="AB302" i="3"/>
  <c r="AB200" i="3"/>
  <c r="AB251" i="3" s="1"/>
  <c r="AG270" i="3"/>
  <c r="AG168" i="3"/>
  <c r="AG219" i="3" s="1"/>
  <c r="AE301" i="3"/>
  <c r="AE199" i="3"/>
  <c r="AE250" i="3" s="1"/>
  <c r="AG301" i="3"/>
  <c r="AG199" i="3"/>
  <c r="AG250" i="3" s="1"/>
  <c r="AB269" i="3"/>
  <c r="AB320" i="3" s="1"/>
  <c r="AB371" i="3" s="1"/>
  <c r="AB167" i="3"/>
  <c r="AB218" i="3" s="1"/>
  <c r="AF271" i="3"/>
  <c r="AF322" i="3" s="1"/>
  <c r="AF373" i="3" s="1"/>
  <c r="AF169" i="3"/>
  <c r="AF220" i="3" s="1"/>
  <c r="AC269" i="3"/>
  <c r="AC320" i="3" s="1"/>
  <c r="AC371" i="3" s="1"/>
  <c r="AC167" i="3"/>
  <c r="AC218" i="3" s="1"/>
  <c r="AF270" i="3"/>
  <c r="AF168" i="3"/>
  <c r="AF219" i="3" s="1"/>
  <c r="AD269" i="3"/>
  <c r="AD320" i="3" s="1"/>
  <c r="AD371" i="3" s="1"/>
  <c r="AD167" i="3"/>
  <c r="AD218" i="3" s="1"/>
  <c r="AG271" i="3"/>
  <c r="AG322" i="3" s="1"/>
  <c r="AG373" i="3" s="1"/>
  <c r="AG169" i="3"/>
  <c r="AG220" i="3" s="1"/>
  <c r="B268" i="3"/>
  <c r="B319" i="3" s="1"/>
  <c r="AE271" i="3"/>
  <c r="AE322" i="3" s="1"/>
  <c r="Q352" i="3"/>
  <c r="M352" i="3"/>
  <c r="I352" i="3"/>
  <c r="E352" i="3"/>
  <c r="R352" i="3"/>
  <c r="N352" i="3"/>
  <c r="J352" i="3"/>
  <c r="F352" i="3"/>
  <c r="O352" i="3"/>
  <c r="G352" i="3"/>
  <c r="H352" i="3"/>
  <c r="P352" i="3"/>
  <c r="D352" i="3"/>
  <c r="L352" i="3"/>
  <c r="K352" i="3"/>
  <c r="C352" i="3"/>
  <c r="B403" i="3"/>
  <c r="P320" i="3"/>
  <c r="L320" i="3"/>
  <c r="H320" i="3"/>
  <c r="D320" i="3"/>
  <c r="R320" i="3"/>
  <c r="M320" i="3"/>
  <c r="G320" i="3"/>
  <c r="Q320" i="3"/>
  <c r="K320" i="3"/>
  <c r="F320" i="3"/>
  <c r="N320" i="3"/>
  <c r="C320" i="3"/>
  <c r="J320" i="3"/>
  <c r="I320" i="3"/>
  <c r="O320" i="3"/>
  <c r="E320" i="3"/>
  <c r="B371" i="3"/>
  <c r="L372" i="3"/>
  <c r="H372" i="3"/>
  <c r="D372" i="3"/>
  <c r="O372" i="3"/>
  <c r="M372" i="3"/>
  <c r="G372" i="3"/>
  <c r="K372" i="3"/>
  <c r="F372" i="3"/>
  <c r="J372" i="3"/>
  <c r="E372" i="3"/>
  <c r="N372" i="3"/>
  <c r="I372" i="3"/>
  <c r="C372" i="3"/>
  <c r="AE401" i="3"/>
  <c r="K402" i="3"/>
  <c r="G402" i="3"/>
  <c r="C402" i="3"/>
  <c r="N402" i="3"/>
  <c r="J402" i="3"/>
  <c r="F402" i="3"/>
  <c r="L402" i="3"/>
  <c r="H402" i="3"/>
  <c r="D402" i="3"/>
  <c r="O402" i="3"/>
  <c r="M402" i="3"/>
  <c r="I402" i="3"/>
  <c r="E402" i="3"/>
  <c r="B353" i="3"/>
  <c r="B303" i="3"/>
  <c r="AE400" i="3"/>
  <c r="W142" i="3"/>
  <c r="AG351" i="3"/>
  <c r="AG402" i="3" s="1"/>
  <c r="AF351" i="3"/>
  <c r="AF402" i="3" s="1"/>
  <c r="AF321" i="3"/>
  <c r="AF372" i="3" s="1"/>
  <c r="W124" i="3"/>
  <c r="V125" i="3" s="1"/>
  <c r="W123" i="3"/>
  <c r="AB352" i="3"/>
  <c r="AB403" i="3" s="1"/>
  <c r="AG321" i="3"/>
  <c r="AG372" i="3" s="1"/>
  <c r="X121" i="3"/>
  <c r="W122" i="3" s="1"/>
  <c r="V139" i="3"/>
  <c r="W141" i="3"/>
  <c r="AE351" i="3"/>
  <c r="AC352" i="3"/>
  <c r="AC403" i="3" s="1"/>
  <c r="S96" i="1"/>
  <c r="S95" i="1"/>
  <c r="S97" i="1"/>
  <c r="T93" i="1"/>
  <c r="S98" i="1"/>
  <c r="T197" i="2"/>
  <c r="T196" i="2"/>
  <c r="T92" i="1"/>
  <c r="AD50" i="1"/>
  <c r="AD48" i="4" s="1"/>
  <c r="AD99" i="4" s="1"/>
  <c r="AD150" i="4" s="1"/>
  <c r="AD15" i="1"/>
  <c r="AD13" i="4" s="1"/>
  <c r="AD64" i="4" s="1"/>
  <c r="AD115" i="4" s="1"/>
  <c r="R86" i="1"/>
  <c r="R85" i="1"/>
  <c r="R87" i="1"/>
  <c r="R88" i="1"/>
  <c r="S99" i="1"/>
  <c r="S100" i="1"/>
  <c r="V148" i="2"/>
  <c r="U198" i="2" s="1"/>
  <c r="V117" i="2"/>
  <c r="P353" i="2"/>
  <c r="L353" i="2"/>
  <c r="H353" i="2"/>
  <c r="D353" i="2"/>
  <c r="Q353" i="2"/>
  <c r="K353" i="2"/>
  <c r="F353" i="2"/>
  <c r="O353" i="2"/>
  <c r="J353" i="2"/>
  <c r="E353" i="2"/>
  <c r="S353" i="2"/>
  <c r="N353" i="2"/>
  <c r="I353" i="2"/>
  <c r="C353" i="2"/>
  <c r="R353" i="2"/>
  <c r="M353" i="2"/>
  <c r="G353" i="2"/>
  <c r="U117" i="2"/>
  <c r="T117" i="2"/>
  <c r="P320" i="2"/>
  <c r="L320" i="2"/>
  <c r="H320" i="2"/>
  <c r="D320" i="2"/>
  <c r="R320" i="2"/>
  <c r="M320" i="2"/>
  <c r="G320" i="2"/>
  <c r="Q320" i="2"/>
  <c r="K320" i="2"/>
  <c r="F320" i="2"/>
  <c r="O320" i="2"/>
  <c r="J320" i="2"/>
  <c r="E320" i="2"/>
  <c r="N320" i="2"/>
  <c r="I320" i="2"/>
  <c r="C320" i="2"/>
  <c r="Q197" i="2"/>
  <c r="S102" i="1"/>
  <c r="S101" i="1"/>
  <c r="S103" i="1"/>
  <c r="S104" i="1"/>
  <c r="S105" i="1"/>
  <c r="R77" i="1"/>
  <c r="R84" i="1"/>
  <c r="R80" i="1"/>
  <c r="R78" i="1"/>
  <c r="V57" i="1"/>
  <c r="U114" i="1"/>
  <c r="U6" i="1"/>
  <c r="Z117" i="3"/>
  <c r="T118" i="2"/>
  <c r="S170" i="2" s="1"/>
  <c r="R79" i="1"/>
  <c r="R82" i="1"/>
  <c r="Q118" i="2"/>
  <c r="P170" i="2" s="1"/>
  <c r="R81" i="1"/>
  <c r="R75" i="1"/>
  <c r="R76" i="1"/>
  <c r="R83" i="1"/>
  <c r="O13" i="2"/>
  <c r="O13" i="3"/>
  <c r="Z13" i="3"/>
  <c r="Z13" i="2"/>
  <c r="W13" i="3"/>
  <c r="W13" i="2"/>
  <c r="W64" i="2" s="1"/>
  <c r="E13" i="3"/>
  <c r="E13" i="2"/>
  <c r="F13" i="3"/>
  <c r="F13" i="2"/>
  <c r="M13" i="2"/>
  <c r="M13" i="3"/>
  <c r="N13" i="2"/>
  <c r="N13" i="3"/>
  <c r="U13" i="2"/>
  <c r="U64" i="2" s="1"/>
  <c r="U13" i="3"/>
  <c r="L116" i="2"/>
  <c r="L167" i="2"/>
  <c r="O116" i="2"/>
  <c r="O167" i="2"/>
  <c r="R116" i="2"/>
  <c r="R167" i="2"/>
  <c r="J167" i="2"/>
  <c r="J116" i="2"/>
  <c r="AF14" i="3"/>
  <c r="AF65" i="3" s="1"/>
  <c r="AF116" i="3" s="1"/>
  <c r="AF73" i="1"/>
  <c r="AF14" i="2"/>
  <c r="AF65" i="2" s="1"/>
  <c r="AF116" i="2" s="1"/>
  <c r="AF167" i="2" s="1"/>
  <c r="AF218" i="2" s="1"/>
  <c r="AF269" i="2" s="1"/>
  <c r="AF320" i="2" s="1"/>
  <c r="R118" i="2"/>
  <c r="Q170" i="2" s="1"/>
  <c r="AF15" i="1"/>
  <c r="AF13" i="4" s="1"/>
  <c r="AF64" i="4" s="1"/>
  <c r="AF115" i="4" s="1"/>
  <c r="AD13" i="3"/>
  <c r="AD64" i="3" s="1"/>
  <c r="AD115" i="3" s="1"/>
  <c r="AG15" i="1"/>
  <c r="AG13" i="4" s="1"/>
  <c r="AG64" i="4" s="1"/>
  <c r="AG115" i="4" s="1"/>
  <c r="AD13" i="2"/>
  <c r="AD64" i="2" s="1"/>
  <c r="AD115" i="2" s="1"/>
  <c r="AD166" i="2" s="1"/>
  <c r="AD217" i="2" s="1"/>
  <c r="AD268" i="2" s="1"/>
  <c r="AD319" i="2" s="1"/>
  <c r="AD72" i="1"/>
  <c r="AE15" i="1"/>
  <c r="AE13" i="4" s="1"/>
  <c r="AE64" i="4" s="1"/>
  <c r="AE115" i="4" s="1"/>
  <c r="V13" i="2"/>
  <c r="V13" i="3"/>
  <c r="E64" i="2"/>
  <c r="G64" i="2"/>
  <c r="L64" i="2"/>
  <c r="P64" i="2"/>
  <c r="B115" i="2"/>
  <c r="B166" i="2" s="1"/>
  <c r="B217" i="2" s="1"/>
  <c r="B268" i="2" s="1"/>
  <c r="B319" i="2" s="1"/>
  <c r="K64" i="2"/>
  <c r="M64" i="2"/>
  <c r="Q64" i="2"/>
  <c r="J64" i="2"/>
  <c r="H64" i="2"/>
  <c r="C64" i="2"/>
  <c r="N64" i="2"/>
  <c r="R64" i="2"/>
  <c r="I64" i="2"/>
  <c r="D64" i="2"/>
  <c r="F64" i="2"/>
  <c r="O64" i="2"/>
  <c r="S64" i="2"/>
  <c r="V64" i="2"/>
  <c r="I13" i="3"/>
  <c r="I13" i="2"/>
  <c r="AB14" i="1"/>
  <c r="AB12" i="4" s="1"/>
  <c r="AB63" i="4" s="1"/>
  <c r="AB114" i="4" s="1"/>
  <c r="B13" i="1"/>
  <c r="B12" i="3"/>
  <c r="B63" i="3" s="1"/>
  <c r="B114" i="3" s="1"/>
  <c r="B165" i="3" s="1"/>
  <c r="B216" i="3" s="1"/>
  <c r="B71" i="1"/>
  <c r="AC14" i="1"/>
  <c r="AC12" i="4" s="1"/>
  <c r="AC63" i="4" s="1"/>
  <c r="AC114" i="4" s="1"/>
  <c r="B12" i="2"/>
  <c r="B63" i="2" s="1"/>
  <c r="Q13" i="2"/>
  <c r="Q13" i="3"/>
  <c r="AB13" i="2"/>
  <c r="AB64" i="2" s="1"/>
  <c r="AB115" i="2" s="1"/>
  <c r="AB166" i="2" s="1"/>
  <c r="AB217" i="2" s="1"/>
  <c r="AB268" i="2" s="1"/>
  <c r="AB319" i="2" s="1"/>
  <c r="AB72" i="1"/>
  <c r="AB13" i="3"/>
  <c r="AB64" i="3" s="1"/>
  <c r="AB115" i="3" s="1"/>
  <c r="Y13" i="3"/>
  <c r="Y13" i="2"/>
  <c r="Y64" i="2" s="1"/>
  <c r="C167" i="2"/>
  <c r="C116" i="2"/>
  <c r="K167" i="2"/>
  <c r="K116" i="2"/>
  <c r="N167" i="2"/>
  <c r="N116" i="2"/>
  <c r="Q116" i="2"/>
  <c r="Q167" i="2"/>
  <c r="AG14" i="2"/>
  <c r="AG65" i="2" s="1"/>
  <c r="AG116" i="2" s="1"/>
  <c r="AG167" i="2" s="1"/>
  <c r="AG218" i="2" s="1"/>
  <c r="AG269" i="2" s="1"/>
  <c r="AG320" i="2" s="1"/>
  <c r="AG14" i="3"/>
  <c r="AG65" i="3" s="1"/>
  <c r="AG116" i="3" s="1"/>
  <c r="AG73" i="1"/>
  <c r="S117" i="2"/>
  <c r="T148" i="2"/>
  <c r="S198" i="2" s="1"/>
  <c r="S115" i="3"/>
  <c r="O115" i="3"/>
  <c r="E115" i="3"/>
  <c r="J115" i="3"/>
  <c r="R115" i="3"/>
  <c r="N115" i="3"/>
  <c r="L115" i="3"/>
  <c r="G115" i="3"/>
  <c r="I115" i="3"/>
  <c r="P115" i="3"/>
  <c r="K115" i="3"/>
  <c r="C115" i="3"/>
  <c r="F115" i="3"/>
  <c r="H115" i="3"/>
  <c r="M115" i="3"/>
  <c r="Q115" i="3"/>
  <c r="D115" i="3"/>
  <c r="H13" i="3"/>
  <c r="H13" i="2"/>
  <c r="L72" i="1"/>
  <c r="M72" i="1"/>
  <c r="E72" i="1"/>
  <c r="P72" i="1"/>
  <c r="H72" i="1"/>
  <c r="F72" i="1"/>
  <c r="I72" i="1"/>
  <c r="Q72" i="1"/>
  <c r="J72" i="1"/>
  <c r="G72" i="1"/>
  <c r="N72" i="1"/>
  <c r="R72" i="1"/>
  <c r="K72" i="1"/>
  <c r="D72" i="1"/>
  <c r="O72" i="1"/>
  <c r="S72" i="1"/>
  <c r="P13" i="3"/>
  <c r="P13" i="2"/>
  <c r="AC13" i="2"/>
  <c r="AC64" i="2" s="1"/>
  <c r="AC115" i="2" s="1"/>
  <c r="AC166" i="2" s="1"/>
  <c r="AC217" i="2" s="1"/>
  <c r="AC268" i="2" s="1"/>
  <c r="AC319" i="2" s="1"/>
  <c r="AC13" i="3"/>
  <c r="AC64" i="3" s="1"/>
  <c r="AC115" i="3" s="1"/>
  <c r="AC72" i="1"/>
  <c r="X13" i="3"/>
  <c r="X13" i="2"/>
  <c r="X64" i="2" s="1"/>
  <c r="AA13" i="2"/>
  <c r="AA13" i="3"/>
  <c r="C13" i="2"/>
  <c r="C13" i="3"/>
  <c r="F167" i="2"/>
  <c r="F116" i="2"/>
  <c r="I167" i="2"/>
  <c r="I116" i="2"/>
  <c r="H116" i="2"/>
  <c r="H167" i="2"/>
  <c r="M167" i="2"/>
  <c r="M116" i="2"/>
  <c r="AE14" i="2"/>
  <c r="AE65" i="2" s="1"/>
  <c r="AE116" i="2" s="1"/>
  <c r="AE167" i="2" s="1"/>
  <c r="AE218" i="2" s="1"/>
  <c r="AE269" i="2" s="1"/>
  <c r="AE320" i="2" s="1"/>
  <c r="AE73" i="1"/>
  <c r="AE14" i="3"/>
  <c r="AE65" i="3" s="1"/>
  <c r="AE116" i="3" s="1"/>
  <c r="AE167" i="3" s="1"/>
  <c r="AE218" i="3" s="1"/>
  <c r="Z118" i="3"/>
  <c r="T97" i="1"/>
  <c r="D13" i="2"/>
  <c r="D13" i="3"/>
  <c r="K13" i="2"/>
  <c r="K13" i="3"/>
  <c r="L13" i="3"/>
  <c r="L13" i="2"/>
  <c r="S13" i="3"/>
  <c r="S13" i="2"/>
  <c r="T13" i="2"/>
  <c r="T64" i="2" s="1"/>
  <c r="T13" i="3"/>
  <c r="J13" i="2"/>
  <c r="J13" i="3"/>
  <c r="G13" i="3"/>
  <c r="G13" i="2"/>
  <c r="R13" i="3"/>
  <c r="R13" i="2"/>
  <c r="P167" i="2"/>
  <c r="P116" i="2"/>
  <c r="R117" i="2"/>
  <c r="D167" i="2"/>
  <c r="D116" i="2"/>
  <c r="G167" i="2"/>
  <c r="G116" i="2"/>
  <c r="E116" i="2"/>
  <c r="E167" i="2"/>
  <c r="R74" i="1"/>
  <c r="AE169" i="2"/>
  <c r="AE220" i="2" s="1"/>
  <c r="AE271" i="2" s="1"/>
  <c r="AE322" i="2" s="1"/>
  <c r="S118" i="2"/>
  <c r="R170" i="2" s="1"/>
  <c r="U118" i="2"/>
  <c r="T170" i="2" s="1"/>
  <c r="AD107" i="1"/>
  <c r="AE50" i="1"/>
  <c r="AE48" i="4" s="1"/>
  <c r="AE99" i="4" s="1"/>
  <c r="AE150" i="4" s="1"/>
  <c r="AD48" i="3"/>
  <c r="AD99" i="3" s="1"/>
  <c r="AD150" i="3" s="1"/>
  <c r="AG50" i="1"/>
  <c r="AG48" i="4" s="1"/>
  <c r="AG99" i="4" s="1"/>
  <c r="AG150" i="4" s="1"/>
  <c r="AF50" i="1"/>
  <c r="AF48" i="4" s="1"/>
  <c r="AF99" i="4" s="1"/>
  <c r="AF150" i="4" s="1"/>
  <c r="AD48" i="2"/>
  <c r="AD99" i="2" s="1"/>
  <c r="AD150" i="2" s="1"/>
  <c r="AD201" i="2" s="1"/>
  <c r="AD252" i="2" s="1"/>
  <c r="AD303" i="2" s="1"/>
  <c r="AD354" i="2" s="1"/>
  <c r="U172" i="2"/>
  <c r="B49" i="3"/>
  <c r="B100" i="3" s="1"/>
  <c r="B151" i="3" s="1"/>
  <c r="B202" i="3" s="1"/>
  <c r="B253" i="3" s="1"/>
  <c r="B49" i="2"/>
  <c r="B100" i="2" s="1"/>
  <c r="AB51" i="1"/>
  <c r="AB49" i="4" s="1"/>
  <c r="AB100" i="4" s="1"/>
  <c r="AB151" i="4" s="1"/>
  <c r="AC51" i="1"/>
  <c r="AC49" i="4" s="1"/>
  <c r="AC100" i="4" s="1"/>
  <c r="AC151" i="4" s="1"/>
  <c r="B108" i="1"/>
  <c r="B52" i="1"/>
  <c r="R150" i="3"/>
  <c r="O150" i="3"/>
  <c r="L150" i="3"/>
  <c r="E150" i="3"/>
  <c r="N150" i="3"/>
  <c r="H150" i="3"/>
  <c r="F150" i="3"/>
  <c r="T150" i="3"/>
  <c r="Q150" i="3"/>
  <c r="G150" i="3"/>
  <c r="D150" i="3"/>
  <c r="P150" i="3"/>
  <c r="S150" i="3"/>
  <c r="C150" i="3"/>
  <c r="M150" i="3"/>
  <c r="I150" i="3"/>
  <c r="K150" i="3"/>
  <c r="J150" i="3"/>
  <c r="Q48" i="3"/>
  <c r="Q48" i="2"/>
  <c r="X48" i="2"/>
  <c r="X99" i="2" s="1"/>
  <c r="X48" i="3"/>
  <c r="J48" i="3"/>
  <c r="J48" i="2"/>
  <c r="M48" i="3"/>
  <c r="M48" i="2"/>
  <c r="T48" i="3"/>
  <c r="T48" i="2"/>
  <c r="F48" i="3"/>
  <c r="F48" i="2"/>
  <c r="I200" i="2"/>
  <c r="I149" i="2"/>
  <c r="P200" i="2"/>
  <c r="P149" i="2"/>
  <c r="D200" i="2"/>
  <c r="D149" i="2"/>
  <c r="E200" i="2"/>
  <c r="E149" i="2"/>
  <c r="T95" i="1"/>
  <c r="AE248" i="2"/>
  <c r="AE299" i="2" s="1"/>
  <c r="AE350" i="2" s="1"/>
  <c r="R197" i="2"/>
  <c r="S197" i="2"/>
  <c r="Y145" i="3"/>
  <c r="AB48" i="3"/>
  <c r="AB99" i="3" s="1"/>
  <c r="AB150" i="3" s="1"/>
  <c r="AB107" i="1"/>
  <c r="AB48" i="2"/>
  <c r="AB99" i="2" s="1"/>
  <c r="AB150" i="2" s="1"/>
  <c r="AB201" i="2" s="1"/>
  <c r="AB252" i="2" s="1"/>
  <c r="AB303" i="2" s="1"/>
  <c r="AB354" i="2" s="1"/>
  <c r="Y48" i="2"/>
  <c r="Y99" i="2" s="1"/>
  <c r="Y48" i="3"/>
  <c r="C48" i="3"/>
  <c r="C48" i="2"/>
  <c r="R48" i="3"/>
  <c r="R48" i="2"/>
  <c r="U48" i="3"/>
  <c r="U48" i="2"/>
  <c r="U99" i="2" s="1"/>
  <c r="G48" i="2"/>
  <c r="G48" i="3"/>
  <c r="N48" i="3"/>
  <c r="N48" i="2"/>
  <c r="AE199" i="2"/>
  <c r="U148" i="2"/>
  <c r="T198" i="2" s="1"/>
  <c r="F200" i="2"/>
  <c r="F149" i="2"/>
  <c r="M200" i="2"/>
  <c r="M149" i="2"/>
  <c r="O149" i="2"/>
  <c r="O200" i="2"/>
  <c r="R200" i="2"/>
  <c r="R149" i="2"/>
  <c r="S196" i="2"/>
  <c r="AE49" i="1"/>
  <c r="AE47" i="4" s="1"/>
  <c r="AE98" i="4" s="1"/>
  <c r="AE149" i="4" s="1"/>
  <c r="AG49" i="1"/>
  <c r="AG47" i="4" s="1"/>
  <c r="AG98" i="4" s="1"/>
  <c r="AG149" i="4" s="1"/>
  <c r="AD106" i="1"/>
  <c r="AD47" i="2"/>
  <c r="AD98" i="2" s="1"/>
  <c r="AD149" i="2" s="1"/>
  <c r="AD200" i="2" s="1"/>
  <c r="AD251" i="2" s="1"/>
  <c r="AD302" i="2" s="1"/>
  <c r="AD353" i="2" s="1"/>
  <c r="AF49" i="1"/>
  <c r="AF47" i="4" s="1"/>
  <c r="AF98" i="4" s="1"/>
  <c r="AF149" i="4" s="1"/>
  <c r="AD47" i="3"/>
  <c r="AD98" i="3" s="1"/>
  <c r="AD149" i="3" s="1"/>
  <c r="AC48" i="3"/>
  <c r="AC99" i="3" s="1"/>
  <c r="AC150" i="3" s="1"/>
  <c r="AC107" i="1"/>
  <c r="AC48" i="2"/>
  <c r="AC99" i="2" s="1"/>
  <c r="AC150" i="2" s="1"/>
  <c r="AC201" i="2" s="1"/>
  <c r="AC252" i="2" s="1"/>
  <c r="AC303" i="2" s="1"/>
  <c r="AC354" i="2" s="1"/>
  <c r="AA48" i="2"/>
  <c r="AA48" i="3"/>
  <c r="H48" i="3"/>
  <c r="H48" i="2"/>
  <c r="K48" i="3"/>
  <c r="K48" i="2"/>
  <c r="Z48" i="3"/>
  <c r="Z48" i="2"/>
  <c r="D48" i="2"/>
  <c r="D48" i="3"/>
  <c r="O48" i="3"/>
  <c r="O48" i="2"/>
  <c r="V48" i="2"/>
  <c r="V99" i="2" s="1"/>
  <c r="V48" i="3"/>
  <c r="S200" i="2"/>
  <c r="S149" i="2"/>
  <c r="J200" i="2"/>
  <c r="J149" i="2"/>
  <c r="N200" i="2"/>
  <c r="N149" i="2"/>
  <c r="Q149" i="2"/>
  <c r="Q200" i="2"/>
  <c r="C200" i="2"/>
  <c r="C149" i="2"/>
  <c r="S148" i="2"/>
  <c r="R198" i="2" s="1"/>
  <c r="P107" i="1"/>
  <c r="O107" i="1"/>
  <c r="L107" i="1"/>
  <c r="I107" i="1"/>
  <c r="Q107" i="1"/>
  <c r="F107" i="1"/>
  <c r="M107" i="1"/>
  <c r="D107" i="1"/>
  <c r="K107" i="1"/>
  <c r="G107" i="1"/>
  <c r="E107" i="1"/>
  <c r="S107" i="1"/>
  <c r="N107" i="1"/>
  <c r="T107" i="1"/>
  <c r="R107" i="1"/>
  <c r="H107" i="1"/>
  <c r="J107" i="1"/>
  <c r="O99" i="2"/>
  <c r="E99" i="2"/>
  <c r="N99" i="2"/>
  <c r="D99" i="2"/>
  <c r="G99" i="2"/>
  <c r="M99" i="2"/>
  <c r="K99" i="2"/>
  <c r="T99" i="2"/>
  <c r="J99" i="2"/>
  <c r="P99" i="2"/>
  <c r="S99" i="2"/>
  <c r="C99" i="2"/>
  <c r="F99" i="2"/>
  <c r="I99" i="2"/>
  <c r="L99" i="2"/>
  <c r="R99" i="2"/>
  <c r="B150" i="2"/>
  <c r="B201" i="2" s="1"/>
  <c r="B252" i="2" s="1"/>
  <c r="B303" i="2" s="1"/>
  <c r="B354" i="2" s="1"/>
  <c r="H99" i="2"/>
  <c r="Q99" i="2"/>
  <c r="I48" i="3"/>
  <c r="I48" i="2"/>
  <c r="P48" i="3"/>
  <c r="P48" i="2"/>
  <c r="S48" i="3"/>
  <c r="S48" i="2"/>
  <c r="E48" i="3"/>
  <c r="E48" i="2"/>
  <c r="L48" i="2"/>
  <c r="L48" i="3"/>
  <c r="W48" i="2"/>
  <c r="W99" i="2" s="1"/>
  <c r="W48" i="3"/>
  <c r="Y146" i="3"/>
  <c r="L149" i="2"/>
  <c r="L200" i="2"/>
  <c r="G200" i="2"/>
  <c r="G149" i="2"/>
  <c r="K200" i="2"/>
  <c r="K149" i="2"/>
  <c r="H200" i="2"/>
  <c r="H149" i="2"/>
  <c r="Z148" i="3"/>
  <c r="R196" i="2"/>
  <c r="T94" i="1"/>
  <c r="U185" i="2"/>
  <c r="U191" i="2"/>
  <c r="U196" i="2"/>
  <c r="U179" i="2"/>
  <c r="U182" i="2"/>
  <c r="S89" i="1"/>
  <c r="S90" i="1"/>
  <c r="T91" i="1" s="1"/>
  <c r="U92" i="1" s="1"/>
  <c r="W132" i="2"/>
  <c r="T134" i="3"/>
  <c r="T128" i="3"/>
  <c r="W123" i="2"/>
  <c r="U187" i="2"/>
  <c r="W134" i="2"/>
  <c r="U175" i="2"/>
  <c r="U192" i="2"/>
  <c r="U170" i="2"/>
  <c r="U171" i="2"/>
  <c r="W126" i="2"/>
  <c r="T135" i="3"/>
  <c r="W148" i="2"/>
  <c r="W146" i="2"/>
  <c r="W142" i="2"/>
  <c r="W130" i="2"/>
  <c r="W124" i="2"/>
  <c r="W128" i="2"/>
  <c r="U181" i="2"/>
  <c r="W119" i="2"/>
  <c r="W137" i="2"/>
  <c r="W138" i="2"/>
  <c r="U186" i="2"/>
  <c r="U177" i="2"/>
  <c r="W135" i="2"/>
  <c r="W129" i="2"/>
  <c r="W139" i="2"/>
  <c r="W143" i="2"/>
  <c r="U188" i="2"/>
  <c r="U180" i="2"/>
  <c r="U195" i="2"/>
  <c r="U178" i="2"/>
  <c r="U197" i="2"/>
  <c r="T132" i="3"/>
  <c r="T136" i="3"/>
  <c r="T131" i="3"/>
  <c r="T133" i="3"/>
  <c r="T130" i="3"/>
  <c r="T129" i="3"/>
  <c r="W55" i="3"/>
  <c r="V4" i="3"/>
  <c r="W131" i="2"/>
  <c r="W127" i="2"/>
  <c r="W121" i="2"/>
  <c r="Y81" i="2"/>
  <c r="Y80" i="2"/>
  <c r="Y79" i="2"/>
  <c r="Y83" i="2"/>
  <c r="Y85" i="2"/>
  <c r="Y77" i="2"/>
  <c r="Y72" i="2"/>
  <c r="Y71" i="2"/>
  <c r="Y70" i="2"/>
  <c r="Z55" i="2"/>
  <c r="Y4" i="2"/>
  <c r="Y82" i="2"/>
  <c r="Y76" i="2"/>
  <c r="Y84" i="2"/>
  <c r="Y69" i="2"/>
  <c r="Y75" i="2"/>
  <c r="Y73" i="2"/>
  <c r="Y67" i="2"/>
  <c r="Y74" i="2"/>
  <c r="Y68" i="2"/>
  <c r="Y66" i="2"/>
  <c r="Y78" i="2"/>
  <c r="Y86" i="2"/>
  <c r="Y65" i="2"/>
  <c r="Y87" i="2"/>
  <c r="Y88" i="2"/>
  <c r="Y89" i="2"/>
  <c r="Y90" i="2"/>
  <c r="Y91" i="2"/>
  <c r="Y92" i="2"/>
  <c r="Y93" i="2"/>
  <c r="Y94" i="2"/>
  <c r="Y95" i="2"/>
  <c r="Y96" i="2"/>
  <c r="Y97" i="2"/>
  <c r="Y98" i="2"/>
  <c r="W125" i="2"/>
  <c r="W118" i="2"/>
  <c r="W140" i="2"/>
  <c r="W144" i="2"/>
  <c r="U173" i="2"/>
  <c r="U189" i="2"/>
  <c r="U183" i="2"/>
  <c r="U194" i="2"/>
  <c r="W133" i="2"/>
  <c r="W136" i="2"/>
  <c r="W122" i="2"/>
  <c r="W120" i="2"/>
  <c r="W117" i="2"/>
  <c r="W141" i="2"/>
  <c r="W145" i="2"/>
  <c r="W147" i="2"/>
  <c r="U184" i="2"/>
  <c r="U174" i="2"/>
  <c r="U190" i="2"/>
  <c r="U176" i="2"/>
  <c r="U193" i="2"/>
  <c r="W143" i="4" l="1"/>
  <c r="T126" i="4"/>
  <c r="S127" i="4" s="1"/>
  <c r="R128" i="4" s="1"/>
  <c r="Q129" i="4" s="1"/>
  <c r="Y117" i="4"/>
  <c r="X118" i="4" s="1"/>
  <c r="T137" i="4"/>
  <c r="T125" i="4"/>
  <c r="S126" i="4" s="1"/>
  <c r="R127" i="4" s="1"/>
  <c r="Q128" i="4" s="1"/>
  <c r="X119" i="4"/>
  <c r="W120" i="4" s="1"/>
  <c r="Q130" i="4"/>
  <c r="W121" i="4"/>
  <c r="V122" i="4" s="1"/>
  <c r="U123" i="4" s="1"/>
  <c r="U241" i="2"/>
  <c r="U190" i="3"/>
  <c r="U234" i="2"/>
  <c r="U183" i="3"/>
  <c r="U246" i="2"/>
  <c r="U195" i="3"/>
  <c r="U237" i="2"/>
  <c r="U186" i="3"/>
  <c r="U232" i="2"/>
  <c r="U181" i="3"/>
  <c r="U226" i="2"/>
  <c r="U175" i="3"/>
  <c r="U242" i="2"/>
  <c r="U191" i="3"/>
  <c r="K251" i="2"/>
  <c r="K200" i="3"/>
  <c r="C251" i="2"/>
  <c r="C200" i="3"/>
  <c r="N251" i="2"/>
  <c r="N200" i="3"/>
  <c r="S251" i="2"/>
  <c r="S200" i="3"/>
  <c r="AC164" i="1"/>
  <c r="AC215" i="1" s="1"/>
  <c r="S247" i="2"/>
  <c r="S196" i="3"/>
  <c r="F251" i="2"/>
  <c r="F200" i="3"/>
  <c r="AB164" i="1"/>
  <c r="AB215" i="1" s="1"/>
  <c r="R248" i="2"/>
  <c r="R197" i="3"/>
  <c r="E251" i="2"/>
  <c r="E200" i="3"/>
  <c r="P251" i="2"/>
  <c r="P200" i="3"/>
  <c r="AB202" i="4"/>
  <c r="AE201" i="4"/>
  <c r="Z150" i="4"/>
  <c r="AG183" i="1"/>
  <c r="AG130" i="1"/>
  <c r="K218" i="2"/>
  <c r="K167" i="3"/>
  <c r="AD182" i="1"/>
  <c r="AD129" i="1"/>
  <c r="AF166" i="4"/>
  <c r="S221" i="2"/>
  <c r="S170" i="3"/>
  <c r="G270" i="2"/>
  <c r="G219" i="3"/>
  <c r="P298" i="2"/>
  <c r="P247" i="3"/>
  <c r="R301" i="2"/>
  <c r="R250" i="3"/>
  <c r="T276" i="2"/>
  <c r="T225" i="3"/>
  <c r="R273" i="2"/>
  <c r="R222" i="3"/>
  <c r="T280" i="2"/>
  <c r="T229" i="3"/>
  <c r="T282" i="2"/>
  <c r="T231" i="3"/>
  <c r="E270" i="2"/>
  <c r="E219" i="3"/>
  <c r="N270" i="2"/>
  <c r="N219" i="3"/>
  <c r="F301" i="2"/>
  <c r="F250" i="3"/>
  <c r="L301" i="2"/>
  <c r="L250" i="3"/>
  <c r="T278" i="2"/>
  <c r="T227" i="3"/>
  <c r="O273" i="2"/>
  <c r="O222" i="3"/>
  <c r="M270" i="2"/>
  <c r="M219" i="3"/>
  <c r="M301" i="2"/>
  <c r="M250" i="3"/>
  <c r="P301" i="2"/>
  <c r="P250" i="3"/>
  <c r="T286" i="2"/>
  <c r="T235" i="3"/>
  <c r="T287" i="2"/>
  <c r="T236" i="3"/>
  <c r="U231" i="2"/>
  <c r="U180" i="3"/>
  <c r="U222" i="2"/>
  <c r="U171" i="3"/>
  <c r="U233" i="2"/>
  <c r="U182" i="3"/>
  <c r="U236" i="2"/>
  <c r="U185" i="3"/>
  <c r="Q251" i="2"/>
  <c r="Q200" i="3"/>
  <c r="AD163" i="1"/>
  <c r="AD214" i="1" s="1"/>
  <c r="T249" i="2"/>
  <c r="T198" i="3"/>
  <c r="AF201" i="4"/>
  <c r="AD164" i="1"/>
  <c r="AD215" i="1" s="1"/>
  <c r="G218" i="2"/>
  <c r="G167" i="3"/>
  <c r="M218" i="2"/>
  <c r="M167" i="3"/>
  <c r="I218" i="2"/>
  <c r="I167" i="3"/>
  <c r="Q221" i="2"/>
  <c r="Q170" i="3"/>
  <c r="O218" i="2"/>
  <c r="O167" i="3"/>
  <c r="P221" i="2"/>
  <c r="P170" i="3"/>
  <c r="T247" i="2"/>
  <c r="T196" i="3"/>
  <c r="D270" i="2"/>
  <c r="D219" i="3"/>
  <c r="Q270" i="2"/>
  <c r="Q219" i="3"/>
  <c r="H270" i="2"/>
  <c r="H219" i="3"/>
  <c r="O301" i="2"/>
  <c r="O250" i="3"/>
  <c r="T279" i="2"/>
  <c r="T228" i="3"/>
  <c r="Q132" i="4"/>
  <c r="Q133" i="4"/>
  <c r="F270" i="2"/>
  <c r="F219" i="3"/>
  <c r="J270" i="2"/>
  <c r="J219" i="3"/>
  <c r="K301" i="2"/>
  <c r="K250" i="3"/>
  <c r="T274" i="2"/>
  <c r="T223" i="3"/>
  <c r="T291" i="2"/>
  <c r="T240" i="3"/>
  <c r="T275" i="2"/>
  <c r="T224" i="3"/>
  <c r="P270" i="2"/>
  <c r="P219" i="3"/>
  <c r="Q298" i="2"/>
  <c r="Q247" i="3"/>
  <c r="Z213" i="1"/>
  <c r="J301" i="2"/>
  <c r="J250" i="3"/>
  <c r="T273" i="2"/>
  <c r="T222" i="3"/>
  <c r="T284" i="2"/>
  <c r="T233" i="3"/>
  <c r="O270" i="2"/>
  <c r="O219" i="3"/>
  <c r="P273" i="2"/>
  <c r="P222" i="3"/>
  <c r="D301" i="2"/>
  <c r="D250" i="3"/>
  <c r="T285" i="2"/>
  <c r="T234" i="3"/>
  <c r="T277" i="2"/>
  <c r="T226" i="3"/>
  <c r="U240" i="2"/>
  <c r="U189" i="3"/>
  <c r="U244" i="2"/>
  <c r="U193" i="3"/>
  <c r="U235" i="2"/>
  <c r="U184" i="3"/>
  <c r="U224" i="2"/>
  <c r="U173" i="3"/>
  <c r="U248" i="2"/>
  <c r="U197" i="3"/>
  <c r="U239" i="2"/>
  <c r="U188" i="3"/>
  <c r="U221" i="2"/>
  <c r="U170" i="3"/>
  <c r="U238" i="2"/>
  <c r="U187" i="3"/>
  <c r="U230" i="2"/>
  <c r="U179" i="3"/>
  <c r="H251" i="2"/>
  <c r="H200" i="3"/>
  <c r="G251" i="2"/>
  <c r="G200" i="3"/>
  <c r="R249" i="2"/>
  <c r="R198" i="3"/>
  <c r="J251" i="2"/>
  <c r="J200" i="3"/>
  <c r="AG200" i="4"/>
  <c r="R251" i="2"/>
  <c r="R200" i="3"/>
  <c r="M251" i="2"/>
  <c r="M200" i="3"/>
  <c r="D251" i="2"/>
  <c r="D200" i="3"/>
  <c r="I251" i="2"/>
  <c r="I200" i="3"/>
  <c r="AG201" i="4"/>
  <c r="T221" i="2"/>
  <c r="T170" i="3"/>
  <c r="E218" i="2"/>
  <c r="E167" i="3"/>
  <c r="P218" i="2"/>
  <c r="P167" i="3"/>
  <c r="AE183" i="1"/>
  <c r="AE130" i="1"/>
  <c r="H218" i="2"/>
  <c r="H167" i="3"/>
  <c r="AC182" i="1"/>
  <c r="AC129" i="1"/>
  <c r="S249" i="2"/>
  <c r="S198" i="3"/>
  <c r="N218" i="2"/>
  <c r="N167" i="3"/>
  <c r="C218" i="2"/>
  <c r="C167" i="3"/>
  <c r="AB182" i="1"/>
  <c r="AB129" i="1"/>
  <c r="AG166" i="4"/>
  <c r="J218" i="2"/>
  <c r="J167" i="3"/>
  <c r="Q248" i="2"/>
  <c r="Q197" i="3"/>
  <c r="U169" i="2"/>
  <c r="AD166" i="4"/>
  <c r="T248" i="2"/>
  <c r="T197" i="3"/>
  <c r="T203" i="1"/>
  <c r="C270" i="2"/>
  <c r="C219" i="3"/>
  <c r="Q273" i="2"/>
  <c r="Q222" i="3"/>
  <c r="C301" i="2"/>
  <c r="C250" i="3"/>
  <c r="T297" i="2"/>
  <c r="T246" i="3"/>
  <c r="I270" i="2"/>
  <c r="I219" i="3"/>
  <c r="L270" i="2"/>
  <c r="L219" i="3"/>
  <c r="Q301" i="2"/>
  <c r="Q250" i="3"/>
  <c r="I301" i="2"/>
  <c r="I250" i="3"/>
  <c r="T290" i="2"/>
  <c r="T239" i="3"/>
  <c r="T281" i="2"/>
  <c r="T230" i="3"/>
  <c r="Z184" i="1"/>
  <c r="K270" i="2"/>
  <c r="K219" i="3"/>
  <c r="T294" i="2"/>
  <c r="T243" i="3"/>
  <c r="T296" i="2"/>
  <c r="T245" i="3"/>
  <c r="U225" i="2"/>
  <c r="U174" i="3"/>
  <c r="U227" i="2"/>
  <c r="U176" i="3"/>
  <c r="U245" i="2"/>
  <c r="U194" i="3"/>
  <c r="U229" i="2"/>
  <c r="U178" i="3"/>
  <c r="U228" i="2"/>
  <c r="U177" i="3"/>
  <c r="U243" i="2"/>
  <c r="U192" i="3"/>
  <c r="U247" i="2"/>
  <c r="U196" i="3"/>
  <c r="R247" i="2"/>
  <c r="R196" i="3"/>
  <c r="L251" i="2"/>
  <c r="L200" i="3"/>
  <c r="AF200" i="4"/>
  <c r="AE200" i="4"/>
  <c r="Z149" i="4"/>
  <c r="O251" i="2"/>
  <c r="O200" i="3"/>
  <c r="S248" i="2"/>
  <c r="S197" i="3"/>
  <c r="AC202" i="4"/>
  <c r="U223" i="2"/>
  <c r="U172" i="3"/>
  <c r="R221" i="2"/>
  <c r="R170" i="3"/>
  <c r="D218" i="2"/>
  <c r="D167" i="3"/>
  <c r="F218" i="2"/>
  <c r="F167" i="3"/>
  <c r="Q218" i="2"/>
  <c r="Q167" i="3"/>
  <c r="AC165" i="4"/>
  <c r="AB165" i="4"/>
  <c r="AE166" i="4"/>
  <c r="Z115" i="4"/>
  <c r="AF183" i="1"/>
  <c r="AF130" i="1"/>
  <c r="R218" i="2"/>
  <c r="R167" i="3"/>
  <c r="L218" i="2"/>
  <c r="L167" i="3"/>
  <c r="U249" i="2"/>
  <c r="U198" i="3"/>
  <c r="AD201" i="4"/>
  <c r="W144" i="4"/>
  <c r="W145" i="4"/>
  <c r="Y212" i="1"/>
  <c r="Y210" i="1"/>
  <c r="Y211" i="1"/>
  <c r="T202" i="1"/>
  <c r="T200" i="1"/>
  <c r="T201" i="1"/>
  <c r="S202" i="1" s="1"/>
  <c r="G301" i="2"/>
  <c r="G250" i="3"/>
  <c r="T292" i="2"/>
  <c r="T241" i="3"/>
  <c r="E301" i="2"/>
  <c r="E250" i="3"/>
  <c r="H301" i="2"/>
  <c r="H250" i="3"/>
  <c r="T283" i="2"/>
  <c r="T232" i="3"/>
  <c r="T138" i="4"/>
  <c r="T139" i="4"/>
  <c r="Y185" i="1"/>
  <c r="X186" i="1" s="1"/>
  <c r="W187" i="1" s="1"/>
  <c r="V188" i="1" s="1"/>
  <c r="U189" i="1" s="1"/>
  <c r="T190" i="1" s="1"/>
  <c r="S191" i="1" s="1"/>
  <c r="R192" i="1" s="1"/>
  <c r="Q193" i="1" s="1"/>
  <c r="P194" i="1" s="1"/>
  <c r="Z185" i="1"/>
  <c r="Y186" i="1" s="1"/>
  <c r="X187" i="1" s="1"/>
  <c r="W188" i="1" s="1"/>
  <c r="V189" i="1" s="1"/>
  <c r="U190" i="1" s="1"/>
  <c r="T191" i="1" s="1"/>
  <c r="S192" i="1" s="1"/>
  <c r="R193" i="1" s="1"/>
  <c r="Q194" i="1" s="1"/>
  <c r="P195" i="1" s="1"/>
  <c r="T288" i="2"/>
  <c r="T237" i="3"/>
  <c r="T295" i="2"/>
  <c r="T244" i="3"/>
  <c r="U205" i="1"/>
  <c r="T204" i="1" s="1"/>
  <c r="N301" i="2"/>
  <c r="N250" i="3"/>
  <c r="T293" i="2"/>
  <c r="T242" i="3"/>
  <c r="T289" i="2"/>
  <c r="T238" i="3"/>
  <c r="AF269" i="3"/>
  <c r="AF320" i="3" s="1"/>
  <c r="AF371" i="3" s="1"/>
  <c r="AF167" i="3"/>
  <c r="AF218" i="3" s="1"/>
  <c r="AC303" i="3"/>
  <c r="AC201" i="3"/>
  <c r="AC252" i="3" s="1"/>
  <c r="AB303" i="3"/>
  <c r="AB201" i="3"/>
  <c r="AB252" i="3" s="1"/>
  <c r="AG269" i="3"/>
  <c r="AG320" i="3" s="1"/>
  <c r="AG371" i="3" s="1"/>
  <c r="AG167" i="3"/>
  <c r="AG218" i="3" s="1"/>
  <c r="AB268" i="3"/>
  <c r="AB319" i="3" s="1"/>
  <c r="AB370" i="3" s="1"/>
  <c r="AB166" i="3"/>
  <c r="AB217" i="3" s="1"/>
  <c r="AD302" i="3"/>
  <c r="AD353" i="3" s="1"/>
  <c r="AD404" i="3" s="1"/>
  <c r="AD200" i="3"/>
  <c r="AD251" i="3" s="1"/>
  <c r="AD303" i="3"/>
  <c r="AD201" i="3"/>
  <c r="AD252" i="3" s="1"/>
  <c r="AC268" i="3"/>
  <c r="AC319" i="3" s="1"/>
  <c r="AC370" i="3" s="1"/>
  <c r="AC166" i="3"/>
  <c r="AC217" i="3" s="1"/>
  <c r="AD268" i="3"/>
  <c r="AD319" i="3" s="1"/>
  <c r="AD370" i="3" s="1"/>
  <c r="AD166" i="3"/>
  <c r="AD217" i="3" s="1"/>
  <c r="K403" i="3"/>
  <c r="G403" i="3"/>
  <c r="C403" i="3"/>
  <c r="N403" i="3"/>
  <c r="J403" i="3"/>
  <c r="F403" i="3"/>
  <c r="M403" i="3"/>
  <c r="I403" i="3"/>
  <c r="E403" i="3"/>
  <c r="L403" i="3"/>
  <c r="H403" i="3"/>
  <c r="D403" i="3"/>
  <c r="O403" i="3"/>
  <c r="AE373" i="3"/>
  <c r="AE402" i="3"/>
  <c r="L371" i="3"/>
  <c r="H371" i="3"/>
  <c r="D371" i="3"/>
  <c r="N371" i="3"/>
  <c r="I371" i="3"/>
  <c r="C371" i="3"/>
  <c r="O371" i="3"/>
  <c r="M371" i="3"/>
  <c r="G371" i="3"/>
  <c r="K371" i="3"/>
  <c r="F371" i="3"/>
  <c r="J371" i="3"/>
  <c r="E371" i="3"/>
  <c r="AE372" i="3"/>
  <c r="AE269" i="3"/>
  <c r="AE320" i="3" s="1"/>
  <c r="B267" i="3"/>
  <c r="B318" i="3" s="1"/>
  <c r="R319" i="3"/>
  <c r="N319" i="3"/>
  <c r="J319" i="3"/>
  <c r="F319" i="3"/>
  <c r="O319" i="3"/>
  <c r="I319" i="3"/>
  <c r="D319" i="3"/>
  <c r="S319" i="3"/>
  <c r="M319" i="3"/>
  <c r="H319" i="3"/>
  <c r="C319" i="3"/>
  <c r="K319" i="3"/>
  <c r="Q319" i="3"/>
  <c r="G319" i="3"/>
  <c r="P319" i="3"/>
  <c r="E319" i="3"/>
  <c r="L319" i="3"/>
  <c r="B370" i="3"/>
  <c r="B354" i="3"/>
  <c r="B304" i="3"/>
  <c r="P353" i="3"/>
  <c r="L353" i="3"/>
  <c r="H353" i="3"/>
  <c r="D353" i="3"/>
  <c r="S353" i="3"/>
  <c r="O353" i="3"/>
  <c r="K353" i="3"/>
  <c r="G353" i="3"/>
  <c r="C353" i="3"/>
  <c r="Q353" i="3"/>
  <c r="M353" i="3"/>
  <c r="I353" i="3"/>
  <c r="E353" i="3"/>
  <c r="J353" i="3"/>
  <c r="R353" i="3"/>
  <c r="F353" i="3"/>
  <c r="N353" i="3"/>
  <c r="B404" i="3"/>
  <c r="U138" i="3"/>
  <c r="V140" i="3"/>
  <c r="V141" i="3"/>
  <c r="U126" i="3"/>
  <c r="T127" i="3" s="1"/>
  <c r="Y147" i="3"/>
  <c r="X146" i="3" s="1"/>
  <c r="AC353" i="3"/>
  <c r="AC404" i="3" s="1"/>
  <c r="Y119" i="3"/>
  <c r="V123" i="3"/>
  <c r="AB353" i="3"/>
  <c r="AB404" i="3" s="1"/>
  <c r="AD352" i="3"/>
  <c r="AD403" i="3" s="1"/>
  <c r="V124" i="3"/>
  <c r="U125" i="3" s="1"/>
  <c r="T96" i="1"/>
  <c r="U95" i="1" s="1"/>
  <c r="T98" i="1"/>
  <c r="W116" i="2"/>
  <c r="AD14" i="1"/>
  <c r="AD12" i="4" s="1"/>
  <c r="AD63" i="4" s="1"/>
  <c r="AD114" i="4" s="1"/>
  <c r="T99" i="1"/>
  <c r="S86" i="1"/>
  <c r="S88" i="1"/>
  <c r="T89" i="1" s="1"/>
  <c r="S85" i="1"/>
  <c r="T100" i="1"/>
  <c r="S87" i="1"/>
  <c r="T105" i="1"/>
  <c r="R354" i="2"/>
  <c r="N354" i="2"/>
  <c r="J354" i="2"/>
  <c r="F354" i="2"/>
  <c r="T354" i="2"/>
  <c r="O354" i="2"/>
  <c r="I354" i="2"/>
  <c r="D354" i="2"/>
  <c r="S354" i="2"/>
  <c r="M354" i="2"/>
  <c r="H354" i="2"/>
  <c r="C354" i="2"/>
  <c r="Q354" i="2"/>
  <c r="L354" i="2"/>
  <c r="G354" i="2"/>
  <c r="P354" i="2"/>
  <c r="K354" i="2"/>
  <c r="E354" i="2"/>
  <c r="R319" i="2"/>
  <c r="N319" i="2"/>
  <c r="J319" i="2"/>
  <c r="F319" i="2"/>
  <c r="O319" i="2"/>
  <c r="I319" i="2"/>
  <c r="D319" i="2"/>
  <c r="S319" i="2"/>
  <c r="M319" i="2"/>
  <c r="H319" i="2"/>
  <c r="C319" i="2"/>
  <c r="Q319" i="2"/>
  <c r="L319" i="2"/>
  <c r="G319" i="2"/>
  <c r="P319" i="2"/>
  <c r="K319" i="2"/>
  <c r="E319" i="2"/>
  <c r="V193" i="2"/>
  <c r="T103" i="1"/>
  <c r="T102" i="1"/>
  <c r="T101" i="1"/>
  <c r="S84" i="1"/>
  <c r="T104" i="1"/>
  <c r="T106" i="1"/>
  <c r="S77" i="1"/>
  <c r="U116" i="2"/>
  <c r="T168" i="2" s="1"/>
  <c r="W57" i="1"/>
  <c r="V114" i="1"/>
  <c r="V6" i="1"/>
  <c r="V185" i="2"/>
  <c r="S116" i="2"/>
  <c r="R168" i="2" s="1"/>
  <c r="S82" i="1"/>
  <c r="S81" i="1"/>
  <c r="S83" i="1"/>
  <c r="S78" i="1"/>
  <c r="S80" i="1"/>
  <c r="S79" i="1"/>
  <c r="S76" i="1"/>
  <c r="V116" i="2"/>
  <c r="U168" i="2" s="1"/>
  <c r="V179" i="2"/>
  <c r="Q169" i="2"/>
  <c r="AA12" i="3"/>
  <c r="AA12" i="2"/>
  <c r="R12" i="3"/>
  <c r="R12" i="2"/>
  <c r="L12" i="3"/>
  <c r="L12" i="2"/>
  <c r="Z12" i="3"/>
  <c r="Z12" i="2"/>
  <c r="D12" i="3"/>
  <c r="D12" i="2"/>
  <c r="M12" i="2"/>
  <c r="M12" i="3"/>
  <c r="T12" i="3"/>
  <c r="T12" i="2"/>
  <c r="U12" i="2"/>
  <c r="U63" i="2" s="1"/>
  <c r="U12" i="3"/>
  <c r="F115" i="2"/>
  <c r="F166" i="2"/>
  <c r="N115" i="2"/>
  <c r="N166" i="2"/>
  <c r="Q115" i="2"/>
  <c r="Q166" i="2"/>
  <c r="P166" i="2"/>
  <c r="P115" i="2"/>
  <c r="Y118" i="3"/>
  <c r="S75" i="1"/>
  <c r="S74" i="1"/>
  <c r="O12" i="3"/>
  <c r="O12" i="2"/>
  <c r="E12" i="3"/>
  <c r="E12" i="2"/>
  <c r="W12" i="3"/>
  <c r="W12" i="2"/>
  <c r="W63" i="2" s="1"/>
  <c r="C12" i="2"/>
  <c r="C12" i="3"/>
  <c r="J12" i="3"/>
  <c r="J12" i="2"/>
  <c r="I12" i="3"/>
  <c r="I12" i="2"/>
  <c r="N12" i="3"/>
  <c r="N12" i="2"/>
  <c r="G12" i="2"/>
  <c r="G12" i="3"/>
  <c r="D115" i="2"/>
  <c r="D166" i="2"/>
  <c r="C115" i="2"/>
  <c r="C166" i="2"/>
  <c r="M166" i="2"/>
  <c r="M115" i="2"/>
  <c r="L166" i="2"/>
  <c r="L115" i="2"/>
  <c r="AG13" i="3"/>
  <c r="AG64" i="3" s="1"/>
  <c r="AG115" i="3" s="1"/>
  <c r="AG13" i="2"/>
  <c r="AG64" i="2" s="1"/>
  <c r="AG115" i="2" s="1"/>
  <c r="AG166" i="2" s="1"/>
  <c r="AG217" i="2" s="1"/>
  <c r="AG268" i="2" s="1"/>
  <c r="AG319" i="2" s="1"/>
  <c r="AG72" i="1"/>
  <c r="Z116" i="3"/>
  <c r="S73" i="1"/>
  <c r="AE14" i="1"/>
  <c r="AE12" i="4" s="1"/>
  <c r="AE63" i="4" s="1"/>
  <c r="AE114" i="4" s="1"/>
  <c r="AD71" i="1"/>
  <c r="AG14" i="1"/>
  <c r="AG12" i="4" s="1"/>
  <c r="AG63" i="4" s="1"/>
  <c r="AG114" i="4" s="1"/>
  <c r="AF14" i="1"/>
  <c r="AF12" i="4" s="1"/>
  <c r="AF63" i="4" s="1"/>
  <c r="AF114" i="4" s="1"/>
  <c r="AD12" i="2"/>
  <c r="AD63" i="2" s="1"/>
  <c r="AD114" i="2" s="1"/>
  <c r="AD165" i="2" s="1"/>
  <c r="AD216" i="2" s="1"/>
  <c r="AD267" i="2" s="1"/>
  <c r="AD318" i="2" s="1"/>
  <c r="AD12" i="3"/>
  <c r="AD63" i="3" s="1"/>
  <c r="AD114" i="3" s="1"/>
  <c r="V12" i="2"/>
  <c r="V63" i="2" s="1"/>
  <c r="V12" i="3"/>
  <c r="K12" i="3"/>
  <c r="K12" i="2"/>
  <c r="Q12" i="3"/>
  <c r="Q12" i="2"/>
  <c r="K71" i="1"/>
  <c r="L71" i="1"/>
  <c r="G71" i="1"/>
  <c r="Q71" i="1"/>
  <c r="M71" i="1"/>
  <c r="F71" i="1"/>
  <c r="H71" i="1"/>
  <c r="P71" i="1"/>
  <c r="T71" i="1"/>
  <c r="N71" i="1"/>
  <c r="J71" i="1"/>
  <c r="I71" i="1"/>
  <c r="R71" i="1"/>
  <c r="D71" i="1"/>
  <c r="E71" i="1"/>
  <c r="O71" i="1"/>
  <c r="S71" i="1"/>
  <c r="Y12" i="2"/>
  <c r="Y63" i="2" s="1"/>
  <c r="Y12" i="3"/>
  <c r="B12" i="1"/>
  <c r="B11" i="2"/>
  <c r="B62" i="2" s="1"/>
  <c r="B11" i="3"/>
  <c r="B62" i="3" s="1"/>
  <c r="B113" i="3" s="1"/>
  <c r="AB13" i="1"/>
  <c r="AB11" i="4" s="1"/>
  <c r="AB62" i="4" s="1"/>
  <c r="AB113" i="4" s="1"/>
  <c r="AC13" i="1"/>
  <c r="AC11" i="4" s="1"/>
  <c r="AC62" i="4" s="1"/>
  <c r="AC113" i="4" s="1"/>
  <c r="B70" i="1"/>
  <c r="H12" i="3"/>
  <c r="H12" i="2"/>
  <c r="S115" i="2"/>
  <c r="S166" i="2"/>
  <c r="I166" i="2"/>
  <c r="I115" i="2"/>
  <c r="H115" i="2"/>
  <c r="H166" i="2"/>
  <c r="K166" i="2"/>
  <c r="K115" i="2"/>
  <c r="G166" i="2"/>
  <c r="G115" i="2"/>
  <c r="AE72" i="1"/>
  <c r="AE13" i="2"/>
  <c r="AE64" i="2" s="1"/>
  <c r="AE115" i="2" s="1"/>
  <c r="AE13" i="3"/>
  <c r="AE64" i="3" s="1"/>
  <c r="AE115" i="3" s="1"/>
  <c r="AE166" i="3" s="1"/>
  <c r="AE217" i="3" s="1"/>
  <c r="T116" i="2"/>
  <c r="S168" i="2" s="1"/>
  <c r="S169" i="2"/>
  <c r="R169" i="2"/>
  <c r="G63" i="2"/>
  <c r="F63" i="2"/>
  <c r="L63" i="2"/>
  <c r="P63" i="2"/>
  <c r="T63" i="2"/>
  <c r="C63" i="2"/>
  <c r="B114" i="2"/>
  <c r="B165" i="2" s="1"/>
  <c r="B216" i="2" s="1"/>
  <c r="B267" i="2" s="1"/>
  <c r="B318" i="2" s="1"/>
  <c r="M63" i="2"/>
  <c r="Q63" i="2"/>
  <c r="D63" i="2"/>
  <c r="J63" i="2"/>
  <c r="E63" i="2"/>
  <c r="N63" i="2"/>
  <c r="R63" i="2"/>
  <c r="I63" i="2"/>
  <c r="K63" i="2"/>
  <c r="H63" i="2"/>
  <c r="O63" i="2"/>
  <c r="S63" i="2"/>
  <c r="P12" i="3"/>
  <c r="P12" i="2"/>
  <c r="AC71" i="1"/>
  <c r="AC12" i="3"/>
  <c r="AC63" i="3" s="1"/>
  <c r="AC114" i="3" s="1"/>
  <c r="AC12" i="2"/>
  <c r="AC63" i="2" s="1"/>
  <c r="AC114" i="2" s="1"/>
  <c r="AC165" i="2" s="1"/>
  <c r="AC216" i="2" s="1"/>
  <c r="AC267" i="2" s="1"/>
  <c r="AC318" i="2" s="1"/>
  <c r="X12" i="2"/>
  <c r="X63" i="2" s="1"/>
  <c r="X12" i="3"/>
  <c r="E114" i="3"/>
  <c r="H114" i="3"/>
  <c r="O114" i="3"/>
  <c r="M114" i="3"/>
  <c r="Q114" i="3"/>
  <c r="N114" i="3"/>
  <c r="I114" i="3"/>
  <c r="P114" i="3"/>
  <c r="J114" i="3"/>
  <c r="T114" i="3"/>
  <c r="C114" i="3"/>
  <c r="F114" i="3"/>
  <c r="G114" i="3"/>
  <c r="S114" i="3"/>
  <c r="L114" i="3"/>
  <c r="K114" i="3"/>
  <c r="D114" i="3"/>
  <c r="R114" i="3"/>
  <c r="S12" i="2"/>
  <c r="S12" i="3"/>
  <c r="AB12" i="3"/>
  <c r="AB63" i="3" s="1"/>
  <c r="AB114" i="3" s="1"/>
  <c r="AB12" i="2"/>
  <c r="AB63" i="2" s="1"/>
  <c r="AB114" i="2" s="1"/>
  <c r="AB165" i="2" s="1"/>
  <c r="AB216" i="2" s="1"/>
  <c r="AB267" i="2" s="1"/>
  <c r="AB318" i="2" s="1"/>
  <c r="AB71" i="1"/>
  <c r="F12" i="2"/>
  <c r="F12" i="3"/>
  <c r="O166" i="2"/>
  <c r="O115" i="2"/>
  <c r="R166" i="2"/>
  <c r="R115" i="2"/>
  <c r="J166" i="2"/>
  <c r="J115" i="2"/>
  <c r="E115" i="2"/>
  <c r="E166" i="2"/>
  <c r="AF13" i="3"/>
  <c r="AF64" i="3" s="1"/>
  <c r="AF115" i="3" s="1"/>
  <c r="AF72" i="1"/>
  <c r="AF13" i="2"/>
  <c r="AF64" i="2" s="1"/>
  <c r="AF115" i="2" s="1"/>
  <c r="AF166" i="2" s="1"/>
  <c r="AF217" i="2" s="1"/>
  <c r="AF268" i="2" s="1"/>
  <c r="AF319" i="2" s="1"/>
  <c r="T169" i="2"/>
  <c r="F150" i="2"/>
  <c r="F201" i="2"/>
  <c r="J150" i="2"/>
  <c r="J201" i="2"/>
  <c r="M150" i="2"/>
  <c r="M201" i="2"/>
  <c r="E150" i="2"/>
  <c r="E201" i="2"/>
  <c r="U94" i="1"/>
  <c r="B53" i="1"/>
  <c r="B50" i="2"/>
  <c r="B101" i="2" s="1"/>
  <c r="AC52" i="1"/>
  <c r="AC50" i="4" s="1"/>
  <c r="AC101" i="4" s="1"/>
  <c r="AC152" i="4" s="1"/>
  <c r="B109" i="1"/>
  <c r="B50" i="3"/>
  <c r="B101" i="3" s="1"/>
  <c r="B152" i="3" s="1"/>
  <c r="B203" i="3" s="1"/>
  <c r="B254" i="3" s="1"/>
  <c r="AB52" i="1"/>
  <c r="AB50" i="4" s="1"/>
  <c r="AB101" i="4" s="1"/>
  <c r="AB152" i="4" s="1"/>
  <c r="O100" i="2"/>
  <c r="E100" i="2"/>
  <c r="K100" i="2"/>
  <c r="Q100" i="2"/>
  <c r="B151" i="2"/>
  <c r="B202" i="2" s="1"/>
  <c r="B253" i="2" s="1"/>
  <c r="B304" i="2" s="1"/>
  <c r="B355" i="2" s="1"/>
  <c r="F100" i="2"/>
  <c r="G100" i="2"/>
  <c r="L100" i="2"/>
  <c r="M100" i="2"/>
  <c r="R100" i="2"/>
  <c r="S100" i="2"/>
  <c r="C100" i="2"/>
  <c r="H100" i="2"/>
  <c r="I100" i="2"/>
  <c r="N100" i="2"/>
  <c r="T100" i="2"/>
  <c r="D100" i="2"/>
  <c r="U100" i="2"/>
  <c r="J100" i="2"/>
  <c r="P100" i="2"/>
  <c r="Q49" i="2"/>
  <c r="Q49" i="3"/>
  <c r="X49" i="3"/>
  <c r="X49" i="2"/>
  <c r="X100" i="2" s="1"/>
  <c r="J49" i="3"/>
  <c r="J49" i="2"/>
  <c r="M49" i="3"/>
  <c r="M49" i="2"/>
  <c r="T49" i="3"/>
  <c r="T49" i="2"/>
  <c r="F49" i="3"/>
  <c r="F49" i="2"/>
  <c r="U93" i="1"/>
  <c r="AE48" i="2"/>
  <c r="AE99" i="2" s="1"/>
  <c r="AE150" i="2" s="1"/>
  <c r="AE107" i="1"/>
  <c r="AE48" i="3"/>
  <c r="AE99" i="3" s="1"/>
  <c r="AE150" i="3" s="1"/>
  <c r="R150" i="2"/>
  <c r="R201" i="2"/>
  <c r="C201" i="2"/>
  <c r="C150" i="2"/>
  <c r="T201" i="2"/>
  <c r="T150" i="2"/>
  <c r="G150" i="2"/>
  <c r="G201" i="2"/>
  <c r="O150" i="2"/>
  <c r="O201" i="2"/>
  <c r="X144" i="3"/>
  <c r="X145" i="3"/>
  <c r="S108" i="1"/>
  <c r="E108" i="1"/>
  <c r="K108" i="1"/>
  <c r="G108" i="1"/>
  <c r="D108" i="1"/>
  <c r="H108" i="1"/>
  <c r="L108" i="1"/>
  <c r="T108" i="1"/>
  <c r="U108" i="1"/>
  <c r="F108" i="1"/>
  <c r="J108" i="1"/>
  <c r="N108" i="1"/>
  <c r="P108" i="1"/>
  <c r="M108" i="1"/>
  <c r="O108" i="1"/>
  <c r="Q108" i="1"/>
  <c r="R108" i="1"/>
  <c r="I108" i="1"/>
  <c r="P151" i="3"/>
  <c r="L151" i="3"/>
  <c r="I151" i="3"/>
  <c r="C151" i="3"/>
  <c r="Q151" i="3"/>
  <c r="R151" i="3"/>
  <c r="H151" i="3"/>
  <c r="E151" i="3"/>
  <c r="O151" i="3"/>
  <c r="S151" i="3"/>
  <c r="T151" i="3"/>
  <c r="D151" i="3"/>
  <c r="N151" i="3"/>
  <c r="K151" i="3"/>
  <c r="U151" i="3"/>
  <c r="M151" i="3"/>
  <c r="J151" i="3"/>
  <c r="G151" i="3"/>
  <c r="F151" i="3"/>
  <c r="Y49" i="3"/>
  <c r="Y49" i="2"/>
  <c r="Y100" i="2" s="1"/>
  <c r="C49" i="2"/>
  <c r="C49" i="3"/>
  <c r="R49" i="3"/>
  <c r="R49" i="2"/>
  <c r="U49" i="3"/>
  <c r="U49" i="2"/>
  <c r="G49" i="3"/>
  <c r="G49" i="2"/>
  <c r="N49" i="2"/>
  <c r="N49" i="3"/>
  <c r="AF48" i="2"/>
  <c r="AF99" i="2" s="1"/>
  <c r="AF150" i="2" s="1"/>
  <c r="AF201" i="2" s="1"/>
  <c r="AF252" i="2" s="1"/>
  <c r="AF303" i="2" s="1"/>
  <c r="AF354" i="2" s="1"/>
  <c r="AF48" i="3"/>
  <c r="AF99" i="3" s="1"/>
  <c r="AF150" i="3" s="1"/>
  <c r="AF107" i="1"/>
  <c r="Q201" i="2"/>
  <c r="Q150" i="2"/>
  <c r="L201" i="2"/>
  <c r="L150" i="2"/>
  <c r="S150" i="2"/>
  <c r="S201" i="2"/>
  <c r="K201" i="2"/>
  <c r="K150" i="2"/>
  <c r="D201" i="2"/>
  <c r="D150" i="2"/>
  <c r="AG106" i="1"/>
  <c r="AG47" i="3"/>
  <c r="AG98" i="3" s="1"/>
  <c r="AG149" i="3" s="1"/>
  <c r="AG47" i="2"/>
  <c r="AG98" i="2" s="1"/>
  <c r="AG149" i="2" s="1"/>
  <c r="AG200" i="2" s="1"/>
  <c r="AG251" i="2" s="1"/>
  <c r="AG302" i="2" s="1"/>
  <c r="AG353" i="2" s="1"/>
  <c r="AE250" i="2"/>
  <c r="AE301" i="2" s="1"/>
  <c r="AE352" i="2" s="1"/>
  <c r="AD51" i="1"/>
  <c r="AD49" i="4" s="1"/>
  <c r="AD100" i="4" s="1"/>
  <c r="AD151" i="4" s="1"/>
  <c r="AC108" i="1"/>
  <c r="AC49" i="3"/>
  <c r="AC100" i="3" s="1"/>
  <c r="AC151" i="3" s="1"/>
  <c r="AC49" i="2"/>
  <c r="AC100" i="2" s="1"/>
  <c r="AC151" i="2" s="1"/>
  <c r="AC202" i="2" s="1"/>
  <c r="AC253" i="2" s="1"/>
  <c r="AC304" i="2" s="1"/>
  <c r="AC355" i="2" s="1"/>
  <c r="AA49" i="3"/>
  <c r="AA49" i="2"/>
  <c r="H49" i="3"/>
  <c r="H49" i="2"/>
  <c r="K49" i="3"/>
  <c r="K49" i="2"/>
  <c r="Z49" i="2"/>
  <c r="Z100" i="2" s="1"/>
  <c r="Z49" i="3"/>
  <c r="D49" i="3"/>
  <c r="D49" i="2"/>
  <c r="O49" i="3"/>
  <c r="O49" i="2"/>
  <c r="V49" i="3"/>
  <c r="V49" i="2"/>
  <c r="V100" i="2" s="1"/>
  <c r="AG48" i="3"/>
  <c r="AG99" i="3" s="1"/>
  <c r="AG150" i="3" s="1"/>
  <c r="AG107" i="1"/>
  <c r="AG48" i="2"/>
  <c r="AG99" i="2" s="1"/>
  <c r="AG150" i="2" s="1"/>
  <c r="AG201" i="2" s="1"/>
  <c r="AG252" i="2" s="1"/>
  <c r="AG303" i="2" s="1"/>
  <c r="AG354" i="2" s="1"/>
  <c r="H201" i="2"/>
  <c r="H150" i="2"/>
  <c r="I150" i="2"/>
  <c r="I201" i="2"/>
  <c r="P150" i="2"/>
  <c r="P201" i="2"/>
  <c r="N150" i="2"/>
  <c r="N201" i="2"/>
  <c r="AF106" i="1"/>
  <c r="AF47" i="2"/>
  <c r="AF98" i="2" s="1"/>
  <c r="AF149" i="2" s="1"/>
  <c r="AF200" i="2" s="1"/>
  <c r="AF251" i="2" s="1"/>
  <c r="AF302" i="2" s="1"/>
  <c r="AF353" i="2" s="1"/>
  <c r="AF47" i="3"/>
  <c r="AF98" i="3" s="1"/>
  <c r="AF149" i="3" s="1"/>
  <c r="AE47" i="3"/>
  <c r="AE98" i="3" s="1"/>
  <c r="AE149" i="3" s="1"/>
  <c r="AE200" i="3" s="1"/>
  <c r="AE251" i="3" s="1"/>
  <c r="AE47" i="2"/>
  <c r="AE98" i="2" s="1"/>
  <c r="AE149" i="2" s="1"/>
  <c r="AE106" i="1"/>
  <c r="AB49" i="2"/>
  <c r="AB100" i="2" s="1"/>
  <c r="AB151" i="2" s="1"/>
  <c r="AB202" i="2" s="1"/>
  <c r="AB253" i="2" s="1"/>
  <c r="AB304" i="2" s="1"/>
  <c r="AB355" i="2" s="1"/>
  <c r="AB49" i="3"/>
  <c r="AB100" i="3" s="1"/>
  <c r="AB151" i="3" s="1"/>
  <c r="AB108" i="1"/>
  <c r="I49" i="3"/>
  <c r="I49" i="2"/>
  <c r="P49" i="3"/>
  <c r="P49" i="2"/>
  <c r="S49" i="2"/>
  <c r="S49" i="3"/>
  <c r="E49" i="2"/>
  <c r="E49" i="3"/>
  <c r="L49" i="3"/>
  <c r="L49" i="2"/>
  <c r="W49" i="3"/>
  <c r="W49" i="2"/>
  <c r="W100" i="2" s="1"/>
  <c r="T90" i="1"/>
  <c r="U91" i="1" s="1"/>
  <c r="X127" i="2"/>
  <c r="X130" i="2"/>
  <c r="X120" i="2"/>
  <c r="X117" i="2"/>
  <c r="V169" i="2"/>
  <c r="V174" i="2"/>
  <c r="S131" i="3"/>
  <c r="X136" i="2"/>
  <c r="X123" i="2"/>
  <c r="X146" i="2"/>
  <c r="X144" i="2"/>
  <c r="X142" i="2"/>
  <c r="X116" i="2"/>
  <c r="X134" i="2"/>
  <c r="X129" i="2"/>
  <c r="X135" i="2"/>
  <c r="X132" i="2"/>
  <c r="V197" i="2"/>
  <c r="V172" i="2"/>
  <c r="V188" i="2"/>
  <c r="V177" i="2"/>
  <c r="X133" i="2"/>
  <c r="S130" i="3"/>
  <c r="S134" i="3"/>
  <c r="V192" i="2"/>
  <c r="Z81" i="2"/>
  <c r="Z82" i="2"/>
  <c r="Z80" i="2"/>
  <c r="Z79" i="2"/>
  <c r="Z83" i="2"/>
  <c r="Z76" i="2"/>
  <c r="Z72" i="2"/>
  <c r="Z71" i="2"/>
  <c r="Z70" i="2"/>
  <c r="AA55" i="2"/>
  <c r="AA4" i="2" s="1"/>
  <c r="Z4" i="2"/>
  <c r="Z63" i="2"/>
  <c r="Z85" i="2"/>
  <c r="Z84" i="2"/>
  <c r="Z77" i="2"/>
  <c r="Z69" i="2"/>
  <c r="Z66" i="2"/>
  <c r="Z64" i="2"/>
  <c r="Z67" i="2"/>
  <c r="Z74" i="2"/>
  <c r="Z68" i="2"/>
  <c r="Z78" i="2"/>
  <c r="Z86" i="2"/>
  <c r="Z75" i="2"/>
  <c r="Z73" i="2"/>
  <c r="Z65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X115" i="2"/>
  <c r="X126" i="2"/>
  <c r="X139" i="2"/>
  <c r="X141" i="2"/>
  <c r="X143" i="2"/>
  <c r="V173" i="2"/>
  <c r="V183" i="2"/>
  <c r="X55" i="3"/>
  <c r="W4" i="3"/>
  <c r="S132" i="3"/>
  <c r="S128" i="3"/>
  <c r="S133" i="3"/>
  <c r="S129" i="3"/>
  <c r="V195" i="2"/>
  <c r="V181" i="2"/>
  <c r="V187" i="2"/>
  <c r="V189" i="2"/>
  <c r="V171" i="2"/>
  <c r="X131" i="2"/>
  <c r="X121" i="2"/>
  <c r="X122" i="2"/>
  <c r="X137" i="2"/>
  <c r="X124" i="2"/>
  <c r="X138" i="2"/>
  <c r="V186" i="2"/>
  <c r="V180" i="2"/>
  <c r="V168" i="2"/>
  <c r="V194" i="2"/>
  <c r="V196" i="2"/>
  <c r="V170" i="2"/>
  <c r="X118" i="2"/>
  <c r="X125" i="2"/>
  <c r="X145" i="2"/>
  <c r="X147" i="2"/>
  <c r="X149" i="2"/>
  <c r="V191" i="2"/>
  <c r="V190" i="2"/>
  <c r="V178" i="2"/>
  <c r="X128" i="2"/>
  <c r="X119" i="2"/>
  <c r="X140" i="2"/>
  <c r="X148" i="2"/>
  <c r="V175" i="2"/>
  <c r="V184" i="2"/>
  <c r="S135" i="3"/>
  <c r="V176" i="2"/>
  <c r="V182" i="2"/>
  <c r="V198" i="2"/>
  <c r="P130" i="4" l="1"/>
  <c r="Y148" i="4"/>
  <c r="W119" i="4"/>
  <c r="V142" i="4"/>
  <c r="Y116" i="4"/>
  <c r="T124" i="4"/>
  <c r="V121" i="4"/>
  <c r="U122" i="4" s="1"/>
  <c r="T123" i="4" s="1"/>
  <c r="S136" i="4"/>
  <c r="P129" i="4"/>
  <c r="Y149" i="4"/>
  <c r="V226" i="2"/>
  <c r="V175" i="3"/>
  <c r="V219" i="2"/>
  <c r="V168" i="3"/>
  <c r="V223" i="2"/>
  <c r="V172" i="3"/>
  <c r="H252" i="2"/>
  <c r="H201" i="3"/>
  <c r="V229" i="2"/>
  <c r="V178" i="3"/>
  <c r="V221" i="2"/>
  <c r="V170" i="3"/>
  <c r="V246" i="2"/>
  <c r="V195" i="3"/>
  <c r="V249" i="2"/>
  <c r="V198" i="3"/>
  <c r="V235" i="2"/>
  <c r="V184" i="3"/>
  <c r="V242" i="2"/>
  <c r="V191" i="3"/>
  <c r="V245" i="2"/>
  <c r="V194" i="3"/>
  <c r="V238" i="2"/>
  <c r="V187" i="3"/>
  <c r="V239" i="2"/>
  <c r="V188" i="3"/>
  <c r="AE163" i="1"/>
  <c r="AE214" i="1" s="1"/>
  <c r="P252" i="2"/>
  <c r="P201" i="3"/>
  <c r="D252" i="2"/>
  <c r="D201" i="3"/>
  <c r="Q252" i="2"/>
  <c r="Q201" i="3"/>
  <c r="T252" i="2"/>
  <c r="T201" i="3"/>
  <c r="V93" i="1"/>
  <c r="AC203" i="4"/>
  <c r="E252" i="2"/>
  <c r="E201" i="3"/>
  <c r="J252" i="2"/>
  <c r="J201" i="3"/>
  <c r="T220" i="2"/>
  <c r="T169" i="3"/>
  <c r="E217" i="2"/>
  <c r="E166" i="3"/>
  <c r="S220" i="2"/>
  <c r="S169" i="3"/>
  <c r="AE182" i="1"/>
  <c r="AE129" i="1"/>
  <c r="K217" i="2"/>
  <c r="K166" i="3"/>
  <c r="I217" i="2"/>
  <c r="I166" i="3"/>
  <c r="AD181" i="1"/>
  <c r="AD128" i="1"/>
  <c r="AG182" i="1"/>
  <c r="AG129" i="1"/>
  <c r="L217" i="2"/>
  <c r="L166" i="3"/>
  <c r="Q217" i="2"/>
  <c r="Q166" i="3"/>
  <c r="F217" i="2"/>
  <c r="F166" i="3"/>
  <c r="U219" i="2"/>
  <c r="U168" i="3"/>
  <c r="U97" i="1"/>
  <c r="V96" i="1" s="1"/>
  <c r="S203" i="1"/>
  <c r="R272" i="2"/>
  <c r="R221" i="3"/>
  <c r="S299" i="2"/>
  <c r="S248" i="3"/>
  <c r="X148" i="4"/>
  <c r="X147" i="4"/>
  <c r="R298" i="2"/>
  <c r="R247" i="3"/>
  <c r="U280" i="2"/>
  <c r="U229" i="3"/>
  <c r="Q299" i="2"/>
  <c r="Q248" i="3"/>
  <c r="S300" i="2"/>
  <c r="S249" i="3"/>
  <c r="T272" i="2"/>
  <c r="T221" i="3"/>
  <c r="D302" i="2"/>
  <c r="D251" i="3"/>
  <c r="H302" i="2"/>
  <c r="H251" i="3"/>
  <c r="U290" i="2"/>
  <c r="U239" i="3"/>
  <c r="U295" i="2"/>
  <c r="U244" i="3"/>
  <c r="T298" i="2"/>
  <c r="T247" i="3"/>
  <c r="I269" i="2"/>
  <c r="I218" i="3"/>
  <c r="U284" i="2"/>
  <c r="U233" i="3"/>
  <c r="E302" i="2"/>
  <c r="E251" i="3"/>
  <c r="F302" i="2"/>
  <c r="F251" i="3"/>
  <c r="S302" i="2"/>
  <c r="S251" i="3"/>
  <c r="U293" i="2"/>
  <c r="U242" i="3"/>
  <c r="U297" i="2"/>
  <c r="U246" i="3"/>
  <c r="V233" i="2"/>
  <c r="V182" i="3"/>
  <c r="V232" i="2"/>
  <c r="V181" i="3"/>
  <c r="AB165" i="1"/>
  <c r="AB216" i="1" s="1"/>
  <c r="AC165" i="1"/>
  <c r="AC216" i="1" s="1"/>
  <c r="AF164" i="1"/>
  <c r="AF215" i="1" s="1"/>
  <c r="G252" i="2"/>
  <c r="G201" i="3"/>
  <c r="AB203" i="4"/>
  <c r="R217" i="2"/>
  <c r="R166" i="3"/>
  <c r="AC181" i="1"/>
  <c r="AC128" i="1"/>
  <c r="S219" i="2"/>
  <c r="S168" i="3"/>
  <c r="H217" i="2"/>
  <c r="H166" i="3"/>
  <c r="S217" i="2"/>
  <c r="S166" i="3"/>
  <c r="AE165" i="4"/>
  <c r="Z114" i="4"/>
  <c r="D217" i="2"/>
  <c r="D166" i="3"/>
  <c r="R219" i="2"/>
  <c r="R168" i="3"/>
  <c r="V144" i="4"/>
  <c r="V143" i="4"/>
  <c r="R269" i="2"/>
  <c r="R218" i="3"/>
  <c r="D269" i="2"/>
  <c r="D218" i="3"/>
  <c r="L302" i="2"/>
  <c r="L251" i="3"/>
  <c r="U279" i="2"/>
  <c r="U228" i="3"/>
  <c r="U276" i="2"/>
  <c r="U225" i="3"/>
  <c r="U220" i="2"/>
  <c r="U169" i="3"/>
  <c r="N269" i="2"/>
  <c r="N218" i="3"/>
  <c r="H269" i="2"/>
  <c r="H218" i="3"/>
  <c r="E269" i="2"/>
  <c r="E218" i="3"/>
  <c r="I302" i="2"/>
  <c r="I251" i="3"/>
  <c r="G302" i="2"/>
  <c r="G251" i="3"/>
  <c r="U272" i="2"/>
  <c r="U221" i="3"/>
  <c r="U286" i="2"/>
  <c r="U235" i="3"/>
  <c r="Q272" i="2"/>
  <c r="Q221" i="3"/>
  <c r="T300" i="2"/>
  <c r="T249" i="3"/>
  <c r="U287" i="2"/>
  <c r="U236" i="3"/>
  <c r="P302" i="2"/>
  <c r="P251" i="3"/>
  <c r="K302" i="2"/>
  <c r="K251" i="3"/>
  <c r="U288" i="2"/>
  <c r="U237" i="3"/>
  <c r="V234" i="2"/>
  <c r="V183" i="3"/>
  <c r="V231" i="2"/>
  <c r="V180" i="3"/>
  <c r="V248" i="2"/>
  <c r="V197" i="3"/>
  <c r="V225" i="2"/>
  <c r="V174" i="3"/>
  <c r="N252" i="2"/>
  <c r="N201" i="3"/>
  <c r="I252" i="2"/>
  <c r="I201" i="3"/>
  <c r="AD202" i="4"/>
  <c r="AG163" i="1"/>
  <c r="AG214" i="1" s="1"/>
  <c r="K252" i="2"/>
  <c r="K201" i="3"/>
  <c r="L252" i="2"/>
  <c r="L201" i="3"/>
  <c r="C252" i="2"/>
  <c r="C201" i="3"/>
  <c r="AE164" i="1"/>
  <c r="AE215" i="1" s="1"/>
  <c r="M252" i="2"/>
  <c r="M201" i="3"/>
  <c r="F252" i="2"/>
  <c r="F201" i="3"/>
  <c r="AF182" i="1"/>
  <c r="AF129" i="1"/>
  <c r="AB181" i="1"/>
  <c r="AB128" i="1"/>
  <c r="G217" i="2"/>
  <c r="G166" i="3"/>
  <c r="AC164" i="4"/>
  <c r="AF165" i="4"/>
  <c r="M217" i="2"/>
  <c r="M166" i="3"/>
  <c r="N217" i="2"/>
  <c r="N166" i="3"/>
  <c r="Q220" i="2"/>
  <c r="Q169" i="3"/>
  <c r="U96" i="1"/>
  <c r="V236" i="2"/>
  <c r="V185" i="3"/>
  <c r="T219" i="2"/>
  <c r="T168" i="3"/>
  <c r="AD165" i="4"/>
  <c r="X211" i="1"/>
  <c r="X209" i="1"/>
  <c r="X210" i="1"/>
  <c r="L269" i="2"/>
  <c r="L218" i="3"/>
  <c r="F269" i="2"/>
  <c r="F218" i="3"/>
  <c r="U294" i="2"/>
  <c r="U243" i="3"/>
  <c r="U278" i="2"/>
  <c r="U227" i="3"/>
  <c r="T299" i="2"/>
  <c r="T248" i="3"/>
  <c r="C269" i="2"/>
  <c r="C218" i="3"/>
  <c r="P269" i="2"/>
  <c r="P218" i="3"/>
  <c r="R302" i="2"/>
  <c r="R251" i="3"/>
  <c r="R300" i="2"/>
  <c r="R249" i="3"/>
  <c r="U289" i="2"/>
  <c r="U238" i="3"/>
  <c r="U275" i="2"/>
  <c r="U224" i="3"/>
  <c r="O269" i="2"/>
  <c r="O218" i="3"/>
  <c r="G269" i="2"/>
  <c r="G218" i="3"/>
  <c r="Q302" i="2"/>
  <c r="Q251" i="3"/>
  <c r="U282" i="2"/>
  <c r="U231" i="3"/>
  <c r="K269" i="2"/>
  <c r="K218" i="3"/>
  <c r="C302" i="2"/>
  <c r="C251" i="3"/>
  <c r="U283" i="2"/>
  <c r="U232" i="3"/>
  <c r="U292" i="2"/>
  <c r="U241" i="3"/>
  <c r="AF163" i="1"/>
  <c r="AF214" i="1" s="1"/>
  <c r="V227" i="2"/>
  <c r="V176" i="3"/>
  <c r="V222" i="2"/>
  <c r="V171" i="3"/>
  <c r="V224" i="2"/>
  <c r="V173" i="3"/>
  <c r="V241" i="2"/>
  <c r="V190" i="3"/>
  <c r="V247" i="2"/>
  <c r="V196" i="3"/>
  <c r="V237" i="2"/>
  <c r="V186" i="3"/>
  <c r="V240" i="2"/>
  <c r="V189" i="3"/>
  <c r="V243" i="2"/>
  <c r="V192" i="3"/>
  <c r="V228" i="2"/>
  <c r="V177" i="3"/>
  <c r="V220" i="2"/>
  <c r="V169" i="3"/>
  <c r="AG164" i="1"/>
  <c r="AG215" i="1" s="1"/>
  <c r="S252" i="2"/>
  <c r="S201" i="3"/>
  <c r="O252" i="2"/>
  <c r="O201" i="3"/>
  <c r="R252" i="2"/>
  <c r="R201" i="3"/>
  <c r="J217" i="2"/>
  <c r="J166" i="3"/>
  <c r="O217" i="2"/>
  <c r="O166" i="3"/>
  <c r="R220" i="2"/>
  <c r="R169" i="3"/>
  <c r="AB164" i="4"/>
  <c r="AG165" i="4"/>
  <c r="C217" i="2"/>
  <c r="C166" i="3"/>
  <c r="P217" i="2"/>
  <c r="P166" i="3"/>
  <c r="V230" i="2"/>
  <c r="V179" i="3"/>
  <c r="V244" i="2"/>
  <c r="V193" i="3"/>
  <c r="S138" i="4"/>
  <c r="S137" i="4"/>
  <c r="S201" i="1"/>
  <c r="R202" i="1" s="1"/>
  <c r="S200" i="1"/>
  <c r="R201" i="1" s="1"/>
  <c r="S199" i="1"/>
  <c r="U300" i="2"/>
  <c r="U249" i="3"/>
  <c r="Q269" i="2"/>
  <c r="Q218" i="3"/>
  <c r="U274" i="2"/>
  <c r="U223" i="3"/>
  <c r="O302" i="2"/>
  <c r="O251" i="3"/>
  <c r="U298" i="2"/>
  <c r="U247" i="3"/>
  <c r="U296" i="2"/>
  <c r="U245" i="3"/>
  <c r="J269" i="2"/>
  <c r="J218" i="3"/>
  <c r="Z183" i="1"/>
  <c r="Y184" i="1" s="1"/>
  <c r="X185" i="1" s="1"/>
  <c r="W186" i="1" s="1"/>
  <c r="V187" i="1" s="1"/>
  <c r="U188" i="1" s="1"/>
  <c r="T189" i="1" s="1"/>
  <c r="S190" i="1" s="1"/>
  <c r="R191" i="1" s="1"/>
  <c r="Q192" i="1" s="1"/>
  <c r="P193" i="1" s="1"/>
  <c r="O194" i="1" s="1"/>
  <c r="M302" i="2"/>
  <c r="M251" i="3"/>
  <c r="J302" i="2"/>
  <c r="J251" i="3"/>
  <c r="U281" i="2"/>
  <c r="U230" i="3"/>
  <c r="U299" i="2"/>
  <c r="U248" i="3"/>
  <c r="U291" i="2"/>
  <c r="U240" i="3"/>
  <c r="P132" i="4"/>
  <c r="P131" i="4"/>
  <c r="P272" i="2"/>
  <c r="P221" i="3"/>
  <c r="M269" i="2"/>
  <c r="M218" i="3"/>
  <c r="U273" i="2"/>
  <c r="U222" i="3"/>
  <c r="S272" i="2"/>
  <c r="S221" i="3"/>
  <c r="R299" i="2"/>
  <c r="R248" i="3"/>
  <c r="S298" i="2"/>
  <c r="S247" i="3"/>
  <c r="N302" i="2"/>
  <c r="N251" i="3"/>
  <c r="U277" i="2"/>
  <c r="U226" i="3"/>
  <c r="U285" i="2"/>
  <c r="U234" i="3"/>
  <c r="AG302" i="3"/>
  <c r="AG200" i="3"/>
  <c r="AG251" i="3" s="1"/>
  <c r="AF302" i="3"/>
  <c r="AF353" i="3" s="1"/>
  <c r="AF404" i="3" s="1"/>
  <c r="AF200" i="3"/>
  <c r="AF251" i="3" s="1"/>
  <c r="AG303" i="3"/>
  <c r="AG201" i="3"/>
  <c r="AG252" i="3" s="1"/>
  <c r="AC304" i="3"/>
  <c r="AC202" i="3"/>
  <c r="AC253" i="3" s="1"/>
  <c r="AF268" i="3"/>
  <c r="AF319" i="3" s="1"/>
  <c r="AF370" i="3" s="1"/>
  <c r="AF166" i="3"/>
  <c r="AF217" i="3" s="1"/>
  <c r="AB267" i="3"/>
  <c r="AB318" i="3" s="1"/>
  <c r="AB369" i="3" s="1"/>
  <c r="AB165" i="3"/>
  <c r="AB216" i="3" s="1"/>
  <c r="AC267" i="3"/>
  <c r="AC318" i="3" s="1"/>
  <c r="AC369" i="3" s="1"/>
  <c r="AC165" i="3"/>
  <c r="AC216" i="3" s="1"/>
  <c r="B266" i="3"/>
  <c r="B317" i="3" s="1"/>
  <c r="F317" i="3" s="1"/>
  <c r="B164" i="3"/>
  <c r="B215" i="3" s="1"/>
  <c r="AD267" i="3"/>
  <c r="AD318" i="3" s="1"/>
  <c r="AD369" i="3" s="1"/>
  <c r="AD165" i="3"/>
  <c r="AD216" i="3" s="1"/>
  <c r="AB304" i="3"/>
  <c r="AB202" i="3"/>
  <c r="AB253" i="3" s="1"/>
  <c r="AF303" i="3"/>
  <c r="AF201" i="3"/>
  <c r="AF252" i="3" s="1"/>
  <c r="AE303" i="3"/>
  <c r="AE201" i="3"/>
  <c r="AE252" i="3" s="1"/>
  <c r="AG268" i="3"/>
  <c r="AG319" i="3" s="1"/>
  <c r="AG370" i="3" s="1"/>
  <c r="AG166" i="3"/>
  <c r="AG217" i="3" s="1"/>
  <c r="X119" i="3"/>
  <c r="J317" i="3"/>
  <c r="Q317" i="3"/>
  <c r="U317" i="3"/>
  <c r="P317" i="3"/>
  <c r="S317" i="3"/>
  <c r="H317" i="3"/>
  <c r="M317" i="3"/>
  <c r="C317" i="3"/>
  <c r="B368" i="3"/>
  <c r="L370" i="3"/>
  <c r="H370" i="3"/>
  <c r="D370" i="3"/>
  <c r="J370" i="3"/>
  <c r="E370" i="3"/>
  <c r="N370" i="3"/>
  <c r="I370" i="3"/>
  <c r="C370" i="3"/>
  <c r="O370" i="3"/>
  <c r="M370" i="3"/>
  <c r="G370" i="3"/>
  <c r="K370" i="3"/>
  <c r="F370" i="3"/>
  <c r="AE371" i="3"/>
  <c r="AE352" i="3"/>
  <c r="AE302" i="3"/>
  <c r="B355" i="3"/>
  <c r="B305" i="3"/>
  <c r="K404" i="3"/>
  <c r="G404" i="3"/>
  <c r="C404" i="3"/>
  <c r="N404" i="3"/>
  <c r="J404" i="3"/>
  <c r="F404" i="3"/>
  <c r="M404" i="3"/>
  <c r="I404" i="3"/>
  <c r="E404" i="3"/>
  <c r="L404" i="3"/>
  <c r="H404" i="3"/>
  <c r="D404" i="3"/>
  <c r="O404" i="3"/>
  <c r="R354" i="3"/>
  <c r="N354" i="3"/>
  <c r="J354" i="3"/>
  <c r="F354" i="3"/>
  <c r="Q354" i="3"/>
  <c r="M354" i="3"/>
  <c r="I354" i="3"/>
  <c r="E354" i="3"/>
  <c r="S354" i="3"/>
  <c r="O354" i="3"/>
  <c r="K354" i="3"/>
  <c r="G354" i="3"/>
  <c r="C354" i="3"/>
  <c r="H354" i="3"/>
  <c r="D354" i="3"/>
  <c r="T354" i="3"/>
  <c r="P354" i="3"/>
  <c r="L354" i="3"/>
  <c r="B405" i="3"/>
  <c r="AE268" i="3"/>
  <c r="AE319" i="3" s="1"/>
  <c r="R318" i="3"/>
  <c r="N318" i="3"/>
  <c r="J318" i="3"/>
  <c r="F318" i="3"/>
  <c r="S318" i="3"/>
  <c r="M318" i="3"/>
  <c r="H318" i="3"/>
  <c r="C318" i="3"/>
  <c r="Q318" i="3"/>
  <c r="L318" i="3"/>
  <c r="G318" i="3"/>
  <c r="T318" i="3"/>
  <c r="I318" i="3"/>
  <c r="P318" i="3"/>
  <c r="E318" i="3"/>
  <c r="O318" i="3"/>
  <c r="D318" i="3"/>
  <c r="K318" i="3"/>
  <c r="B369" i="3"/>
  <c r="U140" i="3"/>
  <c r="AF352" i="3"/>
  <c r="AF403" i="3" s="1"/>
  <c r="T126" i="3"/>
  <c r="S127" i="3" s="1"/>
  <c r="X120" i="3"/>
  <c r="AG353" i="3"/>
  <c r="AG404" i="3" s="1"/>
  <c r="AC354" i="3"/>
  <c r="AC405" i="3" s="1"/>
  <c r="AG352" i="3"/>
  <c r="AG403" i="3" s="1"/>
  <c r="U124" i="3"/>
  <c r="T125" i="3" s="1"/>
  <c r="U139" i="3"/>
  <c r="T139" i="3" s="1"/>
  <c r="AB354" i="3"/>
  <c r="AB405" i="3" s="1"/>
  <c r="AE353" i="3"/>
  <c r="Y117" i="3"/>
  <c r="T137" i="3"/>
  <c r="W180" i="2"/>
  <c r="U98" i="1"/>
  <c r="AD52" i="1"/>
  <c r="AD50" i="4" s="1"/>
  <c r="AD101" i="4" s="1"/>
  <c r="AD152" i="4" s="1"/>
  <c r="U99" i="1"/>
  <c r="U100" i="1"/>
  <c r="T87" i="1"/>
  <c r="T88" i="1"/>
  <c r="T85" i="1"/>
  <c r="AD13" i="1"/>
  <c r="AD11" i="4" s="1"/>
  <c r="AD62" i="4" s="1"/>
  <c r="AD113" i="4" s="1"/>
  <c r="T86" i="1"/>
  <c r="U104" i="1"/>
  <c r="U103" i="1"/>
  <c r="U102" i="1"/>
  <c r="V95" i="1"/>
  <c r="V92" i="1"/>
  <c r="W177" i="2"/>
  <c r="W171" i="2"/>
  <c r="Q318" i="2"/>
  <c r="M318" i="2"/>
  <c r="I318" i="2"/>
  <c r="E318" i="2"/>
  <c r="R318" i="2"/>
  <c r="L318" i="2"/>
  <c r="G318" i="2"/>
  <c r="P318" i="2"/>
  <c r="K318" i="2"/>
  <c r="F318" i="2"/>
  <c r="T318" i="2"/>
  <c r="O318" i="2"/>
  <c r="J318" i="2"/>
  <c r="D318" i="2"/>
  <c r="S318" i="2"/>
  <c r="N318" i="2"/>
  <c r="H318" i="2"/>
  <c r="C318" i="2"/>
  <c r="S355" i="2"/>
  <c r="O355" i="2"/>
  <c r="K355" i="2"/>
  <c r="G355" i="2"/>
  <c r="C355" i="2"/>
  <c r="Q355" i="2"/>
  <c r="L355" i="2"/>
  <c r="F355" i="2"/>
  <c r="U355" i="2"/>
  <c r="P355" i="2"/>
  <c r="J355" i="2"/>
  <c r="E355" i="2"/>
  <c r="T355" i="2"/>
  <c r="N355" i="2"/>
  <c r="I355" i="2"/>
  <c r="D355" i="2"/>
  <c r="R355" i="2"/>
  <c r="M355" i="2"/>
  <c r="H355" i="2"/>
  <c r="T84" i="1"/>
  <c r="U101" i="1"/>
  <c r="V94" i="1"/>
  <c r="T76" i="1"/>
  <c r="T80" i="1"/>
  <c r="T83" i="1"/>
  <c r="T72" i="1"/>
  <c r="W114" i="1"/>
  <c r="W6" i="1"/>
  <c r="X57" i="1"/>
  <c r="W183" i="2"/>
  <c r="T77" i="1"/>
  <c r="T81" i="1"/>
  <c r="T82" i="1"/>
  <c r="U105" i="1"/>
  <c r="T79" i="1"/>
  <c r="T78" i="1"/>
  <c r="U106" i="1"/>
  <c r="U107" i="1"/>
  <c r="W115" i="2"/>
  <c r="V167" i="2" s="1"/>
  <c r="K165" i="2"/>
  <c r="K114" i="2"/>
  <c r="E114" i="2"/>
  <c r="E165" i="2"/>
  <c r="Q114" i="2"/>
  <c r="Q165" i="2"/>
  <c r="T165" i="2"/>
  <c r="T114" i="2"/>
  <c r="G114" i="2"/>
  <c r="G165" i="2"/>
  <c r="Z115" i="3"/>
  <c r="AC70" i="1"/>
  <c r="AC11" i="2"/>
  <c r="AC62" i="2" s="1"/>
  <c r="AC113" i="2" s="1"/>
  <c r="AC164" i="2" s="1"/>
  <c r="AC215" i="2" s="1"/>
  <c r="AC266" i="2" s="1"/>
  <c r="AC317" i="2" s="1"/>
  <c r="AC11" i="3"/>
  <c r="AC62" i="3" s="1"/>
  <c r="AC113" i="3" s="1"/>
  <c r="M11" i="3"/>
  <c r="M11" i="2"/>
  <c r="D113" i="3"/>
  <c r="J113" i="3"/>
  <c r="L113" i="3"/>
  <c r="K113" i="3"/>
  <c r="E113" i="3"/>
  <c r="P113" i="3"/>
  <c r="Q113" i="3"/>
  <c r="G113" i="3"/>
  <c r="S113" i="3"/>
  <c r="I113" i="3"/>
  <c r="H113" i="3"/>
  <c r="U113" i="3"/>
  <c r="F113" i="3"/>
  <c r="C113" i="3"/>
  <c r="T113" i="3"/>
  <c r="N113" i="3"/>
  <c r="M113" i="3"/>
  <c r="R113" i="3"/>
  <c r="O113" i="3"/>
  <c r="E11" i="2"/>
  <c r="E11" i="3"/>
  <c r="AA11" i="3"/>
  <c r="AA11" i="2"/>
  <c r="S11" i="2"/>
  <c r="S11" i="3"/>
  <c r="B11" i="1"/>
  <c r="AB12" i="1"/>
  <c r="AB10" i="4" s="1"/>
  <c r="AB61" i="4" s="1"/>
  <c r="AB112" i="4" s="1"/>
  <c r="AC12" i="1"/>
  <c r="AC10" i="4" s="1"/>
  <c r="AC61" i="4" s="1"/>
  <c r="AC112" i="4" s="1"/>
  <c r="B10" i="2"/>
  <c r="B61" i="2" s="1"/>
  <c r="B69" i="1"/>
  <c r="B10" i="3"/>
  <c r="B61" i="3" s="1"/>
  <c r="U11" i="2"/>
  <c r="U11" i="3"/>
  <c r="X118" i="3"/>
  <c r="T75" i="1"/>
  <c r="S165" i="2"/>
  <c r="S114" i="2"/>
  <c r="I114" i="2"/>
  <c r="I165" i="2"/>
  <c r="J165" i="2"/>
  <c r="J114" i="2"/>
  <c r="M165" i="2"/>
  <c r="M114" i="2"/>
  <c r="P165" i="2"/>
  <c r="P114" i="2"/>
  <c r="T115" i="2"/>
  <c r="S167" i="2" s="1"/>
  <c r="AE166" i="2"/>
  <c r="AE217" i="2" s="1"/>
  <c r="AE268" i="2" s="1"/>
  <c r="AE319" i="2" s="1"/>
  <c r="L11" i="3"/>
  <c r="L11" i="2"/>
  <c r="C11" i="2"/>
  <c r="C11" i="3"/>
  <c r="D11" i="3"/>
  <c r="D11" i="2"/>
  <c r="Y11" i="2"/>
  <c r="Y62" i="2" s="1"/>
  <c r="Y11" i="3"/>
  <c r="Z11" i="2"/>
  <c r="Z62" i="2" s="1"/>
  <c r="Z11" i="3"/>
  <c r="Q11" i="3"/>
  <c r="Q11" i="2"/>
  <c r="T11" i="3"/>
  <c r="T11" i="2"/>
  <c r="K11" i="2"/>
  <c r="K11" i="3"/>
  <c r="AE12" i="3"/>
  <c r="AE63" i="3" s="1"/>
  <c r="AE114" i="3" s="1"/>
  <c r="AE165" i="3" s="1"/>
  <c r="AE216" i="3" s="1"/>
  <c r="AE12" i="2"/>
  <c r="AE63" i="2" s="1"/>
  <c r="AE114" i="2" s="1"/>
  <c r="AE165" i="2" s="1"/>
  <c r="AE216" i="2" s="1"/>
  <c r="AE267" i="2" s="1"/>
  <c r="AE318" i="2" s="1"/>
  <c r="AE71" i="1"/>
  <c r="O165" i="2"/>
  <c r="O114" i="2"/>
  <c r="R114" i="2"/>
  <c r="R165" i="2"/>
  <c r="D114" i="2"/>
  <c r="D165" i="2"/>
  <c r="L165" i="2"/>
  <c r="L114" i="2"/>
  <c r="J11" i="2"/>
  <c r="J11" i="3"/>
  <c r="W11" i="3"/>
  <c r="W11" i="2"/>
  <c r="W62" i="2" s="1"/>
  <c r="X11" i="2"/>
  <c r="X62" i="2" s="1"/>
  <c r="X11" i="3"/>
  <c r="O11" i="3"/>
  <c r="O11" i="2"/>
  <c r="P11" i="3"/>
  <c r="P11" i="2"/>
  <c r="G11" i="2"/>
  <c r="G11" i="3"/>
  <c r="R11" i="3"/>
  <c r="R11" i="2"/>
  <c r="I11" i="2"/>
  <c r="I11" i="3"/>
  <c r="AF71" i="1"/>
  <c r="AF12" i="3"/>
  <c r="AF63" i="3" s="1"/>
  <c r="AF114" i="3" s="1"/>
  <c r="AF12" i="2"/>
  <c r="AF63" i="2" s="1"/>
  <c r="AF114" i="2" s="1"/>
  <c r="AF165" i="2" s="1"/>
  <c r="AF216" i="2" s="1"/>
  <c r="AF267" i="2" s="1"/>
  <c r="AF318" i="2" s="1"/>
  <c r="T74" i="1"/>
  <c r="T73" i="1"/>
  <c r="V115" i="2"/>
  <c r="U167" i="2" s="1"/>
  <c r="Z150" i="3"/>
  <c r="H114" i="2"/>
  <c r="H165" i="2"/>
  <c r="N165" i="2"/>
  <c r="N114" i="2"/>
  <c r="C114" i="2"/>
  <c r="C165" i="2"/>
  <c r="F165" i="2"/>
  <c r="F114" i="2"/>
  <c r="H70" i="1"/>
  <c r="F70" i="1"/>
  <c r="O70" i="1"/>
  <c r="R70" i="1"/>
  <c r="J70" i="1"/>
  <c r="L70" i="1"/>
  <c r="D70" i="1"/>
  <c r="S70" i="1"/>
  <c r="N70" i="1"/>
  <c r="K70" i="1"/>
  <c r="I70" i="1"/>
  <c r="P70" i="1"/>
  <c r="T70" i="1"/>
  <c r="E70" i="1"/>
  <c r="G70" i="1"/>
  <c r="M70" i="1"/>
  <c r="Q70" i="1"/>
  <c r="U70" i="1"/>
  <c r="V11" i="3"/>
  <c r="V11" i="2"/>
  <c r="V62" i="2" s="1"/>
  <c r="AB11" i="3"/>
  <c r="AB62" i="3" s="1"/>
  <c r="AB113" i="3" s="1"/>
  <c r="AB70" i="1"/>
  <c r="AB11" i="2"/>
  <c r="AB62" i="2" s="1"/>
  <c r="AB113" i="2" s="1"/>
  <c r="AB164" i="2" s="1"/>
  <c r="AB215" i="2" s="1"/>
  <c r="AB266" i="2" s="1"/>
  <c r="AB317" i="2" s="1"/>
  <c r="N11" i="3"/>
  <c r="N11" i="2"/>
  <c r="C62" i="2"/>
  <c r="H62" i="2"/>
  <c r="K62" i="2"/>
  <c r="O62" i="2"/>
  <c r="S62" i="2"/>
  <c r="G62" i="2"/>
  <c r="M62" i="2"/>
  <c r="F62" i="2"/>
  <c r="P62" i="2"/>
  <c r="T62" i="2"/>
  <c r="I62" i="2"/>
  <c r="B113" i="2"/>
  <c r="B164" i="2" s="1"/>
  <c r="B215" i="2" s="1"/>
  <c r="B266" i="2" s="1"/>
  <c r="B317" i="2" s="1"/>
  <c r="J62" i="2"/>
  <c r="Q62" i="2"/>
  <c r="U62" i="2"/>
  <c r="L62" i="2"/>
  <c r="D62" i="2"/>
  <c r="E62" i="2"/>
  <c r="N62" i="2"/>
  <c r="R62" i="2"/>
  <c r="F11" i="2"/>
  <c r="F11" i="3"/>
  <c r="AD70" i="1"/>
  <c r="AD11" i="2"/>
  <c r="AD62" i="2" s="1"/>
  <c r="AD113" i="2" s="1"/>
  <c r="AD164" i="2" s="1"/>
  <c r="AD215" i="2" s="1"/>
  <c r="AD266" i="2" s="1"/>
  <c r="AD317" i="2" s="1"/>
  <c r="AF13" i="1"/>
  <c r="AF11" i="4" s="1"/>
  <c r="AF62" i="4" s="1"/>
  <c r="AF113" i="4" s="1"/>
  <c r="AE13" i="1"/>
  <c r="AE11" i="4" s="1"/>
  <c r="AE62" i="4" s="1"/>
  <c r="AE113" i="4" s="1"/>
  <c r="AD11" i="3"/>
  <c r="AD62" i="3" s="1"/>
  <c r="AD113" i="3" s="1"/>
  <c r="AG13" i="1"/>
  <c r="AG11" i="4" s="1"/>
  <c r="AG62" i="4" s="1"/>
  <c r="AG113" i="4" s="1"/>
  <c r="H11" i="3"/>
  <c r="H11" i="2"/>
  <c r="U115" i="2"/>
  <c r="T167" i="2" s="1"/>
  <c r="AG12" i="2"/>
  <c r="AG63" i="2" s="1"/>
  <c r="AG114" i="2" s="1"/>
  <c r="AG165" i="2" s="1"/>
  <c r="AG216" i="2" s="1"/>
  <c r="AG267" i="2" s="1"/>
  <c r="AG318" i="2" s="1"/>
  <c r="AG71" i="1"/>
  <c r="AG12" i="3"/>
  <c r="AG63" i="3" s="1"/>
  <c r="AG114" i="3" s="1"/>
  <c r="W192" i="2"/>
  <c r="X150" i="2"/>
  <c r="AG51" i="1"/>
  <c r="AG49" i="4" s="1"/>
  <c r="AG100" i="4" s="1"/>
  <c r="AG151" i="4" s="1"/>
  <c r="AD49" i="3"/>
  <c r="AD100" i="3" s="1"/>
  <c r="AD151" i="3" s="1"/>
  <c r="AF51" i="1"/>
  <c r="AF49" i="4" s="1"/>
  <c r="AF100" i="4" s="1"/>
  <c r="AF151" i="4" s="1"/>
  <c r="AD49" i="2"/>
  <c r="AD100" i="2" s="1"/>
  <c r="AD151" i="2" s="1"/>
  <c r="AD202" i="2" s="1"/>
  <c r="AD253" i="2" s="1"/>
  <c r="AD304" i="2" s="1"/>
  <c r="AD355" i="2" s="1"/>
  <c r="AD108" i="1"/>
  <c r="AE51" i="1"/>
  <c r="AE49" i="4" s="1"/>
  <c r="AE100" i="4" s="1"/>
  <c r="AE151" i="4" s="1"/>
  <c r="V150" i="2"/>
  <c r="AE201" i="2"/>
  <c r="AE252" i="2" s="1"/>
  <c r="AE303" i="2" s="1"/>
  <c r="AE354" i="2" s="1"/>
  <c r="W150" i="2"/>
  <c r="P202" i="2"/>
  <c r="P151" i="2"/>
  <c r="T202" i="2"/>
  <c r="T151" i="2"/>
  <c r="C151" i="2"/>
  <c r="C202" i="2"/>
  <c r="L202" i="2"/>
  <c r="L151" i="2"/>
  <c r="Q151" i="2"/>
  <c r="Q202" i="2"/>
  <c r="AB109" i="1"/>
  <c r="AB50" i="3"/>
  <c r="AB101" i="3" s="1"/>
  <c r="AB152" i="3" s="1"/>
  <c r="AB50" i="2"/>
  <c r="AB101" i="2" s="1"/>
  <c r="AB152" i="2" s="1"/>
  <c r="AB203" i="2" s="1"/>
  <c r="AB254" i="2" s="1"/>
  <c r="AB305" i="2" s="1"/>
  <c r="AB356" i="2" s="1"/>
  <c r="AC50" i="2"/>
  <c r="AC101" i="2" s="1"/>
  <c r="AC152" i="2" s="1"/>
  <c r="AC203" i="2" s="1"/>
  <c r="AC254" i="2" s="1"/>
  <c r="AC305" i="2" s="1"/>
  <c r="AC356" i="2" s="1"/>
  <c r="AC50" i="3"/>
  <c r="AC101" i="3" s="1"/>
  <c r="AC152" i="3" s="1"/>
  <c r="AC109" i="1"/>
  <c r="I50" i="2"/>
  <c r="I50" i="3"/>
  <c r="P50" i="2"/>
  <c r="P50" i="3"/>
  <c r="S50" i="3"/>
  <c r="S50" i="2"/>
  <c r="E50" i="3"/>
  <c r="E50" i="2"/>
  <c r="L50" i="3"/>
  <c r="L50" i="2"/>
  <c r="W50" i="3"/>
  <c r="W50" i="2"/>
  <c r="W101" i="2" s="1"/>
  <c r="J202" i="2"/>
  <c r="J151" i="2"/>
  <c r="N202" i="2"/>
  <c r="N151" i="2"/>
  <c r="S202" i="2"/>
  <c r="S151" i="2"/>
  <c r="G202" i="2"/>
  <c r="G151" i="2"/>
  <c r="K202" i="2"/>
  <c r="K151" i="2"/>
  <c r="P152" i="3"/>
  <c r="O152" i="3"/>
  <c r="L152" i="3"/>
  <c r="I152" i="3"/>
  <c r="E152" i="3"/>
  <c r="Q152" i="3"/>
  <c r="K152" i="3"/>
  <c r="H152" i="3"/>
  <c r="N152" i="3"/>
  <c r="R152" i="3"/>
  <c r="S152" i="3"/>
  <c r="T152" i="3"/>
  <c r="G152" i="3"/>
  <c r="D152" i="3"/>
  <c r="F152" i="3"/>
  <c r="U152" i="3"/>
  <c r="V152" i="3"/>
  <c r="C152" i="3"/>
  <c r="M152" i="3"/>
  <c r="J152" i="3"/>
  <c r="Q101" i="2"/>
  <c r="K101" i="2"/>
  <c r="R101" i="2"/>
  <c r="G101" i="2"/>
  <c r="I101" i="2"/>
  <c r="C101" i="2"/>
  <c r="M101" i="2"/>
  <c r="N101" i="2"/>
  <c r="H101" i="2"/>
  <c r="U101" i="2"/>
  <c r="E101" i="2"/>
  <c r="J101" i="2"/>
  <c r="O101" i="2"/>
  <c r="T101" i="2"/>
  <c r="D101" i="2"/>
  <c r="V101" i="2"/>
  <c r="F101" i="2"/>
  <c r="P101" i="2"/>
  <c r="B152" i="2"/>
  <c r="B203" i="2" s="1"/>
  <c r="B254" i="2" s="1"/>
  <c r="B305" i="2" s="1"/>
  <c r="B356" i="2" s="1"/>
  <c r="L101" i="2"/>
  <c r="S101" i="2"/>
  <c r="Q50" i="3"/>
  <c r="Q50" i="2"/>
  <c r="X50" i="3"/>
  <c r="X50" i="2"/>
  <c r="X101" i="2" s="1"/>
  <c r="J50" i="3"/>
  <c r="J50" i="2"/>
  <c r="M50" i="2"/>
  <c r="M50" i="3"/>
  <c r="T50" i="3"/>
  <c r="T50" i="2"/>
  <c r="F50" i="3"/>
  <c r="F50" i="2"/>
  <c r="Y147" i="2"/>
  <c r="Y139" i="2"/>
  <c r="Y115" i="2"/>
  <c r="Y132" i="2"/>
  <c r="AE200" i="2"/>
  <c r="V149" i="2"/>
  <c r="U199" i="2" s="1"/>
  <c r="U149" i="2"/>
  <c r="T199" i="2" s="1"/>
  <c r="T149" i="2"/>
  <c r="S199" i="2" s="1"/>
  <c r="W149" i="2"/>
  <c r="U151" i="2"/>
  <c r="U202" i="2"/>
  <c r="I151" i="2"/>
  <c r="I202" i="2"/>
  <c r="R151" i="2"/>
  <c r="R202" i="2"/>
  <c r="F151" i="2"/>
  <c r="F202" i="2"/>
  <c r="E202" i="2"/>
  <c r="E151" i="2"/>
  <c r="AG52" i="1"/>
  <c r="AG50" i="4" s="1"/>
  <c r="AG101" i="4" s="1"/>
  <c r="AG152" i="4" s="1"/>
  <c r="AF52" i="1"/>
  <c r="AF50" i="4" s="1"/>
  <c r="AF101" i="4" s="1"/>
  <c r="AF152" i="4" s="1"/>
  <c r="AE52" i="1"/>
  <c r="AE50" i="4" s="1"/>
  <c r="AE101" i="4" s="1"/>
  <c r="AE152" i="4" s="1"/>
  <c r="AD109" i="1"/>
  <c r="AD50" i="2"/>
  <c r="AD101" i="2" s="1"/>
  <c r="AD152" i="2" s="1"/>
  <c r="AD203" i="2" s="1"/>
  <c r="AD254" i="2" s="1"/>
  <c r="AD305" i="2" s="1"/>
  <c r="AD356" i="2" s="1"/>
  <c r="AD50" i="3"/>
  <c r="AD101" i="3" s="1"/>
  <c r="AD152" i="3" s="1"/>
  <c r="AC53" i="1"/>
  <c r="AC51" i="4" s="1"/>
  <c r="AC102" i="4" s="1"/>
  <c r="AC153" i="4" s="1"/>
  <c r="B51" i="3"/>
  <c r="B102" i="3" s="1"/>
  <c r="B153" i="3" s="1"/>
  <c r="B204" i="3" s="1"/>
  <c r="B255" i="3" s="1"/>
  <c r="B110" i="1"/>
  <c r="B51" i="2"/>
  <c r="B102" i="2" s="1"/>
  <c r="AB53" i="1"/>
  <c r="AB51" i="4" s="1"/>
  <c r="AB102" i="4" s="1"/>
  <c r="AB153" i="4" s="1"/>
  <c r="B54" i="1"/>
  <c r="Y50" i="3"/>
  <c r="Y50" i="2"/>
  <c r="Y101" i="2" s="1"/>
  <c r="C50" i="3"/>
  <c r="C50" i="2"/>
  <c r="R50" i="2"/>
  <c r="R50" i="3"/>
  <c r="U50" i="2"/>
  <c r="U50" i="3"/>
  <c r="G50" i="3"/>
  <c r="G50" i="2"/>
  <c r="N50" i="2"/>
  <c r="N50" i="3"/>
  <c r="U150" i="2"/>
  <c r="Z149" i="3"/>
  <c r="W143" i="3"/>
  <c r="W145" i="3"/>
  <c r="W144" i="3"/>
  <c r="D202" i="2"/>
  <c r="D151" i="2"/>
  <c r="H202" i="2"/>
  <c r="H151" i="2"/>
  <c r="M202" i="2"/>
  <c r="M151" i="2"/>
  <c r="O151" i="2"/>
  <c r="O202" i="2"/>
  <c r="I109" i="1"/>
  <c r="R109" i="1"/>
  <c r="H109" i="1"/>
  <c r="N109" i="1"/>
  <c r="P109" i="1"/>
  <c r="T109" i="1"/>
  <c r="K109" i="1"/>
  <c r="M109" i="1"/>
  <c r="O109" i="1"/>
  <c r="Q109" i="1"/>
  <c r="D109" i="1"/>
  <c r="V109" i="1"/>
  <c r="E109" i="1"/>
  <c r="G109" i="1"/>
  <c r="U109" i="1"/>
  <c r="F109" i="1"/>
  <c r="J109" i="1"/>
  <c r="S109" i="1"/>
  <c r="L109" i="1"/>
  <c r="AA50" i="2"/>
  <c r="AA50" i="3"/>
  <c r="H50" i="3"/>
  <c r="H50" i="2"/>
  <c r="K50" i="3"/>
  <c r="K50" i="2"/>
  <c r="Z50" i="3"/>
  <c r="Z50" i="2"/>
  <c r="Z101" i="2" s="1"/>
  <c r="D50" i="3"/>
  <c r="D50" i="2"/>
  <c r="O50" i="3"/>
  <c r="O50" i="2"/>
  <c r="V50" i="3"/>
  <c r="V50" i="2"/>
  <c r="Y131" i="2"/>
  <c r="Y119" i="2"/>
  <c r="Y129" i="2"/>
  <c r="Y121" i="2"/>
  <c r="Y124" i="2"/>
  <c r="U90" i="1"/>
  <c r="V91" i="1" s="1"/>
  <c r="Y136" i="2"/>
  <c r="W185" i="2"/>
  <c r="W186" i="2"/>
  <c r="W182" i="2"/>
  <c r="Y143" i="2"/>
  <c r="Y120" i="2"/>
  <c r="Y135" i="2"/>
  <c r="Y128" i="2"/>
  <c r="Y149" i="2"/>
  <c r="Y145" i="2"/>
  <c r="Y141" i="2"/>
  <c r="R131" i="3"/>
  <c r="Y116" i="2"/>
  <c r="Y123" i="2"/>
  <c r="Y130" i="2"/>
  <c r="Y133" i="2"/>
  <c r="Y134" i="2"/>
  <c r="Y122" i="2"/>
  <c r="R130" i="3"/>
  <c r="Y117" i="2"/>
  <c r="Y127" i="2"/>
  <c r="W194" i="2"/>
  <c r="W167" i="2"/>
  <c r="W184" i="2"/>
  <c r="R128" i="3"/>
  <c r="R132" i="3"/>
  <c r="Y150" i="2"/>
  <c r="Y148" i="2"/>
  <c r="Y146" i="2"/>
  <c r="Y144" i="2"/>
  <c r="Y142" i="2"/>
  <c r="Y140" i="2"/>
  <c r="Y125" i="2"/>
  <c r="Y138" i="2"/>
  <c r="Y126" i="2"/>
  <c r="Y118" i="2"/>
  <c r="Y137" i="2"/>
  <c r="W175" i="2"/>
  <c r="W173" i="2"/>
  <c r="W197" i="2"/>
  <c r="W170" i="2"/>
  <c r="W190" i="2"/>
  <c r="W189" i="2"/>
  <c r="W174" i="2"/>
  <c r="R129" i="3"/>
  <c r="W193" i="2"/>
  <c r="W178" i="2"/>
  <c r="W187" i="2"/>
  <c r="W188" i="2"/>
  <c r="W172" i="2"/>
  <c r="W168" i="2"/>
  <c r="W199" i="2"/>
  <c r="W179" i="2"/>
  <c r="W176" i="2"/>
  <c r="R134" i="3"/>
  <c r="R133" i="3"/>
  <c r="Y55" i="3"/>
  <c r="X4" i="3"/>
  <c r="W195" i="2"/>
  <c r="W191" i="2"/>
  <c r="W181" i="2"/>
  <c r="W169" i="2"/>
  <c r="W196" i="2"/>
  <c r="W198" i="2"/>
  <c r="S125" i="4" l="1"/>
  <c r="R126" i="4" s="1"/>
  <c r="Q127" i="4" s="1"/>
  <c r="P128" i="4" s="1"/>
  <c r="Y115" i="4"/>
  <c r="X116" i="4" s="1"/>
  <c r="V120" i="4"/>
  <c r="U121" i="4" s="1"/>
  <c r="T122" i="4" s="1"/>
  <c r="S124" i="4"/>
  <c r="R125" i="4" s="1"/>
  <c r="Q126" i="4" s="1"/>
  <c r="P127" i="4" s="1"/>
  <c r="X117" i="4"/>
  <c r="W118" i="4" s="1"/>
  <c r="V119" i="4" s="1"/>
  <c r="R135" i="4"/>
  <c r="U141" i="4"/>
  <c r="W249" i="2"/>
  <c r="W198" i="3"/>
  <c r="W250" i="2"/>
  <c r="W199" i="3"/>
  <c r="W225" i="2"/>
  <c r="W174" i="3"/>
  <c r="W235" i="2"/>
  <c r="W184" i="3"/>
  <c r="W233" i="2"/>
  <c r="W182" i="3"/>
  <c r="H253" i="2"/>
  <c r="H202" i="3"/>
  <c r="R253" i="2"/>
  <c r="R202" i="3"/>
  <c r="T218" i="2"/>
  <c r="T167" i="3"/>
  <c r="K216" i="2"/>
  <c r="K165" i="3"/>
  <c r="S303" i="2"/>
  <c r="S252" i="3"/>
  <c r="V298" i="2"/>
  <c r="V247" i="3"/>
  <c r="Q271" i="2"/>
  <c r="Q220" i="3"/>
  <c r="Z215" i="1"/>
  <c r="R270" i="2"/>
  <c r="R219" i="3"/>
  <c r="S270" i="2"/>
  <c r="S219" i="3"/>
  <c r="Z182" i="1"/>
  <c r="Y183" i="1" s="1"/>
  <c r="X184" i="1" s="1"/>
  <c r="W185" i="1" s="1"/>
  <c r="V186" i="1" s="1"/>
  <c r="U187" i="1" s="1"/>
  <c r="T188" i="1" s="1"/>
  <c r="S189" i="1" s="1"/>
  <c r="R190" i="1" s="1"/>
  <c r="Q191" i="1" s="1"/>
  <c r="P192" i="1" s="1"/>
  <c r="O193" i="1" s="1"/>
  <c r="V270" i="2"/>
  <c r="V219" i="3"/>
  <c r="W247" i="2"/>
  <c r="W196" i="3"/>
  <c r="W219" i="2"/>
  <c r="W168" i="3"/>
  <c r="W224" i="2"/>
  <c r="W173" i="3"/>
  <c r="W218" i="2"/>
  <c r="W167" i="3"/>
  <c r="W232" i="2"/>
  <c r="W181" i="3"/>
  <c r="W230" i="2"/>
  <c r="W179" i="3"/>
  <c r="W239" i="2"/>
  <c r="W188" i="3"/>
  <c r="W221" i="2"/>
  <c r="W170" i="3"/>
  <c r="O253" i="2"/>
  <c r="O202" i="3"/>
  <c r="AG203" i="4"/>
  <c r="S250" i="2"/>
  <c r="S199" i="3"/>
  <c r="G253" i="2"/>
  <c r="G202" i="3"/>
  <c r="N253" i="2"/>
  <c r="N202" i="3"/>
  <c r="AB166" i="1"/>
  <c r="AB217" i="1" s="1"/>
  <c r="L253" i="2"/>
  <c r="L202" i="3"/>
  <c r="T253" i="2"/>
  <c r="T202" i="3"/>
  <c r="AG164" i="4"/>
  <c r="R216" i="2"/>
  <c r="R165" i="3"/>
  <c r="AE181" i="1"/>
  <c r="AE128" i="1"/>
  <c r="S218" i="2"/>
  <c r="S167" i="3"/>
  <c r="M216" i="2"/>
  <c r="M165" i="3"/>
  <c r="G216" i="2"/>
  <c r="G165" i="3"/>
  <c r="Q216" i="2"/>
  <c r="Q165" i="3"/>
  <c r="W228" i="2"/>
  <c r="W177" i="3"/>
  <c r="AD164" i="4"/>
  <c r="W231" i="2"/>
  <c r="W180" i="3"/>
  <c r="T317" i="3"/>
  <c r="O317" i="3"/>
  <c r="K317" i="3"/>
  <c r="L317" i="3"/>
  <c r="R317" i="3"/>
  <c r="P268" i="2"/>
  <c r="P217" i="3"/>
  <c r="J268" i="2"/>
  <c r="J217" i="3"/>
  <c r="V294" i="2"/>
  <c r="V243" i="3"/>
  <c r="V292" i="2"/>
  <c r="V241" i="3"/>
  <c r="W208" i="1"/>
  <c r="W209" i="1"/>
  <c r="N268" i="2"/>
  <c r="N217" i="3"/>
  <c r="M303" i="2"/>
  <c r="M252" i="3"/>
  <c r="L303" i="2"/>
  <c r="L252" i="3"/>
  <c r="V276" i="2"/>
  <c r="V225" i="3"/>
  <c r="U271" i="2"/>
  <c r="U220" i="3"/>
  <c r="D268" i="2"/>
  <c r="D217" i="3"/>
  <c r="V283" i="2"/>
  <c r="V232" i="3"/>
  <c r="U270" i="2"/>
  <c r="U219" i="3"/>
  <c r="I268" i="2"/>
  <c r="I217" i="3"/>
  <c r="S271" i="2"/>
  <c r="S220" i="3"/>
  <c r="E303" i="2"/>
  <c r="E252" i="3"/>
  <c r="D303" i="2"/>
  <c r="D252" i="3"/>
  <c r="Z214" i="1"/>
  <c r="V290" i="2"/>
  <c r="V239" i="3"/>
  <c r="V286" i="2"/>
  <c r="V235" i="3"/>
  <c r="V280" i="2"/>
  <c r="V229" i="3"/>
  <c r="V277" i="2"/>
  <c r="V226" i="3"/>
  <c r="W238" i="2"/>
  <c r="W187" i="3"/>
  <c r="U253" i="2"/>
  <c r="U202" i="3"/>
  <c r="C253" i="2"/>
  <c r="C202" i="3"/>
  <c r="W243" i="2"/>
  <c r="W192" i="3"/>
  <c r="AD180" i="1"/>
  <c r="AD127" i="1"/>
  <c r="O130" i="4"/>
  <c r="O131" i="4"/>
  <c r="R137" i="4"/>
  <c r="R136" i="4"/>
  <c r="V287" i="2"/>
  <c r="V236" i="3"/>
  <c r="F303" i="2"/>
  <c r="F252" i="3"/>
  <c r="N303" i="2"/>
  <c r="N252" i="3"/>
  <c r="V285" i="2"/>
  <c r="V234" i="3"/>
  <c r="L268" i="2"/>
  <c r="L217" i="3"/>
  <c r="J303" i="2"/>
  <c r="J252" i="3"/>
  <c r="Q303" i="2"/>
  <c r="Q252" i="3"/>
  <c r="V293" i="2"/>
  <c r="V242" i="3"/>
  <c r="V272" i="2"/>
  <c r="V221" i="3"/>
  <c r="W240" i="2"/>
  <c r="W189" i="3"/>
  <c r="W237" i="2"/>
  <c r="W186" i="3"/>
  <c r="AB204" i="4"/>
  <c r="AC204" i="4"/>
  <c r="AE203" i="4"/>
  <c r="Z152" i="4"/>
  <c r="E253" i="2"/>
  <c r="E202" i="3"/>
  <c r="U250" i="2"/>
  <c r="U199" i="3"/>
  <c r="K253" i="2"/>
  <c r="K202" i="3"/>
  <c r="S253" i="2"/>
  <c r="S202" i="3"/>
  <c r="J253" i="2"/>
  <c r="J202" i="3"/>
  <c r="P253" i="2"/>
  <c r="P202" i="3"/>
  <c r="AE202" i="4"/>
  <c r="Z151" i="4"/>
  <c r="AE164" i="4"/>
  <c r="Z113" i="4"/>
  <c r="F216" i="2"/>
  <c r="F165" i="3"/>
  <c r="N216" i="2"/>
  <c r="N165" i="3"/>
  <c r="U218" i="2"/>
  <c r="U167" i="3"/>
  <c r="D216" i="2"/>
  <c r="D165" i="3"/>
  <c r="P216" i="2"/>
  <c r="P165" i="3"/>
  <c r="J216" i="2"/>
  <c r="J165" i="3"/>
  <c r="S216" i="2"/>
  <c r="S165" i="3"/>
  <c r="AC163" i="4"/>
  <c r="AC180" i="1"/>
  <c r="AC127" i="1"/>
  <c r="E216" i="2"/>
  <c r="E165" i="3"/>
  <c r="V218" i="2"/>
  <c r="V167" i="3"/>
  <c r="AD203" i="4"/>
  <c r="R200" i="1"/>
  <c r="Q201" i="1" s="1"/>
  <c r="R199" i="1"/>
  <c r="Q200" i="1" s="1"/>
  <c r="R198" i="1"/>
  <c r="V295" i="2"/>
  <c r="V244" i="3"/>
  <c r="R271" i="2"/>
  <c r="R220" i="3"/>
  <c r="O303" i="2"/>
  <c r="O252" i="3"/>
  <c r="V271" i="2"/>
  <c r="V220" i="3"/>
  <c r="V288" i="2"/>
  <c r="V237" i="3"/>
  <c r="V273" i="2"/>
  <c r="V222" i="3"/>
  <c r="T270" i="2"/>
  <c r="T219" i="3"/>
  <c r="G268" i="2"/>
  <c r="G217" i="3"/>
  <c r="I303" i="2"/>
  <c r="I252" i="3"/>
  <c r="V282" i="2"/>
  <c r="V231" i="3"/>
  <c r="U143" i="4"/>
  <c r="U142" i="4"/>
  <c r="H268" i="2"/>
  <c r="H217" i="3"/>
  <c r="R268" i="2"/>
  <c r="R217" i="3"/>
  <c r="Q268" i="2"/>
  <c r="Q217" i="3"/>
  <c r="T271" i="2"/>
  <c r="T220" i="3"/>
  <c r="T303" i="2"/>
  <c r="T252" i="3"/>
  <c r="V296" i="2"/>
  <c r="V245" i="3"/>
  <c r="V297" i="2"/>
  <c r="V246" i="3"/>
  <c r="V274" i="2"/>
  <c r="V223" i="3"/>
  <c r="W242" i="2"/>
  <c r="W191" i="3"/>
  <c r="W248" i="2"/>
  <c r="W197" i="3"/>
  <c r="AD166" i="1"/>
  <c r="AD217" i="1" s="1"/>
  <c r="T250" i="2"/>
  <c r="T199" i="3"/>
  <c r="Q253" i="2"/>
  <c r="Q202" i="3"/>
  <c r="AF202" i="4"/>
  <c r="L216" i="2"/>
  <c r="L165" i="3"/>
  <c r="V281" i="2"/>
  <c r="V230" i="3"/>
  <c r="O268" i="2"/>
  <c r="O217" i="3"/>
  <c r="V279" i="2"/>
  <c r="V228" i="3"/>
  <c r="V278" i="2"/>
  <c r="V227" i="3"/>
  <c r="C303" i="2"/>
  <c r="C252" i="3"/>
  <c r="W246" i="2"/>
  <c r="W195" i="3"/>
  <c r="W229" i="2"/>
  <c r="W178" i="3"/>
  <c r="W220" i="2"/>
  <c r="W169" i="3"/>
  <c r="W227" i="2"/>
  <c r="W176" i="3"/>
  <c r="W223" i="2"/>
  <c r="W172" i="3"/>
  <c r="W244" i="2"/>
  <c r="W193" i="3"/>
  <c r="W241" i="2"/>
  <c r="W190" i="3"/>
  <c r="W226" i="2"/>
  <c r="W175" i="3"/>
  <c r="W245" i="2"/>
  <c r="W194" i="3"/>
  <c r="W236" i="2"/>
  <c r="W185" i="3"/>
  <c r="M253" i="2"/>
  <c r="M202" i="3"/>
  <c r="D253" i="2"/>
  <c r="D202" i="3"/>
  <c r="AF203" i="4"/>
  <c r="F253" i="2"/>
  <c r="F202" i="3"/>
  <c r="I253" i="2"/>
  <c r="I202" i="3"/>
  <c r="AC166" i="1"/>
  <c r="AC217" i="1" s="1"/>
  <c r="AD165" i="1"/>
  <c r="AD216" i="1" s="1"/>
  <c r="AG202" i="4"/>
  <c r="AG181" i="1"/>
  <c r="AG128" i="1"/>
  <c r="AF164" i="4"/>
  <c r="AB180" i="1"/>
  <c r="AB127" i="1"/>
  <c r="C216" i="2"/>
  <c r="C165" i="3"/>
  <c r="H216" i="2"/>
  <c r="H165" i="3"/>
  <c r="AF181" i="1"/>
  <c r="AF128" i="1"/>
  <c r="O216" i="2"/>
  <c r="O165" i="3"/>
  <c r="I216" i="2"/>
  <c r="I165" i="3"/>
  <c r="AB163" i="4"/>
  <c r="T216" i="2"/>
  <c r="T165" i="3"/>
  <c r="W234" i="2"/>
  <c r="W183" i="3"/>
  <c r="W222" i="2"/>
  <c r="W171" i="3"/>
  <c r="V97" i="1"/>
  <c r="W96" i="1" s="1"/>
  <c r="W120" i="3"/>
  <c r="I317" i="3"/>
  <c r="D317" i="3"/>
  <c r="E317" i="3"/>
  <c r="G317" i="3"/>
  <c r="N317" i="3"/>
  <c r="C268" i="2"/>
  <c r="C217" i="3"/>
  <c r="R303" i="2"/>
  <c r="R252" i="3"/>
  <c r="V291" i="2"/>
  <c r="V240" i="3"/>
  <c r="V275" i="2"/>
  <c r="V224" i="3"/>
  <c r="W210" i="1"/>
  <c r="M268" i="2"/>
  <c r="M217" i="3"/>
  <c r="K303" i="2"/>
  <c r="K252" i="3"/>
  <c r="V299" i="2"/>
  <c r="V248" i="3"/>
  <c r="S268" i="2"/>
  <c r="S217" i="3"/>
  <c r="G303" i="2"/>
  <c r="G252" i="3"/>
  <c r="V284" i="2"/>
  <c r="V233" i="3"/>
  <c r="W147" i="4"/>
  <c r="W146" i="4"/>
  <c r="F268" i="2"/>
  <c r="F217" i="3"/>
  <c r="K268" i="2"/>
  <c r="K217" i="3"/>
  <c r="E268" i="2"/>
  <c r="E217" i="3"/>
  <c r="P303" i="2"/>
  <c r="P252" i="3"/>
  <c r="V289" i="2"/>
  <c r="V238" i="3"/>
  <c r="V300" i="2"/>
  <c r="V249" i="3"/>
  <c r="H303" i="2"/>
  <c r="H252" i="3"/>
  <c r="AD305" i="3"/>
  <c r="AD203" i="3"/>
  <c r="AD254" i="3" s="1"/>
  <c r="AB305" i="3"/>
  <c r="AB203" i="3"/>
  <c r="AB254" i="3" s="1"/>
  <c r="AC305" i="3"/>
  <c r="AC203" i="3"/>
  <c r="AC254" i="3" s="1"/>
  <c r="AB266" i="3"/>
  <c r="AB317" i="3" s="1"/>
  <c r="AB368" i="3" s="1"/>
  <c r="AB164" i="3"/>
  <c r="AB215" i="3" s="1"/>
  <c r="AC266" i="3"/>
  <c r="AC317" i="3" s="1"/>
  <c r="AC368" i="3" s="1"/>
  <c r="AC164" i="3"/>
  <c r="AC215" i="3" s="1"/>
  <c r="AD266" i="3"/>
  <c r="AD317" i="3" s="1"/>
  <c r="AD368" i="3" s="1"/>
  <c r="AD164" i="3"/>
  <c r="AD215" i="3" s="1"/>
  <c r="AD304" i="3"/>
  <c r="AD202" i="3"/>
  <c r="AD253" i="3" s="1"/>
  <c r="AG267" i="3"/>
  <c r="AG318" i="3" s="1"/>
  <c r="AG369" i="3" s="1"/>
  <c r="AG165" i="3"/>
  <c r="AG216" i="3" s="1"/>
  <c r="AF267" i="3"/>
  <c r="AF318" i="3" s="1"/>
  <c r="AF369" i="3" s="1"/>
  <c r="AF165" i="3"/>
  <c r="AF216" i="3" s="1"/>
  <c r="T138" i="3"/>
  <c r="S137" i="3" s="1"/>
  <c r="AE404" i="3"/>
  <c r="K405" i="3"/>
  <c r="G405" i="3"/>
  <c r="C405" i="3"/>
  <c r="N405" i="3"/>
  <c r="J405" i="3"/>
  <c r="F405" i="3"/>
  <c r="M405" i="3"/>
  <c r="I405" i="3"/>
  <c r="E405" i="3"/>
  <c r="L405" i="3"/>
  <c r="H405" i="3"/>
  <c r="D405" i="3"/>
  <c r="O405" i="3"/>
  <c r="AE403" i="3"/>
  <c r="B356" i="3"/>
  <c r="B306" i="3"/>
  <c r="L369" i="3"/>
  <c r="H369" i="3"/>
  <c r="D369" i="3"/>
  <c r="K369" i="3"/>
  <c r="F369" i="3"/>
  <c r="J369" i="3"/>
  <c r="E369" i="3"/>
  <c r="N369" i="3"/>
  <c r="I369" i="3"/>
  <c r="C369" i="3"/>
  <c r="O369" i="3"/>
  <c r="M369" i="3"/>
  <c r="G369" i="3"/>
  <c r="L368" i="3"/>
  <c r="H368" i="3"/>
  <c r="D368" i="3"/>
  <c r="O368" i="3"/>
  <c r="M368" i="3"/>
  <c r="G368" i="3"/>
  <c r="K368" i="3"/>
  <c r="F368" i="3"/>
  <c r="J368" i="3"/>
  <c r="E368" i="3"/>
  <c r="N368" i="3"/>
  <c r="I368" i="3"/>
  <c r="C368" i="3"/>
  <c r="AE267" i="3"/>
  <c r="AE318" i="3" s="1"/>
  <c r="AE370" i="3"/>
  <c r="S355" i="3"/>
  <c r="O355" i="3"/>
  <c r="K355" i="3"/>
  <c r="G355" i="3"/>
  <c r="C355" i="3"/>
  <c r="R355" i="3"/>
  <c r="N355" i="3"/>
  <c r="J355" i="3"/>
  <c r="F355" i="3"/>
  <c r="T355" i="3"/>
  <c r="P355" i="3"/>
  <c r="L355" i="3"/>
  <c r="H355" i="3"/>
  <c r="D355" i="3"/>
  <c r="U355" i="3"/>
  <c r="E355" i="3"/>
  <c r="I355" i="3"/>
  <c r="M355" i="3"/>
  <c r="Q355" i="3"/>
  <c r="B406" i="3"/>
  <c r="W119" i="3"/>
  <c r="AB355" i="3"/>
  <c r="AB406" i="3" s="1"/>
  <c r="S136" i="3"/>
  <c r="W121" i="3"/>
  <c r="V121" i="3" s="1"/>
  <c r="Y148" i="3"/>
  <c r="Y116" i="3"/>
  <c r="X117" i="3" s="1"/>
  <c r="S126" i="3"/>
  <c r="R127" i="3" s="1"/>
  <c r="AC355" i="3"/>
  <c r="AC406" i="3" s="1"/>
  <c r="AD355" i="3"/>
  <c r="AD406" i="3" s="1"/>
  <c r="AD354" i="3"/>
  <c r="AD405" i="3" s="1"/>
  <c r="V98" i="1"/>
  <c r="V99" i="1"/>
  <c r="U88" i="1"/>
  <c r="V100" i="1"/>
  <c r="U89" i="1"/>
  <c r="V90" i="1" s="1"/>
  <c r="W91" i="1" s="1"/>
  <c r="U87" i="1"/>
  <c r="U85" i="1"/>
  <c r="W94" i="1"/>
  <c r="U86" i="1"/>
  <c r="W97" i="1"/>
  <c r="V103" i="1"/>
  <c r="V104" i="1"/>
  <c r="W92" i="1"/>
  <c r="V102" i="1"/>
  <c r="U80" i="1"/>
  <c r="U71" i="1"/>
  <c r="U84" i="1"/>
  <c r="V105" i="1"/>
  <c r="W93" i="1"/>
  <c r="U317" i="2"/>
  <c r="Q317" i="2"/>
  <c r="M317" i="2"/>
  <c r="I317" i="2"/>
  <c r="E317" i="2"/>
  <c r="P317" i="2"/>
  <c r="K317" i="2"/>
  <c r="F317" i="2"/>
  <c r="T317" i="2"/>
  <c r="O317" i="2"/>
  <c r="J317" i="2"/>
  <c r="D317" i="2"/>
  <c r="S317" i="2"/>
  <c r="N317" i="2"/>
  <c r="H317" i="2"/>
  <c r="C317" i="2"/>
  <c r="R317" i="2"/>
  <c r="L317" i="2"/>
  <c r="G317" i="2"/>
  <c r="V106" i="1"/>
  <c r="S356" i="2"/>
  <c r="O356" i="2"/>
  <c r="K356" i="2"/>
  <c r="G356" i="2"/>
  <c r="C356" i="2"/>
  <c r="R356" i="2"/>
  <c r="M356" i="2"/>
  <c r="H356" i="2"/>
  <c r="V356" i="2"/>
  <c r="Q356" i="2"/>
  <c r="L356" i="2"/>
  <c r="F356" i="2"/>
  <c r="U356" i="2"/>
  <c r="P356" i="2"/>
  <c r="J356" i="2"/>
  <c r="E356" i="2"/>
  <c r="T356" i="2"/>
  <c r="N356" i="2"/>
  <c r="I356" i="2"/>
  <c r="D356" i="2"/>
  <c r="X186" i="2"/>
  <c r="W200" i="2"/>
  <c r="V101" i="1"/>
  <c r="W95" i="1"/>
  <c r="V108" i="1"/>
  <c r="X178" i="2"/>
  <c r="X197" i="2"/>
  <c r="X171" i="2"/>
  <c r="V107" i="1"/>
  <c r="X182" i="2"/>
  <c r="U76" i="1"/>
  <c r="U83" i="1"/>
  <c r="Y57" i="1"/>
  <c r="X114" i="1"/>
  <c r="X6" i="1"/>
  <c r="Y114" i="2"/>
  <c r="U78" i="1"/>
  <c r="U77" i="1"/>
  <c r="X195" i="2"/>
  <c r="X187" i="2"/>
  <c r="X167" i="2"/>
  <c r="T200" i="2"/>
  <c r="U79" i="1"/>
  <c r="U81" i="1"/>
  <c r="U82" i="1"/>
  <c r="X114" i="2"/>
  <c r="W166" i="2" s="1"/>
  <c r="AG11" i="3"/>
  <c r="AG62" i="3" s="1"/>
  <c r="AG113" i="3" s="1"/>
  <c r="AG11" i="2"/>
  <c r="AG62" i="2" s="1"/>
  <c r="AG113" i="2" s="1"/>
  <c r="AG164" i="2" s="1"/>
  <c r="AG215" i="2" s="1"/>
  <c r="AG266" i="2" s="1"/>
  <c r="AG317" i="2" s="1"/>
  <c r="AG70" i="1"/>
  <c r="E164" i="2"/>
  <c r="E113" i="2"/>
  <c r="Q113" i="2"/>
  <c r="Q164" i="2"/>
  <c r="T164" i="2"/>
  <c r="T113" i="2"/>
  <c r="G164" i="2"/>
  <c r="G113" i="2"/>
  <c r="K164" i="2"/>
  <c r="K113" i="2"/>
  <c r="U75" i="1"/>
  <c r="V114" i="2"/>
  <c r="U166" i="2" s="1"/>
  <c r="Z114" i="3"/>
  <c r="T10" i="3"/>
  <c r="T10" i="2"/>
  <c r="K10" i="2"/>
  <c r="K10" i="3"/>
  <c r="L10" i="3"/>
  <c r="L10" i="2"/>
  <c r="W10" i="3"/>
  <c r="W10" i="2"/>
  <c r="W61" i="2" s="1"/>
  <c r="D10" i="3"/>
  <c r="D10" i="2"/>
  <c r="Y10" i="3"/>
  <c r="Y10" i="2"/>
  <c r="Y61" i="2" s="1"/>
  <c r="Z10" i="2"/>
  <c r="Z61" i="2" s="1"/>
  <c r="Z10" i="3"/>
  <c r="Q10" i="3"/>
  <c r="Q10" i="2"/>
  <c r="U114" i="2"/>
  <c r="T166" i="2" s="1"/>
  <c r="D164" i="2"/>
  <c r="D113" i="2"/>
  <c r="J164" i="2"/>
  <c r="J113" i="2"/>
  <c r="P113" i="2"/>
  <c r="P164" i="2"/>
  <c r="H113" i="2"/>
  <c r="H164" i="2"/>
  <c r="R10" i="3"/>
  <c r="R10" i="2"/>
  <c r="I10" i="2"/>
  <c r="I10" i="3"/>
  <c r="J10" i="2"/>
  <c r="J10" i="3"/>
  <c r="V10" i="3"/>
  <c r="V10" i="2"/>
  <c r="X10" i="2"/>
  <c r="X61" i="2" s="1"/>
  <c r="X10" i="3"/>
  <c r="O10" i="2"/>
  <c r="O10" i="3"/>
  <c r="P10" i="2"/>
  <c r="P10" i="3"/>
  <c r="G10" i="3"/>
  <c r="G10" i="2"/>
  <c r="W114" i="2"/>
  <c r="V166" i="2" s="1"/>
  <c r="X174" i="2"/>
  <c r="AE11" i="3"/>
  <c r="AE62" i="3" s="1"/>
  <c r="AE113" i="3" s="1"/>
  <c r="AE11" i="2"/>
  <c r="AE62" i="2" s="1"/>
  <c r="AE113" i="2" s="1"/>
  <c r="AE164" i="2" s="1"/>
  <c r="AE215" i="2" s="1"/>
  <c r="AE266" i="2" s="1"/>
  <c r="AE317" i="2" s="1"/>
  <c r="AE70" i="1"/>
  <c r="R113" i="2"/>
  <c r="R164" i="2"/>
  <c r="L113" i="2"/>
  <c r="L164" i="2"/>
  <c r="F113" i="2"/>
  <c r="F164" i="2"/>
  <c r="S113" i="2"/>
  <c r="S164" i="2"/>
  <c r="C113" i="2"/>
  <c r="C164" i="2"/>
  <c r="B112" i="3"/>
  <c r="L61" i="3"/>
  <c r="H10" i="2"/>
  <c r="H10" i="3"/>
  <c r="G61" i="2"/>
  <c r="E61" i="2"/>
  <c r="K61" i="2"/>
  <c r="O61" i="2"/>
  <c r="S61" i="2"/>
  <c r="H61" i="2"/>
  <c r="J61" i="2"/>
  <c r="C61" i="2"/>
  <c r="P61" i="2"/>
  <c r="T61" i="2"/>
  <c r="D61" i="2"/>
  <c r="F61" i="2"/>
  <c r="L61" i="2"/>
  <c r="Q61" i="2"/>
  <c r="U61" i="2"/>
  <c r="M61" i="2"/>
  <c r="I61" i="2"/>
  <c r="B112" i="2"/>
  <c r="B163" i="2" s="1"/>
  <c r="B214" i="2" s="1"/>
  <c r="B265" i="2" s="1"/>
  <c r="B316" i="2" s="1"/>
  <c r="N61" i="2"/>
  <c r="R61" i="2"/>
  <c r="V61" i="2"/>
  <c r="M10" i="2"/>
  <c r="M10" i="3"/>
  <c r="AC10" i="3"/>
  <c r="AC61" i="3" s="1"/>
  <c r="AC112" i="3" s="1"/>
  <c r="AC69" i="1"/>
  <c r="AC10" i="2"/>
  <c r="AC61" i="2" s="1"/>
  <c r="AC112" i="2" s="1"/>
  <c r="AC163" i="2" s="1"/>
  <c r="AC214" i="2" s="1"/>
  <c r="AC265" i="2" s="1"/>
  <c r="AC316" i="2" s="1"/>
  <c r="N10" i="2"/>
  <c r="N10" i="3"/>
  <c r="B9" i="2"/>
  <c r="B60" i="2" s="1"/>
  <c r="AB11" i="1"/>
  <c r="AB9" i="4" s="1"/>
  <c r="AB60" i="4" s="1"/>
  <c r="AB111" i="4" s="1"/>
  <c r="B10" i="1"/>
  <c r="AC11" i="1"/>
  <c r="AC9" i="4" s="1"/>
  <c r="AC60" i="4" s="1"/>
  <c r="AC111" i="4" s="1"/>
  <c r="B68" i="1"/>
  <c r="B9" i="3"/>
  <c r="B60" i="3" s="1"/>
  <c r="F10" i="3"/>
  <c r="F10" i="2"/>
  <c r="W118" i="3"/>
  <c r="AF70" i="1"/>
  <c r="AF11" i="2"/>
  <c r="AF62" i="2" s="1"/>
  <c r="AF113" i="2" s="1"/>
  <c r="AF164" i="2" s="1"/>
  <c r="AF215" i="2" s="1"/>
  <c r="AF266" i="2" s="1"/>
  <c r="AF317" i="2" s="1"/>
  <c r="AF11" i="3"/>
  <c r="AF62" i="3" s="1"/>
  <c r="AF113" i="3" s="1"/>
  <c r="N164" i="2"/>
  <c r="N113" i="2"/>
  <c r="U164" i="2"/>
  <c r="U113" i="2"/>
  <c r="I164" i="2"/>
  <c r="I113" i="2"/>
  <c r="M113" i="2"/>
  <c r="M164" i="2"/>
  <c r="O113" i="2"/>
  <c r="O164" i="2"/>
  <c r="U74" i="1"/>
  <c r="U73" i="1"/>
  <c r="U72" i="1"/>
  <c r="O69" i="1"/>
  <c r="P69" i="1"/>
  <c r="I69" i="1"/>
  <c r="N69" i="1"/>
  <c r="T69" i="1"/>
  <c r="E69" i="1"/>
  <c r="G69" i="1"/>
  <c r="H69" i="1"/>
  <c r="Q69" i="1"/>
  <c r="U69" i="1"/>
  <c r="K69" i="1"/>
  <c r="J69" i="1"/>
  <c r="M69" i="1"/>
  <c r="R69" i="1"/>
  <c r="V69" i="1"/>
  <c r="D69" i="1"/>
  <c r="L69" i="1"/>
  <c r="F69" i="1"/>
  <c r="S69" i="1"/>
  <c r="U10" i="3"/>
  <c r="U10" i="2"/>
  <c r="AD12" i="1"/>
  <c r="AD10" i="4" s="1"/>
  <c r="AD61" i="4" s="1"/>
  <c r="AD112" i="4" s="1"/>
  <c r="C10" i="3"/>
  <c r="C10" i="2"/>
  <c r="AB10" i="2"/>
  <c r="AB61" i="2" s="1"/>
  <c r="AB112" i="2" s="1"/>
  <c r="AB163" i="2" s="1"/>
  <c r="AB214" i="2" s="1"/>
  <c r="AB265" i="2" s="1"/>
  <c r="AB316" i="2" s="1"/>
  <c r="AB10" i="3"/>
  <c r="AB61" i="3" s="1"/>
  <c r="AB112" i="3" s="1"/>
  <c r="AB69" i="1"/>
  <c r="E10" i="2"/>
  <c r="E10" i="3"/>
  <c r="AA10" i="3"/>
  <c r="AA10" i="2"/>
  <c r="S10" i="3"/>
  <c r="S10" i="2"/>
  <c r="X198" i="2"/>
  <c r="X173" i="2"/>
  <c r="AB51" i="3"/>
  <c r="AB102" i="3" s="1"/>
  <c r="AB153" i="3" s="1"/>
  <c r="AB51" i="2"/>
  <c r="AB102" i="2" s="1"/>
  <c r="AB153" i="2" s="1"/>
  <c r="AB204" i="2" s="1"/>
  <c r="AB255" i="2" s="1"/>
  <c r="AB306" i="2" s="1"/>
  <c r="AB357" i="2" s="1"/>
  <c r="AB110" i="1"/>
  <c r="AD53" i="1"/>
  <c r="AD51" i="4" s="1"/>
  <c r="AD102" i="4" s="1"/>
  <c r="AD153" i="4" s="1"/>
  <c r="AC110" i="1"/>
  <c r="AC51" i="3"/>
  <c r="AC102" i="3" s="1"/>
  <c r="AC153" i="3" s="1"/>
  <c r="AC51" i="2"/>
  <c r="AC102" i="2" s="1"/>
  <c r="AC153" i="2" s="1"/>
  <c r="AC204" i="2" s="1"/>
  <c r="AC255" i="2" s="1"/>
  <c r="AC306" i="2" s="1"/>
  <c r="AC357" i="2" s="1"/>
  <c r="Y51" i="3"/>
  <c r="Y51" i="2"/>
  <c r="Y102" i="2" s="1"/>
  <c r="C51" i="3"/>
  <c r="C51" i="2"/>
  <c r="R51" i="3"/>
  <c r="R51" i="2"/>
  <c r="U51" i="3"/>
  <c r="U51" i="2"/>
  <c r="G51" i="3"/>
  <c r="G51" i="2"/>
  <c r="N51" i="3"/>
  <c r="N51" i="2"/>
  <c r="AG50" i="2"/>
  <c r="AG101" i="2" s="1"/>
  <c r="AG152" i="2" s="1"/>
  <c r="AG203" i="2" s="1"/>
  <c r="AG254" i="2" s="1"/>
  <c r="AG305" i="2" s="1"/>
  <c r="AG356" i="2" s="1"/>
  <c r="AG50" i="3"/>
  <c r="AG101" i="3" s="1"/>
  <c r="AG152" i="3" s="1"/>
  <c r="AG109" i="1"/>
  <c r="V199" i="2"/>
  <c r="AE251" i="2"/>
  <c r="AE302" i="2" s="1"/>
  <c r="AE353" i="2" s="1"/>
  <c r="U200" i="2"/>
  <c r="V200" i="2"/>
  <c r="D152" i="2"/>
  <c r="D203" i="2"/>
  <c r="E203" i="2"/>
  <c r="E152" i="2"/>
  <c r="M152" i="2"/>
  <c r="M203" i="2"/>
  <c r="R203" i="2"/>
  <c r="R152" i="2"/>
  <c r="AF49" i="2"/>
  <c r="AF100" i="2" s="1"/>
  <c r="AF151" i="2" s="1"/>
  <c r="AF202" i="2" s="1"/>
  <c r="AF253" i="2" s="1"/>
  <c r="AF304" i="2" s="1"/>
  <c r="AF355" i="2" s="1"/>
  <c r="AF108" i="1"/>
  <c r="AF49" i="3"/>
  <c r="AF100" i="3" s="1"/>
  <c r="AF151" i="3" s="1"/>
  <c r="V142" i="3"/>
  <c r="V144" i="3"/>
  <c r="V143" i="3"/>
  <c r="Q102" i="2"/>
  <c r="B153" i="2"/>
  <c r="B204" i="2" s="1"/>
  <c r="B255" i="2" s="1"/>
  <c r="B306" i="2" s="1"/>
  <c r="B357" i="2" s="1"/>
  <c r="H102" i="2"/>
  <c r="O102" i="2"/>
  <c r="V102" i="2"/>
  <c r="F102" i="2"/>
  <c r="D102" i="2"/>
  <c r="K102" i="2"/>
  <c r="M102" i="2"/>
  <c r="I102" i="2"/>
  <c r="P102" i="2"/>
  <c r="W102" i="2"/>
  <c r="G102" i="2"/>
  <c r="N102" i="2"/>
  <c r="U102" i="2"/>
  <c r="E102" i="2"/>
  <c r="L102" i="2"/>
  <c r="S102" i="2"/>
  <c r="C102" i="2"/>
  <c r="J102" i="2"/>
  <c r="T102" i="2"/>
  <c r="R102" i="2"/>
  <c r="AA51" i="2"/>
  <c r="AA51" i="3"/>
  <c r="H51" i="3"/>
  <c r="H51" i="2"/>
  <c r="K51" i="3"/>
  <c r="K51" i="2"/>
  <c r="Z51" i="3"/>
  <c r="Z51" i="2"/>
  <c r="Z102" i="2" s="1"/>
  <c r="D51" i="3"/>
  <c r="D51" i="2"/>
  <c r="O51" i="3"/>
  <c r="O51" i="2"/>
  <c r="V51" i="3"/>
  <c r="V51" i="2"/>
  <c r="S152" i="2"/>
  <c r="S203" i="2"/>
  <c r="P203" i="2"/>
  <c r="P152" i="2"/>
  <c r="T152" i="2"/>
  <c r="T203" i="2"/>
  <c r="U152" i="2"/>
  <c r="U203" i="2"/>
  <c r="C203" i="2"/>
  <c r="C152" i="2"/>
  <c r="K203" i="2"/>
  <c r="K152" i="2"/>
  <c r="AE49" i="3"/>
  <c r="AE100" i="3" s="1"/>
  <c r="AE151" i="3" s="1"/>
  <c r="AE202" i="3" s="1"/>
  <c r="AE253" i="3" s="1"/>
  <c r="AE49" i="2"/>
  <c r="AE100" i="2" s="1"/>
  <c r="AE151" i="2" s="1"/>
  <c r="AE108" i="1"/>
  <c r="X181" i="2"/>
  <c r="H110" i="1"/>
  <c r="N110" i="1"/>
  <c r="V110" i="1"/>
  <c r="K110" i="1"/>
  <c r="W110" i="1"/>
  <c r="S110" i="1"/>
  <c r="F110" i="1"/>
  <c r="T110" i="1"/>
  <c r="M110" i="1"/>
  <c r="G110" i="1"/>
  <c r="U110" i="1"/>
  <c r="O110" i="1"/>
  <c r="L110" i="1"/>
  <c r="R110" i="1"/>
  <c r="I110" i="1"/>
  <c r="P110" i="1"/>
  <c r="E110" i="1"/>
  <c r="Q110" i="1"/>
  <c r="D110" i="1"/>
  <c r="J110" i="1"/>
  <c r="I51" i="2"/>
  <c r="I51" i="3"/>
  <c r="P51" i="2"/>
  <c r="P51" i="3"/>
  <c r="S51" i="2"/>
  <c r="S51" i="3"/>
  <c r="E51" i="2"/>
  <c r="E51" i="3"/>
  <c r="L51" i="2"/>
  <c r="L51" i="3"/>
  <c r="W51" i="2"/>
  <c r="W51" i="3"/>
  <c r="AE50" i="3"/>
  <c r="AE101" i="3" s="1"/>
  <c r="AE152" i="3" s="1"/>
  <c r="AE50" i="2"/>
  <c r="AE101" i="2" s="1"/>
  <c r="AE152" i="2" s="1"/>
  <c r="AE203" i="2" s="1"/>
  <c r="AE254" i="2" s="1"/>
  <c r="AE305" i="2" s="1"/>
  <c r="AE356" i="2" s="1"/>
  <c r="AE109" i="1"/>
  <c r="L152" i="2"/>
  <c r="L203" i="2"/>
  <c r="F152" i="2"/>
  <c r="F203" i="2"/>
  <c r="O203" i="2"/>
  <c r="O152" i="2"/>
  <c r="H152" i="2"/>
  <c r="H203" i="2"/>
  <c r="I203" i="2"/>
  <c r="I152" i="2"/>
  <c r="Q203" i="2"/>
  <c r="Q152" i="2"/>
  <c r="Y149" i="3"/>
  <c r="AG49" i="2"/>
  <c r="AG100" i="2" s="1"/>
  <c r="AG151" i="2" s="1"/>
  <c r="AG202" i="2" s="1"/>
  <c r="AG253" i="2" s="1"/>
  <c r="AG304" i="2" s="1"/>
  <c r="AG355" i="2" s="1"/>
  <c r="AG108" i="1"/>
  <c r="AG49" i="3"/>
  <c r="AG100" i="3" s="1"/>
  <c r="AG151" i="3" s="1"/>
  <c r="X147" i="3"/>
  <c r="B52" i="2"/>
  <c r="B103" i="2" s="1"/>
  <c r="B55" i="1"/>
  <c r="AB54" i="1"/>
  <c r="AB52" i="4" s="1"/>
  <c r="AB103" i="4" s="1"/>
  <c r="AB154" i="4" s="1"/>
  <c r="AC54" i="1"/>
  <c r="AC52" i="4" s="1"/>
  <c r="AC103" i="4" s="1"/>
  <c r="AC154" i="4" s="1"/>
  <c r="B111" i="1"/>
  <c r="B52" i="3"/>
  <c r="B103" i="3" s="1"/>
  <c r="B154" i="3" s="1"/>
  <c r="B205" i="3" s="1"/>
  <c r="B256" i="3" s="1"/>
  <c r="T153" i="3"/>
  <c r="H153" i="3"/>
  <c r="O153" i="3"/>
  <c r="P153" i="3"/>
  <c r="Q153" i="3"/>
  <c r="M153" i="3"/>
  <c r="J153" i="3"/>
  <c r="V153" i="3"/>
  <c r="W153" i="3"/>
  <c r="D153" i="3"/>
  <c r="N153" i="3"/>
  <c r="K153" i="3"/>
  <c r="G153" i="3"/>
  <c r="R153" i="3"/>
  <c r="S153" i="3"/>
  <c r="L153" i="3"/>
  <c r="I153" i="3"/>
  <c r="F153" i="3"/>
  <c r="C153" i="3"/>
  <c r="U153" i="3"/>
  <c r="E153" i="3"/>
  <c r="Q51" i="3"/>
  <c r="Q51" i="2"/>
  <c r="X51" i="3"/>
  <c r="X51" i="2"/>
  <c r="X102" i="2" s="1"/>
  <c r="J51" i="3"/>
  <c r="J51" i="2"/>
  <c r="M51" i="3"/>
  <c r="M51" i="2"/>
  <c r="T51" i="2"/>
  <c r="T51" i="3"/>
  <c r="F51" i="3"/>
  <c r="F51" i="2"/>
  <c r="AF109" i="1"/>
  <c r="AF50" i="2"/>
  <c r="AF101" i="2" s="1"/>
  <c r="AF152" i="2" s="1"/>
  <c r="AF203" i="2" s="1"/>
  <c r="AF254" i="2" s="1"/>
  <c r="AF305" i="2" s="1"/>
  <c r="AF356" i="2" s="1"/>
  <c r="AF50" i="3"/>
  <c r="AF101" i="3" s="1"/>
  <c r="AF152" i="3" s="1"/>
  <c r="V203" i="2"/>
  <c r="V152" i="2"/>
  <c r="J203" i="2"/>
  <c r="J152" i="2"/>
  <c r="N152" i="2"/>
  <c r="N203" i="2"/>
  <c r="G203" i="2"/>
  <c r="G152" i="2"/>
  <c r="X179" i="2"/>
  <c r="X183" i="2"/>
  <c r="X166" i="2"/>
  <c r="X175" i="2"/>
  <c r="X193" i="2"/>
  <c r="X189" i="2"/>
  <c r="X185" i="2"/>
  <c r="X184" i="2"/>
  <c r="X172" i="2"/>
  <c r="X168" i="2"/>
  <c r="X176" i="2"/>
  <c r="X194" i="2"/>
  <c r="X170" i="2"/>
  <c r="Q129" i="3"/>
  <c r="Q130" i="3"/>
  <c r="X177" i="2"/>
  <c r="X180" i="2"/>
  <c r="Q131" i="3"/>
  <c r="X192" i="2"/>
  <c r="X196" i="2"/>
  <c r="X200" i="2"/>
  <c r="X188" i="2"/>
  <c r="X199" i="2"/>
  <c r="X191" i="2"/>
  <c r="X190" i="2"/>
  <c r="X169" i="2"/>
  <c r="Q128" i="3"/>
  <c r="Z55" i="3"/>
  <c r="Y4" i="3"/>
  <c r="Q133" i="3"/>
  <c r="Q132" i="3"/>
  <c r="Q134" i="4" l="1"/>
  <c r="U120" i="4"/>
  <c r="T121" i="4" s="1"/>
  <c r="S122" i="4" s="1"/>
  <c r="Y150" i="4"/>
  <c r="S123" i="4"/>
  <c r="W117" i="4"/>
  <c r="V118" i="4" s="1"/>
  <c r="O129" i="4"/>
  <c r="T140" i="4"/>
  <c r="O128" i="4"/>
  <c r="N129" i="4" s="1"/>
  <c r="Y114" i="4"/>
  <c r="X241" i="2"/>
  <c r="X190" i="3"/>
  <c r="X223" i="2"/>
  <c r="X172" i="3"/>
  <c r="F254" i="2"/>
  <c r="F203" i="3"/>
  <c r="K254" i="2"/>
  <c r="K203" i="3"/>
  <c r="AD163" i="4"/>
  <c r="U215" i="2"/>
  <c r="U164" i="3"/>
  <c r="F215" i="2"/>
  <c r="F164" i="3"/>
  <c r="T215" i="2"/>
  <c r="T164" i="3"/>
  <c r="T251" i="2"/>
  <c r="T200" i="3"/>
  <c r="I304" i="2"/>
  <c r="I253" i="3"/>
  <c r="W277" i="2"/>
  <c r="W226" i="3"/>
  <c r="Q304" i="2"/>
  <c r="Q253" i="3"/>
  <c r="W299" i="2"/>
  <c r="W248" i="3"/>
  <c r="Q199" i="1"/>
  <c r="P200" i="1" s="1"/>
  <c r="Q197" i="1"/>
  <c r="Q198" i="1"/>
  <c r="P199" i="1" s="1"/>
  <c r="X149" i="4"/>
  <c r="J304" i="2"/>
  <c r="J253" i="3"/>
  <c r="E304" i="2"/>
  <c r="E253" i="3"/>
  <c r="X242" i="2"/>
  <c r="X191" i="3"/>
  <c r="X228" i="2"/>
  <c r="X177" i="3"/>
  <c r="X235" i="2"/>
  <c r="X184" i="3"/>
  <c r="AG165" i="1"/>
  <c r="AG216" i="1" s="1"/>
  <c r="T254" i="2"/>
  <c r="T203" i="3"/>
  <c r="S254" i="2"/>
  <c r="S203" i="3"/>
  <c r="V251" i="2"/>
  <c r="V200" i="3"/>
  <c r="AG166" i="1"/>
  <c r="AG217" i="1" s="1"/>
  <c r="O215" i="2"/>
  <c r="O164" i="3"/>
  <c r="AF180" i="1"/>
  <c r="AF127" i="1"/>
  <c r="AD11" i="1"/>
  <c r="AD9" i="4" s="1"/>
  <c r="AD60" i="4" s="1"/>
  <c r="AD111" i="4" s="1"/>
  <c r="X225" i="2"/>
  <c r="X174" i="3"/>
  <c r="P215" i="2"/>
  <c r="P164" i="3"/>
  <c r="X250" i="2"/>
  <c r="X199" i="3"/>
  <c r="X243" i="2"/>
  <c r="X192" i="3"/>
  <c r="X227" i="2"/>
  <c r="X176" i="3"/>
  <c r="X236" i="2"/>
  <c r="X185" i="3"/>
  <c r="X217" i="2"/>
  <c r="X166" i="3"/>
  <c r="G254" i="2"/>
  <c r="G203" i="3"/>
  <c r="J254" i="2"/>
  <c r="J203" i="3"/>
  <c r="L254" i="2"/>
  <c r="L203" i="3"/>
  <c r="C254" i="2"/>
  <c r="C203" i="3"/>
  <c r="R254" i="2"/>
  <c r="R203" i="3"/>
  <c r="E254" i="2"/>
  <c r="E203" i="3"/>
  <c r="U251" i="2"/>
  <c r="U200" i="3"/>
  <c r="AC167" i="1"/>
  <c r="AC218" i="1" s="1"/>
  <c r="I215" i="2"/>
  <c r="I164" i="3"/>
  <c r="N215" i="2"/>
  <c r="N164" i="3"/>
  <c r="AB162" i="4"/>
  <c r="S215" i="2"/>
  <c r="S164" i="3"/>
  <c r="L215" i="2"/>
  <c r="L164" i="3"/>
  <c r="AE180" i="1"/>
  <c r="AE127" i="1"/>
  <c r="V217" i="2"/>
  <c r="V166" i="3"/>
  <c r="D215" i="2"/>
  <c r="D164" i="3"/>
  <c r="G215" i="2"/>
  <c r="G164" i="3"/>
  <c r="X238" i="2"/>
  <c r="X187" i="3"/>
  <c r="X222" i="2"/>
  <c r="X171" i="3"/>
  <c r="S138" i="3"/>
  <c r="W285" i="2"/>
  <c r="W234" i="3"/>
  <c r="I267" i="2"/>
  <c r="I216" i="3"/>
  <c r="H267" i="2"/>
  <c r="H216" i="3"/>
  <c r="W287" i="2"/>
  <c r="W236" i="3"/>
  <c r="W295" i="2"/>
  <c r="W244" i="3"/>
  <c r="W280" i="2"/>
  <c r="W229" i="3"/>
  <c r="T141" i="4"/>
  <c r="T142" i="4"/>
  <c r="S267" i="2"/>
  <c r="S216" i="3"/>
  <c r="U269" i="2"/>
  <c r="U218" i="3"/>
  <c r="K304" i="2"/>
  <c r="K253" i="3"/>
  <c r="W294" i="2"/>
  <c r="W243" i="3"/>
  <c r="V209" i="1"/>
  <c r="V207" i="1"/>
  <c r="V208" i="1"/>
  <c r="M267" i="2"/>
  <c r="M216" i="3"/>
  <c r="R267" i="2"/>
  <c r="R216" i="3"/>
  <c r="L304" i="2"/>
  <c r="L253" i="3"/>
  <c r="G304" i="2"/>
  <c r="G253" i="3"/>
  <c r="O304" i="2"/>
  <c r="O253" i="3"/>
  <c r="W283" i="2"/>
  <c r="W232" i="3"/>
  <c r="W298" i="2"/>
  <c r="W247" i="3"/>
  <c r="R304" i="2"/>
  <c r="R253" i="3"/>
  <c r="W276" i="2"/>
  <c r="W225" i="3"/>
  <c r="X231" i="2"/>
  <c r="X180" i="3"/>
  <c r="X230" i="2"/>
  <c r="X179" i="3"/>
  <c r="AB205" i="4"/>
  <c r="AE165" i="1"/>
  <c r="AE216" i="1" s="1"/>
  <c r="R215" i="2"/>
  <c r="R164" i="3"/>
  <c r="K215" i="2"/>
  <c r="K164" i="3"/>
  <c r="E215" i="2"/>
  <c r="E164" i="3"/>
  <c r="X233" i="2"/>
  <c r="X182" i="3"/>
  <c r="X220" i="2"/>
  <c r="X169" i="3"/>
  <c r="X239" i="2"/>
  <c r="X188" i="3"/>
  <c r="X219" i="2"/>
  <c r="X168" i="3"/>
  <c r="X240" i="2"/>
  <c r="X189" i="3"/>
  <c r="X234" i="2"/>
  <c r="X183" i="3"/>
  <c r="N254" i="2"/>
  <c r="N203" i="3"/>
  <c r="AF166" i="1"/>
  <c r="AF217" i="1" s="1"/>
  <c r="AC205" i="4"/>
  <c r="I254" i="2"/>
  <c r="I203" i="3"/>
  <c r="O254" i="2"/>
  <c r="O203" i="3"/>
  <c r="X232" i="2"/>
  <c r="X181" i="3"/>
  <c r="U254" i="2"/>
  <c r="U203" i="3"/>
  <c r="AF165" i="1"/>
  <c r="AF216" i="1" s="1"/>
  <c r="M254" i="2"/>
  <c r="M203" i="3"/>
  <c r="D254" i="2"/>
  <c r="D203" i="3"/>
  <c r="AD204" i="4"/>
  <c r="X224" i="2"/>
  <c r="X173" i="3"/>
  <c r="AB179" i="1"/>
  <c r="AB126" i="1"/>
  <c r="M215" i="2"/>
  <c r="M164" i="3"/>
  <c r="AC179" i="1"/>
  <c r="AC126" i="1"/>
  <c r="H215" i="2"/>
  <c r="H164" i="3"/>
  <c r="T217" i="2"/>
  <c r="T166" i="3"/>
  <c r="X246" i="2"/>
  <c r="X195" i="3"/>
  <c r="X248" i="2"/>
  <c r="X197" i="3"/>
  <c r="V145" i="4"/>
  <c r="V146" i="4"/>
  <c r="W273" i="2"/>
  <c r="W222" i="3"/>
  <c r="F304" i="2"/>
  <c r="F253" i="3"/>
  <c r="M304" i="2"/>
  <c r="M253" i="3"/>
  <c r="W292" i="2"/>
  <c r="W241" i="3"/>
  <c r="W271" i="2"/>
  <c r="W220" i="3"/>
  <c r="L267" i="2"/>
  <c r="L216" i="3"/>
  <c r="T301" i="2"/>
  <c r="T250" i="3"/>
  <c r="W293" i="2"/>
  <c r="W242" i="3"/>
  <c r="E267" i="2"/>
  <c r="E216" i="3"/>
  <c r="D267" i="2"/>
  <c r="D216" i="3"/>
  <c r="S304" i="2"/>
  <c r="S253" i="3"/>
  <c r="W289" i="2"/>
  <c r="W238" i="3"/>
  <c r="G267" i="2"/>
  <c r="G216" i="3"/>
  <c r="Z181" i="1"/>
  <c r="Y182" i="1" s="1"/>
  <c r="X183" i="1" s="1"/>
  <c r="W184" i="1" s="1"/>
  <c r="V185" i="1" s="1"/>
  <c r="U186" i="1" s="1"/>
  <c r="T187" i="1" s="1"/>
  <c r="S188" i="1" s="1"/>
  <c r="R189" i="1" s="1"/>
  <c r="Q190" i="1" s="1"/>
  <c r="P191" i="1" s="1"/>
  <c r="O192" i="1" s="1"/>
  <c r="N193" i="1" s="1"/>
  <c r="T304" i="2"/>
  <c r="T253" i="3"/>
  <c r="N304" i="2"/>
  <c r="N253" i="3"/>
  <c r="W281" i="2"/>
  <c r="W230" i="3"/>
  <c r="W270" i="2"/>
  <c r="W219" i="3"/>
  <c r="T269" i="2"/>
  <c r="T218" i="3"/>
  <c r="W286" i="2"/>
  <c r="W235" i="3"/>
  <c r="X221" i="2"/>
  <c r="X170" i="3"/>
  <c r="V254" i="2"/>
  <c r="V203" i="3"/>
  <c r="P254" i="2"/>
  <c r="P203" i="3"/>
  <c r="V250" i="2"/>
  <c r="V199" i="3"/>
  <c r="AB167" i="1"/>
  <c r="AB218" i="1" s="1"/>
  <c r="W251" i="2"/>
  <c r="W200" i="3"/>
  <c r="D304" i="2"/>
  <c r="D253" i="3"/>
  <c r="V269" i="2"/>
  <c r="V218" i="3"/>
  <c r="W291" i="2"/>
  <c r="W240" i="3"/>
  <c r="Q136" i="4"/>
  <c r="Q135" i="4"/>
  <c r="N130" i="4"/>
  <c r="U304" i="2"/>
  <c r="U253" i="3"/>
  <c r="Y213" i="1"/>
  <c r="W282" i="2"/>
  <c r="W231" i="3"/>
  <c r="Q267" i="2"/>
  <c r="Q216" i="3"/>
  <c r="W290" i="2"/>
  <c r="W239" i="3"/>
  <c r="W275" i="2"/>
  <c r="W224" i="3"/>
  <c r="K267" i="2"/>
  <c r="K216" i="3"/>
  <c r="W284" i="2"/>
  <c r="W233" i="3"/>
  <c r="W300" i="2"/>
  <c r="W249" i="3"/>
  <c r="X251" i="2"/>
  <c r="X200" i="3"/>
  <c r="X244" i="2"/>
  <c r="X193" i="3"/>
  <c r="H254" i="2"/>
  <c r="H203" i="3"/>
  <c r="AE166" i="1"/>
  <c r="AE217" i="1" s="1"/>
  <c r="Z217" i="1" s="1"/>
  <c r="X249" i="2"/>
  <c r="X198" i="3"/>
  <c r="AC162" i="4"/>
  <c r="C215" i="2"/>
  <c r="C164" i="3"/>
  <c r="J215" i="2"/>
  <c r="J164" i="3"/>
  <c r="W217" i="2"/>
  <c r="W166" i="3"/>
  <c r="X229" i="2"/>
  <c r="X178" i="3"/>
  <c r="W278" i="2"/>
  <c r="W227" i="3"/>
  <c r="P267" i="2"/>
  <c r="P216" i="3"/>
  <c r="F267" i="2"/>
  <c r="F216" i="3"/>
  <c r="Y151" i="4"/>
  <c r="X247" i="2"/>
  <c r="X196" i="3"/>
  <c r="X245" i="2"/>
  <c r="X194" i="3"/>
  <c r="X226" i="2"/>
  <c r="X175" i="3"/>
  <c r="Q254" i="2"/>
  <c r="Q203" i="3"/>
  <c r="U217" i="2"/>
  <c r="U166" i="3"/>
  <c r="Q215" i="2"/>
  <c r="Q164" i="3"/>
  <c r="AG180" i="1"/>
  <c r="AG127" i="1"/>
  <c r="X218" i="2"/>
  <c r="X167" i="3"/>
  <c r="X237" i="2"/>
  <c r="X186" i="3"/>
  <c r="T267" i="2"/>
  <c r="T216" i="3"/>
  <c r="O267" i="2"/>
  <c r="O216" i="3"/>
  <c r="C267" i="2"/>
  <c r="C216" i="3"/>
  <c r="W296" i="2"/>
  <c r="W245" i="3"/>
  <c r="W274" i="2"/>
  <c r="W223" i="3"/>
  <c r="W297" i="2"/>
  <c r="W246" i="3"/>
  <c r="J267" i="2"/>
  <c r="J216" i="3"/>
  <c r="N267" i="2"/>
  <c r="N216" i="3"/>
  <c r="P304" i="2"/>
  <c r="P253" i="3"/>
  <c r="U301" i="2"/>
  <c r="U250" i="3"/>
  <c r="W288" i="2"/>
  <c r="W237" i="3"/>
  <c r="C304" i="2"/>
  <c r="C253" i="3"/>
  <c r="W279" i="2"/>
  <c r="W228" i="3"/>
  <c r="S269" i="2"/>
  <c r="S218" i="3"/>
  <c r="S301" i="2"/>
  <c r="S250" i="3"/>
  <c r="W272" i="2"/>
  <c r="W221" i="3"/>
  <c r="W269" i="2"/>
  <c r="W218" i="3"/>
  <c r="H304" i="2"/>
  <c r="H253" i="3"/>
  <c r="W301" i="2"/>
  <c r="W250" i="3"/>
  <c r="Y214" i="1"/>
  <c r="AF266" i="3"/>
  <c r="AF317" i="3" s="1"/>
  <c r="AF368" i="3" s="1"/>
  <c r="AF164" i="3"/>
  <c r="AF215" i="3" s="1"/>
  <c r="B265" i="3"/>
  <c r="B163" i="3"/>
  <c r="B214" i="3" s="1"/>
  <c r="AG304" i="3"/>
  <c r="AG202" i="3"/>
  <c r="AG253" i="3" s="1"/>
  <c r="AF305" i="3"/>
  <c r="AF203" i="3"/>
  <c r="AF254" i="3" s="1"/>
  <c r="AC306" i="3"/>
  <c r="AC204" i="3"/>
  <c r="AC255" i="3" s="1"/>
  <c r="AE305" i="3"/>
  <c r="AE203" i="3"/>
  <c r="AE254" i="3" s="1"/>
  <c r="AF304" i="3"/>
  <c r="AF202" i="3"/>
  <c r="AF253" i="3" s="1"/>
  <c r="AG305" i="3"/>
  <c r="AG203" i="3"/>
  <c r="AG254" i="3" s="1"/>
  <c r="AB306" i="3"/>
  <c r="AB204" i="3"/>
  <c r="AB255" i="3" s="1"/>
  <c r="AG266" i="3"/>
  <c r="AG317" i="3" s="1"/>
  <c r="AG368" i="3" s="1"/>
  <c r="AG164" i="3"/>
  <c r="AG215" i="3" s="1"/>
  <c r="AB265" i="3"/>
  <c r="AB316" i="3" s="1"/>
  <c r="AB367" i="3" s="1"/>
  <c r="AB163" i="3"/>
  <c r="AB214" i="3" s="1"/>
  <c r="AC265" i="3"/>
  <c r="AC316" i="3" s="1"/>
  <c r="AC367" i="3" s="1"/>
  <c r="AC163" i="3"/>
  <c r="AC214" i="3" s="1"/>
  <c r="AE266" i="3"/>
  <c r="AE317" i="3" s="1"/>
  <c r="AE368" i="3" s="1"/>
  <c r="AE164" i="3"/>
  <c r="AE215" i="3" s="1"/>
  <c r="B357" i="3"/>
  <c r="B307" i="3"/>
  <c r="AE369" i="3"/>
  <c r="AE354" i="3"/>
  <c r="AE304" i="3"/>
  <c r="AE355" i="3" s="1"/>
  <c r="K406" i="3"/>
  <c r="G406" i="3"/>
  <c r="C406" i="3"/>
  <c r="N406" i="3"/>
  <c r="J406" i="3"/>
  <c r="F406" i="3"/>
  <c r="M406" i="3"/>
  <c r="I406" i="3"/>
  <c r="E406" i="3"/>
  <c r="L406" i="3"/>
  <c r="H406" i="3"/>
  <c r="D406" i="3"/>
  <c r="O406" i="3"/>
  <c r="S356" i="3"/>
  <c r="O356" i="3"/>
  <c r="K356" i="3"/>
  <c r="G356" i="3"/>
  <c r="C356" i="3"/>
  <c r="V356" i="3"/>
  <c r="R356" i="3"/>
  <c r="N356" i="3"/>
  <c r="J356" i="3"/>
  <c r="F356" i="3"/>
  <c r="T356" i="3"/>
  <c r="P356" i="3"/>
  <c r="L356" i="3"/>
  <c r="H356" i="3"/>
  <c r="D356" i="3"/>
  <c r="Q356" i="3"/>
  <c r="I356" i="3"/>
  <c r="E356" i="3"/>
  <c r="U356" i="3"/>
  <c r="M356" i="3"/>
  <c r="B407" i="3"/>
  <c r="B316" i="3"/>
  <c r="AC356" i="3"/>
  <c r="AC407" i="3" s="1"/>
  <c r="Y115" i="3"/>
  <c r="V120" i="3"/>
  <c r="AF354" i="3"/>
  <c r="AF405" i="3" s="1"/>
  <c r="AG355" i="3"/>
  <c r="AG406" i="3" s="1"/>
  <c r="AB356" i="3"/>
  <c r="AB407" i="3" s="1"/>
  <c r="V119" i="3"/>
  <c r="V122" i="3"/>
  <c r="U123" i="3" s="1"/>
  <c r="X148" i="3"/>
  <c r="W147" i="3" s="1"/>
  <c r="AF355" i="3"/>
  <c r="AF406" i="3" s="1"/>
  <c r="AG354" i="3"/>
  <c r="AG405" i="3" s="1"/>
  <c r="R136" i="3"/>
  <c r="R137" i="3"/>
  <c r="R135" i="3"/>
  <c r="W100" i="1"/>
  <c r="W98" i="1"/>
  <c r="X97" i="1" s="1"/>
  <c r="W99" i="1"/>
  <c r="V89" i="1"/>
  <c r="W90" i="1" s="1"/>
  <c r="X91" i="1" s="1"/>
  <c r="V87" i="1"/>
  <c r="V88" i="1"/>
  <c r="W89" i="1" s="1"/>
  <c r="V85" i="1"/>
  <c r="V86" i="1"/>
  <c r="X93" i="1"/>
  <c r="X92" i="1"/>
  <c r="V84" i="1"/>
  <c r="W103" i="1"/>
  <c r="X96" i="1"/>
  <c r="V70" i="1"/>
  <c r="W101" i="1"/>
  <c r="W105" i="1"/>
  <c r="W104" i="1"/>
  <c r="X95" i="1"/>
  <c r="W102" i="1"/>
  <c r="W106" i="1"/>
  <c r="X94" i="1"/>
  <c r="V357" i="2"/>
  <c r="R357" i="2"/>
  <c r="N357" i="2"/>
  <c r="J357" i="2"/>
  <c r="F357" i="2"/>
  <c r="S357" i="2"/>
  <c r="M357" i="2"/>
  <c r="H357" i="2"/>
  <c r="C357" i="2"/>
  <c r="W357" i="2"/>
  <c r="Q357" i="2"/>
  <c r="L357" i="2"/>
  <c r="G357" i="2"/>
  <c r="U357" i="2"/>
  <c r="P357" i="2"/>
  <c r="K357" i="2"/>
  <c r="E357" i="2"/>
  <c r="T357" i="2"/>
  <c r="O357" i="2"/>
  <c r="I357" i="2"/>
  <c r="D357" i="2"/>
  <c r="Z113" i="3"/>
  <c r="V113" i="2"/>
  <c r="U165" i="2" s="1"/>
  <c r="U316" i="2"/>
  <c r="Q316" i="2"/>
  <c r="M316" i="2"/>
  <c r="I316" i="2"/>
  <c r="E316" i="2"/>
  <c r="T316" i="2"/>
  <c r="O316" i="2"/>
  <c r="J316" i="2"/>
  <c r="D316" i="2"/>
  <c r="S316" i="2"/>
  <c r="N316" i="2"/>
  <c r="H316" i="2"/>
  <c r="C316" i="2"/>
  <c r="R316" i="2"/>
  <c r="L316" i="2"/>
  <c r="G316" i="2"/>
  <c r="V316" i="2"/>
  <c r="P316" i="2"/>
  <c r="K316" i="2"/>
  <c r="F316" i="2"/>
  <c r="V76" i="1"/>
  <c r="V83" i="1"/>
  <c r="V79" i="1"/>
  <c r="V80" i="1"/>
  <c r="Y113" i="2"/>
  <c r="X165" i="2" s="1"/>
  <c r="V78" i="1"/>
  <c r="Y6" i="1"/>
  <c r="Z57" i="1"/>
  <c r="Y114" i="1"/>
  <c r="V82" i="1"/>
  <c r="W109" i="1"/>
  <c r="W113" i="2"/>
  <c r="V165" i="2" s="1"/>
  <c r="V81" i="1"/>
  <c r="W108" i="1"/>
  <c r="V77" i="1"/>
  <c r="W107" i="1"/>
  <c r="X113" i="2"/>
  <c r="W165" i="2" s="1"/>
  <c r="AG12" i="1"/>
  <c r="AG10" i="4" s="1"/>
  <c r="AG61" i="4" s="1"/>
  <c r="AG112" i="4" s="1"/>
  <c r="AD10" i="2"/>
  <c r="AD61" i="2" s="1"/>
  <c r="AD112" i="2" s="1"/>
  <c r="AD163" i="2" s="1"/>
  <c r="AD214" i="2" s="1"/>
  <c r="AD265" i="2" s="1"/>
  <c r="AD316" i="2" s="1"/>
  <c r="AD10" i="3"/>
  <c r="AD61" i="3" s="1"/>
  <c r="AD112" i="3" s="1"/>
  <c r="AD69" i="1"/>
  <c r="AF12" i="1"/>
  <c r="AF10" i="4" s="1"/>
  <c r="AF61" i="4" s="1"/>
  <c r="AF112" i="4" s="1"/>
  <c r="AE12" i="1"/>
  <c r="AE10" i="4" s="1"/>
  <c r="AE61" i="4" s="1"/>
  <c r="AE112" i="4" s="1"/>
  <c r="V74" i="1"/>
  <c r="AA9" i="2"/>
  <c r="AA9" i="3"/>
  <c r="S9" i="3"/>
  <c r="S9" i="2"/>
  <c r="T9" i="3"/>
  <c r="T9" i="2"/>
  <c r="K9" i="3"/>
  <c r="K9" i="2"/>
  <c r="L9" i="2"/>
  <c r="L9" i="3"/>
  <c r="C9" i="2"/>
  <c r="C9" i="3"/>
  <c r="D9" i="2"/>
  <c r="D9" i="3"/>
  <c r="Y9" i="2"/>
  <c r="Y60" i="2" s="1"/>
  <c r="Y9" i="3"/>
  <c r="N112" i="2"/>
  <c r="N163" i="2"/>
  <c r="U112" i="2"/>
  <c r="U163" i="2"/>
  <c r="D163" i="2"/>
  <c r="D112" i="2"/>
  <c r="C112" i="2"/>
  <c r="C163" i="2"/>
  <c r="S112" i="2"/>
  <c r="S163" i="2"/>
  <c r="G112" i="2"/>
  <c r="G163" i="2"/>
  <c r="S112" i="3"/>
  <c r="D112" i="3"/>
  <c r="K112" i="3"/>
  <c r="P112" i="3"/>
  <c r="N112" i="3"/>
  <c r="T112" i="3"/>
  <c r="F112" i="3"/>
  <c r="R112" i="3"/>
  <c r="M112" i="3"/>
  <c r="L112" i="3"/>
  <c r="E112" i="3"/>
  <c r="Q112" i="3"/>
  <c r="C112" i="3"/>
  <c r="I112" i="3"/>
  <c r="H112" i="3"/>
  <c r="G112" i="3"/>
  <c r="J112" i="3"/>
  <c r="U112" i="3"/>
  <c r="O112" i="3"/>
  <c r="V112" i="3"/>
  <c r="V75" i="1"/>
  <c r="Z9" i="3"/>
  <c r="Z9" i="2"/>
  <c r="Z60" i="2" s="1"/>
  <c r="Q9" i="3"/>
  <c r="Q9" i="2"/>
  <c r="R9" i="3"/>
  <c r="R9" i="2"/>
  <c r="I9" i="3"/>
  <c r="I9" i="2"/>
  <c r="J9" i="3"/>
  <c r="J9" i="2"/>
  <c r="W9" i="3"/>
  <c r="W9" i="2"/>
  <c r="X9" i="3"/>
  <c r="X9" i="2"/>
  <c r="X60" i="2" s="1"/>
  <c r="O9" i="3"/>
  <c r="O9" i="2"/>
  <c r="Q163" i="2"/>
  <c r="Q112" i="2"/>
  <c r="J112" i="2"/>
  <c r="J163" i="2"/>
  <c r="O163" i="2"/>
  <c r="O112" i="2"/>
  <c r="AD9" i="3"/>
  <c r="AD60" i="3" s="1"/>
  <c r="AD111" i="3" s="1"/>
  <c r="AF11" i="1"/>
  <c r="AF9" i="4" s="1"/>
  <c r="AF60" i="4" s="1"/>
  <c r="AF111" i="4" s="1"/>
  <c r="AD9" i="2"/>
  <c r="AD60" i="2" s="1"/>
  <c r="AD111" i="2" s="1"/>
  <c r="AD162" i="2" s="1"/>
  <c r="AD213" i="2" s="1"/>
  <c r="AD264" i="2" s="1"/>
  <c r="AD315" i="2" s="1"/>
  <c r="AE11" i="1"/>
  <c r="AE9" i="4" s="1"/>
  <c r="AE60" i="4" s="1"/>
  <c r="AE111" i="4" s="1"/>
  <c r="AD68" i="1"/>
  <c r="AG11" i="1"/>
  <c r="AG9" i="4" s="1"/>
  <c r="AG60" i="4" s="1"/>
  <c r="AG111" i="4" s="1"/>
  <c r="P9" i="3"/>
  <c r="P9" i="2"/>
  <c r="G9" i="3"/>
  <c r="G9" i="2"/>
  <c r="H9" i="3"/>
  <c r="H9" i="2"/>
  <c r="AC68" i="1"/>
  <c r="AC9" i="2"/>
  <c r="AC60" i="2" s="1"/>
  <c r="AC111" i="2" s="1"/>
  <c r="AC162" i="2" s="1"/>
  <c r="AC213" i="2" s="1"/>
  <c r="AC264" i="2" s="1"/>
  <c r="AC315" i="2" s="1"/>
  <c r="AC9" i="3"/>
  <c r="AC60" i="3" s="1"/>
  <c r="AC111" i="3" s="1"/>
  <c r="V9" i="2"/>
  <c r="V9" i="3"/>
  <c r="AB9" i="2"/>
  <c r="AB60" i="2" s="1"/>
  <c r="AB111" i="2" s="1"/>
  <c r="AB162" i="2" s="1"/>
  <c r="AB213" i="2" s="1"/>
  <c r="AB264" i="2" s="1"/>
  <c r="AB315" i="2" s="1"/>
  <c r="AB68" i="1"/>
  <c r="AB9" i="3"/>
  <c r="AB60" i="3" s="1"/>
  <c r="AB111" i="3" s="1"/>
  <c r="N9" i="2"/>
  <c r="N9" i="3"/>
  <c r="V112" i="2"/>
  <c r="V163" i="2"/>
  <c r="I163" i="2"/>
  <c r="I112" i="2"/>
  <c r="L112" i="2"/>
  <c r="L163" i="2"/>
  <c r="T163" i="2"/>
  <c r="T112" i="2"/>
  <c r="H112" i="2"/>
  <c r="H163" i="2"/>
  <c r="K112" i="2"/>
  <c r="K163" i="2"/>
  <c r="V73" i="1"/>
  <c r="V71" i="1"/>
  <c r="V72" i="1"/>
  <c r="B111" i="3"/>
  <c r="L60" i="3"/>
  <c r="F9" i="3"/>
  <c r="F9" i="2"/>
  <c r="J68" i="1"/>
  <c r="K68" i="1"/>
  <c r="L68" i="1"/>
  <c r="R68" i="1"/>
  <c r="V68" i="1"/>
  <c r="D68" i="1"/>
  <c r="O68" i="1"/>
  <c r="I68" i="1"/>
  <c r="S68" i="1"/>
  <c r="W68" i="1"/>
  <c r="P68" i="1"/>
  <c r="N68" i="1"/>
  <c r="F68" i="1"/>
  <c r="M68" i="1"/>
  <c r="T68" i="1"/>
  <c r="H68" i="1"/>
  <c r="G68" i="1"/>
  <c r="E68" i="1"/>
  <c r="Q68" i="1"/>
  <c r="U68" i="1"/>
  <c r="U9" i="3"/>
  <c r="U9" i="2"/>
  <c r="AB10" i="1"/>
  <c r="AB8" i="4" s="1"/>
  <c r="AB59" i="4" s="1"/>
  <c r="AB110" i="4" s="1"/>
  <c r="B67" i="1"/>
  <c r="AC10" i="1"/>
  <c r="AC8" i="4" s="1"/>
  <c r="AC59" i="4" s="1"/>
  <c r="AC110" i="4" s="1"/>
  <c r="B9" i="1"/>
  <c r="B8" i="2"/>
  <c r="B59" i="2" s="1"/>
  <c r="B8" i="3"/>
  <c r="B59" i="3" s="1"/>
  <c r="AD10" i="1"/>
  <c r="AD8" i="4" s="1"/>
  <c r="AD59" i="4" s="1"/>
  <c r="AD110" i="4" s="1"/>
  <c r="M9" i="3"/>
  <c r="M9" i="2"/>
  <c r="N60" i="2"/>
  <c r="L60" i="2"/>
  <c r="O60" i="2"/>
  <c r="B111" i="2"/>
  <c r="B162" i="2" s="1"/>
  <c r="B213" i="2" s="1"/>
  <c r="B264" i="2" s="1"/>
  <c r="B315" i="2" s="1"/>
  <c r="R60" i="2"/>
  <c r="V60" i="2"/>
  <c r="C60" i="2"/>
  <c r="D60" i="2"/>
  <c r="E60" i="2"/>
  <c r="K60" i="2"/>
  <c r="S60" i="2"/>
  <c r="W60" i="2"/>
  <c r="H60" i="2"/>
  <c r="I60" i="2"/>
  <c r="G60" i="2"/>
  <c r="P60" i="2"/>
  <c r="T60" i="2"/>
  <c r="F60" i="2"/>
  <c r="M60" i="2"/>
  <c r="J60" i="2"/>
  <c r="Q60" i="2"/>
  <c r="U60" i="2"/>
  <c r="E9" i="3"/>
  <c r="E9" i="2"/>
  <c r="R163" i="2"/>
  <c r="R112" i="2"/>
  <c r="M163" i="2"/>
  <c r="M112" i="2"/>
  <c r="F112" i="2"/>
  <c r="F163" i="2"/>
  <c r="P112" i="2"/>
  <c r="P163" i="2"/>
  <c r="E163" i="2"/>
  <c r="E112" i="2"/>
  <c r="D111" i="1"/>
  <c r="E111" i="1"/>
  <c r="I111" i="1"/>
  <c r="V111" i="1"/>
  <c r="G111" i="1"/>
  <c r="W111" i="1"/>
  <c r="X111" i="1"/>
  <c r="Q111" i="1"/>
  <c r="K111" i="1"/>
  <c r="S111" i="1"/>
  <c r="M111" i="1"/>
  <c r="T111" i="1"/>
  <c r="L111" i="1"/>
  <c r="R111" i="1"/>
  <c r="U111" i="1"/>
  <c r="H111" i="1"/>
  <c r="N111" i="1"/>
  <c r="J111" i="1"/>
  <c r="O111" i="1"/>
  <c r="F111" i="1"/>
  <c r="P111" i="1"/>
  <c r="T103" i="2"/>
  <c r="V103" i="2"/>
  <c r="U103" i="2"/>
  <c r="L103" i="2"/>
  <c r="G103" i="2"/>
  <c r="B154" i="2"/>
  <c r="B205" i="2" s="1"/>
  <c r="B256" i="2" s="1"/>
  <c r="B307" i="2" s="1"/>
  <c r="B358" i="2" s="1"/>
  <c r="I103" i="2"/>
  <c r="P103" i="2"/>
  <c r="K103" i="2"/>
  <c r="R103" i="2"/>
  <c r="W103" i="2"/>
  <c r="Q103" i="2"/>
  <c r="X103" i="2"/>
  <c r="H103" i="2"/>
  <c r="S103" i="2"/>
  <c r="C103" i="2"/>
  <c r="J103" i="2"/>
  <c r="M103" i="2"/>
  <c r="D103" i="2"/>
  <c r="O103" i="2"/>
  <c r="F103" i="2"/>
  <c r="E103" i="2"/>
  <c r="N103" i="2"/>
  <c r="Y52" i="3"/>
  <c r="Y52" i="2"/>
  <c r="Y103" i="2" s="1"/>
  <c r="C52" i="3"/>
  <c r="C52" i="2"/>
  <c r="R52" i="3"/>
  <c r="R52" i="2"/>
  <c r="U52" i="2"/>
  <c r="U52" i="3"/>
  <c r="G52" i="3"/>
  <c r="G52" i="2"/>
  <c r="N52" i="3"/>
  <c r="N52" i="2"/>
  <c r="X152" i="2"/>
  <c r="AD54" i="1"/>
  <c r="AD52" i="4" s="1"/>
  <c r="AD103" i="4" s="1"/>
  <c r="AD154" i="4" s="1"/>
  <c r="AC111" i="1"/>
  <c r="AC52" i="2"/>
  <c r="AC103" i="2" s="1"/>
  <c r="AC154" i="2" s="1"/>
  <c r="AC205" i="2" s="1"/>
  <c r="AC256" i="2" s="1"/>
  <c r="AC307" i="2" s="1"/>
  <c r="AC358" i="2" s="1"/>
  <c r="AC52" i="3"/>
  <c r="AC103" i="3" s="1"/>
  <c r="AC154" i="3" s="1"/>
  <c r="AA52" i="3"/>
  <c r="AA52" i="2"/>
  <c r="H52" i="3"/>
  <c r="H52" i="2"/>
  <c r="K52" i="2"/>
  <c r="K52" i="3"/>
  <c r="Z52" i="3"/>
  <c r="Z52" i="2"/>
  <c r="Z103" i="2" s="1"/>
  <c r="D52" i="3"/>
  <c r="D52" i="2"/>
  <c r="O52" i="3"/>
  <c r="O52" i="2"/>
  <c r="V52" i="3"/>
  <c r="V52" i="2"/>
  <c r="W146" i="3"/>
  <c r="W152" i="2"/>
  <c r="R153" i="2"/>
  <c r="R204" i="2"/>
  <c r="S204" i="2"/>
  <c r="S153" i="2"/>
  <c r="N204" i="2"/>
  <c r="N153" i="2"/>
  <c r="I204" i="2"/>
  <c r="I153" i="2"/>
  <c r="D204" i="2"/>
  <c r="D153" i="2"/>
  <c r="H204" i="2"/>
  <c r="H153" i="2"/>
  <c r="AB111" i="1"/>
  <c r="AB52" i="2"/>
  <c r="AB103" i="2" s="1"/>
  <c r="AB154" i="2" s="1"/>
  <c r="AB205" i="2" s="1"/>
  <c r="AB256" i="2" s="1"/>
  <c r="AB307" i="2" s="1"/>
  <c r="AB358" i="2" s="1"/>
  <c r="AB52" i="3"/>
  <c r="AB103" i="3" s="1"/>
  <c r="AB154" i="3" s="1"/>
  <c r="I52" i="2"/>
  <c r="I52" i="3"/>
  <c r="P52" i="2"/>
  <c r="P52" i="3"/>
  <c r="S52" i="3"/>
  <c r="S52" i="2"/>
  <c r="E52" i="3"/>
  <c r="E52" i="2"/>
  <c r="L52" i="2"/>
  <c r="L52" i="3"/>
  <c r="W52" i="3"/>
  <c r="W52" i="2"/>
  <c r="AE202" i="2"/>
  <c r="X151" i="2"/>
  <c r="W201" i="2" s="1"/>
  <c r="W151" i="2"/>
  <c r="V201" i="2" s="1"/>
  <c r="V151" i="2"/>
  <c r="U201" i="2" s="1"/>
  <c r="Y151" i="2"/>
  <c r="T204" i="2"/>
  <c r="T153" i="2"/>
  <c r="L204" i="2"/>
  <c r="L153" i="2"/>
  <c r="G204" i="2"/>
  <c r="G153" i="2"/>
  <c r="F153" i="2"/>
  <c r="F204" i="2"/>
  <c r="V154" i="3"/>
  <c r="U154" i="3"/>
  <c r="G154" i="3"/>
  <c r="D154" i="3"/>
  <c r="P154" i="3"/>
  <c r="C154" i="3"/>
  <c r="R154" i="3"/>
  <c r="Q154" i="3"/>
  <c r="O154" i="3"/>
  <c r="L154" i="3"/>
  <c r="E154" i="3"/>
  <c r="N154" i="3"/>
  <c r="T154" i="3"/>
  <c r="S154" i="3"/>
  <c r="K154" i="3"/>
  <c r="H154" i="3"/>
  <c r="J154" i="3"/>
  <c r="F154" i="3"/>
  <c r="X154" i="3"/>
  <c r="W154" i="3"/>
  <c r="M154" i="3"/>
  <c r="I154" i="3"/>
  <c r="AC55" i="1"/>
  <c r="AC53" i="4" s="1"/>
  <c r="AC104" i="4" s="1"/>
  <c r="AC155" i="4" s="1"/>
  <c r="B112" i="1"/>
  <c r="B53" i="2"/>
  <c r="B104" i="2" s="1"/>
  <c r="B56" i="1"/>
  <c r="AB55" i="1"/>
  <c r="AB53" i="4" s="1"/>
  <c r="AB104" i="4" s="1"/>
  <c r="AB155" i="4" s="1"/>
  <c r="B53" i="3"/>
  <c r="B104" i="3" s="1"/>
  <c r="B155" i="3" s="1"/>
  <c r="B206" i="3" s="1"/>
  <c r="B257" i="3" s="1"/>
  <c r="Q52" i="3"/>
  <c r="Q52" i="2"/>
  <c r="X52" i="3"/>
  <c r="X52" i="2"/>
  <c r="J52" i="3"/>
  <c r="J52" i="2"/>
  <c r="M52" i="3"/>
  <c r="M52" i="2"/>
  <c r="T52" i="2"/>
  <c r="T52" i="3"/>
  <c r="F52" i="3"/>
  <c r="F52" i="2"/>
  <c r="Z151" i="3"/>
  <c r="J204" i="2"/>
  <c r="J153" i="2"/>
  <c r="E204" i="2"/>
  <c r="E153" i="2"/>
  <c r="W204" i="2"/>
  <c r="W153" i="2"/>
  <c r="M204" i="2"/>
  <c r="M153" i="2"/>
  <c r="V204" i="2"/>
  <c r="V153" i="2"/>
  <c r="Q153" i="2"/>
  <c r="Q204" i="2"/>
  <c r="U141" i="3"/>
  <c r="U142" i="3"/>
  <c r="U143" i="3"/>
  <c r="AF53" i="1"/>
  <c r="AF51" i="4" s="1"/>
  <c r="AF102" i="4" s="1"/>
  <c r="AF153" i="4" s="1"/>
  <c r="AD110" i="1"/>
  <c r="AE53" i="1"/>
  <c r="AE51" i="4" s="1"/>
  <c r="AE102" i="4" s="1"/>
  <c r="AE153" i="4" s="1"/>
  <c r="AG53" i="1"/>
  <c r="AG51" i="4" s="1"/>
  <c r="AG102" i="4" s="1"/>
  <c r="AG153" i="4" s="1"/>
  <c r="AD51" i="3"/>
  <c r="AD102" i="3" s="1"/>
  <c r="AD153" i="3" s="1"/>
  <c r="AD51" i="2"/>
  <c r="AD102" i="2" s="1"/>
  <c r="AD153" i="2" s="1"/>
  <c r="AD204" i="2" s="1"/>
  <c r="AD255" i="2" s="1"/>
  <c r="AD306" i="2" s="1"/>
  <c r="AD357" i="2" s="1"/>
  <c r="Y152" i="2"/>
  <c r="C204" i="2"/>
  <c r="C153" i="2"/>
  <c r="U204" i="2"/>
  <c r="U153" i="2"/>
  <c r="P204" i="2"/>
  <c r="P153" i="2"/>
  <c r="K204" i="2"/>
  <c r="K153" i="2"/>
  <c r="O204" i="2"/>
  <c r="O153" i="2"/>
  <c r="Z152" i="3"/>
  <c r="P129" i="3"/>
  <c r="P130" i="3"/>
  <c r="P131" i="3"/>
  <c r="AA55" i="3"/>
  <c r="AA4" i="3" s="1"/>
  <c r="Z4" i="3"/>
  <c r="P132" i="3"/>
  <c r="U119" i="4" l="1"/>
  <c r="P133" i="4"/>
  <c r="X150" i="4"/>
  <c r="X115" i="4"/>
  <c r="S139" i="4"/>
  <c r="R124" i="4"/>
  <c r="Q125" i="4" s="1"/>
  <c r="P126" i="4" s="1"/>
  <c r="O127" i="4" s="1"/>
  <c r="R123" i="4"/>
  <c r="AG204" i="4"/>
  <c r="M255" i="2"/>
  <c r="M204" i="3"/>
  <c r="AB178" i="1"/>
  <c r="AB125" i="1"/>
  <c r="O214" i="2"/>
  <c r="O163" i="3"/>
  <c r="N214" i="2"/>
  <c r="N163" i="3"/>
  <c r="AF163" i="4"/>
  <c r="U216" i="2"/>
  <c r="U165" i="3"/>
  <c r="X269" i="2"/>
  <c r="X320" i="2" s="1"/>
  <c r="X218" i="3"/>
  <c r="X320" i="3" s="1"/>
  <c r="U268" i="2"/>
  <c r="U217" i="3"/>
  <c r="W268" i="2"/>
  <c r="W217" i="3"/>
  <c r="H305" i="2"/>
  <c r="H254" i="3"/>
  <c r="V301" i="2"/>
  <c r="V250" i="3"/>
  <c r="S141" i="4"/>
  <c r="S140" i="4"/>
  <c r="X273" i="2"/>
  <c r="X324" i="2" s="1"/>
  <c r="X222" i="3"/>
  <c r="X324" i="3" s="1"/>
  <c r="V268" i="2"/>
  <c r="V217" i="3"/>
  <c r="I266" i="2"/>
  <c r="I215" i="3"/>
  <c r="AB206" i="4"/>
  <c r="U252" i="2"/>
  <c r="U201" i="3"/>
  <c r="H255" i="2"/>
  <c r="H204" i="3"/>
  <c r="AF204" i="4"/>
  <c r="Q255" i="2"/>
  <c r="Q204" i="3"/>
  <c r="G255" i="2"/>
  <c r="G204" i="3"/>
  <c r="T255" i="2"/>
  <c r="T204" i="3"/>
  <c r="W252" i="2"/>
  <c r="W201" i="3"/>
  <c r="AB168" i="1"/>
  <c r="AB219" i="1" s="1"/>
  <c r="D255" i="2"/>
  <c r="D204" i="3"/>
  <c r="N255" i="2"/>
  <c r="N204" i="3"/>
  <c r="AD205" i="4"/>
  <c r="P214" i="2"/>
  <c r="P163" i="3"/>
  <c r="AB161" i="4"/>
  <c r="H214" i="2"/>
  <c r="H163" i="3"/>
  <c r="L214" i="2"/>
  <c r="L163" i="3"/>
  <c r="V214" i="2"/>
  <c r="V163" i="3"/>
  <c r="AE162" i="4"/>
  <c r="Z111" i="4"/>
  <c r="AE163" i="4"/>
  <c r="Z112" i="4"/>
  <c r="X100" i="1"/>
  <c r="Q305" i="2"/>
  <c r="Q254" i="3"/>
  <c r="J266" i="2"/>
  <c r="J215" i="3"/>
  <c r="X300" i="2"/>
  <c r="X351" i="2" s="1"/>
  <c r="X249" i="3"/>
  <c r="X351" i="3" s="1"/>
  <c r="X295" i="2"/>
  <c r="X346" i="2" s="1"/>
  <c r="X244" i="3"/>
  <c r="X346" i="3" s="1"/>
  <c r="W302" i="2"/>
  <c r="W251" i="3"/>
  <c r="P305" i="2"/>
  <c r="P254" i="3"/>
  <c r="H266" i="2"/>
  <c r="H215" i="3"/>
  <c r="I305" i="2"/>
  <c r="I254" i="3"/>
  <c r="X270" i="2"/>
  <c r="X321" i="2" s="1"/>
  <c r="X219" i="3"/>
  <c r="X321" i="3" s="1"/>
  <c r="E266" i="2"/>
  <c r="E215" i="3"/>
  <c r="X282" i="2"/>
  <c r="X333" i="2" s="1"/>
  <c r="X231" i="3"/>
  <c r="X333" i="3" s="1"/>
  <c r="X289" i="2"/>
  <c r="X340" i="2" s="1"/>
  <c r="X238" i="3"/>
  <c r="X340" i="3" s="1"/>
  <c r="R305" i="2"/>
  <c r="R254" i="3"/>
  <c r="G305" i="2"/>
  <c r="G254" i="3"/>
  <c r="X294" i="2"/>
  <c r="X345" i="2" s="1"/>
  <c r="X243" i="3"/>
  <c r="X345" i="3" s="1"/>
  <c r="V302" i="2"/>
  <c r="V251" i="3"/>
  <c r="W148" i="4"/>
  <c r="W149" i="4"/>
  <c r="T302" i="2"/>
  <c r="T251" i="3"/>
  <c r="X274" i="2"/>
  <c r="X325" i="2" s="1"/>
  <c r="X223" i="3"/>
  <c r="X325" i="3" s="1"/>
  <c r="P255" i="2"/>
  <c r="P204" i="3"/>
  <c r="C255" i="2"/>
  <c r="C204" i="3"/>
  <c r="F255" i="2"/>
  <c r="F204" i="3"/>
  <c r="AG163" i="4"/>
  <c r="X298" i="2"/>
  <c r="X349" i="2" s="1"/>
  <c r="X247" i="3"/>
  <c r="X349" i="3" s="1"/>
  <c r="T268" i="2"/>
  <c r="T217" i="3"/>
  <c r="O305" i="2"/>
  <c r="O254" i="3"/>
  <c r="X291" i="2"/>
  <c r="X342" i="2" s="1"/>
  <c r="X240" i="3"/>
  <c r="X342" i="3" s="1"/>
  <c r="X284" i="2"/>
  <c r="X335" i="2" s="1"/>
  <c r="X233" i="3"/>
  <c r="X335" i="3" s="1"/>
  <c r="X278" i="2"/>
  <c r="X329" i="2" s="1"/>
  <c r="X227" i="3"/>
  <c r="X329" i="3" s="1"/>
  <c r="U266" i="2"/>
  <c r="U215" i="3"/>
  <c r="AE204" i="4"/>
  <c r="Z153" i="4"/>
  <c r="AC206" i="4"/>
  <c r="I255" i="2"/>
  <c r="I204" i="3"/>
  <c r="F214" i="2"/>
  <c r="F163" i="3"/>
  <c r="AD161" i="4"/>
  <c r="AC161" i="4"/>
  <c r="K214" i="2"/>
  <c r="K163" i="3"/>
  <c r="AG162" i="4"/>
  <c r="AF162" i="4"/>
  <c r="J214" i="2"/>
  <c r="J163" i="3"/>
  <c r="D214" i="2"/>
  <c r="D163" i="3"/>
  <c r="AD179" i="1"/>
  <c r="AD126" i="1"/>
  <c r="W216" i="2"/>
  <c r="W165" i="3"/>
  <c r="X216" i="2"/>
  <c r="X165" i="3"/>
  <c r="X288" i="2"/>
  <c r="X339" i="2" s="1"/>
  <c r="X237" i="3"/>
  <c r="X339" i="3" s="1"/>
  <c r="Q266" i="2"/>
  <c r="Q215" i="3"/>
  <c r="X296" i="2"/>
  <c r="X347" i="2" s="1"/>
  <c r="X245" i="3"/>
  <c r="X347" i="3" s="1"/>
  <c r="X280" i="2"/>
  <c r="X331" i="2" s="1"/>
  <c r="X229" i="3"/>
  <c r="X331" i="3" s="1"/>
  <c r="X213" i="1"/>
  <c r="X212" i="1"/>
  <c r="P134" i="4"/>
  <c r="P135" i="4"/>
  <c r="X272" i="2"/>
  <c r="X323" i="2" s="1"/>
  <c r="X221" i="3"/>
  <c r="X323" i="3" s="1"/>
  <c r="X297" i="2"/>
  <c r="X348" i="2" s="1"/>
  <c r="X246" i="3"/>
  <c r="X348" i="3" s="1"/>
  <c r="X275" i="2"/>
  <c r="X326" i="2" s="1"/>
  <c r="X224" i="3"/>
  <c r="X326" i="3" s="1"/>
  <c r="M305" i="2"/>
  <c r="M254" i="3"/>
  <c r="X283" i="2"/>
  <c r="X334" i="2" s="1"/>
  <c r="W335" i="2" s="1"/>
  <c r="X232" i="3"/>
  <c r="X334" i="3" s="1"/>
  <c r="X285" i="2"/>
  <c r="X336" i="2" s="1"/>
  <c r="X234" i="3"/>
  <c r="X336" i="3" s="1"/>
  <c r="X271" i="2"/>
  <c r="X322" i="2" s="1"/>
  <c r="X220" i="3"/>
  <c r="X322" i="3" s="1"/>
  <c r="R266" i="2"/>
  <c r="R215" i="3"/>
  <c r="D266" i="2"/>
  <c r="D215" i="3"/>
  <c r="L266" i="2"/>
  <c r="L215" i="3"/>
  <c r="N266" i="2"/>
  <c r="N215" i="3"/>
  <c r="U302" i="2"/>
  <c r="U251" i="3"/>
  <c r="L305" i="2"/>
  <c r="L254" i="3"/>
  <c r="X287" i="2"/>
  <c r="X338" i="2" s="1"/>
  <c r="W339" i="2" s="1"/>
  <c r="X236" i="3"/>
  <c r="X338" i="3" s="1"/>
  <c r="P266" i="2"/>
  <c r="P215" i="3"/>
  <c r="AD162" i="4"/>
  <c r="T305" i="2"/>
  <c r="T254" i="3"/>
  <c r="X279" i="2"/>
  <c r="X330" i="2" s="1"/>
  <c r="X228" i="3"/>
  <c r="X330" i="3" s="1"/>
  <c r="F266" i="2"/>
  <c r="F215" i="3"/>
  <c r="K305" i="2"/>
  <c r="K254" i="3"/>
  <c r="O255" i="2"/>
  <c r="O204" i="3"/>
  <c r="E255" i="2"/>
  <c r="E204" i="3"/>
  <c r="M214" i="2"/>
  <c r="M163" i="3"/>
  <c r="Q214" i="2"/>
  <c r="Q163" i="3"/>
  <c r="S214" i="2"/>
  <c r="S163" i="3"/>
  <c r="M266" i="2"/>
  <c r="M215" i="3"/>
  <c r="X281" i="2"/>
  <c r="X332" i="2" s="1"/>
  <c r="X230" i="3"/>
  <c r="X332" i="3" s="1"/>
  <c r="U208" i="1"/>
  <c r="U206" i="1"/>
  <c r="U207" i="1"/>
  <c r="S266" i="2"/>
  <c r="S215" i="3"/>
  <c r="E305" i="2"/>
  <c r="E254" i="3"/>
  <c r="J305" i="2"/>
  <c r="J254" i="3"/>
  <c r="X276" i="2"/>
  <c r="X327" i="2" s="1"/>
  <c r="W328" i="2" s="1"/>
  <c r="X225" i="3"/>
  <c r="X327" i="3" s="1"/>
  <c r="X293" i="2"/>
  <c r="X344" i="2" s="1"/>
  <c r="X242" i="3"/>
  <c r="X344" i="3" s="1"/>
  <c r="F305" i="2"/>
  <c r="F254" i="3"/>
  <c r="L255" i="2"/>
  <c r="L204" i="3"/>
  <c r="S255" i="2"/>
  <c r="S204" i="3"/>
  <c r="K255" i="2"/>
  <c r="K204" i="3"/>
  <c r="U255" i="2"/>
  <c r="U204" i="3"/>
  <c r="AD167" i="1"/>
  <c r="AD218" i="1" s="1"/>
  <c r="V255" i="2"/>
  <c r="V204" i="3"/>
  <c r="W255" i="2"/>
  <c r="W204" i="3"/>
  <c r="J255" i="2"/>
  <c r="J204" i="3"/>
  <c r="V252" i="2"/>
  <c r="V201" i="3"/>
  <c r="R255" i="2"/>
  <c r="R204" i="3"/>
  <c r="AC168" i="1"/>
  <c r="AC219" i="1" s="1"/>
  <c r="E214" i="2"/>
  <c r="E163" i="3"/>
  <c r="R214" i="2"/>
  <c r="R163" i="3"/>
  <c r="T214" i="2"/>
  <c r="T163" i="3"/>
  <c r="I214" i="2"/>
  <c r="I163" i="3"/>
  <c r="AC178" i="1"/>
  <c r="AC125" i="1"/>
  <c r="AD178" i="1"/>
  <c r="AD125" i="1"/>
  <c r="G214" i="2"/>
  <c r="G163" i="3"/>
  <c r="C214" i="2"/>
  <c r="C163" i="3"/>
  <c r="U214" i="2"/>
  <c r="U163" i="3"/>
  <c r="V216" i="2"/>
  <c r="V165" i="3"/>
  <c r="X99" i="1"/>
  <c r="Y98" i="1" s="1"/>
  <c r="X277" i="2"/>
  <c r="X328" i="2" s="1"/>
  <c r="X226" i="3"/>
  <c r="X328" i="3" s="1"/>
  <c r="W329" i="3" s="1"/>
  <c r="C266" i="2"/>
  <c r="C215" i="3"/>
  <c r="X302" i="2"/>
  <c r="X353" i="2" s="1"/>
  <c r="X251" i="3"/>
  <c r="V305" i="2"/>
  <c r="V254" i="3"/>
  <c r="U144" i="4"/>
  <c r="U145" i="4"/>
  <c r="X299" i="2"/>
  <c r="X350" i="2" s="1"/>
  <c r="X248" i="3"/>
  <c r="X350" i="3" s="1"/>
  <c r="D305" i="2"/>
  <c r="D254" i="3"/>
  <c r="U305" i="2"/>
  <c r="U254" i="3"/>
  <c r="N305" i="2"/>
  <c r="N254" i="3"/>
  <c r="X290" i="2"/>
  <c r="X341" i="2" s="1"/>
  <c r="X239" i="3"/>
  <c r="X341" i="3" s="1"/>
  <c r="K266" i="2"/>
  <c r="K215" i="3"/>
  <c r="Z216" i="1"/>
  <c r="G266" i="2"/>
  <c r="G215" i="3"/>
  <c r="Z180" i="1"/>
  <c r="Y181" i="1" s="1"/>
  <c r="X182" i="1" s="1"/>
  <c r="W183" i="1" s="1"/>
  <c r="V184" i="1" s="1"/>
  <c r="U185" i="1" s="1"/>
  <c r="T186" i="1" s="1"/>
  <c r="S187" i="1" s="1"/>
  <c r="C305" i="2"/>
  <c r="C254" i="3"/>
  <c r="X268" i="2"/>
  <c r="X319" i="2" s="1"/>
  <c r="W320" i="2" s="1"/>
  <c r="X217" i="3"/>
  <c r="X301" i="2"/>
  <c r="X352" i="2" s="1"/>
  <c r="W352" i="2" s="1"/>
  <c r="X250" i="3"/>
  <c r="O266" i="2"/>
  <c r="O215" i="3"/>
  <c r="S305" i="2"/>
  <c r="S254" i="3"/>
  <c r="X286" i="2"/>
  <c r="X337" i="2" s="1"/>
  <c r="W338" i="2" s="1"/>
  <c r="X235" i="3"/>
  <c r="X337" i="3" s="1"/>
  <c r="P198" i="1"/>
  <c r="O199" i="1" s="1"/>
  <c r="P196" i="1"/>
  <c r="P197" i="1"/>
  <c r="T266" i="2"/>
  <c r="T215" i="3"/>
  <c r="X292" i="2"/>
  <c r="X343" i="2" s="1"/>
  <c r="X241" i="3"/>
  <c r="X343" i="3" s="1"/>
  <c r="AC307" i="3"/>
  <c r="AC205" i="3"/>
  <c r="AC256" i="3" s="1"/>
  <c r="AC264" i="3"/>
  <c r="AC315" i="3" s="1"/>
  <c r="AC366" i="3" s="1"/>
  <c r="AC162" i="3"/>
  <c r="AC213" i="3" s="1"/>
  <c r="X319" i="3"/>
  <c r="AB307" i="3"/>
  <c r="AB205" i="3"/>
  <c r="AB256" i="3" s="1"/>
  <c r="B264" i="3"/>
  <c r="B315" i="3" s="1"/>
  <c r="B162" i="3"/>
  <c r="B213" i="3" s="1"/>
  <c r="AD264" i="3"/>
  <c r="AD315" i="3" s="1"/>
  <c r="AD366" i="3" s="1"/>
  <c r="AD162" i="3"/>
  <c r="AD213" i="3" s="1"/>
  <c r="AD265" i="3"/>
  <c r="AD316" i="3" s="1"/>
  <c r="AD367" i="3" s="1"/>
  <c r="AD163" i="3"/>
  <c r="AD214" i="3" s="1"/>
  <c r="AD306" i="3"/>
  <c r="AD204" i="3"/>
  <c r="AD255" i="3" s="1"/>
  <c r="AB264" i="3"/>
  <c r="AB315" i="3" s="1"/>
  <c r="AB366" i="3" s="1"/>
  <c r="AB162" i="3"/>
  <c r="AB213" i="3" s="1"/>
  <c r="U122" i="3"/>
  <c r="T123" i="3" s="1"/>
  <c r="AE406" i="3"/>
  <c r="B358" i="3"/>
  <c r="B308" i="3"/>
  <c r="K407" i="3"/>
  <c r="G407" i="3"/>
  <c r="C407" i="3"/>
  <c r="N407" i="3"/>
  <c r="J407" i="3"/>
  <c r="F407" i="3"/>
  <c r="M407" i="3"/>
  <c r="I407" i="3"/>
  <c r="E407" i="3"/>
  <c r="L407" i="3"/>
  <c r="H407" i="3"/>
  <c r="D407" i="3"/>
  <c r="O407" i="3"/>
  <c r="V357" i="3"/>
  <c r="R357" i="3"/>
  <c r="N357" i="3"/>
  <c r="J357" i="3"/>
  <c r="F357" i="3"/>
  <c r="U357" i="3"/>
  <c r="Q357" i="3"/>
  <c r="M357" i="3"/>
  <c r="I357" i="3"/>
  <c r="E357" i="3"/>
  <c r="W357" i="3"/>
  <c r="S357" i="3"/>
  <c r="O357" i="3"/>
  <c r="K357" i="3"/>
  <c r="G357" i="3"/>
  <c r="C357" i="3"/>
  <c r="L357" i="3"/>
  <c r="H357" i="3"/>
  <c r="D357" i="3"/>
  <c r="P357" i="3"/>
  <c r="T357" i="3"/>
  <c r="B408" i="3"/>
  <c r="AE405" i="3"/>
  <c r="T316" i="3"/>
  <c r="P316" i="3"/>
  <c r="L316" i="3"/>
  <c r="H316" i="3"/>
  <c r="R316" i="3"/>
  <c r="M316" i="3"/>
  <c r="G316" i="3"/>
  <c r="C316" i="3"/>
  <c r="V316" i="3"/>
  <c r="Q316" i="3"/>
  <c r="K316" i="3"/>
  <c r="F316" i="3"/>
  <c r="S316" i="3"/>
  <c r="I316" i="3"/>
  <c r="O316" i="3"/>
  <c r="E316" i="3"/>
  <c r="N316" i="3"/>
  <c r="D316" i="3"/>
  <c r="U316" i="3"/>
  <c r="J316" i="3"/>
  <c r="B367" i="3"/>
  <c r="AD356" i="3"/>
  <c r="AD407" i="3" s="1"/>
  <c r="Y150" i="3"/>
  <c r="AB357" i="3"/>
  <c r="AB408" i="3" s="1"/>
  <c r="Q134" i="3"/>
  <c r="Q135" i="3"/>
  <c r="Q136" i="3"/>
  <c r="U121" i="3"/>
  <c r="X116" i="3"/>
  <c r="W117" i="3" s="1"/>
  <c r="V118" i="3" s="1"/>
  <c r="U120" i="3"/>
  <c r="AC357" i="3"/>
  <c r="AC408" i="3" s="1"/>
  <c r="Y114" i="3"/>
  <c r="X115" i="3" s="1"/>
  <c r="T124" i="3"/>
  <c r="X98" i="1"/>
  <c r="Y99" i="1" s="1"/>
  <c r="W88" i="1"/>
  <c r="W87" i="1"/>
  <c r="X106" i="1"/>
  <c r="W85" i="1"/>
  <c r="W86" i="1"/>
  <c r="Y92" i="1"/>
  <c r="X101" i="1"/>
  <c r="Y100" i="1" s="1"/>
  <c r="W84" i="1"/>
  <c r="Y93" i="1"/>
  <c r="X102" i="1"/>
  <c r="X104" i="1"/>
  <c r="W69" i="1"/>
  <c r="Y97" i="1"/>
  <c r="Y96" i="1"/>
  <c r="X105" i="1"/>
  <c r="Y94" i="1"/>
  <c r="X103" i="1"/>
  <c r="W322" i="2"/>
  <c r="W76" i="1"/>
  <c r="Y95" i="1"/>
  <c r="X109" i="1"/>
  <c r="W344" i="2"/>
  <c r="W330" i="2"/>
  <c r="W347" i="2"/>
  <c r="W325" i="2"/>
  <c r="W341" i="2"/>
  <c r="W324" i="2"/>
  <c r="W323" i="2"/>
  <c r="W350" i="2"/>
  <c r="W346" i="2"/>
  <c r="U358" i="2"/>
  <c r="Q358" i="2"/>
  <c r="M358" i="2"/>
  <c r="I358" i="2"/>
  <c r="E358" i="2"/>
  <c r="S358" i="2"/>
  <c r="N358" i="2"/>
  <c r="H358" i="2"/>
  <c r="C358" i="2"/>
  <c r="W358" i="2"/>
  <c r="R358" i="2"/>
  <c r="L358" i="2"/>
  <c r="G358" i="2"/>
  <c r="V358" i="2"/>
  <c r="P358" i="2"/>
  <c r="K358" i="2"/>
  <c r="F358" i="2"/>
  <c r="T358" i="2"/>
  <c r="O358" i="2"/>
  <c r="J358" i="2"/>
  <c r="D358" i="2"/>
  <c r="W351" i="2"/>
  <c r="W321" i="2"/>
  <c r="W332" i="2"/>
  <c r="W349" i="2"/>
  <c r="W329" i="2"/>
  <c r="W348" i="2"/>
  <c r="W340" i="2"/>
  <c r="V315" i="2"/>
  <c r="R315" i="2"/>
  <c r="N315" i="2"/>
  <c r="J315" i="2"/>
  <c r="F315" i="2"/>
  <c r="T315" i="2"/>
  <c r="O315" i="2"/>
  <c r="I315" i="2"/>
  <c r="D315" i="2"/>
  <c r="S315" i="2"/>
  <c r="M315" i="2"/>
  <c r="H315" i="2"/>
  <c r="C315" i="2"/>
  <c r="W315" i="2"/>
  <c r="Q315" i="2"/>
  <c r="L315" i="2"/>
  <c r="G315" i="2"/>
  <c r="U315" i="2"/>
  <c r="P315" i="2"/>
  <c r="K315" i="2"/>
  <c r="E315" i="2"/>
  <c r="W343" i="2"/>
  <c r="W345" i="2"/>
  <c r="W327" i="2"/>
  <c r="W331" i="2"/>
  <c r="W342" i="2"/>
  <c r="W74" i="1"/>
  <c r="Y151" i="3"/>
  <c r="W79" i="1"/>
  <c r="X108" i="1"/>
  <c r="W83" i="1"/>
  <c r="Z6" i="1"/>
  <c r="Z114" i="1"/>
  <c r="AA57" i="1"/>
  <c r="X110" i="1"/>
  <c r="X107" i="1"/>
  <c r="W81" i="1"/>
  <c r="W80" i="1"/>
  <c r="W82" i="1"/>
  <c r="W77" i="1"/>
  <c r="W78" i="1"/>
  <c r="U111" i="2"/>
  <c r="U162" i="2"/>
  <c r="F111" i="2"/>
  <c r="F162" i="2"/>
  <c r="P162" i="2"/>
  <c r="P111" i="2"/>
  <c r="W111" i="2"/>
  <c r="W162" i="2"/>
  <c r="D162" i="2"/>
  <c r="D111" i="2"/>
  <c r="T8" i="2"/>
  <c r="T8" i="3"/>
  <c r="K8" i="3"/>
  <c r="K8" i="2"/>
  <c r="L8" i="2"/>
  <c r="L8" i="3"/>
  <c r="C8" i="3"/>
  <c r="C8" i="2"/>
  <c r="D8" i="3"/>
  <c r="D8" i="2"/>
  <c r="Y8" i="3"/>
  <c r="Y8" i="2"/>
  <c r="Y59" i="2" s="1"/>
  <c r="Z8" i="3"/>
  <c r="Z8" i="2"/>
  <c r="Z59" i="2" s="1"/>
  <c r="Q8" i="2"/>
  <c r="Q8" i="3"/>
  <c r="W73" i="1"/>
  <c r="AG9" i="3"/>
  <c r="AG60" i="3" s="1"/>
  <c r="AG111" i="3" s="1"/>
  <c r="AG68" i="1"/>
  <c r="AG9" i="2"/>
  <c r="AG60" i="2" s="1"/>
  <c r="AG111" i="2" s="1"/>
  <c r="AG162" i="2" s="1"/>
  <c r="AG213" i="2" s="1"/>
  <c r="AG264" i="2" s="1"/>
  <c r="AG315" i="2" s="1"/>
  <c r="AF68" i="1"/>
  <c r="AF9" i="2"/>
  <c r="AF60" i="2" s="1"/>
  <c r="AF111" i="2" s="1"/>
  <c r="AF162" i="2" s="1"/>
  <c r="AF213" i="2" s="1"/>
  <c r="AF264" i="2" s="1"/>
  <c r="AF315" i="2" s="1"/>
  <c r="AF9" i="3"/>
  <c r="AF60" i="3" s="1"/>
  <c r="AF111" i="3" s="1"/>
  <c r="Q162" i="2"/>
  <c r="Q111" i="2"/>
  <c r="G111" i="2"/>
  <c r="G162" i="2"/>
  <c r="S111" i="2"/>
  <c r="S162" i="2"/>
  <c r="C162" i="2"/>
  <c r="C111" i="2"/>
  <c r="O111" i="2"/>
  <c r="O162" i="2"/>
  <c r="R8" i="2"/>
  <c r="R8" i="3"/>
  <c r="I8" i="3"/>
  <c r="I8" i="2"/>
  <c r="J8" i="2"/>
  <c r="J8" i="3"/>
  <c r="W8" i="3"/>
  <c r="W8" i="2"/>
  <c r="X8" i="3"/>
  <c r="X8" i="2"/>
  <c r="O8" i="3"/>
  <c r="O8" i="2"/>
  <c r="P8" i="2"/>
  <c r="P8" i="3"/>
  <c r="G8" i="2"/>
  <c r="G8" i="3"/>
  <c r="W71" i="1"/>
  <c r="W70" i="1"/>
  <c r="W72" i="1"/>
  <c r="W75" i="1"/>
  <c r="J162" i="2"/>
  <c r="J111" i="2"/>
  <c r="I162" i="2"/>
  <c r="I111" i="2"/>
  <c r="K162" i="2"/>
  <c r="K111" i="2"/>
  <c r="V162" i="2"/>
  <c r="V111" i="2"/>
  <c r="L162" i="2"/>
  <c r="L111" i="2"/>
  <c r="AF10" i="1"/>
  <c r="AF8" i="4" s="1"/>
  <c r="AF59" i="4" s="1"/>
  <c r="AF110" i="4" s="1"/>
  <c r="AG10" i="1"/>
  <c r="AG8" i="4" s="1"/>
  <c r="AG59" i="4" s="1"/>
  <c r="AG110" i="4" s="1"/>
  <c r="AD67" i="1"/>
  <c r="AD8" i="2"/>
  <c r="AD59" i="2" s="1"/>
  <c r="AD110" i="2" s="1"/>
  <c r="AD161" i="2" s="1"/>
  <c r="AD212" i="2" s="1"/>
  <c r="AD263" i="2" s="1"/>
  <c r="AD314" i="2" s="1"/>
  <c r="AE10" i="1"/>
  <c r="AE8" i="4" s="1"/>
  <c r="AE59" i="4" s="1"/>
  <c r="AE110" i="4" s="1"/>
  <c r="AD8" i="3"/>
  <c r="AD59" i="3" s="1"/>
  <c r="AD110" i="3" s="1"/>
  <c r="H8" i="3"/>
  <c r="H8" i="2"/>
  <c r="G59" i="2"/>
  <c r="M59" i="2"/>
  <c r="N59" i="2"/>
  <c r="K59" i="2"/>
  <c r="T59" i="2"/>
  <c r="X59" i="2"/>
  <c r="L59" i="2"/>
  <c r="B110" i="2"/>
  <c r="B161" i="2" s="1"/>
  <c r="B212" i="2" s="1"/>
  <c r="B263" i="2" s="1"/>
  <c r="B314" i="2" s="1"/>
  <c r="P59" i="2"/>
  <c r="Q59" i="2"/>
  <c r="U59" i="2"/>
  <c r="O59" i="2"/>
  <c r="C59" i="2"/>
  <c r="I59" i="2"/>
  <c r="E59" i="2"/>
  <c r="R59" i="2"/>
  <c r="V59" i="2"/>
  <c r="D59" i="2"/>
  <c r="F59" i="2"/>
  <c r="J59" i="2"/>
  <c r="H59" i="2"/>
  <c r="S59" i="2"/>
  <c r="W59" i="2"/>
  <c r="V8" i="3"/>
  <c r="V8" i="2"/>
  <c r="AC8" i="3"/>
  <c r="AC59" i="3" s="1"/>
  <c r="AC110" i="3" s="1"/>
  <c r="AC67" i="1"/>
  <c r="AC8" i="2"/>
  <c r="AC59" i="2" s="1"/>
  <c r="AC110" i="2" s="1"/>
  <c r="AC161" i="2" s="1"/>
  <c r="AC212" i="2" s="1"/>
  <c r="AC263" i="2" s="1"/>
  <c r="AC314" i="2" s="1"/>
  <c r="N8" i="3"/>
  <c r="N8" i="2"/>
  <c r="AB8" i="3"/>
  <c r="AB59" i="3" s="1"/>
  <c r="AB110" i="3" s="1"/>
  <c r="AB67" i="1"/>
  <c r="AB8" i="2"/>
  <c r="AB59" i="2" s="1"/>
  <c r="AB110" i="2" s="1"/>
  <c r="AB161" i="2" s="1"/>
  <c r="AB212" i="2" s="1"/>
  <c r="AB263" i="2" s="1"/>
  <c r="AB314" i="2" s="1"/>
  <c r="F8" i="3"/>
  <c r="F8" i="2"/>
  <c r="AE9" i="3"/>
  <c r="AE60" i="3" s="1"/>
  <c r="AE111" i="3" s="1"/>
  <c r="AE162" i="3" s="1"/>
  <c r="AE213" i="3" s="1"/>
  <c r="AE9" i="2"/>
  <c r="AE60" i="2" s="1"/>
  <c r="AE111" i="2" s="1"/>
  <c r="AE162" i="2" s="1"/>
  <c r="AE213" i="2" s="1"/>
  <c r="AE264" i="2" s="1"/>
  <c r="AE315" i="2" s="1"/>
  <c r="AE68" i="1"/>
  <c r="AE69" i="1"/>
  <c r="AE10" i="2"/>
  <c r="AE61" i="2" s="1"/>
  <c r="AE112" i="2" s="1"/>
  <c r="AE10" i="3"/>
  <c r="AE61" i="3" s="1"/>
  <c r="AE112" i="3" s="1"/>
  <c r="AE163" i="3" s="1"/>
  <c r="AE214" i="3" s="1"/>
  <c r="M162" i="2"/>
  <c r="M111" i="2"/>
  <c r="T162" i="2"/>
  <c r="T111" i="2"/>
  <c r="H111" i="2"/>
  <c r="H162" i="2"/>
  <c r="E111" i="2"/>
  <c r="E162" i="2"/>
  <c r="R162" i="2"/>
  <c r="R111" i="2"/>
  <c r="N162" i="2"/>
  <c r="N111" i="2"/>
  <c r="B110" i="3"/>
  <c r="L59" i="3"/>
  <c r="U8" i="3"/>
  <c r="U8" i="2"/>
  <c r="AC9" i="1"/>
  <c r="AC7" i="4" s="1"/>
  <c r="AC58" i="4" s="1"/>
  <c r="AC109" i="4" s="1"/>
  <c r="B8" i="1"/>
  <c r="AB9" i="1"/>
  <c r="AB7" i="4" s="1"/>
  <c r="AB58" i="4" s="1"/>
  <c r="AB109" i="4" s="1"/>
  <c r="B66" i="1"/>
  <c r="B7" i="2"/>
  <c r="B58" i="2" s="1"/>
  <c r="B7" i="3"/>
  <c r="B58" i="3" s="1"/>
  <c r="M8" i="3"/>
  <c r="M8" i="2"/>
  <c r="H67" i="1"/>
  <c r="E67" i="1"/>
  <c r="K67" i="1"/>
  <c r="L67" i="1"/>
  <c r="U67" i="1"/>
  <c r="I67" i="1"/>
  <c r="N67" i="1"/>
  <c r="O67" i="1"/>
  <c r="P67" i="1"/>
  <c r="V67" i="1"/>
  <c r="M67" i="1"/>
  <c r="R67" i="1"/>
  <c r="D67" i="1"/>
  <c r="S67" i="1"/>
  <c r="W67" i="1"/>
  <c r="Q67" i="1"/>
  <c r="J67" i="1"/>
  <c r="G67" i="1"/>
  <c r="F67" i="1"/>
  <c r="T67" i="1"/>
  <c r="X67" i="1"/>
  <c r="E8" i="3"/>
  <c r="E8" i="2"/>
  <c r="AA8" i="3"/>
  <c r="AA8" i="2"/>
  <c r="S8" i="3"/>
  <c r="S8" i="2"/>
  <c r="P111" i="3"/>
  <c r="D111" i="3"/>
  <c r="C111" i="3"/>
  <c r="Q111" i="3"/>
  <c r="N111" i="3"/>
  <c r="L111" i="3"/>
  <c r="J111" i="3"/>
  <c r="S111" i="3"/>
  <c r="M111" i="3"/>
  <c r="U111" i="3"/>
  <c r="K111" i="3"/>
  <c r="F111" i="3"/>
  <c r="T111" i="3"/>
  <c r="I111" i="3"/>
  <c r="O111" i="3"/>
  <c r="E111" i="3"/>
  <c r="V111" i="3"/>
  <c r="H111" i="3"/>
  <c r="G111" i="3"/>
  <c r="W111" i="3"/>
  <c r="R111" i="3"/>
  <c r="AF69" i="1"/>
  <c r="AF10" i="2"/>
  <c r="AF61" i="2" s="1"/>
  <c r="AF112" i="2" s="1"/>
  <c r="AF163" i="2" s="1"/>
  <c r="AF214" i="2" s="1"/>
  <c r="AF265" i="2" s="1"/>
  <c r="AF316" i="2" s="1"/>
  <c r="AF10" i="3"/>
  <c r="AF61" i="3" s="1"/>
  <c r="AF112" i="3" s="1"/>
  <c r="AG69" i="1"/>
  <c r="AG10" i="2"/>
  <c r="AG61" i="2" s="1"/>
  <c r="AG112" i="2" s="1"/>
  <c r="AG163" i="2" s="1"/>
  <c r="AG214" i="2" s="1"/>
  <c r="AG265" i="2" s="1"/>
  <c r="AG316" i="2" s="1"/>
  <c r="AG10" i="3"/>
  <c r="AG61" i="3" s="1"/>
  <c r="AG112" i="3" s="1"/>
  <c r="AE51" i="2"/>
  <c r="AE102" i="2" s="1"/>
  <c r="AE153" i="2" s="1"/>
  <c r="AE110" i="1"/>
  <c r="AE51" i="3"/>
  <c r="AE102" i="3" s="1"/>
  <c r="AE153" i="3" s="1"/>
  <c r="AE204" i="3" s="1"/>
  <c r="AE255" i="3" s="1"/>
  <c r="T140" i="3"/>
  <c r="T141" i="3"/>
  <c r="T142" i="3"/>
  <c r="AB53" i="3"/>
  <c r="AB104" i="3" s="1"/>
  <c r="AB155" i="3" s="1"/>
  <c r="AB112" i="1"/>
  <c r="AB169" i="1" s="1"/>
  <c r="AB220" i="1" s="1"/>
  <c r="AB53" i="2"/>
  <c r="AB104" i="2" s="1"/>
  <c r="AB155" i="2" s="1"/>
  <c r="AB206" i="2" s="1"/>
  <c r="AB257" i="2" s="1"/>
  <c r="AB308" i="2" s="1"/>
  <c r="AB359" i="2" s="1"/>
  <c r="S112" i="1"/>
  <c r="U112" i="1"/>
  <c r="T112" i="1"/>
  <c r="Y112" i="1"/>
  <c r="L112" i="1"/>
  <c r="M112" i="1"/>
  <c r="Q112" i="1"/>
  <c r="N112" i="1"/>
  <c r="I112" i="1"/>
  <c r="D112" i="1"/>
  <c r="F112" i="1"/>
  <c r="E112" i="1"/>
  <c r="W112" i="1"/>
  <c r="P112" i="1"/>
  <c r="R112" i="1"/>
  <c r="H112" i="1"/>
  <c r="J112" i="1"/>
  <c r="O112" i="1"/>
  <c r="X112" i="1"/>
  <c r="K112" i="1"/>
  <c r="G112" i="1"/>
  <c r="V112" i="1"/>
  <c r="Q53" i="3"/>
  <c r="Q53" i="2"/>
  <c r="X53" i="3"/>
  <c r="X53" i="2"/>
  <c r="J53" i="3"/>
  <c r="J53" i="2"/>
  <c r="M53" i="3"/>
  <c r="M53" i="2"/>
  <c r="T53" i="3"/>
  <c r="T53" i="2"/>
  <c r="F53" i="2"/>
  <c r="F53" i="3"/>
  <c r="V202" i="2"/>
  <c r="AF54" i="1"/>
  <c r="AF52" i="4" s="1"/>
  <c r="AF103" i="4" s="1"/>
  <c r="AF154" i="4" s="1"/>
  <c r="AD52" i="3"/>
  <c r="AD103" i="3" s="1"/>
  <c r="AD154" i="3" s="1"/>
  <c r="AD52" i="2"/>
  <c r="AD103" i="2" s="1"/>
  <c r="AD154" i="2" s="1"/>
  <c r="AD205" i="2" s="1"/>
  <c r="AD256" i="2" s="1"/>
  <c r="AD307" i="2" s="1"/>
  <c r="AD358" i="2" s="1"/>
  <c r="AD111" i="1"/>
  <c r="AG54" i="1"/>
  <c r="AG52" i="4" s="1"/>
  <c r="AG103" i="4" s="1"/>
  <c r="AG154" i="4" s="1"/>
  <c r="AE54" i="1"/>
  <c r="AE52" i="4" s="1"/>
  <c r="AE103" i="4" s="1"/>
  <c r="AE154" i="4" s="1"/>
  <c r="F205" i="2"/>
  <c r="F154" i="2"/>
  <c r="J205" i="2"/>
  <c r="J154" i="2"/>
  <c r="X154" i="2"/>
  <c r="X205" i="2"/>
  <c r="R205" i="2"/>
  <c r="R154" i="2"/>
  <c r="I154" i="2"/>
  <c r="I205" i="2"/>
  <c r="U154" i="2"/>
  <c r="U205" i="2"/>
  <c r="AC56" i="1"/>
  <c r="AC54" i="4" s="1"/>
  <c r="AC105" i="4" s="1"/>
  <c r="AC156" i="4" s="1"/>
  <c r="B54" i="2"/>
  <c r="B105" i="2" s="1"/>
  <c r="AB56" i="1"/>
  <c r="AB54" i="4" s="1"/>
  <c r="AB105" i="4" s="1"/>
  <c r="AB156" i="4" s="1"/>
  <c r="B113" i="1"/>
  <c r="B54" i="3"/>
  <c r="B105" i="3" s="1"/>
  <c r="AC53" i="3"/>
  <c r="AC104" i="3" s="1"/>
  <c r="AC155" i="3" s="1"/>
  <c r="AC53" i="2"/>
  <c r="AC104" i="2" s="1"/>
  <c r="AC155" i="2" s="1"/>
  <c r="AC206" i="2" s="1"/>
  <c r="AC257" i="2" s="1"/>
  <c r="AC308" i="2" s="1"/>
  <c r="AC359" i="2" s="1"/>
  <c r="AC112" i="1"/>
  <c r="AC169" i="1" s="1"/>
  <c r="AC220" i="1" s="1"/>
  <c r="Y53" i="3"/>
  <c r="Y53" i="2"/>
  <c r="C53" i="3"/>
  <c r="C53" i="2"/>
  <c r="R53" i="3"/>
  <c r="R53" i="2"/>
  <c r="U53" i="2"/>
  <c r="U53" i="3"/>
  <c r="G53" i="3"/>
  <c r="G53" i="2"/>
  <c r="N53" i="3"/>
  <c r="N53" i="2"/>
  <c r="O205" i="2"/>
  <c r="O154" i="2"/>
  <c r="C205" i="2"/>
  <c r="C154" i="2"/>
  <c r="Q205" i="2"/>
  <c r="Q154" i="2"/>
  <c r="K205" i="2"/>
  <c r="K154" i="2"/>
  <c r="V154" i="2"/>
  <c r="V205" i="2"/>
  <c r="AF51" i="2"/>
  <c r="AF102" i="2" s="1"/>
  <c r="AF153" i="2" s="1"/>
  <c r="AF204" i="2" s="1"/>
  <c r="AF255" i="2" s="1"/>
  <c r="AF306" i="2" s="1"/>
  <c r="AF357" i="2" s="1"/>
  <c r="AF110" i="1"/>
  <c r="AF51" i="3"/>
  <c r="AF102" i="3" s="1"/>
  <c r="AF153" i="3" s="1"/>
  <c r="Q104" i="2"/>
  <c r="D104" i="2"/>
  <c r="V104" i="2"/>
  <c r="Y104" i="2"/>
  <c r="K104" i="2"/>
  <c r="F104" i="2"/>
  <c r="W104" i="2"/>
  <c r="P104" i="2"/>
  <c r="R104" i="2"/>
  <c r="S104" i="2"/>
  <c r="C104" i="2"/>
  <c r="L104" i="2"/>
  <c r="U104" i="2"/>
  <c r="E104" i="2"/>
  <c r="N104" i="2"/>
  <c r="O104" i="2"/>
  <c r="X104" i="2"/>
  <c r="H104" i="2"/>
  <c r="B155" i="2"/>
  <c r="B206" i="2" s="1"/>
  <c r="B257" i="2" s="1"/>
  <c r="B308" i="2" s="1"/>
  <c r="B359" i="2" s="1"/>
  <c r="J104" i="2"/>
  <c r="T104" i="2"/>
  <c r="M104" i="2"/>
  <c r="G104" i="2"/>
  <c r="I104" i="2"/>
  <c r="AA53" i="2"/>
  <c r="AA53" i="3"/>
  <c r="H53" i="2"/>
  <c r="H53" i="3"/>
  <c r="K53" i="3"/>
  <c r="K53" i="2"/>
  <c r="Z53" i="3"/>
  <c r="Z53" i="2"/>
  <c r="Z104" i="2" s="1"/>
  <c r="D53" i="3"/>
  <c r="D53" i="2"/>
  <c r="O53" i="2"/>
  <c r="O53" i="3"/>
  <c r="V53" i="3"/>
  <c r="V53" i="2"/>
  <c r="X201" i="2"/>
  <c r="AE253" i="2"/>
  <c r="AE304" i="2" s="1"/>
  <c r="AE355" i="2" s="1"/>
  <c r="W202" i="2"/>
  <c r="X202" i="2"/>
  <c r="V145" i="3"/>
  <c r="V146" i="3"/>
  <c r="N205" i="2"/>
  <c r="N154" i="2"/>
  <c r="D205" i="2"/>
  <c r="D154" i="2"/>
  <c r="S205" i="2"/>
  <c r="S154" i="2"/>
  <c r="W205" i="2"/>
  <c r="W154" i="2"/>
  <c r="G205" i="2"/>
  <c r="G154" i="2"/>
  <c r="T205" i="2"/>
  <c r="T154" i="2"/>
  <c r="AG51" i="3"/>
  <c r="AG102" i="3" s="1"/>
  <c r="AG153" i="3" s="1"/>
  <c r="AG110" i="1"/>
  <c r="AG51" i="2"/>
  <c r="AG102" i="2" s="1"/>
  <c r="AG153" i="2" s="1"/>
  <c r="AG204" i="2" s="1"/>
  <c r="AG255" i="2" s="1"/>
  <c r="AG306" i="2" s="1"/>
  <c r="AG357" i="2" s="1"/>
  <c r="S155" i="3"/>
  <c r="P155" i="3"/>
  <c r="X155" i="3"/>
  <c r="D155" i="3"/>
  <c r="N155" i="3"/>
  <c r="K155" i="3"/>
  <c r="U155" i="3"/>
  <c r="R155" i="3"/>
  <c r="M155" i="3"/>
  <c r="J155" i="3"/>
  <c r="G155" i="3"/>
  <c r="Y155" i="3"/>
  <c r="H155" i="3"/>
  <c r="O155" i="3"/>
  <c r="W155" i="3"/>
  <c r="T155" i="3"/>
  <c r="L155" i="3"/>
  <c r="I155" i="3"/>
  <c r="F155" i="3"/>
  <c r="C155" i="3"/>
  <c r="Q155" i="3"/>
  <c r="V155" i="3"/>
  <c r="E155" i="3"/>
  <c r="AD55" i="1"/>
  <c r="AD53" i="4" s="1"/>
  <c r="AD104" i="4" s="1"/>
  <c r="AD155" i="4" s="1"/>
  <c r="I53" i="2"/>
  <c r="I53" i="3"/>
  <c r="P53" i="3"/>
  <c r="P53" i="2"/>
  <c r="S53" i="3"/>
  <c r="S53" i="2"/>
  <c r="E53" i="3"/>
  <c r="E53" i="2"/>
  <c r="L53" i="2"/>
  <c r="L53" i="3"/>
  <c r="W53" i="3"/>
  <c r="W53" i="2"/>
  <c r="E205" i="2"/>
  <c r="E154" i="2"/>
  <c r="M154" i="2"/>
  <c r="M205" i="2"/>
  <c r="H205" i="2"/>
  <c r="H154" i="2"/>
  <c r="P205" i="2"/>
  <c r="P154" i="2"/>
  <c r="L154" i="2"/>
  <c r="L205" i="2"/>
  <c r="O130" i="3"/>
  <c r="X90" i="1"/>
  <c r="Y91" i="1" s="1"/>
  <c r="X89" i="1"/>
  <c r="O131" i="3"/>
  <c r="W320" i="3" l="1"/>
  <c r="W344" i="3"/>
  <c r="W345" i="3"/>
  <c r="W323" i="3"/>
  <c r="W327" i="3"/>
  <c r="W324" i="3"/>
  <c r="W348" i="3"/>
  <c r="W350" i="3"/>
  <c r="W338" i="3"/>
  <c r="W342" i="3"/>
  <c r="W333" i="3"/>
  <c r="W334" i="3"/>
  <c r="Y152" i="4"/>
  <c r="W116" i="4"/>
  <c r="Y113" i="4"/>
  <c r="X114" i="4" s="1"/>
  <c r="R138" i="4"/>
  <c r="T120" i="4"/>
  <c r="S121" i="4" s="1"/>
  <c r="Q124" i="4"/>
  <c r="P125" i="4" s="1"/>
  <c r="O126" i="4" s="1"/>
  <c r="O132" i="4"/>
  <c r="Y112" i="4"/>
  <c r="N128" i="4"/>
  <c r="M129" i="4" s="1"/>
  <c r="AD206" i="4"/>
  <c r="AE205" i="4"/>
  <c r="Z154" i="4"/>
  <c r="E213" i="2"/>
  <c r="E162" i="3"/>
  <c r="AE161" i="4"/>
  <c r="Z110" i="4"/>
  <c r="I213" i="2"/>
  <c r="I162" i="3"/>
  <c r="U213" i="2"/>
  <c r="U162" i="3"/>
  <c r="G265" i="2"/>
  <c r="G214" i="3"/>
  <c r="E265" i="2"/>
  <c r="E214" i="3"/>
  <c r="V303" i="2"/>
  <c r="V252" i="3"/>
  <c r="S306" i="2"/>
  <c r="S255" i="3"/>
  <c r="E306" i="2"/>
  <c r="E255" i="3"/>
  <c r="P256" i="2"/>
  <c r="P205" i="3"/>
  <c r="AG167" i="1"/>
  <c r="AG218" i="1" s="1"/>
  <c r="X253" i="2"/>
  <c r="X202" i="3"/>
  <c r="K256" i="2"/>
  <c r="K205" i="3"/>
  <c r="J256" i="2"/>
  <c r="J205" i="3"/>
  <c r="AF205" i="4"/>
  <c r="AB160" i="4"/>
  <c r="L256" i="2"/>
  <c r="L205" i="3"/>
  <c r="G256" i="2"/>
  <c r="G205" i="3"/>
  <c r="S256" i="2"/>
  <c r="S205" i="3"/>
  <c r="N256" i="2"/>
  <c r="N205" i="3"/>
  <c r="W253" i="2"/>
  <c r="W202" i="3"/>
  <c r="V256" i="2"/>
  <c r="V205" i="3"/>
  <c r="I256" i="2"/>
  <c r="I205" i="3"/>
  <c r="X256" i="2"/>
  <c r="X205" i="3"/>
  <c r="AD168" i="1"/>
  <c r="AD219" i="1" s="1"/>
  <c r="V253" i="2"/>
  <c r="V202" i="3"/>
  <c r="H213" i="2"/>
  <c r="H162" i="3"/>
  <c r="AE179" i="1"/>
  <c r="AE126" i="1"/>
  <c r="AC177" i="1"/>
  <c r="AC124" i="1"/>
  <c r="AD177" i="1"/>
  <c r="AD124" i="1"/>
  <c r="L213" i="2"/>
  <c r="L162" i="3"/>
  <c r="K213" i="2"/>
  <c r="K162" i="3"/>
  <c r="J213" i="2"/>
  <c r="J162" i="3"/>
  <c r="C213" i="2"/>
  <c r="C162" i="3"/>
  <c r="W213" i="2"/>
  <c r="W162" i="3"/>
  <c r="F213" i="2"/>
  <c r="F162" i="3"/>
  <c r="W326" i="2"/>
  <c r="W349" i="3"/>
  <c r="R188" i="1"/>
  <c r="Q189" i="1" s="1"/>
  <c r="P190" i="1" s="1"/>
  <c r="O191" i="1" s="1"/>
  <c r="N192" i="1" s="1"/>
  <c r="U265" i="2"/>
  <c r="U214" i="3"/>
  <c r="T265" i="2"/>
  <c r="T214" i="3"/>
  <c r="W306" i="2"/>
  <c r="W255" i="3"/>
  <c r="U306" i="2"/>
  <c r="U255" i="3"/>
  <c r="W328" i="3"/>
  <c r="V328" i="3" s="1"/>
  <c r="Q265" i="2"/>
  <c r="Q214" i="3"/>
  <c r="W337" i="3"/>
  <c r="W339" i="3"/>
  <c r="W335" i="3"/>
  <c r="K265" i="2"/>
  <c r="K214" i="3"/>
  <c r="W336" i="3"/>
  <c r="C306" i="2"/>
  <c r="C255" i="3"/>
  <c r="W326" i="3"/>
  <c r="V148" i="4"/>
  <c r="V147" i="4"/>
  <c r="W347" i="3"/>
  <c r="V348" i="3" s="1"/>
  <c r="H265" i="2"/>
  <c r="H214" i="3"/>
  <c r="G306" i="2"/>
  <c r="G255" i="3"/>
  <c r="H306" i="2"/>
  <c r="H255" i="3"/>
  <c r="R139" i="4"/>
  <c r="R140" i="4"/>
  <c r="U267" i="2"/>
  <c r="U216" i="3"/>
  <c r="O265" i="2"/>
  <c r="O214" i="3"/>
  <c r="W256" i="2"/>
  <c r="W205" i="3"/>
  <c r="AF167" i="1"/>
  <c r="AF218" i="1" s="1"/>
  <c r="U256" i="2"/>
  <c r="U205" i="3"/>
  <c r="AG179" i="1"/>
  <c r="AG126" i="1"/>
  <c r="V213" i="2"/>
  <c r="V162" i="3"/>
  <c r="O197" i="1"/>
  <c r="N198" i="1" s="1"/>
  <c r="O195" i="1"/>
  <c r="O196" i="1"/>
  <c r="H256" i="2"/>
  <c r="H205" i="3"/>
  <c r="E256" i="2"/>
  <c r="E205" i="3"/>
  <c r="Q256" i="2"/>
  <c r="Q205" i="3"/>
  <c r="O256" i="2"/>
  <c r="O205" i="3"/>
  <c r="AC207" i="4"/>
  <c r="F256" i="2"/>
  <c r="F205" i="3"/>
  <c r="AF179" i="1"/>
  <c r="AF126" i="1"/>
  <c r="AC160" i="4"/>
  <c r="R213" i="2"/>
  <c r="R162" i="3"/>
  <c r="M213" i="2"/>
  <c r="M162" i="3"/>
  <c r="AE178" i="1"/>
  <c r="AE125" i="1"/>
  <c r="AG161" i="4"/>
  <c r="O213" i="2"/>
  <c r="O162" i="3"/>
  <c r="S213" i="2"/>
  <c r="S162" i="3"/>
  <c r="AF178" i="1"/>
  <c r="AF125" i="1"/>
  <c r="W333" i="2"/>
  <c r="W334" i="2"/>
  <c r="W336" i="2"/>
  <c r="W337" i="2"/>
  <c r="O198" i="1"/>
  <c r="Y215" i="1"/>
  <c r="Y216" i="1"/>
  <c r="V267" i="2"/>
  <c r="V216" i="3"/>
  <c r="I265" i="2"/>
  <c r="I214" i="3"/>
  <c r="J306" i="2"/>
  <c r="J255" i="3"/>
  <c r="L306" i="2"/>
  <c r="L255" i="3"/>
  <c r="T207" i="1"/>
  <c r="T205" i="1"/>
  <c r="T206" i="1"/>
  <c r="S265" i="2"/>
  <c r="S214" i="3"/>
  <c r="O306" i="2"/>
  <c r="O255" i="3"/>
  <c r="W331" i="3"/>
  <c r="W212" i="1"/>
  <c r="W211" i="1"/>
  <c r="W340" i="3"/>
  <c r="W267" i="2"/>
  <c r="W216" i="3"/>
  <c r="J265" i="2"/>
  <c r="J214" i="3"/>
  <c r="W330" i="3"/>
  <c r="V330" i="3" s="1"/>
  <c r="F306" i="2"/>
  <c r="F255" i="3"/>
  <c r="W346" i="3"/>
  <c r="V345" i="3" s="1"/>
  <c r="W322" i="3"/>
  <c r="V323" i="3" s="1"/>
  <c r="L265" i="2"/>
  <c r="L214" i="3"/>
  <c r="P265" i="2"/>
  <c r="P214" i="3"/>
  <c r="D306" i="2"/>
  <c r="D255" i="3"/>
  <c r="T306" i="2"/>
  <c r="T255" i="3"/>
  <c r="W325" i="3"/>
  <c r="N265" i="2"/>
  <c r="N214" i="3"/>
  <c r="M306" i="2"/>
  <c r="M255" i="3"/>
  <c r="M256" i="2"/>
  <c r="M205" i="3"/>
  <c r="T256" i="2"/>
  <c r="T205" i="3"/>
  <c r="X252" i="2"/>
  <c r="X201" i="3"/>
  <c r="AE167" i="1"/>
  <c r="AE218" i="1" s="1"/>
  <c r="AF161" i="4"/>
  <c r="Q213" i="2"/>
  <c r="Q162" i="3"/>
  <c r="T143" i="4"/>
  <c r="T144" i="4"/>
  <c r="O134" i="4"/>
  <c r="O133" i="4"/>
  <c r="X267" i="2"/>
  <c r="X318" i="2" s="1"/>
  <c r="W319" i="2" s="1"/>
  <c r="X216" i="3"/>
  <c r="D265" i="2"/>
  <c r="D214" i="3"/>
  <c r="I306" i="2"/>
  <c r="I255" i="3"/>
  <c r="W341" i="3"/>
  <c r="V265" i="2"/>
  <c r="V214" i="3"/>
  <c r="N306" i="2"/>
  <c r="N255" i="3"/>
  <c r="W303" i="2"/>
  <c r="W252" i="3"/>
  <c r="D256" i="2"/>
  <c r="D205" i="3"/>
  <c r="C256" i="2"/>
  <c r="C205" i="3"/>
  <c r="AB207" i="4"/>
  <c r="R256" i="2"/>
  <c r="R205" i="3"/>
  <c r="AG205" i="4"/>
  <c r="N213" i="2"/>
  <c r="N162" i="3"/>
  <c r="T213" i="2"/>
  <c r="T162" i="3"/>
  <c r="AB177" i="1"/>
  <c r="AB124" i="1"/>
  <c r="G213" i="2"/>
  <c r="G162" i="3"/>
  <c r="AG178" i="1"/>
  <c r="AG125" i="1"/>
  <c r="D213" i="2"/>
  <c r="D162" i="3"/>
  <c r="P213" i="2"/>
  <c r="P162" i="3"/>
  <c r="C265" i="2"/>
  <c r="C214" i="3"/>
  <c r="R265" i="2"/>
  <c r="R214" i="3"/>
  <c r="R306" i="2"/>
  <c r="R255" i="3"/>
  <c r="V306" i="2"/>
  <c r="V255" i="3"/>
  <c r="K306" i="2"/>
  <c r="K255" i="3"/>
  <c r="M265" i="2"/>
  <c r="M214" i="3"/>
  <c r="W332" i="3"/>
  <c r="F265" i="2"/>
  <c r="F214" i="3"/>
  <c r="W343" i="3"/>
  <c r="V344" i="3" s="1"/>
  <c r="P306" i="2"/>
  <c r="P255" i="3"/>
  <c r="V335" i="3"/>
  <c r="Q306" i="2"/>
  <c r="Q255" i="3"/>
  <c r="U303" i="2"/>
  <c r="U252" i="3"/>
  <c r="W321" i="3"/>
  <c r="V322" i="3" s="1"/>
  <c r="AF265" i="3"/>
  <c r="AF316" i="3" s="1"/>
  <c r="AF367" i="3" s="1"/>
  <c r="AF163" i="3"/>
  <c r="AF214" i="3" s="1"/>
  <c r="AG306" i="3"/>
  <c r="AG204" i="3"/>
  <c r="AG255" i="3" s="1"/>
  <c r="AC308" i="3"/>
  <c r="AC206" i="3"/>
  <c r="AC257" i="3" s="1"/>
  <c r="AF306" i="3"/>
  <c r="AF204" i="3"/>
  <c r="AF255" i="3" s="1"/>
  <c r="AB308" i="3"/>
  <c r="AB206" i="3"/>
  <c r="AB257" i="3" s="1"/>
  <c r="B263" i="3"/>
  <c r="B314" i="3" s="1"/>
  <c r="S314" i="3" s="1"/>
  <c r="B161" i="3"/>
  <c r="B212" i="3" s="1"/>
  <c r="AC263" i="3"/>
  <c r="AC314" i="3" s="1"/>
  <c r="AC365" i="3" s="1"/>
  <c r="AC161" i="3"/>
  <c r="AC212" i="3" s="1"/>
  <c r="AD263" i="3"/>
  <c r="AD314" i="3" s="1"/>
  <c r="AD365" i="3" s="1"/>
  <c r="AD161" i="3"/>
  <c r="AD212" i="3" s="1"/>
  <c r="AD307" i="3"/>
  <c r="AD205" i="3"/>
  <c r="AD256" i="3" s="1"/>
  <c r="AF264" i="3"/>
  <c r="AF315" i="3" s="1"/>
  <c r="AF366" i="3" s="1"/>
  <c r="AF162" i="3"/>
  <c r="AF213" i="3" s="1"/>
  <c r="AG265" i="3"/>
  <c r="AG316" i="3" s="1"/>
  <c r="AG367" i="3" s="1"/>
  <c r="AG163" i="3"/>
  <c r="AG214" i="3" s="1"/>
  <c r="AB263" i="3"/>
  <c r="AB314" i="3" s="1"/>
  <c r="AB365" i="3" s="1"/>
  <c r="AB161" i="3"/>
  <c r="AB212" i="3" s="1"/>
  <c r="AG264" i="3"/>
  <c r="AG162" i="3"/>
  <c r="AG213" i="3" s="1"/>
  <c r="W314" i="3"/>
  <c r="K314" i="3"/>
  <c r="G314" i="3"/>
  <c r="V314" i="3"/>
  <c r="N314" i="3"/>
  <c r="F314" i="3"/>
  <c r="T314" i="3"/>
  <c r="Q314" i="3"/>
  <c r="I314" i="3"/>
  <c r="X314" i="3"/>
  <c r="U314" i="3"/>
  <c r="M314" i="3"/>
  <c r="B365" i="3"/>
  <c r="AE264" i="3"/>
  <c r="AE315" i="3" s="1"/>
  <c r="AE366" i="3" s="1"/>
  <c r="V349" i="3"/>
  <c r="X358" i="3"/>
  <c r="T358" i="3"/>
  <c r="P358" i="3"/>
  <c r="L358" i="3"/>
  <c r="H358" i="3"/>
  <c r="D358" i="3"/>
  <c r="W358" i="3"/>
  <c r="S358" i="3"/>
  <c r="O358" i="3"/>
  <c r="K358" i="3"/>
  <c r="G358" i="3"/>
  <c r="C358" i="3"/>
  <c r="U358" i="3"/>
  <c r="Q358" i="3"/>
  <c r="M358" i="3"/>
  <c r="I358" i="3"/>
  <c r="E358" i="3"/>
  <c r="V358" i="3"/>
  <c r="F358" i="3"/>
  <c r="J358" i="3"/>
  <c r="R358" i="3"/>
  <c r="N358" i="3"/>
  <c r="B409" i="3"/>
  <c r="AE356" i="3"/>
  <c r="AE306" i="3"/>
  <c r="L367" i="3"/>
  <c r="H367" i="3"/>
  <c r="D367" i="3"/>
  <c r="N367" i="3"/>
  <c r="I367" i="3"/>
  <c r="C367" i="3"/>
  <c r="M367" i="3"/>
  <c r="G367" i="3"/>
  <c r="K367" i="3"/>
  <c r="F367" i="3"/>
  <c r="J367" i="3"/>
  <c r="E367" i="3"/>
  <c r="O367" i="3"/>
  <c r="U315" i="3"/>
  <c r="Q315" i="3"/>
  <c r="M315" i="3"/>
  <c r="I315" i="3"/>
  <c r="E315" i="3"/>
  <c r="T315" i="3"/>
  <c r="P315" i="3"/>
  <c r="L315" i="3"/>
  <c r="H315" i="3"/>
  <c r="D315" i="3"/>
  <c r="V315" i="3"/>
  <c r="N315" i="3"/>
  <c r="F315" i="3"/>
  <c r="S315" i="3"/>
  <c r="K315" i="3"/>
  <c r="C315" i="3"/>
  <c r="R315" i="3"/>
  <c r="J315" i="3"/>
  <c r="W315" i="3"/>
  <c r="O315" i="3"/>
  <c r="G315" i="3"/>
  <c r="B366" i="3"/>
  <c r="K408" i="3"/>
  <c r="G408" i="3"/>
  <c r="C408" i="3"/>
  <c r="N408" i="3"/>
  <c r="J408" i="3"/>
  <c r="F408" i="3"/>
  <c r="M408" i="3"/>
  <c r="I408" i="3"/>
  <c r="E408" i="3"/>
  <c r="L408" i="3"/>
  <c r="H408" i="3"/>
  <c r="D408" i="3"/>
  <c r="O408" i="3"/>
  <c r="AE265" i="3"/>
  <c r="AE316" i="3" s="1"/>
  <c r="AB358" i="3"/>
  <c r="AB409" i="3" s="1"/>
  <c r="AG356" i="3"/>
  <c r="AG407" i="3" s="1"/>
  <c r="AF356" i="3"/>
  <c r="AF407" i="3" s="1"/>
  <c r="AC358" i="3"/>
  <c r="AC409" i="3" s="1"/>
  <c r="AG315" i="3"/>
  <c r="AG366" i="3" s="1"/>
  <c r="X150" i="3"/>
  <c r="W116" i="3"/>
  <c r="V117" i="3" s="1"/>
  <c r="U119" i="3"/>
  <c r="S125" i="3"/>
  <c r="T121" i="3"/>
  <c r="P135" i="3"/>
  <c r="P133" i="3"/>
  <c r="P134" i="3"/>
  <c r="X149" i="3"/>
  <c r="AD357" i="3"/>
  <c r="AD408" i="3" s="1"/>
  <c r="S124" i="3"/>
  <c r="T122" i="3"/>
  <c r="S123" i="3" s="1"/>
  <c r="Z95" i="1"/>
  <c r="X87" i="1"/>
  <c r="X88" i="1"/>
  <c r="X85" i="1"/>
  <c r="X86" i="1"/>
  <c r="X84" i="1"/>
  <c r="Y101" i="1"/>
  <c r="Y105" i="1"/>
  <c r="Z92" i="1"/>
  <c r="V337" i="2"/>
  <c r="Z99" i="1"/>
  <c r="Z93" i="1"/>
  <c r="Y102" i="1"/>
  <c r="V343" i="2"/>
  <c r="V328" i="2"/>
  <c r="V324" i="2"/>
  <c r="Z97" i="1"/>
  <c r="Y107" i="1"/>
  <c r="Y104" i="1"/>
  <c r="Y103" i="1"/>
  <c r="Y106" i="1"/>
  <c r="Y108" i="1"/>
  <c r="Z96" i="1"/>
  <c r="X68" i="1"/>
  <c r="X83" i="1"/>
  <c r="V320" i="2"/>
  <c r="V327" i="2"/>
  <c r="V340" i="2"/>
  <c r="V350" i="2"/>
  <c r="V322" i="2"/>
  <c r="V338" i="2"/>
  <c r="Z94" i="1"/>
  <c r="V332" i="2"/>
  <c r="V336" i="2"/>
  <c r="V347" i="2"/>
  <c r="V344" i="2"/>
  <c r="T359" i="2"/>
  <c r="P359" i="2"/>
  <c r="L359" i="2"/>
  <c r="H359" i="2"/>
  <c r="D359" i="2"/>
  <c r="S359" i="2"/>
  <c r="N359" i="2"/>
  <c r="I359" i="2"/>
  <c r="C359" i="2"/>
  <c r="W359" i="2"/>
  <c r="R359" i="2"/>
  <c r="M359" i="2"/>
  <c r="G359" i="2"/>
  <c r="V359" i="2"/>
  <c r="Q359" i="2"/>
  <c r="K359" i="2"/>
  <c r="F359" i="2"/>
  <c r="U359" i="2"/>
  <c r="O359" i="2"/>
  <c r="J359" i="2"/>
  <c r="E359" i="2"/>
  <c r="V321" i="2"/>
  <c r="V334" i="2"/>
  <c r="V346" i="2"/>
  <c r="V349" i="2"/>
  <c r="V333" i="2"/>
  <c r="V323" i="2"/>
  <c r="V351" i="2"/>
  <c r="V339" i="2"/>
  <c r="Y109" i="1"/>
  <c r="V330" i="2"/>
  <c r="V331" i="2"/>
  <c r="W314" i="2"/>
  <c r="S314" i="2"/>
  <c r="O314" i="2"/>
  <c r="K314" i="2"/>
  <c r="G314" i="2"/>
  <c r="C314" i="2"/>
  <c r="T314" i="2"/>
  <c r="N314" i="2"/>
  <c r="I314" i="2"/>
  <c r="D314" i="2"/>
  <c r="R314" i="2"/>
  <c r="M314" i="2"/>
  <c r="H314" i="2"/>
  <c r="V314" i="2"/>
  <c r="Q314" i="2"/>
  <c r="L314" i="2"/>
  <c r="F314" i="2"/>
  <c r="U314" i="2"/>
  <c r="P314" i="2"/>
  <c r="J314" i="2"/>
  <c r="E314" i="2"/>
  <c r="V335" i="2"/>
  <c r="V342" i="2"/>
  <c r="V329" i="2"/>
  <c r="V345" i="2"/>
  <c r="V341" i="2"/>
  <c r="V325" i="2"/>
  <c r="V326" i="2"/>
  <c r="V348" i="2"/>
  <c r="Z98" i="1"/>
  <c r="X72" i="1"/>
  <c r="X79" i="1"/>
  <c r="X82" i="1"/>
  <c r="AA6" i="1"/>
  <c r="AA114" i="1"/>
  <c r="X69" i="1"/>
  <c r="W112" i="2"/>
  <c r="V164" i="2" s="1"/>
  <c r="X73" i="1"/>
  <c r="X77" i="1"/>
  <c r="X78" i="1"/>
  <c r="Y110" i="1"/>
  <c r="X70" i="1"/>
  <c r="X80" i="1"/>
  <c r="X81" i="1"/>
  <c r="U145" i="3"/>
  <c r="J58" i="2"/>
  <c r="K58" i="2"/>
  <c r="L58" i="2"/>
  <c r="Q58" i="2"/>
  <c r="U58" i="2"/>
  <c r="Y58" i="2"/>
  <c r="P58" i="2"/>
  <c r="N58" i="2"/>
  <c r="O58" i="2"/>
  <c r="D58" i="2"/>
  <c r="R58" i="2"/>
  <c r="V58" i="2"/>
  <c r="E58" i="2"/>
  <c r="B109" i="2"/>
  <c r="B160" i="2" s="1"/>
  <c r="B211" i="2" s="1"/>
  <c r="B262" i="2" s="1"/>
  <c r="B313" i="2" s="1"/>
  <c r="H58" i="2"/>
  <c r="I58" i="2"/>
  <c r="S58" i="2"/>
  <c r="W58" i="2"/>
  <c r="G58" i="2"/>
  <c r="C58" i="2"/>
  <c r="F58" i="2"/>
  <c r="M58" i="2"/>
  <c r="T58" i="2"/>
  <c r="X58" i="2"/>
  <c r="E7" i="3"/>
  <c r="E7" i="2"/>
  <c r="AA7" i="3"/>
  <c r="AA7" i="2"/>
  <c r="S7" i="3"/>
  <c r="S7" i="2"/>
  <c r="T7" i="3"/>
  <c r="T7" i="2"/>
  <c r="K7" i="2"/>
  <c r="K7" i="3"/>
  <c r="L7" i="3"/>
  <c r="L7" i="2"/>
  <c r="C7" i="3"/>
  <c r="C7" i="2"/>
  <c r="W110" i="2"/>
  <c r="W161" i="2"/>
  <c r="F110" i="2"/>
  <c r="F161" i="2"/>
  <c r="E110" i="2"/>
  <c r="E161" i="2"/>
  <c r="U110" i="2"/>
  <c r="U161" i="2"/>
  <c r="L110" i="2"/>
  <c r="L161" i="2"/>
  <c r="N110" i="2"/>
  <c r="N161" i="2"/>
  <c r="X71" i="1"/>
  <c r="D7" i="3"/>
  <c r="D7" i="2"/>
  <c r="Y7" i="2"/>
  <c r="Y7" i="3"/>
  <c r="Z7" i="2"/>
  <c r="Z58" i="2" s="1"/>
  <c r="Z7" i="3"/>
  <c r="Q7" i="2"/>
  <c r="Q7" i="3"/>
  <c r="R7" i="2"/>
  <c r="R7" i="3"/>
  <c r="I7" i="3"/>
  <c r="I7" i="2"/>
  <c r="J7" i="2"/>
  <c r="J7" i="3"/>
  <c r="W7" i="3"/>
  <c r="W7" i="2"/>
  <c r="F110" i="3"/>
  <c r="S110" i="3"/>
  <c r="L110" i="3"/>
  <c r="D110" i="3"/>
  <c r="R110" i="3"/>
  <c r="U110" i="3"/>
  <c r="Q110" i="3"/>
  <c r="E110" i="3"/>
  <c r="T110" i="3"/>
  <c r="N110" i="3"/>
  <c r="K110" i="3"/>
  <c r="J110" i="3"/>
  <c r="G110" i="3"/>
  <c r="W110" i="3"/>
  <c r="H110" i="3"/>
  <c r="C110" i="3"/>
  <c r="V110" i="3"/>
  <c r="X110" i="3"/>
  <c r="P110" i="3"/>
  <c r="I110" i="3"/>
  <c r="O110" i="3"/>
  <c r="M110" i="3"/>
  <c r="S161" i="2"/>
  <c r="S110" i="2"/>
  <c r="D161" i="2"/>
  <c r="D110" i="2"/>
  <c r="I161" i="2"/>
  <c r="I110" i="2"/>
  <c r="Q110" i="2"/>
  <c r="Q161" i="2"/>
  <c r="X110" i="2"/>
  <c r="X161" i="2"/>
  <c r="M161" i="2"/>
  <c r="M110" i="2"/>
  <c r="AG8" i="2"/>
  <c r="AG59" i="2" s="1"/>
  <c r="AG110" i="2" s="1"/>
  <c r="AG161" i="2" s="1"/>
  <c r="AG212" i="2" s="1"/>
  <c r="AG263" i="2" s="1"/>
  <c r="AG314" i="2" s="1"/>
  <c r="AG8" i="3"/>
  <c r="AG59" i="3" s="1"/>
  <c r="AG110" i="3" s="1"/>
  <c r="AG67" i="1"/>
  <c r="X76" i="1"/>
  <c r="X75" i="1"/>
  <c r="Y111" i="2"/>
  <c r="X7" i="3"/>
  <c r="X7" i="2"/>
  <c r="O7" i="3"/>
  <c r="O7" i="2"/>
  <c r="P7" i="2"/>
  <c r="P7" i="3"/>
  <c r="G7" i="3"/>
  <c r="G7" i="2"/>
  <c r="H7" i="2"/>
  <c r="H7" i="3"/>
  <c r="B6" i="3"/>
  <c r="B57" i="3" s="1"/>
  <c r="AC8" i="1"/>
  <c r="AC6" i="4" s="1"/>
  <c r="AC57" i="4" s="1"/>
  <c r="AC108" i="4" s="1"/>
  <c r="AB8" i="1"/>
  <c r="AB6" i="4" s="1"/>
  <c r="AB57" i="4" s="1"/>
  <c r="AB108" i="4" s="1"/>
  <c r="B6" i="2"/>
  <c r="B57" i="2" s="1"/>
  <c r="B65" i="1"/>
  <c r="V7" i="3"/>
  <c r="V7" i="2"/>
  <c r="Z112" i="3"/>
  <c r="H110" i="2"/>
  <c r="H161" i="2"/>
  <c r="V161" i="2"/>
  <c r="V110" i="2"/>
  <c r="C110" i="2"/>
  <c r="C161" i="2"/>
  <c r="P110" i="2"/>
  <c r="P161" i="2"/>
  <c r="T161" i="2"/>
  <c r="T110" i="2"/>
  <c r="G161" i="2"/>
  <c r="G110" i="2"/>
  <c r="AE8" i="2"/>
  <c r="AE59" i="2" s="1"/>
  <c r="AE110" i="2" s="1"/>
  <c r="AE161" i="2" s="1"/>
  <c r="AE212" i="2" s="1"/>
  <c r="AE263" i="2" s="1"/>
  <c r="AE314" i="2" s="1"/>
  <c r="AE67" i="1"/>
  <c r="AE8" i="3"/>
  <c r="AE59" i="3" s="1"/>
  <c r="AE110" i="3" s="1"/>
  <c r="AE161" i="3" s="1"/>
  <c r="AE212" i="3" s="1"/>
  <c r="AF8" i="3"/>
  <c r="AF59" i="3" s="1"/>
  <c r="AF110" i="3" s="1"/>
  <c r="AF67" i="1"/>
  <c r="AF8" i="2"/>
  <c r="AF59" i="2" s="1"/>
  <c r="AF110" i="2" s="1"/>
  <c r="AF161" i="2" s="1"/>
  <c r="AF212" i="2" s="1"/>
  <c r="AF263" i="2" s="1"/>
  <c r="AF314" i="2" s="1"/>
  <c r="X74" i="1"/>
  <c r="L58" i="3"/>
  <c r="B109" i="3"/>
  <c r="N7" i="3"/>
  <c r="N7" i="2"/>
  <c r="F66" i="1"/>
  <c r="I66" i="1"/>
  <c r="K66" i="1"/>
  <c r="J66" i="1"/>
  <c r="U66" i="1"/>
  <c r="Y66" i="1"/>
  <c r="D66" i="1"/>
  <c r="H66" i="1"/>
  <c r="O66" i="1"/>
  <c r="L66" i="1"/>
  <c r="V66" i="1"/>
  <c r="M66" i="1"/>
  <c r="N66" i="1"/>
  <c r="S66" i="1"/>
  <c r="P66" i="1"/>
  <c r="W66" i="1"/>
  <c r="R66" i="1"/>
  <c r="Q66" i="1"/>
  <c r="E66" i="1"/>
  <c r="G66" i="1"/>
  <c r="T66" i="1"/>
  <c r="X66" i="1"/>
  <c r="F7" i="3"/>
  <c r="F7" i="2"/>
  <c r="AB7" i="2"/>
  <c r="AB58" i="2" s="1"/>
  <c r="AB109" i="2" s="1"/>
  <c r="AB160" i="2" s="1"/>
  <c r="AB211" i="2" s="1"/>
  <c r="AB262" i="2" s="1"/>
  <c r="AB313" i="2" s="1"/>
  <c r="AB7" i="3"/>
  <c r="AB58" i="3" s="1"/>
  <c r="AB109" i="3" s="1"/>
  <c r="AB66" i="1"/>
  <c r="U7" i="3"/>
  <c r="U7" i="2"/>
  <c r="AD9" i="1"/>
  <c r="AD7" i="4" s="1"/>
  <c r="AD58" i="4" s="1"/>
  <c r="AD109" i="4" s="1"/>
  <c r="AC7" i="3"/>
  <c r="AC58" i="3" s="1"/>
  <c r="AC109" i="3" s="1"/>
  <c r="AC66" i="1"/>
  <c r="AC7" i="2"/>
  <c r="AC58" i="2" s="1"/>
  <c r="AC109" i="2" s="1"/>
  <c r="AC160" i="2" s="1"/>
  <c r="AC211" i="2" s="1"/>
  <c r="AC262" i="2" s="1"/>
  <c r="AC313" i="2" s="1"/>
  <c r="M7" i="2"/>
  <c r="M7" i="3"/>
  <c r="AE163" i="2"/>
  <c r="AE214" i="2" s="1"/>
  <c r="AE265" i="2" s="1"/>
  <c r="AE316" i="2" s="1"/>
  <c r="X112" i="2"/>
  <c r="W164" i="2" s="1"/>
  <c r="Z111" i="3"/>
  <c r="J110" i="2"/>
  <c r="J161" i="2"/>
  <c r="R110" i="2"/>
  <c r="R161" i="2"/>
  <c r="O110" i="2"/>
  <c r="O161" i="2"/>
  <c r="K110" i="2"/>
  <c r="K161" i="2"/>
  <c r="X111" i="2"/>
  <c r="Y112" i="2"/>
  <c r="X164" i="2" s="1"/>
  <c r="U144" i="3"/>
  <c r="I206" i="2"/>
  <c r="I155" i="2"/>
  <c r="J206" i="2"/>
  <c r="J155" i="2"/>
  <c r="O155" i="2"/>
  <c r="O206" i="2"/>
  <c r="L155" i="2"/>
  <c r="L206" i="2"/>
  <c r="P155" i="2"/>
  <c r="P206" i="2"/>
  <c r="Q206" i="2"/>
  <c r="Q155" i="2"/>
  <c r="R113" i="1"/>
  <c r="Q113" i="1"/>
  <c r="T113" i="1"/>
  <c r="N113" i="1"/>
  <c r="O113" i="1"/>
  <c r="P113" i="1"/>
  <c r="U113" i="1"/>
  <c r="V113" i="1"/>
  <c r="J113" i="1"/>
  <c r="M113" i="1"/>
  <c r="L113" i="1"/>
  <c r="F113" i="1"/>
  <c r="K113" i="1"/>
  <c r="H113" i="1"/>
  <c r="S113" i="1"/>
  <c r="Y113" i="1"/>
  <c r="I113" i="1"/>
  <c r="D113" i="1"/>
  <c r="W113" i="1"/>
  <c r="G113" i="1"/>
  <c r="Z113" i="1"/>
  <c r="E113" i="1"/>
  <c r="X113" i="1"/>
  <c r="AA54" i="3"/>
  <c r="AA54" i="2"/>
  <c r="H54" i="3"/>
  <c r="H54" i="2"/>
  <c r="K54" i="3"/>
  <c r="K54" i="2"/>
  <c r="Z54" i="3"/>
  <c r="Z54" i="2"/>
  <c r="D54" i="2"/>
  <c r="D54" i="3"/>
  <c r="O54" i="3"/>
  <c r="O54" i="2"/>
  <c r="V54" i="3"/>
  <c r="V54" i="2"/>
  <c r="Z153" i="3"/>
  <c r="G155" i="2"/>
  <c r="G206" i="2"/>
  <c r="N155" i="2"/>
  <c r="N206" i="2"/>
  <c r="C206" i="2"/>
  <c r="C155" i="2"/>
  <c r="W155" i="2"/>
  <c r="W206" i="2"/>
  <c r="Y206" i="2"/>
  <c r="Y155" i="2"/>
  <c r="Y257" i="2" s="1"/>
  <c r="Y359" i="2" s="1"/>
  <c r="AB113" i="1"/>
  <c r="AB170" i="1" s="1"/>
  <c r="AB221" i="1" s="1"/>
  <c r="AB54" i="3"/>
  <c r="AB105" i="3" s="1"/>
  <c r="AB156" i="3" s="1"/>
  <c r="AB54" i="2"/>
  <c r="AB105" i="2" s="1"/>
  <c r="AB156" i="2" s="1"/>
  <c r="AB207" i="2" s="1"/>
  <c r="AB258" i="2" s="1"/>
  <c r="AB309" i="2" s="1"/>
  <c r="AB360" i="2" s="1"/>
  <c r="I54" i="3"/>
  <c r="I54" i="2"/>
  <c r="P54" i="2"/>
  <c r="P54" i="3"/>
  <c r="S54" i="3"/>
  <c r="S54" i="2"/>
  <c r="E54" i="3"/>
  <c r="E54" i="2"/>
  <c r="L54" i="2"/>
  <c r="L54" i="3"/>
  <c r="W54" i="2"/>
  <c r="W54" i="3"/>
  <c r="AE52" i="2"/>
  <c r="AE103" i="2" s="1"/>
  <c r="AE154" i="2" s="1"/>
  <c r="AE52" i="3"/>
  <c r="AE103" i="3" s="1"/>
  <c r="AE154" i="3" s="1"/>
  <c r="AE205" i="3" s="1"/>
  <c r="AE256" i="3" s="1"/>
  <c r="AE111" i="1"/>
  <c r="M206" i="2"/>
  <c r="M155" i="2"/>
  <c r="H206" i="2"/>
  <c r="H155" i="2"/>
  <c r="E155" i="2"/>
  <c r="E206" i="2"/>
  <c r="S155" i="2"/>
  <c r="S206" i="2"/>
  <c r="F206" i="2"/>
  <c r="F155" i="2"/>
  <c r="V206" i="2"/>
  <c r="V155" i="2"/>
  <c r="S105" i="2"/>
  <c r="C105" i="2"/>
  <c r="J105" i="2"/>
  <c r="Q105" i="2"/>
  <c r="Z105" i="2"/>
  <c r="Z156" i="2" s="1"/>
  <c r="L105" i="2"/>
  <c r="W105" i="2"/>
  <c r="U105" i="2"/>
  <c r="O105" i="2"/>
  <c r="V105" i="2"/>
  <c r="F105" i="2"/>
  <c r="M105" i="2"/>
  <c r="X105" i="2"/>
  <c r="H105" i="2"/>
  <c r="N105" i="2"/>
  <c r="P105" i="2"/>
  <c r="B156" i="2"/>
  <c r="B207" i="2" s="1"/>
  <c r="B258" i="2" s="1"/>
  <c r="B309" i="2" s="1"/>
  <c r="B360" i="2" s="1"/>
  <c r="K105" i="2"/>
  <c r="R105" i="2"/>
  <c r="Y105" i="2"/>
  <c r="I105" i="2"/>
  <c r="T105" i="2"/>
  <c r="D105" i="2"/>
  <c r="G105" i="2"/>
  <c r="E105" i="2"/>
  <c r="Q54" i="3"/>
  <c r="Q54" i="2"/>
  <c r="X54" i="2"/>
  <c r="X54" i="3"/>
  <c r="J54" i="2"/>
  <c r="J54" i="3"/>
  <c r="M54" i="3"/>
  <c r="M54" i="2"/>
  <c r="T54" i="2"/>
  <c r="T54" i="3"/>
  <c r="F54" i="2"/>
  <c r="F54" i="3"/>
  <c r="AG52" i="3"/>
  <c r="AG103" i="3" s="1"/>
  <c r="AG154" i="3" s="1"/>
  <c r="AG52" i="2"/>
  <c r="AG103" i="2" s="1"/>
  <c r="AG154" i="2" s="1"/>
  <c r="AG205" i="2" s="1"/>
  <c r="AG256" i="2" s="1"/>
  <c r="AG307" i="2" s="1"/>
  <c r="AG358" i="2" s="1"/>
  <c r="AG111" i="1"/>
  <c r="AF52" i="3"/>
  <c r="AF103" i="3" s="1"/>
  <c r="AF154" i="3" s="1"/>
  <c r="AF111" i="1"/>
  <c r="AF52" i="2"/>
  <c r="AF103" i="2" s="1"/>
  <c r="AF154" i="2" s="1"/>
  <c r="AF205" i="2" s="1"/>
  <c r="AF256" i="2" s="1"/>
  <c r="AF307" i="2" s="1"/>
  <c r="AF358" i="2" s="1"/>
  <c r="Y111" i="1"/>
  <c r="AE204" i="2"/>
  <c r="AE255" i="2" s="1"/>
  <c r="AE306" i="2" s="1"/>
  <c r="AE357" i="2" s="1"/>
  <c r="X153" i="2"/>
  <c r="W203" i="2" s="1"/>
  <c r="Y153" i="2"/>
  <c r="X203" i="2" s="1"/>
  <c r="AD53" i="3"/>
  <c r="AD104" i="3" s="1"/>
  <c r="AD155" i="3" s="1"/>
  <c r="AF55" i="1"/>
  <c r="AF53" i="4" s="1"/>
  <c r="AF104" i="4" s="1"/>
  <c r="AF155" i="4" s="1"/>
  <c r="AG55" i="1"/>
  <c r="AG53" i="4" s="1"/>
  <c r="AG104" i="4" s="1"/>
  <c r="AG155" i="4" s="1"/>
  <c r="AE55" i="1"/>
  <c r="AE53" i="4" s="1"/>
  <c r="AE104" i="4" s="1"/>
  <c r="AE155" i="4" s="1"/>
  <c r="AD112" i="1"/>
  <c r="AD169" i="1" s="1"/>
  <c r="AD220" i="1" s="1"/>
  <c r="AD53" i="2"/>
  <c r="AD104" i="2" s="1"/>
  <c r="AD155" i="2" s="1"/>
  <c r="AD206" i="2" s="1"/>
  <c r="AD257" i="2" s="1"/>
  <c r="AD308" i="2" s="1"/>
  <c r="AD359" i="2" s="1"/>
  <c r="T206" i="2"/>
  <c r="T155" i="2"/>
  <c r="X206" i="2"/>
  <c r="X155" i="2"/>
  <c r="U206" i="2"/>
  <c r="U155" i="2"/>
  <c r="R206" i="2"/>
  <c r="R155" i="2"/>
  <c r="K206" i="2"/>
  <c r="K155" i="2"/>
  <c r="D206" i="2"/>
  <c r="D155" i="2"/>
  <c r="D105" i="3"/>
  <c r="E105" i="3"/>
  <c r="B156" i="3"/>
  <c r="B207" i="3" s="1"/>
  <c r="B258" i="3" s="1"/>
  <c r="AD56" i="1"/>
  <c r="AD54" i="4" s="1"/>
  <c r="AD105" i="4" s="1"/>
  <c r="AD156" i="4" s="1"/>
  <c r="AC54" i="2"/>
  <c r="AC105" i="2" s="1"/>
  <c r="AC156" i="2" s="1"/>
  <c r="AC207" i="2" s="1"/>
  <c r="AC258" i="2" s="1"/>
  <c r="AC309" i="2" s="1"/>
  <c r="AC360" i="2" s="1"/>
  <c r="AC54" i="3"/>
  <c r="AC105" i="3" s="1"/>
  <c r="AC156" i="3" s="1"/>
  <c r="AC113" i="1"/>
  <c r="AC170" i="1" s="1"/>
  <c r="AC221" i="1" s="1"/>
  <c r="Y54" i="3"/>
  <c r="Y54" i="2"/>
  <c r="C54" i="2"/>
  <c r="C54" i="3"/>
  <c r="R54" i="3"/>
  <c r="R54" i="2"/>
  <c r="U54" i="2"/>
  <c r="U54" i="3"/>
  <c r="G54" i="2"/>
  <c r="G54" i="3"/>
  <c r="N54" i="2"/>
  <c r="N54" i="3"/>
  <c r="S139" i="3"/>
  <c r="S140" i="3"/>
  <c r="S141" i="3"/>
  <c r="Z100" i="1"/>
  <c r="Y90" i="1"/>
  <c r="Z91" i="1" s="1"/>
  <c r="Y89" i="1"/>
  <c r="Y88" i="1"/>
  <c r="V325" i="3" l="1"/>
  <c r="V334" i="3"/>
  <c r="V333" i="3"/>
  <c r="V326" i="3"/>
  <c r="V337" i="3"/>
  <c r="U338" i="3" s="1"/>
  <c r="V339" i="3"/>
  <c r="U334" i="3"/>
  <c r="V347" i="3"/>
  <c r="V327" i="3"/>
  <c r="U326" i="3" s="1"/>
  <c r="V338" i="3"/>
  <c r="N127" i="4"/>
  <c r="W115" i="4"/>
  <c r="V117" i="4"/>
  <c r="U118" i="4" s="1"/>
  <c r="N131" i="4"/>
  <c r="X113" i="4"/>
  <c r="W114" i="4" s="1"/>
  <c r="V115" i="4" s="1"/>
  <c r="Q137" i="4"/>
  <c r="Y111" i="4"/>
  <c r="X112" i="4" s="1"/>
  <c r="Y153" i="4"/>
  <c r="R122" i="4"/>
  <c r="X151" i="4"/>
  <c r="AD207" i="4"/>
  <c r="M257" i="2"/>
  <c r="M206" i="3"/>
  <c r="Q257" i="2"/>
  <c r="Q206" i="3"/>
  <c r="J257" i="2"/>
  <c r="J206" i="3"/>
  <c r="O212" i="2"/>
  <c r="O161" i="3"/>
  <c r="J212" i="2"/>
  <c r="J161" i="3"/>
  <c r="AC176" i="1"/>
  <c r="AC123" i="1"/>
  <c r="AC174" i="1" s="1"/>
  <c r="R257" i="2"/>
  <c r="R206" i="3"/>
  <c r="S257" i="2"/>
  <c r="S206" i="3"/>
  <c r="AE168" i="1"/>
  <c r="AE219" i="1" s="1"/>
  <c r="W257" i="2"/>
  <c r="W206" i="3"/>
  <c r="AE206" i="4"/>
  <c r="Z155" i="4"/>
  <c r="X254" i="2"/>
  <c r="X203" i="3"/>
  <c r="V257" i="2"/>
  <c r="V206" i="3"/>
  <c r="H257" i="2"/>
  <c r="H206" i="3"/>
  <c r="I257" i="2"/>
  <c r="I206" i="3"/>
  <c r="K212" i="2"/>
  <c r="K161" i="3"/>
  <c r="R212" i="2"/>
  <c r="R161" i="3"/>
  <c r="AD160" i="4"/>
  <c r="AF177" i="1"/>
  <c r="AF124" i="1"/>
  <c r="T212" i="2"/>
  <c r="T161" i="3"/>
  <c r="I212" i="2"/>
  <c r="I161" i="3"/>
  <c r="S212" i="2"/>
  <c r="S161" i="3"/>
  <c r="N212" i="2"/>
  <c r="N161" i="3"/>
  <c r="U212" i="2"/>
  <c r="U161" i="3"/>
  <c r="F212" i="2"/>
  <c r="F161" i="3"/>
  <c r="H314" i="3"/>
  <c r="L314" i="3"/>
  <c r="R314" i="3"/>
  <c r="O314" i="3"/>
  <c r="C307" i="2"/>
  <c r="C256" i="3"/>
  <c r="D307" i="2"/>
  <c r="D256" i="3"/>
  <c r="Z218" i="1"/>
  <c r="X303" i="2"/>
  <c r="X354" i="2" s="1"/>
  <c r="X252" i="3"/>
  <c r="V331" i="3"/>
  <c r="V346" i="3"/>
  <c r="S264" i="2"/>
  <c r="S213" i="3"/>
  <c r="F307" i="2"/>
  <c r="F256" i="3"/>
  <c r="Q307" i="2"/>
  <c r="Q256" i="3"/>
  <c r="N197" i="1"/>
  <c r="Q139" i="4"/>
  <c r="Q138" i="4"/>
  <c r="V336" i="3"/>
  <c r="V329" i="3"/>
  <c r="U330" i="3" s="1"/>
  <c r="C264" i="2"/>
  <c r="C213" i="3"/>
  <c r="V307" i="2"/>
  <c r="V256" i="3"/>
  <c r="G307" i="2"/>
  <c r="G256" i="3"/>
  <c r="X304" i="2"/>
  <c r="X355" i="2" s="1"/>
  <c r="X253" i="3"/>
  <c r="E264" i="2"/>
  <c r="E213" i="3"/>
  <c r="F257" i="2"/>
  <c r="F206" i="3"/>
  <c r="K257" i="2"/>
  <c r="K206" i="3"/>
  <c r="U257" i="2"/>
  <c r="U206" i="3"/>
  <c r="T257" i="2"/>
  <c r="T206" i="3"/>
  <c r="AG206" i="4"/>
  <c r="W254" i="2"/>
  <c r="W203" i="3"/>
  <c r="AF168" i="1"/>
  <c r="AF219" i="1" s="1"/>
  <c r="E257" i="2"/>
  <c r="E206" i="3"/>
  <c r="G257" i="2"/>
  <c r="G206" i="3"/>
  <c r="L257" i="2"/>
  <c r="L206" i="3"/>
  <c r="W215" i="2"/>
  <c r="W164" i="3"/>
  <c r="P212" i="2"/>
  <c r="P161" i="3"/>
  <c r="Q212" i="2"/>
  <c r="Q161" i="3"/>
  <c r="D264" i="2"/>
  <c r="D213" i="3"/>
  <c r="V340" i="3"/>
  <c r="V342" i="3"/>
  <c r="S142" i="4"/>
  <c r="S143" i="4"/>
  <c r="Q264" i="2"/>
  <c r="Q213" i="3"/>
  <c r="V341" i="3"/>
  <c r="V332" i="3"/>
  <c r="U333" i="3" s="1"/>
  <c r="S206" i="1"/>
  <c r="S205" i="1"/>
  <c r="S204" i="1"/>
  <c r="R264" i="2"/>
  <c r="R213" i="3"/>
  <c r="O307" i="2"/>
  <c r="O256" i="3"/>
  <c r="N196" i="1"/>
  <c r="M197" i="1" s="1"/>
  <c r="N195" i="1"/>
  <c r="M196" i="1" s="1"/>
  <c r="N194" i="1"/>
  <c r="V264" i="2"/>
  <c r="V213" i="3"/>
  <c r="W264" i="2"/>
  <c r="W213" i="3"/>
  <c r="L264" i="2"/>
  <c r="L213" i="3"/>
  <c r="V304" i="2"/>
  <c r="V253" i="3"/>
  <c r="I307" i="2"/>
  <c r="I256" i="3"/>
  <c r="S307" i="2"/>
  <c r="S256" i="3"/>
  <c r="K307" i="2"/>
  <c r="K256" i="3"/>
  <c r="P307" i="2"/>
  <c r="P256" i="3"/>
  <c r="I264" i="2"/>
  <c r="I213" i="3"/>
  <c r="AF206" i="4"/>
  <c r="X215" i="2"/>
  <c r="X164" i="3"/>
  <c r="G212" i="2"/>
  <c r="G161" i="3"/>
  <c r="V212" i="2"/>
  <c r="V161" i="3"/>
  <c r="AB159" i="4"/>
  <c r="AG177" i="1"/>
  <c r="AG124" i="1"/>
  <c r="M212" i="2"/>
  <c r="M161" i="3"/>
  <c r="D212" i="2"/>
  <c r="D161" i="3"/>
  <c r="L212" i="2"/>
  <c r="L161" i="3"/>
  <c r="E212" i="2"/>
  <c r="E161" i="3"/>
  <c r="W212" i="2"/>
  <c r="W161" i="3"/>
  <c r="V215" i="2"/>
  <c r="V164" i="3"/>
  <c r="U345" i="3"/>
  <c r="U346" i="3"/>
  <c r="P264" i="2"/>
  <c r="P213" i="3"/>
  <c r="G264" i="2"/>
  <c r="G213" i="3"/>
  <c r="N264" i="2"/>
  <c r="N213" i="3"/>
  <c r="M307" i="2"/>
  <c r="M256" i="3"/>
  <c r="V210" i="1"/>
  <c r="V211" i="1"/>
  <c r="M264" i="2"/>
  <c r="M213" i="3"/>
  <c r="H307" i="2"/>
  <c r="H256" i="3"/>
  <c r="U307" i="2"/>
  <c r="U256" i="3"/>
  <c r="U146" i="4"/>
  <c r="U147" i="4"/>
  <c r="U339" i="3"/>
  <c r="M193" i="1"/>
  <c r="F264" i="2"/>
  <c r="F213" i="3"/>
  <c r="K264" i="2"/>
  <c r="K213" i="3"/>
  <c r="H264" i="2"/>
  <c r="H213" i="3"/>
  <c r="X307" i="2"/>
  <c r="X358" i="2" s="1"/>
  <c r="X256" i="3"/>
  <c r="N307" i="2"/>
  <c r="N256" i="3"/>
  <c r="J307" i="2"/>
  <c r="J256" i="3"/>
  <c r="U264" i="2"/>
  <c r="U213" i="3"/>
  <c r="C257" i="2"/>
  <c r="C206" i="3"/>
  <c r="D257" i="2"/>
  <c r="D206" i="3"/>
  <c r="X257" i="2"/>
  <c r="X206" i="3"/>
  <c r="AG168" i="1"/>
  <c r="AG219" i="1" s="1"/>
  <c r="N257" i="2"/>
  <c r="N206" i="3"/>
  <c r="P257" i="2"/>
  <c r="P206" i="3"/>
  <c r="O257" i="2"/>
  <c r="O206" i="3"/>
  <c r="AB176" i="1"/>
  <c r="AB123" i="1"/>
  <c r="AB174" i="1" s="1"/>
  <c r="AE177" i="1"/>
  <c r="AE124" i="1"/>
  <c r="C212" i="2"/>
  <c r="C161" i="3"/>
  <c r="H212" i="2"/>
  <c r="H161" i="3"/>
  <c r="AC159" i="4"/>
  <c r="X212" i="2"/>
  <c r="X161" i="3"/>
  <c r="V343" i="3"/>
  <c r="U344" i="3" s="1"/>
  <c r="T264" i="2"/>
  <c r="T213" i="3"/>
  <c r="R307" i="2"/>
  <c r="R256" i="3"/>
  <c r="N133" i="4"/>
  <c r="N132" i="4"/>
  <c r="T307" i="2"/>
  <c r="T256" i="3"/>
  <c r="X214" i="1"/>
  <c r="X215" i="1"/>
  <c r="O264" i="2"/>
  <c r="O213" i="3"/>
  <c r="Z178" i="1"/>
  <c r="E307" i="2"/>
  <c r="E256" i="3"/>
  <c r="W307" i="2"/>
  <c r="W256" i="3"/>
  <c r="J264" i="2"/>
  <c r="J213" i="3"/>
  <c r="Z179" i="1"/>
  <c r="Y180" i="1" s="1"/>
  <c r="X181" i="1" s="1"/>
  <c r="W182" i="1" s="1"/>
  <c r="V183" i="1" s="1"/>
  <c r="U184" i="1" s="1"/>
  <c r="T185" i="1" s="1"/>
  <c r="S186" i="1" s="1"/>
  <c r="R187" i="1" s="1"/>
  <c r="Q188" i="1" s="1"/>
  <c r="P189" i="1" s="1"/>
  <c r="O190" i="1" s="1"/>
  <c r="N191" i="1" s="1"/>
  <c r="M192" i="1" s="1"/>
  <c r="W304" i="2"/>
  <c r="W253" i="3"/>
  <c r="L307" i="2"/>
  <c r="L256" i="3"/>
  <c r="V324" i="3"/>
  <c r="V321" i="3"/>
  <c r="U322" i="3" s="1"/>
  <c r="AC309" i="3"/>
  <c r="AC360" i="3" s="1"/>
  <c r="AC411" i="3" s="1"/>
  <c r="AC207" i="3"/>
  <c r="AC258" i="3" s="1"/>
  <c r="AB262" i="3"/>
  <c r="AB313" i="3" s="1"/>
  <c r="AB364" i="3" s="1"/>
  <c r="AB160" i="3"/>
  <c r="AB211" i="3" s="1"/>
  <c r="B262" i="3"/>
  <c r="B313" i="3" s="1"/>
  <c r="M313" i="3" s="1"/>
  <c r="B160" i="3"/>
  <c r="B211" i="3" s="1"/>
  <c r="AF307" i="3"/>
  <c r="AF205" i="3"/>
  <c r="AF256" i="3" s="1"/>
  <c r="E314" i="3"/>
  <c r="P314" i="3"/>
  <c r="D314" i="3"/>
  <c r="J314" i="3"/>
  <c r="C314" i="3"/>
  <c r="AD308" i="3"/>
  <c r="AD206" i="3"/>
  <c r="AD257" i="3" s="1"/>
  <c r="AB309" i="3"/>
  <c r="AB360" i="3" s="1"/>
  <c r="AB411" i="3" s="1"/>
  <c r="AB207" i="3"/>
  <c r="AB258" i="3" s="1"/>
  <c r="AC262" i="3"/>
  <c r="AC313" i="3" s="1"/>
  <c r="AC364" i="3" s="1"/>
  <c r="AC160" i="3"/>
  <c r="AC211" i="3" s="1"/>
  <c r="AG263" i="3"/>
  <c r="AG314" i="3" s="1"/>
  <c r="AG365" i="3" s="1"/>
  <c r="AG161" i="3"/>
  <c r="AG212" i="3" s="1"/>
  <c r="AG307" i="3"/>
  <c r="AG205" i="3"/>
  <c r="AG256" i="3" s="1"/>
  <c r="AF263" i="3"/>
  <c r="AF314" i="3" s="1"/>
  <c r="AF365" i="3" s="1"/>
  <c r="AF161" i="3"/>
  <c r="AF212" i="3" s="1"/>
  <c r="U313" i="3"/>
  <c r="Q313" i="3"/>
  <c r="I313" i="3"/>
  <c r="E313" i="3"/>
  <c r="X313" i="3"/>
  <c r="P313" i="3"/>
  <c r="L313" i="3"/>
  <c r="H313" i="3"/>
  <c r="R313" i="3"/>
  <c r="J313" i="3"/>
  <c r="W313" i="3"/>
  <c r="G313" i="3"/>
  <c r="V313" i="3"/>
  <c r="N313" i="3"/>
  <c r="S313" i="3"/>
  <c r="K313" i="3"/>
  <c r="C313" i="3"/>
  <c r="K409" i="3"/>
  <c r="G409" i="3"/>
  <c r="C409" i="3"/>
  <c r="N409" i="3"/>
  <c r="J409" i="3"/>
  <c r="F409" i="3"/>
  <c r="M409" i="3"/>
  <c r="I409" i="3"/>
  <c r="E409" i="3"/>
  <c r="L409" i="3"/>
  <c r="H409" i="3"/>
  <c r="D409" i="3"/>
  <c r="O409" i="3"/>
  <c r="U347" i="3"/>
  <c r="U348" i="3"/>
  <c r="L365" i="3"/>
  <c r="H365" i="3"/>
  <c r="D365" i="3"/>
  <c r="K365" i="3"/>
  <c r="F365" i="3"/>
  <c r="J365" i="3"/>
  <c r="E365" i="3"/>
  <c r="O365" i="3"/>
  <c r="N365" i="3"/>
  <c r="I365" i="3"/>
  <c r="C365" i="3"/>
  <c r="M365" i="3"/>
  <c r="G365" i="3"/>
  <c r="AE263" i="3"/>
  <c r="AE314" i="3" s="1"/>
  <c r="AE407" i="3"/>
  <c r="X352" i="3"/>
  <c r="X353" i="3"/>
  <c r="B359" i="3"/>
  <c r="B309" i="3"/>
  <c r="L366" i="3"/>
  <c r="H366" i="3"/>
  <c r="D366" i="3"/>
  <c r="J366" i="3"/>
  <c r="E366" i="3"/>
  <c r="O366" i="3"/>
  <c r="N366" i="3"/>
  <c r="I366" i="3"/>
  <c r="C366" i="3"/>
  <c r="M366" i="3"/>
  <c r="G366" i="3"/>
  <c r="K366" i="3"/>
  <c r="F366" i="3"/>
  <c r="AE357" i="3"/>
  <c r="AE307" i="3"/>
  <c r="AE367" i="3"/>
  <c r="X318" i="3"/>
  <c r="W319" i="3" s="1"/>
  <c r="V320" i="3" s="1"/>
  <c r="S122" i="3"/>
  <c r="R123" i="3" s="1"/>
  <c r="AC359" i="3"/>
  <c r="AC410" i="3" s="1"/>
  <c r="AD358" i="3"/>
  <c r="AD409" i="3" s="1"/>
  <c r="AB359" i="3"/>
  <c r="AB410" i="3" s="1"/>
  <c r="Y152" i="3"/>
  <c r="R124" i="3"/>
  <c r="O133" i="3"/>
  <c r="O134" i="3"/>
  <c r="O132" i="3"/>
  <c r="R125" i="3"/>
  <c r="T120" i="3"/>
  <c r="W149" i="3"/>
  <c r="Y113" i="3"/>
  <c r="X114" i="3" s="1"/>
  <c r="AG357" i="3"/>
  <c r="AG408" i="3" s="1"/>
  <c r="W148" i="3"/>
  <c r="R126" i="3"/>
  <c r="Q127" i="3" s="1"/>
  <c r="AF357" i="3"/>
  <c r="AF408" i="3" s="1"/>
  <c r="U118" i="3"/>
  <c r="T119" i="3" s="1"/>
  <c r="U343" i="2"/>
  <c r="Y84" i="1"/>
  <c r="Y85" i="1"/>
  <c r="Y87" i="1"/>
  <c r="Y86" i="1"/>
  <c r="U327" i="2"/>
  <c r="Z105" i="1"/>
  <c r="Z102" i="1"/>
  <c r="Z101" i="1"/>
  <c r="Z103" i="1"/>
  <c r="AA92" i="1"/>
  <c r="U338" i="2"/>
  <c r="U337" i="2"/>
  <c r="U336" i="2"/>
  <c r="U333" i="2"/>
  <c r="U323" i="2"/>
  <c r="AA93" i="1"/>
  <c r="Y83" i="1"/>
  <c r="AA98" i="1"/>
  <c r="U329" i="2"/>
  <c r="U332" i="2"/>
  <c r="Z104" i="1"/>
  <c r="U346" i="2"/>
  <c r="AA96" i="1"/>
  <c r="Z106" i="1"/>
  <c r="Z107" i="1"/>
  <c r="Z108" i="1"/>
  <c r="Y67" i="1"/>
  <c r="U326" i="2"/>
  <c r="U321" i="2"/>
  <c r="U345" i="2"/>
  <c r="U350" i="2"/>
  <c r="AA95" i="1"/>
  <c r="AA94" i="1"/>
  <c r="Z109" i="1"/>
  <c r="U349" i="2"/>
  <c r="U328" i="2"/>
  <c r="U342" i="2"/>
  <c r="T313" i="2"/>
  <c r="P313" i="2"/>
  <c r="L313" i="2"/>
  <c r="H313" i="2"/>
  <c r="D313" i="2"/>
  <c r="S313" i="2"/>
  <c r="N313" i="2"/>
  <c r="I313" i="2"/>
  <c r="C313" i="2"/>
  <c r="W313" i="2"/>
  <c r="R313" i="2"/>
  <c r="M313" i="2"/>
  <c r="G313" i="2"/>
  <c r="V313" i="2"/>
  <c r="Q313" i="2"/>
  <c r="K313" i="2"/>
  <c r="F313" i="2"/>
  <c r="U313" i="2"/>
  <c r="O313" i="2"/>
  <c r="J313" i="2"/>
  <c r="E313" i="2"/>
  <c r="U325" i="2"/>
  <c r="U347" i="2"/>
  <c r="W353" i="2"/>
  <c r="W354" i="2"/>
  <c r="U348" i="2"/>
  <c r="U324" i="2"/>
  <c r="U334" i="2"/>
  <c r="U335" i="2"/>
  <c r="W360" i="2"/>
  <c r="S360" i="2"/>
  <c r="O360" i="2"/>
  <c r="K360" i="2"/>
  <c r="G360" i="2"/>
  <c r="C360" i="2"/>
  <c r="T360" i="2"/>
  <c r="N360" i="2"/>
  <c r="I360" i="2"/>
  <c r="D360" i="2"/>
  <c r="R360" i="2"/>
  <c r="M360" i="2"/>
  <c r="H360" i="2"/>
  <c r="V360" i="2"/>
  <c r="Q360" i="2"/>
  <c r="L360" i="2"/>
  <c r="F360" i="2"/>
  <c r="U360" i="2"/>
  <c r="P360" i="2"/>
  <c r="J360" i="2"/>
  <c r="E360" i="2"/>
  <c r="U331" i="2"/>
  <c r="U344" i="2"/>
  <c r="U322" i="2"/>
  <c r="U341" i="2"/>
  <c r="U330" i="2"/>
  <c r="U340" i="2"/>
  <c r="U339" i="2"/>
  <c r="Y112" i="3"/>
  <c r="AA97" i="1"/>
  <c r="Y79" i="1"/>
  <c r="Y77" i="1"/>
  <c r="Y82" i="1"/>
  <c r="Z83" i="1" s="1"/>
  <c r="Y78" i="1"/>
  <c r="Y76" i="1"/>
  <c r="W163" i="2"/>
  <c r="Y110" i="2"/>
  <c r="X162" i="2" s="1"/>
  <c r="Y81" i="1"/>
  <c r="Y80" i="1"/>
  <c r="Y69" i="1"/>
  <c r="Y68" i="1"/>
  <c r="Z111" i="1"/>
  <c r="AF9" i="1"/>
  <c r="AF7" i="4" s="1"/>
  <c r="AF58" i="4" s="1"/>
  <c r="AF109" i="4" s="1"/>
  <c r="AD66" i="1"/>
  <c r="AG9" i="1"/>
  <c r="AG7" i="4" s="1"/>
  <c r="AG58" i="4" s="1"/>
  <c r="AG109" i="4" s="1"/>
  <c r="AD7" i="3"/>
  <c r="AD58" i="3" s="1"/>
  <c r="AD109" i="3" s="1"/>
  <c r="AD7" i="2"/>
  <c r="AD58" i="2" s="1"/>
  <c r="AD109" i="2" s="1"/>
  <c r="AD160" i="2" s="1"/>
  <c r="AD211" i="2" s="1"/>
  <c r="AD262" i="2" s="1"/>
  <c r="AD313" i="2" s="1"/>
  <c r="AE9" i="1"/>
  <c r="AE7" i="4" s="1"/>
  <c r="AE58" i="4" s="1"/>
  <c r="AE109" i="4" s="1"/>
  <c r="Z109" i="4" s="1"/>
  <c r="W109" i="3"/>
  <c r="H109" i="3"/>
  <c r="G109" i="3"/>
  <c r="X109" i="3"/>
  <c r="V109" i="3"/>
  <c r="L109" i="3"/>
  <c r="U109" i="3"/>
  <c r="J109" i="3"/>
  <c r="N109" i="3"/>
  <c r="R109" i="3"/>
  <c r="P109" i="3"/>
  <c r="E109" i="3"/>
  <c r="I109" i="3"/>
  <c r="T109" i="3"/>
  <c r="M109" i="3"/>
  <c r="C109" i="3"/>
  <c r="S109" i="3"/>
  <c r="O109" i="3"/>
  <c r="Y109" i="3"/>
  <c r="F109" i="3"/>
  <c r="K109" i="3"/>
  <c r="Q109" i="3"/>
  <c r="D109" i="3"/>
  <c r="AA6" i="2"/>
  <c r="AA6" i="3"/>
  <c r="S6" i="3"/>
  <c r="S6" i="2"/>
  <c r="T6" i="3"/>
  <c r="T6" i="2"/>
  <c r="K6" i="2"/>
  <c r="K6" i="3"/>
  <c r="J6" i="3"/>
  <c r="J6" i="2"/>
  <c r="W6" i="3"/>
  <c r="W6" i="2"/>
  <c r="X6" i="2"/>
  <c r="X6" i="3"/>
  <c r="O6" i="3"/>
  <c r="O6" i="2"/>
  <c r="X163" i="2"/>
  <c r="M109" i="2"/>
  <c r="M160" i="2"/>
  <c r="W160" i="2"/>
  <c r="W109" i="2"/>
  <c r="R109" i="2"/>
  <c r="R160" i="2"/>
  <c r="P109" i="2"/>
  <c r="P160" i="2"/>
  <c r="L160" i="2"/>
  <c r="L109" i="2"/>
  <c r="Z6" i="3"/>
  <c r="Z6" i="2"/>
  <c r="Q6" i="3"/>
  <c r="Q6" i="2"/>
  <c r="R6" i="3"/>
  <c r="R6" i="2"/>
  <c r="I6" i="3"/>
  <c r="I6" i="2"/>
  <c r="V6" i="3"/>
  <c r="V6" i="2"/>
  <c r="AC6" i="2"/>
  <c r="AC57" i="2" s="1"/>
  <c r="AC108" i="2" s="1"/>
  <c r="AC159" i="2" s="1"/>
  <c r="AC210" i="2" s="1"/>
  <c r="AC261" i="2" s="1"/>
  <c r="AC312" i="2" s="1"/>
  <c r="AC6" i="3"/>
  <c r="AC57" i="3" s="1"/>
  <c r="AC108" i="3" s="1"/>
  <c r="AC65" i="1"/>
  <c r="N6" i="3"/>
  <c r="N6" i="2"/>
  <c r="F160" i="2"/>
  <c r="F109" i="2"/>
  <c r="S109" i="2"/>
  <c r="S160" i="2"/>
  <c r="E109" i="2"/>
  <c r="E160" i="2"/>
  <c r="D160" i="2"/>
  <c r="D109" i="2"/>
  <c r="Y109" i="2"/>
  <c r="Y211" i="2" s="1"/>
  <c r="Y313" i="2" s="1"/>
  <c r="Y160" i="2"/>
  <c r="K109" i="2"/>
  <c r="K160" i="2"/>
  <c r="AD8" i="1"/>
  <c r="AD6" i="4" s="1"/>
  <c r="AD57" i="4" s="1"/>
  <c r="AD108" i="4" s="1"/>
  <c r="P6" i="2"/>
  <c r="P6" i="3"/>
  <c r="G6" i="2"/>
  <c r="G6" i="3"/>
  <c r="H6" i="3"/>
  <c r="H6" i="2"/>
  <c r="AB6" i="3"/>
  <c r="AB57" i="3" s="1"/>
  <c r="AB108" i="3" s="1"/>
  <c r="AB65" i="1"/>
  <c r="AB6" i="2"/>
  <c r="AB57" i="2" s="1"/>
  <c r="AB108" i="2" s="1"/>
  <c r="AB159" i="2" s="1"/>
  <c r="AB210" i="2" s="1"/>
  <c r="AB261" i="2" s="1"/>
  <c r="AB312" i="2" s="1"/>
  <c r="M6" i="2"/>
  <c r="M6" i="3"/>
  <c r="B108" i="3"/>
  <c r="L57" i="3"/>
  <c r="E6" i="3"/>
  <c r="E6" i="2"/>
  <c r="X109" i="2"/>
  <c r="X160" i="2"/>
  <c r="C160" i="2"/>
  <c r="C109" i="2"/>
  <c r="I160" i="2"/>
  <c r="I109" i="2"/>
  <c r="O109" i="2"/>
  <c r="O160" i="2"/>
  <c r="U109" i="2"/>
  <c r="U160" i="2"/>
  <c r="J109" i="2"/>
  <c r="J160" i="2"/>
  <c r="Y74" i="1"/>
  <c r="Y75" i="1"/>
  <c r="Y73" i="1"/>
  <c r="Z110" i="3"/>
  <c r="Y111" i="3" s="1"/>
  <c r="L65" i="1"/>
  <c r="L61" i="1" s="1"/>
  <c r="L62" i="1" s="1"/>
  <c r="M65" i="1"/>
  <c r="M61" i="1" s="1"/>
  <c r="M62" i="1" s="1"/>
  <c r="N65" i="1"/>
  <c r="N61" i="1" s="1"/>
  <c r="N62" i="1" s="1"/>
  <c r="O65" i="1"/>
  <c r="O61" i="1" s="1"/>
  <c r="O62" i="1" s="1"/>
  <c r="W65" i="1"/>
  <c r="W61" i="1" s="1"/>
  <c r="W62" i="1" s="1"/>
  <c r="S65" i="1"/>
  <c r="S61" i="1" s="1"/>
  <c r="S62" i="1" s="1"/>
  <c r="P65" i="1"/>
  <c r="P61" i="1" s="1"/>
  <c r="P62" i="1" s="1"/>
  <c r="Q65" i="1"/>
  <c r="Q61" i="1" s="1"/>
  <c r="Q62" i="1" s="1"/>
  <c r="R65" i="1"/>
  <c r="R61" i="1" s="1"/>
  <c r="R62" i="1" s="1"/>
  <c r="T65" i="1"/>
  <c r="T61" i="1" s="1"/>
  <c r="T62" i="1" s="1"/>
  <c r="X65" i="1"/>
  <c r="X61" i="1" s="1"/>
  <c r="X62" i="1" s="1"/>
  <c r="F65" i="1"/>
  <c r="F61" i="1" s="1"/>
  <c r="F62" i="1" s="1"/>
  <c r="G65" i="1"/>
  <c r="G61" i="1" s="1"/>
  <c r="G62" i="1" s="1"/>
  <c r="H65" i="1"/>
  <c r="H61" i="1" s="1"/>
  <c r="H62" i="1" s="1"/>
  <c r="J65" i="1"/>
  <c r="J61" i="1" s="1"/>
  <c r="J62" i="1" s="1"/>
  <c r="U65" i="1"/>
  <c r="U61" i="1" s="1"/>
  <c r="U62" i="1" s="1"/>
  <c r="Y65" i="1"/>
  <c r="E65" i="1"/>
  <c r="E61" i="1" s="1"/>
  <c r="E62" i="1" s="1"/>
  <c r="I65" i="1"/>
  <c r="I61" i="1" s="1"/>
  <c r="I62" i="1" s="1"/>
  <c r="D65" i="1"/>
  <c r="D61" i="1" s="1"/>
  <c r="D62" i="1" s="1"/>
  <c r="K65" i="1"/>
  <c r="K61" i="1" s="1"/>
  <c r="K62" i="1" s="1"/>
  <c r="V65" i="1"/>
  <c r="V61" i="1" s="1"/>
  <c r="V62" i="1" s="1"/>
  <c r="Z65" i="1"/>
  <c r="F6" i="3"/>
  <c r="F6" i="2"/>
  <c r="D57" i="2"/>
  <c r="N57" i="2"/>
  <c r="O57" i="2"/>
  <c r="P57" i="2"/>
  <c r="S57" i="2"/>
  <c r="W57" i="2"/>
  <c r="B108" i="2"/>
  <c r="B159" i="2" s="1"/>
  <c r="B210" i="2" s="1"/>
  <c r="B261" i="2" s="1"/>
  <c r="B312" i="2" s="1"/>
  <c r="E57" i="2"/>
  <c r="H57" i="2"/>
  <c r="I57" i="2"/>
  <c r="T57" i="2"/>
  <c r="X57" i="2"/>
  <c r="C57" i="2"/>
  <c r="G57" i="2"/>
  <c r="F57" i="2"/>
  <c r="M57" i="2"/>
  <c r="U57" i="2"/>
  <c r="Y57" i="2"/>
  <c r="Q57" i="2"/>
  <c r="J57" i="2"/>
  <c r="K57" i="2"/>
  <c r="L57" i="2"/>
  <c r="R57" i="2"/>
  <c r="V57" i="2"/>
  <c r="Z57" i="2"/>
  <c r="Z108" i="2" s="1"/>
  <c r="U6" i="2"/>
  <c r="U6" i="3"/>
  <c r="L6" i="3"/>
  <c r="L6" i="2"/>
  <c r="C6" i="3"/>
  <c r="C6" i="2"/>
  <c r="D6" i="3"/>
  <c r="D6" i="2"/>
  <c r="Y6" i="3"/>
  <c r="Y6" i="2"/>
  <c r="Y71" i="1"/>
  <c r="Y70" i="1"/>
  <c r="Y72" i="1"/>
  <c r="T109" i="2"/>
  <c r="T160" i="2"/>
  <c r="G109" i="2"/>
  <c r="G160" i="2"/>
  <c r="H109" i="2"/>
  <c r="H160" i="2"/>
  <c r="V160" i="2"/>
  <c r="V109" i="2"/>
  <c r="N109" i="2"/>
  <c r="N160" i="2"/>
  <c r="Q109" i="2"/>
  <c r="Q160" i="2"/>
  <c r="AF112" i="1"/>
  <c r="AF169" i="1" s="1"/>
  <c r="AF220" i="1" s="1"/>
  <c r="AF53" i="3"/>
  <c r="AF104" i="3" s="1"/>
  <c r="AF155" i="3" s="1"/>
  <c r="AF53" i="2"/>
  <c r="AF104" i="2" s="1"/>
  <c r="AF155" i="2" s="1"/>
  <c r="AF206" i="2" s="1"/>
  <c r="AF257" i="2" s="1"/>
  <c r="AF308" i="2" s="1"/>
  <c r="AF359" i="2" s="1"/>
  <c r="E156" i="2"/>
  <c r="E207" i="2"/>
  <c r="I156" i="2"/>
  <c r="I207" i="2"/>
  <c r="X156" i="2"/>
  <c r="X207" i="2"/>
  <c r="O156" i="2"/>
  <c r="O207" i="2"/>
  <c r="S156" i="2"/>
  <c r="S207" i="2"/>
  <c r="Z110" i="1"/>
  <c r="R138" i="3"/>
  <c r="R140" i="3"/>
  <c r="R139" i="3"/>
  <c r="AF56" i="1"/>
  <c r="AF54" i="4" s="1"/>
  <c r="AF105" i="4" s="1"/>
  <c r="AF156" i="4" s="1"/>
  <c r="AD54" i="2"/>
  <c r="AD105" i="2" s="1"/>
  <c r="AD156" i="2" s="1"/>
  <c r="AD207" i="2" s="1"/>
  <c r="AD258" i="2" s="1"/>
  <c r="AD309" i="2" s="1"/>
  <c r="AD360" i="2" s="1"/>
  <c r="AG56" i="1"/>
  <c r="AG54" i="4" s="1"/>
  <c r="AG105" i="4" s="1"/>
  <c r="AG156" i="4" s="1"/>
  <c r="AD54" i="3"/>
  <c r="AD105" i="3" s="1"/>
  <c r="AD156" i="3" s="1"/>
  <c r="AD113" i="1"/>
  <c r="AD170" i="1" s="1"/>
  <c r="AD221" i="1" s="1"/>
  <c r="AE56" i="1"/>
  <c r="AE54" i="4" s="1"/>
  <c r="AE105" i="4" s="1"/>
  <c r="AE156" i="4" s="1"/>
  <c r="G156" i="2"/>
  <c r="G207" i="2"/>
  <c r="Y207" i="2"/>
  <c r="Y309" i="2" s="1"/>
  <c r="Y156" i="2"/>
  <c r="Y258" i="2" s="1"/>
  <c r="Y360" i="2" s="1"/>
  <c r="P156" i="2"/>
  <c r="P207" i="2"/>
  <c r="M156" i="2"/>
  <c r="M207" i="2"/>
  <c r="U207" i="2"/>
  <c r="U156" i="2"/>
  <c r="Q156" i="2"/>
  <c r="Q207" i="2"/>
  <c r="T144" i="3"/>
  <c r="T143" i="3"/>
  <c r="Q156" i="3"/>
  <c r="Y156" i="3"/>
  <c r="V156" i="3"/>
  <c r="K156" i="3"/>
  <c r="H156" i="3"/>
  <c r="N156" i="3"/>
  <c r="J156" i="3"/>
  <c r="D156" i="3"/>
  <c r="U156" i="3"/>
  <c r="Z156" i="3"/>
  <c r="R156" i="3"/>
  <c r="C156" i="3"/>
  <c r="M156" i="3"/>
  <c r="W156" i="3"/>
  <c r="T156" i="3"/>
  <c r="O156" i="3"/>
  <c r="L156" i="3"/>
  <c r="I156" i="3"/>
  <c r="E156" i="3"/>
  <c r="S156" i="3"/>
  <c r="P156" i="3"/>
  <c r="X156" i="3"/>
  <c r="G156" i="3"/>
  <c r="F156" i="3"/>
  <c r="AE53" i="3"/>
  <c r="AE104" i="3" s="1"/>
  <c r="AE155" i="3" s="1"/>
  <c r="AE206" i="3" s="1"/>
  <c r="AE257" i="3" s="1"/>
  <c r="AE112" i="1"/>
  <c r="AE169" i="1" s="1"/>
  <c r="AE220" i="1" s="1"/>
  <c r="AE53" i="2"/>
  <c r="AE104" i="2" s="1"/>
  <c r="AE155" i="2" s="1"/>
  <c r="AE206" i="2" s="1"/>
  <c r="AE257" i="2" s="1"/>
  <c r="AE308" i="2" s="1"/>
  <c r="AE359" i="2" s="1"/>
  <c r="D156" i="2"/>
  <c r="D207" i="2"/>
  <c r="R156" i="2"/>
  <c r="R207" i="2"/>
  <c r="N156" i="2"/>
  <c r="N207" i="2"/>
  <c r="F207" i="2"/>
  <c r="F156" i="2"/>
  <c r="W207" i="2"/>
  <c r="W156" i="2"/>
  <c r="J156" i="2"/>
  <c r="J207" i="2"/>
  <c r="Z154" i="3"/>
  <c r="AA99" i="1"/>
  <c r="AG53" i="3"/>
  <c r="AG104" i="3" s="1"/>
  <c r="AG155" i="3" s="1"/>
  <c r="AG112" i="1"/>
  <c r="AG169" i="1" s="1"/>
  <c r="AG220" i="1" s="1"/>
  <c r="AG53" i="2"/>
  <c r="AG104" i="2" s="1"/>
  <c r="AG155" i="2" s="1"/>
  <c r="AG206" i="2" s="1"/>
  <c r="AG257" i="2" s="1"/>
  <c r="AG308" i="2" s="1"/>
  <c r="AG359" i="2" s="1"/>
  <c r="T156" i="2"/>
  <c r="T207" i="2"/>
  <c r="K156" i="2"/>
  <c r="K207" i="2"/>
  <c r="H156" i="2"/>
  <c r="H207" i="2"/>
  <c r="V156" i="2"/>
  <c r="V207" i="2"/>
  <c r="L156" i="2"/>
  <c r="L207" i="2"/>
  <c r="C156" i="2"/>
  <c r="C207" i="2"/>
  <c r="AE205" i="2"/>
  <c r="AE256" i="2" s="1"/>
  <c r="AE307" i="2" s="1"/>
  <c r="AE358" i="2" s="1"/>
  <c r="Y154" i="2"/>
  <c r="X204" i="2" s="1"/>
  <c r="Z112" i="1"/>
  <c r="Z89" i="1"/>
  <c r="Z90" i="1"/>
  <c r="AA91" i="1" s="1"/>
  <c r="Z88" i="1"/>
  <c r="U337" i="3" l="1"/>
  <c r="T338" i="3" s="1"/>
  <c r="U325" i="3"/>
  <c r="U329" i="3"/>
  <c r="U321" i="3"/>
  <c r="U336" i="3"/>
  <c r="T337" i="3" s="1"/>
  <c r="U335" i="3"/>
  <c r="U328" i="3"/>
  <c r="U341" i="3"/>
  <c r="U327" i="3"/>
  <c r="T328" i="3" s="1"/>
  <c r="X152" i="4"/>
  <c r="P136" i="4"/>
  <c r="M130" i="4"/>
  <c r="V116" i="4"/>
  <c r="U117" i="4" s="1"/>
  <c r="Q123" i="4"/>
  <c r="P124" i="4" s="1"/>
  <c r="O125" i="4" s="1"/>
  <c r="N126" i="4" s="1"/>
  <c r="U116" i="4"/>
  <c r="T117" i="4" s="1"/>
  <c r="Y154" i="4"/>
  <c r="W150" i="4"/>
  <c r="W151" i="4"/>
  <c r="W113" i="4"/>
  <c r="V114" i="4" s="1"/>
  <c r="T119" i="4"/>
  <c r="M128" i="4"/>
  <c r="AG207" i="4"/>
  <c r="Q211" i="2"/>
  <c r="Q160" i="3"/>
  <c r="G211" i="2"/>
  <c r="G160" i="3"/>
  <c r="D211" i="2"/>
  <c r="D160" i="3"/>
  <c r="X214" i="2"/>
  <c r="X163" i="3"/>
  <c r="AD176" i="1"/>
  <c r="AD123" i="1"/>
  <c r="AD174" i="1" s="1"/>
  <c r="X255" i="2"/>
  <c r="X204" i="3"/>
  <c r="H258" i="2"/>
  <c r="H207" i="3"/>
  <c r="Z220" i="1"/>
  <c r="M258" i="2"/>
  <c r="M207" i="3"/>
  <c r="N258" i="2"/>
  <c r="N207" i="3"/>
  <c r="D258" i="2"/>
  <c r="D207" i="3"/>
  <c r="AF207" i="4"/>
  <c r="N211" i="2"/>
  <c r="N160" i="3"/>
  <c r="H211" i="2"/>
  <c r="H160" i="3"/>
  <c r="T211" i="2"/>
  <c r="T160" i="3"/>
  <c r="I211" i="2"/>
  <c r="I160" i="3"/>
  <c r="AB175" i="1"/>
  <c r="AB122" i="1"/>
  <c r="AB173" i="1" s="1"/>
  <c r="AD159" i="4"/>
  <c r="F211" i="2"/>
  <c r="F160" i="3"/>
  <c r="R211" i="2"/>
  <c r="R160" i="3"/>
  <c r="M211" i="2"/>
  <c r="M160" i="3"/>
  <c r="Y179" i="1"/>
  <c r="X180" i="1" s="1"/>
  <c r="W181" i="1" s="1"/>
  <c r="V182" i="1" s="1"/>
  <c r="U183" i="1" s="1"/>
  <c r="T184" i="1" s="1"/>
  <c r="S185" i="1" s="1"/>
  <c r="R186" i="1" s="1"/>
  <c r="Q187" i="1" s="1"/>
  <c r="P188" i="1" s="1"/>
  <c r="O189" i="1" s="1"/>
  <c r="N190" i="1" s="1"/>
  <c r="M191" i="1" s="1"/>
  <c r="L192" i="1" s="1"/>
  <c r="M132" i="4"/>
  <c r="M131" i="4"/>
  <c r="T345" i="3"/>
  <c r="O308" i="2"/>
  <c r="O257" i="3"/>
  <c r="U331" i="3"/>
  <c r="L263" i="2"/>
  <c r="L212" i="3"/>
  <c r="G263" i="2"/>
  <c r="G212" i="3"/>
  <c r="R205" i="1"/>
  <c r="R203" i="1"/>
  <c r="R204" i="1"/>
  <c r="U342" i="3"/>
  <c r="P263" i="2"/>
  <c r="P212" i="3"/>
  <c r="E308" i="2"/>
  <c r="E257" i="3"/>
  <c r="K308" i="2"/>
  <c r="K257" i="3"/>
  <c r="Y217" i="1"/>
  <c r="U263" i="2"/>
  <c r="U212" i="3"/>
  <c r="T263" i="2"/>
  <c r="T212" i="3"/>
  <c r="H308" i="2"/>
  <c r="H257" i="3"/>
  <c r="W308" i="2"/>
  <c r="W257" i="3"/>
  <c r="R308" i="2"/>
  <c r="R257" i="3"/>
  <c r="O263" i="2"/>
  <c r="O212" i="3"/>
  <c r="R258" i="2"/>
  <c r="R207" i="3"/>
  <c r="C258" i="2"/>
  <c r="C207" i="3"/>
  <c r="V258" i="2"/>
  <c r="V207" i="3"/>
  <c r="K258" i="2"/>
  <c r="K207" i="3"/>
  <c r="W258" i="2"/>
  <c r="W207" i="3"/>
  <c r="P258" i="2"/>
  <c r="P207" i="3"/>
  <c r="G258" i="2"/>
  <c r="G207" i="3"/>
  <c r="S258" i="2"/>
  <c r="S207" i="3"/>
  <c r="X258" i="2"/>
  <c r="X207" i="3"/>
  <c r="E258" i="2"/>
  <c r="E207" i="3"/>
  <c r="J211" i="2"/>
  <c r="J160" i="3"/>
  <c r="O211" i="2"/>
  <c r="O160" i="3"/>
  <c r="K211" i="2"/>
  <c r="K160" i="3"/>
  <c r="S211" i="2"/>
  <c r="S160" i="3"/>
  <c r="L211" i="2"/>
  <c r="L160" i="3"/>
  <c r="AG160" i="4"/>
  <c r="X213" i="2"/>
  <c r="X162" i="3"/>
  <c r="W213" i="1"/>
  <c r="W214" i="1"/>
  <c r="X263" i="2"/>
  <c r="X314" i="2" s="1"/>
  <c r="X212" i="3"/>
  <c r="C263" i="2"/>
  <c r="C212" i="3"/>
  <c r="C308" i="2"/>
  <c r="C257" i="3"/>
  <c r="E263" i="2"/>
  <c r="E212" i="3"/>
  <c r="V263" i="2"/>
  <c r="V212" i="3"/>
  <c r="T329" i="3"/>
  <c r="Q263" i="2"/>
  <c r="Q212" i="3"/>
  <c r="G308" i="2"/>
  <c r="G257" i="3"/>
  <c r="W305" i="2"/>
  <c r="W254" i="3"/>
  <c r="U308" i="2"/>
  <c r="U257" i="3"/>
  <c r="P137" i="4"/>
  <c r="P138" i="4"/>
  <c r="U332" i="3"/>
  <c r="T333" i="3" s="1"/>
  <c r="F263" i="2"/>
  <c r="F212" i="3"/>
  <c r="I263" i="2"/>
  <c r="I212" i="3"/>
  <c r="I308" i="2"/>
  <c r="I257" i="3"/>
  <c r="Z219" i="1"/>
  <c r="Y218" i="1" s="1"/>
  <c r="S308" i="2"/>
  <c r="S257" i="3"/>
  <c r="J263" i="2"/>
  <c r="J212" i="3"/>
  <c r="M308" i="2"/>
  <c r="M257" i="3"/>
  <c r="U340" i="3"/>
  <c r="W214" i="2"/>
  <c r="W163" i="3"/>
  <c r="H263" i="2"/>
  <c r="H212" i="3"/>
  <c r="N308" i="2"/>
  <c r="N257" i="3"/>
  <c r="D308" i="2"/>
  <c r="D257" i="3"/>
  <c r="T330" i="3"/>
  <c r="W263" i="2"/>
  <c r="W212" i="3"/>
  <c r="M263" i="2"/>
  <c r="M212" i="3"/>
  <c r="M195" i="1"/>
  <c r="L196" i="1" s="1"/>
  <c r="M194" i="1"/>
  <c r="L194" i="1" s="1"/>
  <c r="R141" i="4"/>
  <c r="R142" i="4"/>
  <c r="U343" i="3"/>
  <c r="L308" i="2"/>
  <c r="L257" i="3"/>
  <c r="T308" i="2"/>
  <c r="T257" i="3"/>
  <c r="U324" i="3"/>
  <c r="T325" i="3" s="1"/>
  <c r="U323" i="3"/>
  <c r="S263" i="2"/>
  <c r="S212" i="3"/>
  <c r="K263" i="2"/>
  <c r="K212" i="3"/>
  <c r="X305" i="2"/>
  <c r="X356" i="2" s="1"/>
  <c r="W355" i="2" s="1"/>
  <c r="X254" i="3"/>
  <c r="Q308" i="2"/>
  <c r="Q257" i="3"/>
  <c r="J258" i="2"/>
  <c r="J207" i="3"/>
  <c r="U258" i="2"/>
  <c r="U207" i="3"/>
  <c r="C211" i="2"/>
  <c r="C160" i="3"/>
  <c r="P211" i="2"/>
  <c r="P160" i="3"/>
  <c r="AE160" i="4"/>
  <c r="Y110" i="4"/>
  <c r="L258" i="2"/>
  <c r="L207" i="3"/>
  <c r="T258" i="2"/>
  <c r="T207" i="3"/>
  <c r="F258" i="2"/>
  <c r="F207" i="3"/>
  <c r="Q258" i="2"/>
  <c r="Q207" i="3"/>
  <c r="AE207" i="4"/>
  <c r="O258" i="2"/>
  <c r="O207" i="3"/>
  <c r="I258" i="2"/>
  <c r="I207" i="3"/>
  <c r="V211" i="2"/>
  <c r="V160" i="3"/>
  <c r="U211" i="2"/>
  <c r="U160" i="3"/>
  <c r="X211" i="2"/>
  <c r="X160" i="3"/>
  <c r="E211" i="2"/>
  <c r="E160" i="3"/>
  <c r="AC175" i="1"/>
  <c r="AC122" i="1"/>
  <c r="AC173" i="1" s="1"/>
  <c r="W211" i="2"/>
  <c r="W160" i="3"/>
  <c r="AF160" i="4"/>
  <c r="Z177" i="1"/>
  <c r="Y178" i="1" s="1"/>
  <c r="X179" i="1" s="1"/>
  <c r="W180" i="1" s="1"/>
  <c r="V181" i="1" s="1"/>
  <c r="U182" i="1" s="1"/>
  <c r="T183" i="1" s="1"/>
  <c r="S184" i="1" s="1"/>
  <c r="R185" i="1" s="1"/>
  <c r="Q186" i="1" s="1"/>
  <c r="P187" i="1" s="1"/>
  <c r="O188" i="1" s="1"/>
  <c r="N189" i="1" s="1"/>
  <c r="M190" i="1" s="1"/>
  <c r="L191" i="1" s="1"/>
  <c r="P308" i="2"/>
  <c r="P257" i="3"/>
  <c r="X308" i="2"/>
  <c r="X359" i="2" s="1"/>
  <c r="X257" i="3"/>
  <c r="T340" i="3"/>
  <c r="T145" i="4"/>
  <c r="T146" i="4"/>
  <c r="U210" i="1"/>
  <c r="U209" i="1"/>
  <c r="V266" i="2"/>
  <c r="V215" i="3"/>
  <c r="D263" i="2"/>
  <c r="D212" i="3"/>
  <c r="X266" i="2"/>
  <c r="X317" i="2" s="1"/>
  <c r="W318" i="2" s="1"/>
  <c r="V319" i="2" s="1"/>
  <c r="U320" i="2" s="1"/>
  <c r="X215" i="3"/>
  <c r="T334" i="3"/>
  <c r="W266" i="2"/>
  <c r="W215" i="3"/>
  <c r="F308" i="2"/>
  <c r="F257" i="3"/>
  <c r="T331" i="3"/>
  <c r="N263" i="2"/>
  <c r="N212" i="3"/>
  <c r="R263" i="2"/>
  <c r="R212" i="3"/>
  <c r="V308" i="2"/>
  <c r="V257" i="3"/>
  <c r="J308" i="2"/>
  <c r="J257" i="3"/>
  <c r="AD309" i="3"/>
  <c r="AD360" i="3" s="1"/>
  <c r="AD411" i="3" s="1"/>
  <c r="AD207" i="3"/>
  <c r="AD258" i="3" s="1"/>
  <c r="AB261" i="3"/>
  <c r="AB312" i="3" s="1"/>
  <c r="AB363" i="3" s="1"/>
  <c r="AB159" i="3"/>
  <c r="AB210" i="3" s="1"/>
  <c r="X317" i="3"/>
  <c r="W318" i="3" s="1"/>
  <c r="V319" i="3" s="1"/>
  <c r="U320" i="3" s="1"/>
  <c r="T321" i="3" s="1"/>
  <c r="B364" i="3"/>
  <c r="L364" i="3" s="1"/>
  <c r="F313" i="3"/>
  <c r="O313" i="3"/>
  <c r="D313" i="3"/>
  <c r="T313" i="3"/>
  <c r="AG308" i="3"/>
  <c r="AG206" i="3"/>
  <c r="AG257" i="3" s="1"/>
  <c r="AF308" i="3"/>
  <c r="AF206" i="3"/>
  <c r="AF257" i="3" s="1"/>
  <c r="B261" i="3"/>
  <c r="B312" i="3" s="1"/>
  <c r="N312" i="3" s="1"/>
  <c r="B159" i="3"/>
  <c r="B210" i="3" s="1"/>
  <c r="AC261" i="3"/>
  <c r="AC312" i="3" s="1"/>
  <c r="AC363" i="3" s="1"/>
  <c r="AC159" i="3"/>
  <c r="AC210" i="3" s="1"/>
  <c r="AD262" i="3"/>
  <c r="AD313" i="3" s="1"/>
  <c r="AD364" i="3" s="1"/>
  <c r="AD160" i="3"/>
  <c r="AD211" i="3" s="1"/>
  <c r="V312" i="3"/>
  <c r="R312" i="3"/>
  <c r="J312" i="3"/>
  <c r="F312" i="3"/>
  <c r="X312" i="3"/>
  <c r="W312" i="3"/>
  <c r="P312" i="3"/>
  <c r="K312" i="3"/>
  <c r="T312" i="3"/>
  <c r="O312" i="3"/>
  <c r="I312" i="3"/>
  <c r="S312" i="3"/>
  <c r="M312" i="3"/>
  <c r="H312" i="3"/>
  <c r="Q312" i="3"/>
  <c r="L312" i="3"/>
  <c r="G312" i="3"/>
  <c r="AE408" i="3"/>
  <c r="B360" i="3"/>
  <c r="V359" i="3"/>
  <c r="R359" i="3"/>
  <c r="N359" i="3"/>
  <c r="J359" i="3"/>
  <c r="F359" i="3"/>
  <c r="U359" i="3"/>
  <c r="Q359" i="3"/>
  <c r="M359" i="3"/>
  <c r="I359" i="3"/>
  <c r="E359" i="3"/>
  <c r="W359" i="3"/>
  <c r="S359" i="3"/>
  <c r="O359" i="3"/>
  <c r="K359" i="3"/>
  <c r="G359" i="3"/>
  <c r="C359" i="3"/>
  <c r="P359" i="3"/>
  <c r="H359" i="3"/>
  <c r="X359" i="3"/>
  <c r="D359" i="3"/>
  <c r="L359" i="3"/>
  <c r="T359" i="3"/>
  <c r="B410" i="3"/>
  <c r="W351" i="3"/>
  <c r="W352" i="3"/>
  <c r="H364" i="3"/>
  <c r="D364" i="3"/>
  <c r="O364" i="3"/>
  <c r="K364" i="3"/>
  <c r="F364" i="3"/>
  <c r="E364" i="3"/>
  <c r="I364" i="3"/>
  <c r="AE365" i="3"/>
  <c r="T346" i="3"/>
  <c r="T347" i="3"/>
  <c r="AE358" i="3"/>
  <c r="AE308" i="3"/>
  <c r="AD359" i="3"/>
  <c r="AD410" i="3" s="1"/>
  <c r="Y153" i="3"/>
  <c r="X152" i="3" s="1"/>
  <c r="S120" i="3"/>
  <c r="W115" i="3"/>
  <c r="S121" i="3"/>
  <c r="R122" i="3" s="1"/>
  <c r="Q123" i="3" s="1"/>
  <c r="X151" i="3"/>
  <c r="AG358" i="3"/>
  <c r="AG409" i="3" s="1"/>
  <c r="AF358" i="3"/>
  <c r="AF409" i="3" s="1"/>
  <c r="Q124" i="3"/>
  <c r="X113" i="3"/>
  <c r="W114" i="3" s="1"/>
  <c r="V147" i="3"/>
  <c r="V148" i="3"/>
  <c r="Q126" i="3"/>
  <c r="P128" i="3"/>
  <c r="N132" i="3"/>
  <c r="N131" i="3"/>
  <c r="N133" i="3"/>
  <c r="Q125" i="3"/>
  <c r="Z84" i="1"/>
  <c r="AA84" i="1" s="1"/>
  <c r="T327" i="2"/>
  <c r="Z86" i="1"/>
  <c r="Z85" i="1"/>
  <c r="Z87" i="1"/>
  <c r="AA101" i="1"/>
  <c r="AA102" i="1"/>
  <c r="AA100" i="1"/>
  <c r="AA103" i="1"/>
  <c r="AA104" i="1"/>
  <c r="AA105" i="1"/>
  <c r="AA106" i="1"/>
  <c r="T337" i="2"/>
  <c r="T336" i="2"/>
  <c r="X112" i="3"/>
  <c r="T349" i="2"/>
  <c r="T326" i="2"/>
  <c r="T345" i="2"/>
  <c r="AA107" i="1"/>
  <c r="T332" i="2"/>
  <c r="AA108" i="1"/>
  <c r="T328" i="2"/>
  <c r="Z66" i="1"/>
  <c r="AA109" i="1"/>
  <c r="T346" i="2"/>
  <c r="T342" i="2"/>
  <c r="T321" i="2"/>
  <c r="T325" i="2"/>
  <c r="T341" i="2"/>
  <c r="T335" i="2"/>
  <c r="T331" i="2"/>
  <c r="T333" i="2"/>
  <c r="T323" i="2"/>
  <c r="T347" i="2"/>
  <c r="T340" i="2"/>
  <c r="T338" i="2"/>
  <c r="T334" i="2"/>
  <c r="V354" i="2"/>
  <c r="V353" i="2"/>
  <c r="V352" i="2"/>
  <c r="T348" i="2"/>
  <c r="T322" i="2"/>
  <c r="T330" i="2"/>
  <c r="T324" i="2"/>
  <c r="T343" i="2"/>
  <c r="T329" i="2"/>
  <c r="U312" i="2"/>
  <c r="Q312" i="2"/>
  <c r="M312" i="2"/>
  <c r="I312" i="2"/>
  <c r="E312" i="2"/>
  <c r="S312" i="2"/>
  <c r="N312" i="2"/>
  <c r="H312" i="2"/>
  <c r="C312" i="2"/>
  <c r="W312" i="2"/>
  <c r="R312" i="2"/>
  <c r="L312" i="2"/>
  <c r="G312" i="2"/>
  <c r="V312" i="2"/>
  <c r="P312" i="2"/>
  <c r="K312" i="2"/>
  <c r="F312" i="2"/>
  <c r="T312" i="2"/>
  <c r="O312" i="2"/>
  <c r="J312" i="2"/>
  <c r="D312" i="2"/>
  <c r="T339" i="2"/>
  <c r="T344" i="2"/>
  <c r="Z76" i="1"/>
  <c r="Z78" i="1"/>
  <c r="Z74" i="1"/>
  <c r="Z82" i="1"/>
  <c r="AA83" i="1" s="1"/>
  <c r="Z77" i="1"/>
  <c r="Y61" i="1"/>
  <c r="Y62" i="1" s="1"/>
  <c r="Z75" i="1"/>
  <c r="Z68" i="1"/>
  <c r="Z67" i="1"/>
  <c r="Z79" i="1"/>
  <c r="Z80" i="1"/>
  <c r="Z81" i="1"/>
  <c r="AA113" i="1"/>
  <c r="Z72" i="1"/>
  <c r="V159" i="2"/>
  <c r="V108" i="2"/>
  <c r="J159" i="2"/>
  <c r="J108" i="2"/>
  <c r="M159" i="2"/>
  <c r="M108" i="2"/>
  <c r="X108" i="2"/>
  <c r="X159" i="2"/>
  <c r="E159" i="2"/>
  <c r="E108" i="2"/>
  <c r="P159" i="2"/>
  <c r="P108" i="2"/>
  <c r="AG7" i="3"/>
  <c r="AG58" i="3" s="1"/>
  <c r="AG109" i="3" s="1"/>
  <c r="AG66" i="1"/>
  <c r="AG7" i="2"/>
  <c r="AG58" i="2" s="1"/>
  <c r="AG109" i="2" s="1"/>
  <c r="AG160" i="2" s="1"/>
  <c r="AG211" i="2" s="1"/>
  <c r="AG262" i="2" s="1"/>
  <c r="AG313" i="2" s="1"/>
  <c r="R159" i="2"/>
  <c r="R108" i="2"/>
  <c r="Q108" i="2"/>
  <c r="Q159" i="2"/>
  <c r="F159" i="2"/>
  <c r="F108" i="2"/>
  <c r="T108" i="2"/>
  <c r="T159" i="2"/>
  <c r="O159" i="2"/>
  <c r="O108" i="2"/>
  <c r="AE7" i="2"/>
  <c r="AE58" i="2" s="1"/>
  <c r="AE109" i="2" s="1"/>
  <c r="AE160" i="2" s="1"/>
  <c r="AE211" i="2" s="1"/>
  <c r="AE262" i="2" s="1"/>
  <c r="AE313" i="2" s="1"/>
  <c r="AE7" i="3"/>
  <c r="AE58" i="3" s="1"/>
  <c r="AE109" i="3" s="1"/>
  <c r="AE160" i="3" s="1"/>
  <c r="AE211" i="3" s="1"/>
  <c r="AE66" i="1"/>
  <c r="Z73" i="1"/>
  <c r="L108" i="2"/>
  <c r="L159" i="2"/>
  <c r="Y159" i="2"/>
  <c r="Y108" i="2"/>
  <c r="Y210" i="2" s="1"/>
  <c r="Y312" i="2" s="1"/>
  <c r="G108" i="2"/>
  <c r="G159" i="2"/>
  <c r="I108" i="2"/>
  <c r="I159" i="2"/>
  <c r="W108" i="2"/>
  <c r="W159" i="2"/>
  <c r="N159" i="2"/>
  <c r="N108" i="2"/>
  <c r="D108" i="3"/>
  <c r="K108" i="3"/>
  <c r="H108" i="3"/>
  <c r="Q108" i="3"/>
  <c r="I108" i="3"/>
  <c r="R108" i="3"/>
  <c r="P108" i="3"/>
  <c r="S108" i="3"/>
  <c r="F108" i="3"/>
  <c r="V108" i="3"/>
  <c r="E108" i="3"/>
  <c r="O108" i="3"/>
  <c r="W108" i="3"/>
  <c r="U108" i="3"/>
  <c r="N108" i="3"/>
  <c r="X108" i="3"/>
  <c r="G108" i="3"/>
  <c r="T108" i="3"/>
  <c r="J108" i="3"/>
  <c r="L108" i="3"/>
  <c r="M108" i="3"/>
  <c r="C108" i="3"/>
  <c r="Z108" i="3"/>
  <c r="Y108" i="3"/>
  <c r="AD6" i="2"/>
  <c r="AD57" i="2" s="1"/>
  <c r="AD108" i="2" s="1"/>
  <c r="AD159" i="2" s="1"/>
  <c r="AD210" i="2" s="1"/>
  <c r="AD261" i="2" s="1"/>
  <c r="AD312" i="2" s="1"/>
  <c r="AD65" i="1"/>
  <c r="AF8" i="1"/>
  <c r="AF6" i="4" s="1"/>
  <c r="AF57" i="4" s="1"/>
  <c r="AF108" i="4" s="1"/>
  <c r="AD6" i="3"/>
  <c r="AD57" i="3" s="1"/>
  <c r="AD108" i="3" s="1"/>
  <c r="AG8" i="1"/>
  <c r="AG6" i="4" s="1"/>
  <c r="AG57" i="4" s="1"/>
  <c r="AG108" i="4" s="1"/>
  <c r="AE8" i="1"/>
  <c r="AE6" i="4" s="1"/>
  <c r="AE57" i="4" s="1"/>
  <c r="AE108" i="4" s="1"/>
  <c r="AF7" i="2"/>
  <c r="AF58" i="2" s="1"/>
  <c r="AF109" i="2" s="1"/>
  <c r="AF160" i="2" s="1"/>
  <c r="AF211" i="2" s="1"/>
  <c r="AF262" i="2" s="1"/>
  <c r="AF313" i="2" s="1"/>
  <c r="AF7" i="3"/>
  <c r="AF58" i="3" s="1"/>
  <c r="AF109" i="3" s="1"/>
  <c r="AF66" i="1"/>
  <c r="Z69" i="1"/>
  <c r="Z71" i="1"/>
  <c r="Z70" i="1"/>
  <c r="K108" i="2"/>
  <c r="K159" i="2"/>
  <c r="U108" i="2"/>
  <c r="U159" i="2"/>
  <c r="C159" i="2"/>
  <c r="C108" i="2"/>
  <c r="H108" i="2"/>
  <c r="H159" i="2"/>
  <c r="S108" i="2"/>
  <c r="S159" i="2"/>
  <c r="D159" i="2"/>
  <c r="D108" i="2"/>
  <c r="Z155" i="3"/>
  <c r="S143" i="3"/>
  <c r="S142" i="3"/>
  <c r="AF54" i="2"/>
  <c r="AF105" i="2" s="1"/>
  <c r="AF156" i="2" s="1"/>
  <c r="AF207" i="2" s="1"/>
  <c r="AF258" i="2" s="1"/>
  <c r="AF309" i="2" s="1"/>
  <c r="AF360" i="2" s="1"/>
  <c r="AF54" i="3"/>
  <c r="AF105" i="3" s="1"/>
  <c r="AF156" i="3" s="1"/>
  <c r="AF113" i="1"/>
  <c r="AF170" i="1" s="1"/>
  <c r="AF221" i="1" s="1"/>
  <c r="AG113" i="1"/>
  <c r="AG170" i="1" s="1"/>
  <c r="AG221" i="1" s="1"/>
  <c r="AG54" i="2"/>
  <c r="AG105" i="2" s="1"/>
  <c r="AG156" i="2" s="1"/>
  <c r="AG207" i="2" s="1"/>
  <c r="AG258" i="2" s="1"/>
  <c r="AG309" i="2" s="1"/>
  <c r="AG360" i="2" s="1"/>
  <c r="AG54" i="3"/>
  <c r="AG105" i="3" s="1"/>
  <c r="AG156" i="3" s="1"/>
  <c r="AA112" i="1"/>
  <c r="AE113" i="1"/>
  <c r="AE170" i="1" s="1"/>
  <c r="AE221" i="1" s="1"/>
  <c r="AE54" i="2"/>
  <c r="AE105" i="2" s="1"/>
  <c r="AE156" i="2" s="1"/>
  <c r="AE207" i="2" s="1"/>
  <c r="AE258" i="2" s="1"/>
  <c r="AE309" i="2" s="1"/>
  <c r="AE360" i="2" s="1"/>
  <c r="AE54" i="3"/>
  <c r="AE105" i="3" s="1"/>
  <c r="AE156" i="3" s="1"/>
  <c r="Q137" i="3"/>
  <c r="Q138" i="3"/>
  <c r="Q139" i="3"/>
  <c r="AA111" i="1"/>
  <c r="AA110" i="1"/>
  <c r="AA90" i="1"/>
  <c r="AA89" i="1"/>
  <c r="AA88" i="1"/>
  <c r="T341" i="3" l="1"/>
  <c r="S329" i="3"/>
  <c r="T336" i="3"/>
  <c r="T335" i="3"/>
  <c r="S336" i="3" s="1"/>
  <c r="T323" i="3"/>
  <c r="S324" i="3" s="1"/>
  <c r="T324" i="3"/>
  <c r="T326" i="3"/>
  <c r="S326" i="3" s="1"/>
  <c r="T327" i="3"/>
  <c r="S328" i="3" s="1"/>
  <c r="V149" i="4"/>
  <c r="L129" i="4"/>
  <c r="S120" i="4"/>
  <c r="R121" i="4" s="1"/>
  <c r="U115" i="4"/>
  <c r="X111" i="4"/>
  <c r="X153" i="4"/>
  <c r="T118" i="4"/>
  <c r="S118" i="4" s="1"/>
  <c r="O135" i="4"/>
  <c r="V150" i="4"/>
  <c r="M127" i="4"/>
  <c r="L128" i="4" s="1"/>
  <c r="AE159" i="4"/>
  <c r="AD175" i="1"/>
  <c r="AD122" i="1"/>
  <c r="AD173" i="1" s="1"/>
  <c r="G210" i="2"/>
  <c r="G159" i="3"/>
  <c r="T210" i="2"/>
  <c r="T159" i="3"/>
  <c r="P210" i="2"/>
  <c r="P159" i="3"/>
  <c r="C210" i="2"/>
  <c r="C159" i="3"/>
  <c r="AF176" i="1"/>
  <c r="AF123" i="1"/>
  <c r="AF174" i="1" s="1"/>
  <c r="AG159" i="4"/>
  <c r="AG176" i="1"/>
  <c r="AG123" i="1"/>
  <c r="AG174" i="1" s="1"/>
  <c r="N364" i="3"/>
  <c r="G364" i="3"/>
  <c r="W262" i="2"/>
  <c r="W211" i="3"/>
  <c r="X262" i="2"/>
  <c r="X313" i="2" s="1"/>
  <c r="X211" i="3"/>
  <c r="O309" i="2"/>
  <c r="O258" i="3"/>
  <c r="F309" i="2"/>
  <c r="F258" i="3"/>
  <c r="P262" i="2"/>
  <c r="P211" i="3"/>
  <c r="W265" i="2"/>
  <c r="W214" i="3"/>
  <c r="T339" i="3"/>
  <c r="O262" i="2"/>
  <c r="O211" i="3"/>
  <c r="S309" i="2"/>
  <c r="S258" i="3"/>
  <c r="K309" i="2"/>
  <c r="K258" i="3"/>
  <c r="Q204" i="1"/>
  <c r="Q202" i="1"/>
  <c r="Q203" i="1"/>
  <c r="L130" i="4"/>
  <c r="L131" i="4"/>
  <c r="I262" i="2"/>
  <c r="I211" i="3"/>
  <c r="M309" i="2"/>
  <c r="M258" i="3"/>
  <c r="H309" i="2"/>
  <c r="H258" i="3"/>
  <c r="X265" i="2"/>
  <c r="X316" i="2" s="1"/>
  <c r="W317" i="2" s="1"/>
  <c r="V318" i="2" s="1"/>
  <c r="U319" i="2" s="1"/>
  <c r="T320" i="2" s="1"/>
  <c r="X214" i="3"/>
  <c r="S210" i="2"/>
  <c r="S159" i="3"/>
  <c r="K210" i="2"/>
  <c r="K159" i="3"/>
  <c r="L210" i="2"/>
  <c r="L159" i="3"/>
  <c r="H210" i="2"/>
  <c r="H159" i="3"/>
  <c r="U210" i="2"/>
  <c r="U159" i="3"/>
  <c r="I210" i="2"/>
  <c r="I159" i="3"/>
  <c r="E210" i="2"/>
  <c r="E159" i="3"/>
  <c r="M210" i="2"/>
  <c r="M159" i="3"/>
  <c r="V210" i="2"/>
  <c r="V159" i="3"/>
  <c r="T208" i="1"/>
  <c r="T209" i="1"/>
  <c r="S144" i="4"/>
  <c r="S145" i="4"/>
  <c r="E262" i="2"/>
  <c r="E211" i="3"/>
  <c r="I309" i="2"/>
  <c r="I258" i="3"/>
  <c r="Q309" i="2"/>
  <c r="Q258" i="3"/>
  <c r="J309" i="2"/>
  <c r="J258" i="3"/>
  <c r="T342" i="3"/>
  <c r="T344" i="3"/>
  <c r="S345" i="3" s="1"/>
  <c r="S337" i="3"/>
  <c r="K262" i="2"/>
  <c r="K211" i="3"/>
  <c r="X309" i="2"/>
  <c r="X360" i="2" s="1"/>
  <c r="X258" i="3"/>
  <c r="W309" i="2"/>
  <c r="W258" i="3"/>
  <c r="R309" i="2"/>
  <c r="R258" i="3"/>
  <c r="S339" i="3"/>
  <c r="F262" i="2"/>
  <c r="F211" i="3"/>
  <c r="N262" i="2"/>
  <c r="N211" i="3"/>
  <c r="N309" i="2"/>
  <c r="N258" i="3"/>
  <c r="Q262" i="2"/>
  <c r="Q211" i="3"/>
  <c r="D210" i="2"/>
  <c r="D159" i="3"/>
  <c r="AF159" i="4"/>
  <c r="N210" i="2"/>
  <c r="N159" i="3"/>
  <c r="AE176" i="1"/>
  <c r="AE123" i="1"/>
  <c r="AE174" i="1" s="1"/>
  <c r="Z174" i="1" s="1"/>
  <c r="O210" i="2"/>
  <c r="O159" i="3"/>
  <c r="F210" i="2"/>
  <c r="F159" i="3"/>
  <c r="R210" i="2"/>
  <c r="R159" i="3"/>
  <c r="X210" i="2"/>
  <c r="X159" i="3"/>
  <c r="V262" i="2"/>
  <c r="V211" i="3"/>
  <c r="L309" i="2"/>
  <c r="L258" i="3"/>
  <c r="U309" i="2"/>
  <c r="U258" i="3"/>
  <c r="L195" i="1"/>
  <c r="K195" i="1" s="1"/>
  <c r="S330" i="3"/>
  <c r="L193" i="1"/>
  <c r="K192" i="1" s="1"/>
  <c r="X264" i="2"/>
  <c r="X315" i="2" s="1"/>
  <c r="X213" i="3"/>
  <c r="S262" i="2"/>
  <c r="S211" i="3"/>
  <c r="E309" i="2"/>
  <c r="E258" i="3"/>
  <c r="P309" i="2"/>
  <c r="P258" i="3"/>
  <c r="C309" i="2"/>
  <c r="C258" i="3"/>
  <c r="X216" i="1"/>
  <c r="X217" i="1"/>
  <c r="T343" i="3"/>
  <c r="S344" i="3" s="1"/>
  <c r="T332" i="3"/>
  <c r="S333" i="3" s="1"/>
  <c r="R262" i="2"/>
  <c r="R211" i="3"/>
  <c r="H262" i="2"/>
  <c r="H211" i="3"/>
  <c r="D309" i="2"/>
  <c r="D258" i="3"/>
  <c r="G262" i="2"/>
  <c r="G211" i="3"/>
  <c r="W210" i="2"/>
  <c r="W159" i="3"/>
  <c r="Q210" i="2"/>
  <c r="Q159" i="3"/>
  <c r="J210" i="2"/>
  <c r="J159" i="3"/>
  <c r="S341" i="3"/>
  <c r="U262" i="2"/>
  <c r="U211" i="3"/>
  <c r="T309" i="2"/>
  <c r="T258" i="3"/>
  <c r="C262" i="2"/>
  <c r="C211" i="3"/>
  <c r="Q140" i="4"/>
  <c r="Q141" i="4"/>
  <c r="O137" i="4"/>
  <c r="O136" i="4"/>
  <c r="V213" i="1"/>
  <c r="V212" i="1"/>
  <c r="T322" i="3"/>
  <c r="L262" i="2"/>
  <c r="L211" i="3"/>
  <c r="J262" i="2"/>
  <c r="J211" i="3"/>
  <c r="G309" i="2"/>
  <c r="G258" i="3"/>
  <c r="V309" i="2"/>
  <c r="V258" i="3"/>
  <c r="Y219" i="1"/>
  <c r="X218" i="1" s="1"/>
  <c r="W217" i="1" s="1"/>
  <c r="K193" i="1"/>
  <c r="M262" i="2"/>
  <c r="M211" i="3"/>
  <c r="T262" i="2"/>
  <c r="T211" i="3"/>
  <c r="X306" i="2"/>
  <c r="X357" i="2" s="1"/>
  <c r="W356" i="2" s="1"/>
  <c r="V355" i="2" s="1"/>
  <c r="X255" i="3"/>
  <c r="D262" i="2"/>
  <c r="D211" i="3"/>
  <c r="X316" i="3"/>
  <c r="W317" i="3" s="1"/>
  <c r="V318" i="3" s="1"/>
  <c r="U319" i="3" s="1"/>
  <c r="T320" i="3" s="1"/>
  <c r="C364" i="3"/>
  <c r="J364" i="3"/>
  <c r="M364" i="3"/>
  <c r="B363" i="3"/>
  <c r="K363" i="3" s="1"/>
  <c r="C312" i="3"/>
  <c r="D312" i="3"/>
  <c r="E312" i="3"/>
  <c r="U312" i="3"/>
  <c r="AG309" i="3"/>
  <c r="AG360" i="3" s="1"/>
  <c r="AG411" i="3" s="1"/>
  <c r="AG207" i="3"/>
  <c r="AG258" i="3" s="1"/>
  <c r="AE309" i="3"/>
  <c r="AE360" i="3" s="1"/>
  <c r="AE411" i="3" s="1"/>
  <c r="AE207" i="3"/>
  <c r="AE258" i="3" s="1"/>
  <c r="AF309" i="3"/>
  <c r="AF360" i="3" s="1"/>
  <c r="AF411" i="3" s="1"/>
  <c r="AF207" i="3"/>
  <c r="AF258" i="3" s="1"/>
  <c r="AF262" i="3"/>
  <c r="AF313" i="3" s="1"/>
  <c r="AF364" i="3" s="1"/>
  <c r="AF160" i="3"/>
  <c r="AF211" i="3" s="1"/>
  <c r="AD261" i="3"/>
  <c r="AD312" i="3" s="1"/>
  <c r="AD363" i="3" s="1"/>
  <c r="AD159" i="3"/>
  <c r="AD210" i="3" s="1"/>
  <c r="AG262" i="3"/>
  <c r="AG313" i="3" s="1"/>
  <c r="AG364" i="3" s="1"/>
  <c r="AG160" i="3"/>
  <c r="AG211" i="3" s="1"/>
  <c r="V350" i="3"/>
  <c r="V351" i="3"/>
  <c r="K410" i="3"/>
  <c r="G410" i="3"/>
  <c r="C410" i="3"/>
  <c r="N410" i="3"/>
  <c r="J410" i="3"/>
  <c r="F410" i="3"/>
  <c r="M410" i="3"/>
  <c r="I410" i="3"/>
  <c r="E410" i="3"/>
  <c r="L410" i="3"/>
  <c r="H410" i="3"/>
  <c r="D410" i="3"/>
  <c r="O410" i="3"/>
  <c r="X360" i="3"/>
  <c r="T360" i="3"/>
  <c r="P360" i="3"/>
  <c r="L360" i="3"/>
  <c r="H360" i="3"/>
  <c r="D360" i="3"/>
  <c r="W360" i="3"/>
  <c r="S360" i="3"/>
  <c r="O360" i="3"/>
  <c r="K360" i="3"/>
  <c r="G360" i="3"/>
  <c r="C360" i="3"/>
  <c r="U360" i="3"/>
  <c r="Q360" i="3"/>
  <c r="M360" i="3"/>
  <c r="I360" i="3"/>
  <c r="E360" i="3"/>
  <c r="J360" i="3"/>
  <c r="F360" i="3"/>
  <c r="V360" i="3"/>
  <c r="R360" i="3"/>
  <c r="N360" i="3"/>
  <c r="B411" i="3"/>
  <c r="G363" i="3"/>
  <c r="C363" i="3"/>
  <c r="M363" i="3"/>
  <c r="L363" i="3"/>
  <c r="F363" i="3"/>
  <c r="E363" i="3"/>
  <c r="I363" i="3"/>
  <c r="AE262" i="3"/>
  <c r="AE313" i="3" s="1"/>
  <c r="X355" i="3"/>
  <c r="X354" i="3"/>
  <c r="AE409" i="3"/>
  <c r="S346" i="3"/>
  <c r="P126" i="3"/>
  <c r="V115" i="3"/>
  <c r="AE359" i="3"/>
  <c r="AG359" i="3"/>
  <c r="AG410" i="3" s="1"/>
  <c r="AF359" i="3"/>
  <c r="AF410" i="3" s="1"/>
  <c r="W113" i="3"/>
  <c r="V114" i="3" s="1"/>
  <c r="P127" i="3"/>
  <c r="W150" i="3"/>
  <c r="V116" i="3"/>
  <c r="U117" i="3" s="1"/>
  <c r="W151" i="3"/>
  <c r="Y154" i="3"/>
  <c r="X153" i="3" s="1"/>
  <c r="W152" i="3" s="1"/>
  <c r="M132" i="3"/>
  <c r="O129" i="3"/>
  <c r="U146" i="3"/>
  <c r="U147" i="3"/>
  <c r="P125" i="3"/>
  <c r="P124" i="3"/>
  <c r="R121" i="3"/>
  <c r="Q122" i="3" s="1"/>
  <c r="P123" i="3" s="1"/>
  <c r="S326" i="2"/>
  <c r="AA85" i="1"/>
  <c r="AA87" i="1"/>
  <c r="AA86" i="1"/>
  <c r="S345" i="2"/>
  <c r="S337" i="2"/>
  <c r="S336" i="2"/>
  <c r="S348" i="2"/>
  <c r="S335" i="2"/>
  <c r="S334" i="2"/>
  <c r="S327" i="2"/>
  <c r="S325" i="2"/>
  <c r="S324" i="2"/>
  <c r="S346" i="2"/>
  <c r="S331" i="2"/>
  <c r="S341" i="2"/>
  <c r="S347" i="2"/>
  <c r="S332" i="2"/>
  <c r="S340" i="2"/>
  <c r="S329" i="2"/>
  <c r="S321" i="2"/>
  <c r="U354" i="2"/>
  <c r="S333" i="2"/>
  <c r="S344" i="2"/>
  <c r="W316" i="2"/>
  <c r="V317" i="2" s="1"/>
  <c r="U318" i="2" s="1"/>
  <c r="T319" i="2" s="1"/>
  <c r="S320" i="2" s="1"/>
  <c r="S330" i="2"/>
  <c r="S328" i="2"/>
  <c r="AA77" i="1"/>
  <c r="S343" i="2"/>
  <c r="S323" i="2"/>
  <c r="S339" i="2"/>
  <c r="S338" i="2"/>
  <c r="S342" i="2"/>
  <c r="U353" i="2"/>
  <c r="U351" i="2"/>
  <c r="U352" i="2"/>
  <c r="S322" i="2"/>
  <c r="AA72" i="1"/>
  <c r="AA74" i="1"/>
  <c r="AA82" i="1"/>
  <c r="Z61" i="1"/>
  <c r="Z62" i="1" s="1"/>
  <c r="AA81" i="1"/>
  <c r="AA66" i="1"/>
  <c r="AA67" i="1"/>
  <c r="AA80" i="1"/>
  <c r="AA79" i="1"/>
  <c r="AA78" i="1"/>
  <c r="AA65" i="1"/>
  <c r="AA75" i="1"/>
  <c r="AA76" i="1"/>
  <c r="AF6" i="2"/>
  <c r="AF57" i="2" s="1"/>
  <c r="AF108" i="2" s="1"/>
  <c r="AF159" i="2" s="1"/>
  <c r="AF210" i="2" s="1"/>
  <c r="AF261" i="2" s="1"/>
  <c r="AF312" i="2" s="1"/>
  <c r="AF65" i="1"/>
  <c r="AF6" i="3"/>
  <c r="AF57" i="3" s="1"/>
  <c r="AF108" i="3" s="1"/>
  <c r="AA68" i="1"/>
  <c r="AA70" i="1"/>
  <c r="AA69" i="1"/>
  <c r="AE6" i="2"/>
  <c r="AE57" i="2" s="1"/>
  <c r="AE108" i="2" s="1"/>
  <c r="AE159" i="2" s="1"/>
  <c r="AE210" i="2" s="1"/>
  <c r="AE261" i="2" s="1"/>
  <c r="AE312" i="2" s="1"/>
  <c r="AE65" i="1"/>
  <c r="AE6" i="3"/>
  <c r="AE57" i="3" s="1"/>
  <c r="AE108" i="3" s="1"/>
  <c r="AA73" i="1"/>
  <c r="AG65" i="1"/>
  <c r="AG6" i="2"/>
  <c r="AG57" i="2" s="1"/>
  <c r="AG108" i="2" s="1"/>
  <c r="AG159" i="2" s="1"/>
  <c r="AG210" i="2" s="1"/>
  <c r="AG261" i="2" s="1"/>
  <c r="AG312" i="2" s="1"/>
  <c r="AG6" i="3"/>
  <c r="AG57" i="3" s="1"/>
  <c r="AG108" i="3" s="1"/>
  <c r="Z109" i="3"/>
  <c r="AA71" i="1"/>
  <c r="P136" i="3"/>
  <c r="P138" i="3"/>
  <c r="P137" i="3"/>
  <c r="R142" i="3"/>
  <c r="R141" i="3"/>
  <c r="S334" i="3" l="1"/>
  <c r="R334" i="3" s="1"/>
  <c r="S340" i="3"/>
  <c r="R340" i="3" s="1"/>
  <c r="S335" i="3"/>
  <c r="R329" i="3"/>
  <c r="S327" i="3"/>
  <c r="R328" i="3" s="1"/>
  <c r="S323" i="3"/>
  <c r="R324" i="3" s="1"/>
  <c r="S325" i="3"/>
  <c r="R325" i="3" s="1"/>
  <c r="S343" i="3"/>
  <c r="R327" i="3"/>
  <c r="S321" i="3"/>
  <c r="S338" i="3"/>
  <c r="R339" i="3" s="1"/>
  <c r="R326" i="3"/>
  <c r="N134" i="4"/>
  <c r="Q122" i="4"/>
  <c r="P123" i="4" s="1"/>
  <c r="O124" i="4" s="1"/>
  <c r="N125" i="4" s="1"/>
  <c r="S119" i="4"/>
  <c r="R120" i="4" s="1"/>
  <c r="W152" i="4"/>
  <c r="W112" i="4"/>
  <c r="T116" i="4"/>
  <c r="S117" i="4" s="1"/>
  <c r="U149" i="4"/>
  <c r="U148" i="4"/>
  <c r="AE175" i="1"/>
  <c r="AE122" i="1"/>
  <c r="AE173" i="1" s="1"/>
  <c r="O363" i="3"/>
  <c r="N363" i="3"/>
  <c r="N135" i="4"/>
  <c r="N136" i="4"/>
  <c r="W261" i="2"/>
  <c r="W210" i="3"/>
  <c r="S322" i="3"/>
  <c r="O261" i="2"/>
  <c r="O210" i="3"/>
  <c r="S342" i="3"/>
  <c r="R144" i="4"/>
  <c r="R143" i="4"/>
  <c r="M261" i="2"/>
  <c r="M210" i="3"/>
  <c r="H261" i="2"/>
  <c r="H210" i="3"/>
  <c r="K130" i="4"/>
  <c r="K129" i="4"/>
  <c r="P203" i="1"/>
  <c r="P202" i="1"/>
  <c r="P201" i="1"/>
  <c r="G261" i="2"/>
  <c r="G210" i="3"/>
  <c r="AG175" i="1"/>
  <c r="AG122" i="1"/>
  <c r="AG173" i="1" s="1"/>
  <c r="Q261" i="2"/>
  <c r="Q210" i="3"/>
  <c r="F261" i="2"/>
  <c r="F210" i="3"/>
  <c r="N261" i="2"/>
  <c r="N210" i="3"/>
  <c r="R336" i="3"/>
  <c r="V261" i="2"/>
  <c r="V210" i="3"/>
  <c r="U261" i="2"/>
  <c r="U210" i="3"/>
  <c r="S261" i="2"/>
  <c r="S210" i="3"/>
  <c r="T261" i="2"/>
  <c r="T210" i="3"/>
  <c r="AF175" i="1"/>
  <c r="AF122" i="1"/>
  <c r="AF173" i="1" s="1"/>
  <c r="P140" i="4"/>
  <c r="P139" i="4"/>
  <c r="J261" i="2"/>
  <c r="J210" i="3"/>
  <c r="R261" i="2"/>
  <c r="R210" i="3"/>
  <c r="Z176" i="1"/>
  <c r="Y177" i="1" s="1"/>
  <c r="X178" i="1" s="1"/>
  <c r="W179" i="1" s="1"/>
  <c r="V180" i="1" s="1"/>
  <c r="U181" i="1" s="1"/>
  <c r="T182" i="1" s="1"/>
  <c r="S183" i="1" s="1"/>
  <c r="R184" i="1" s="1"/>
  <c r="Q185" i="1" s="1"/>
  <c r="P186" i="1" s="1"/>
  <c r="O187" i="1" s="1"/>
  <c r="N188" i="1" s="1"/>
  <c r="M189" i="1" s="1"/>
  <c r="L190" i="1" s="1"/>
  <c r="K191" i="1" s="1"/>
  <c r="J192" i="1" s="1"/>
  <c r="D261" i="2"/>
  <c r="D210" i="3"/>
  <c r="R335" i="3"/>
  <c r="S208" i="1"/>
  <c r="I261" i="2"/>
  <c r="I210" i="3"/>
  <c r="K261" i="2"/>
  <c r="K210" i="3"/>
  <c r="S331" i="3"/>
  <c r="R330" i="3" s="1"/>
  <c r="P261" i="2"/>
  <c r="P210" i="3"/>
  <c r="U211" i="1"/>
  <c r="U212" i="1"/>
  <c r="W216" i="1"/>
  <c r="W215" i="1"/>
  <c r="K194" i="1"/>
  <c r="J193" i="1" s="1"/>
  <c r="S332" i="3"/>
  <c r="R333" i="3" s="1"/>
  <c r="X261" i="2"/>
  <c r="X312" i="2" s="1"/>
  <c r="X210" i="3"/>
  <c r="S207" i="1"/>
  <c r="E261" i="2"/>
  <c r="E210" i="3"/>
  <c r="L261" i="2"/>
  <c r="L210" i="3"/>
  <c r="C261" i="2"/>
  <c r="C210" i="3"/>
  <c r="AG261" i="3"/>
  <c r="AG312" i="3" s="1"/>
  <c r="AG363" i="3" s="1"/>
  <c r="AG159" i="3"/>
  <c r="AG210" i="3" s="1"/>
  <c r="AE261" i="3"/>
  <c r="AE312" i="3" s="1"/>
  <c r="AE363" i="3" s="1"/>
  <c r="AE159" i="3"/>
  <c r="AE210" i="3" s="1"/>
  <c r="D363" i="3"/>
  <c r="J363" i="3"/>
  <c r="H363" i="3"/>
  <c r="AF261" i="3"/>
  <c r="AF312" i="3" s="1"/>
  <c r="AF363" i="3" s="1"/>
  <c r="AF159" i="3"/>
  <c r="AF210" i="3" s="1"/>
  <c r="AE410" i="3"/>
  <c r="R344" i="3"/>
  <c r="R345" i="3"/>
  <c r="AE364" i="3"/>
  <c r="X315" i="3"/>
  <c r="W316" i="3" s="1"/>
  <c r="V317" i="3" s="1"/>
  <c r="U318" i="3" s="1"/>
  <c r="T319" i="3" s="1"/>
  <c r="S320" i="3" s="1"/>
  <c r="R321" i="3" s="1"/>
  <c r="K411" i="3"/>
  <c r="G411" i="3"/>
  <c r="C411" i="3"/>
  <c r="N411" i="3"/>
  <c r="J411" i="3"/>
  <c r="F411" i="3"/>
  <c r="M411" i="3"/>
  <c r="I411" i="3"/>
  <c r="E411" i="3"/>
  <c r="L411" i="3"/>
  <c r="H411" i="3"/>
  <c r="D411" i="3"/>
  <c r="O411" i="3"/>
  <c r="X356" i="3"/>
  <c r="U349" i="3"/>
  <c r="U350" i="3"/>
  <c r="V151" i="3"/>
  <c r="X357" i="3"/>
  <c r="W355" i="3"/>
  <c r="W354" i="3"/>
  <c r="W353" i="3"/>
  <c r="O125" i="3"/>
  <c r="V149" i="3"/>
  <c r="V150" i="3"/>
  <c r="N130" i="3"/>
  <c r="M131" i="3" s="1"/>
  <c r="O128" i="3"/>
  <c r="Y110" i="3"/>
  <c r="O126" i="3"/>
  <c r="O127" i="3"/>
  <c r="T145" i="3"/>
  <c r="T146" i="3"/>
  <c r="O124" i="3"/>
  <c r="T118" i="3"/>
  <c r="U116" i="3"/>
  <c r="T117" i="3" s="1"/>
  <c r="U115" i="3"/>
  <c r="R336" i="2"/>
  <c r="R334" i="2"/>
  <c r="R335" i="2"/>
  <c r="R326" i="2"/>
  <c r="R324" i="2"/>
  <c r="R325" i="2"/>
  <c r="R331" i="2"/>
  <c r="R346" i="2"/>
  <c r="R345" i="2"/>
  <c r="R347" i="2"/>
  <c r="R340" i="2"/>
  <c r="R333" i="2"/>
  <c r="R332" i="2"/>
  <c r="R338" i="2"/>
  <c r="R323" i="2"/>
  <c r="R343" i="2"/>
  <c r="R344" i="2"/>
  <c r="R330" i="2"/>
  <c r="R342" i="2"/>
  <c r="T353" i="2"/>
  <c r="T352" i="2"/>
  <c r="T350" i="2"/>
  <c r="T351" i="2"/>
  <c r="R321" i="2"/>
  <c r="R339" i="2"/>
  <c r="R337" i="2"/>
  <c r="R341" i="2"/>
  <c r="R329" i="2"/>
  <c r="R328" i="2"/>
  <c r="R327" i="2"/>
  <c r="R322" i="2"/>
  <c r="AA61" i="1"/>
  <c r="AA62" i="1" s="1"/>
  <c r="Q140" i="3"/>
  <c r="Q141" i="3"/>
  <c r="O135" i="3"/>
  <c r="O136" i="3"/>
  <c r="O137" i="3"/>
  <c r="Q335" i="3" l="1"/>
  <c r="R322" i="3"/>
  <c r="Q323" i="3" s="1"/>
  <c r="P324" i="3" s="1"/>
  <c r="Q334" i="3"/>
  <c r="Q328" i="3"/>
  <c r="Q327" i="3"/>
  <c r="Q329" i="3"/>
  <c r="R342" i="3"/>
  <c r="R323" i="3"/>
  <c r="Q324" i="3" s="1"/>
  <c r="P325" i="3"/>
  <c r="R343" i="3"/>
  <c r="Q325" i="3"/>
  <c r="Q326" i="3"/>
  <c r="R341" i="3"/>
  <c r="R338" i="3"/>
  <c r="Q339" i="3" s="1"/>
  <c r="R337" i="3"/>
  <c r="R331" i="3"/>
  <c r="Q330" i="3" s="1"/>
  <c r="P329" i="3" s="1"/>
  <c r="R118" i="4"/>
  <c r="Q119" i="4" s="1"/>
  <c r="V151" i="4"/>
  <c r="R119" i="4"/>
  <c r="Q120" i="4" s="1"/>
  <c r="V113" i="4"/>
  <c r="U114" i="4" s="1"/>
  <c r="Q121" i="4"/>
  <c r="M126" i="4"/>
  <c r="M133" i="4"/>
  <c r="T148" i="4"/>
  <c r="T147" i="4"/>
  <c r="R206" i="1"/>
  <c r="R207" i="1"/>
  <c r="V216" i="1"/>
  <c r="V214" i="1"/>
  <c r="V215" i="1"/>
  <c r="M134" i="4"/>
  <c r="M135" i="4"/>
  <c r="Y175" i="1"/>
  <c r="X176" i="1" s="1"/>
  <c r="W177" i="1" s="1"/>
  <c r="V178" i="1" s="1"/>
  <c r="U179" i="1" s="1"/>
  <c r="T180" i="1" s="1"/>
  <c r="S181" i="1" s="1"/>
  <c r="R182" i="1" s="1"/>
  <c r="Q183" i="1" s="1"/>
  <c r="P184" i="1" s="1"/>
  <c r="O185" i="1" s="1"/>
  <c r="N186" i="1" s="1"/>
  <c r="M187" i="1" s="1"/>
  <c r="L188" i="1" s="1"/>
  <c r="K189" i="1" s="1"/>
  <c r="J190" i="1" s="1"/>
  <c r="I191" i="1" s="1"/>
  <c r="Z175" i="1"/>
  <c r="Y176" i="1" s="1"/>
  <c r="X177" i="1" s="1"/>
  <c r="W178" i="1" s="1"/>
  <c r="V179" i="1" s="1"/>
  <c r="U180" i="1" s="1"/>
  <c r="T181" i="1" s="1"/>
  <c r="S182" i="1" s="1"/>
  <c r="R183" i="1" s="1"/>
  <c r="Q184" i="1" s="1"/>
  <c r="P185" i="1" s="1"/>
  <c r="O186" i="1" s="1"/>
  <c r="N187" i="1" s="1"/>
  <c r="M188" i="1" s="1"/>
  <c r="L189" i="1" s="1"/>
  <c r="K190" i="1" s="1"/>
  <c r="J191" i="1" s="1"/>
  <c r="I192" i="1" s="1"/>
  <c r="Q340" i="3"/>
  <c r="Q341" i="3"/>
  <c r="I193" i="1"/>
  <c r="T211" i="1"/>
  <c r="T210" i="1"/>
  <c r="R332" i="3"/>
  <c r="Q333" i="3" s="1"/>
  <c r="P334" i="3" s="1"/>
  <c r="O138" i="4"/>
  <c r="O139" i="4"/>
  <c r="O202" i="1"/>
  <c r="O201" i="1"/>
  <c r="O200" i="1"/>
  <c r="Q143" i="4"/>
  <c r="Q142" i="4"/>
  <c r="J194" i="1"/>
  <c r="W356" i="3"/>
  <c r="V355" i="3" s="1"/>
  <c r="V354" i="3"/>
  <c r="V352" i="3"/>
  <c r="V353" i="3"/>
  <c r="Q344" i="3"/>
  <c r="Q343" i="3"/>
  <c r="T116" i="3"/>
  <c r="S117" i="3" s="1"/>
  <c r="T349" i="3"/>
  <c r="T348" i="3"/>
  <c r="S119" i="3"/>
  <c r="N127" i="3"/>
  <c r="N129" i="3"/>
  <c r="M130" i="3" s="1"/>
  <c r="L131" i="3" s="1"/>
  <c r="S144" i="3"/>
  <c r="S145" i="3"/>
  <c r="X111" i="3"/>
  <c r="N126" i="3"/>
  <c r="S118" i="3"/>
  <c r="N125" i="3"/>
  <c r="N128" i="3"/>
  <c r="U149" i="3"/>
  <c r="U148" i="3"/>
  <c r="U150" i="3"/>
  <c r="Q335" i="2"/>
  <c r="Q334" i="2"/>
  <c r="Q324" i="2"/>
  <c r="Q325" i="2"/>
  <c r="Q339" i="2"/>
  <c r="Q331" i="2"/>
  <c r="Q330" i="2"/>
  <c r="Q346" i="2"/>
  <c r="Q332" i="2"/>
  <c r="Q333" i="2"/>
  <c r="Q345" i="2"/>
  <c r="Q329" i="2"/>
  <c r="Q337" i="2"/>
  <c r="Q343" i="2"/>
  <c r="Q344" i="2"/>
  <c r="Q323" i="2"/>
  <c r="Q342" i="2"/>
  <c r="S352" i="2"/>
  <c r="Q340" i="2"/>
  <c r="Q328" i="2"/>
  <c r="Q326" i="2"/>
  <c r="Q327" i="2"/>
  <c r="Q322" i="2"/>
  <c r="Q341" i="2"/>
  <c r="Q338" i="2"/>
  <c r="Q336" i="2"/>
  <c r="S351" i="2"/>
  <c r="S350" i="2"/>
  <c r="S349" i="2"/>
  <c r="N134" i="3"/>
  <c r="N136" i="3"/>
  <c r="N135" i="3"/>
  <c r="P140" i="3"/>
  <c r="P139" i="3"/>
  <c r="P328" i="3" l="1"/>
  <c r="P327" i="3"/>
  <c r="O328" i="3" s="1"/>
  <c r="Q337" i="3"/>
  <c r="Q322" i="3"/>
  <c r="P323" i="3" s="1"/>
  <c r="O324" i="3" s="1"/>
  <c r="Q332" i="3"/>
  <c r="P333" i="3" s="1"/>
  <c r="Q338" i="3"/>
  <c r="P338" i="3" s="1"/>
  <c r="Q342" i="3"/>
  <c r="P341" i="3" s="1"/>
  <c r="P326" i="3"/>
  <c r="Q336" i="3"/>
  <c r="P337" i="3" s="1"/>
  <c r="P121" i="4"/>
  <c r="S146" i="4"/>
  <c r="S147" i="4"/>
  <c r="L127" i="4"/>
  <c r="K128" i="4" s="1"/>
  <c r="T115" i="4"/>
  <c r="U150" i="4"/>
  <c r="L132" i="4"/>
  <c r="P120" i="4"/>
  <c r="P122" i="4"/>
  <c r="O123" i="4" s="1"/>
  <c r="N124" i="4" s="1"/>
  <c r="M125" i="4" s="1"/>
  <c r="L133" i="4"/>
  <c r="L134" i="4"/>
  <c r="U215" i="1"/>
  <c r="U213" i="1"/>
  <c r="U214" i="1"/>
  <c r="Q206" i="1"/>
  <c r="Q205" i="1"/>
  <c r="Q331" i="3"/>
  <c r="S209" i="1"/>
  <c r="S210" i="1"/>
  <c r="H192" i="1"/>
  <c r="P340" i="3"/>
  <c r="P142" i="4"/>
  <c r="P141" i="4"/>
  <c r="N201" i="1"/>
  <c r="N200" i="1"/>
  <c r="N199" i="1"/>
  <c r="N137" i="4"/>
  <c r="N138" i="4"/>
  <c r="U353" i="3"/>
  <c r="U351" i="3"/>
  <c r="P342" i="3"/>
  <c r="S347" i="3"/>
  <c r="S348" i="3"/>
  <c r="U352" i="3"/>
  <c r="U354" i="3"/>
  <c r="R118" i="3"/>
  <c r="W112" i="3"/>
  <c r="V113" i="3" s="1"/>
  <c r="U114" i="3" s="1"/>
  <c r="T115" i="3" s="1"/>
  <c r="S116" i="3" s="1"/>
  <c r="M128" i="3"/>
  <c r="M126" i="3"/>
  <c r="R119" i="3"/>
  <c r="M127" i="3"/>
  <c r="T147" i="3"/>
  <c r="T149" i="3"/>
  <c r="T148" i="3"/>
  <c r="M129" i="3"/>
  <c r="L130" i="3" s="1"/>
  <c r="R143" i="3"/>
  <c r="R144" i="3"/>
  <c r="R120" i="3"/>
  <c r="Q121" i="3" s="1"/>
  <c r="P122" i="3" s="1"/>
  <c r="O123" i="3" s="1"/>
  <c r="P334" i="2"/>
  <c r="P324" i="2"/>
  <c r="P332" i="2"/>
  <c r="P345" i="2"/>
  <c r="P333" i="2"/>
  <c r="P330" i="2"/>
  <c r="P331" i="2"/>
  <c r="P329" i="2"/>
  <c r="P344" i="2"/>
  <c r="P343" i="2"/>
  <c r="P342" i="2"/>
  <c r="P323" i="2"/>
  <c r="P328" i="2"/>
  <c r="P340" i="2"/>
  <c r="R351" i="2"/>
  <c r="P339" i="2"/>
  <c r="P338" i="2"/>
  <c r="P327" i="2"/>
  <c r="P326" i="2"/>
  <c r="P325" i="2"/>
  <c r="P337" i="2"/>
  <c r="P336" i="2"/>
  <c r="P335" i="2"/>
  <c r="R350" i="2"/>
  <c r="R348" i="2"/>
  <c r="R349" i="2"/>
  <c r="P341" i="2"/>
  <c r="M133" i="3"/>
  <c r="M134" i="3"/>
  <c r="M135" i="3"/>
  <c r="O138" i="3"/>
  <c r="O139" i="3"/>
  <c r="O326" i="3" l="1"/>
  <c r="N327" i="3" s="1"/>
  <c r="O327" i="3"/>
  <c r="P339" i="3"/>
  <c r="P343" i="3"/>
  <c r="O342" i="3" s="1"/>
  <c r="P332" i="3"/>
  <c r="O333" i="3" s="1"/>
  <c r="O384" i="3" s="1"/>
  <c r="O338" i="3"/>
  <c r="O389" i="3" s="1"/>
  <c r="O325" i="3"/>
  <c r="P336" i="3"/>
  <c r="O337" i="3" s="1"/>
  <c r="O388" i="3" s="1"/>
  <c r="P335" i="3"/>
  <c r="O334" i="3" s="1"/>
  <c r="P331" i="3"/>
  <c r="O332" i="3" s="1"/>
  <c r="O383" i="3" s="1"/>
  <c r="O121" i="4"/>
  <c r="L126" i="4"/>
  <c r="K127" i="4" s="1"/>
  <c r="J128" i="4" s="1"/>
  <c r="K131" i="4"/>
  <c r="T149" i="4"/>
  <c r="J129" i="4"/>
  <c r="R145" i="4"/>
  <c r="R146" i="4"/>
  <c r="O122" i="4"/>
  <c r="N123" i="4" s="1"/>
  <c r="M124" i="4" s="1"/>
  <c r="S116" i="4"/>
  <c r="R117" i="4" s="1"/>
  <c r="R208" i="1"/>
  <c r="R209" i="1"/>
  <c r="O378" i="3"/>
  <c r="O340" i="3"/>
  <c r="O391" i="3" s="1"/>
  <c r="P330" i="3"/>
  <c r="O379" i="3"/>
  <c r="P205" i="1"/>
  <c r="P204" i="1"/>
  <c r="T214" i="1"/>
  <c r="T213" i="1"/>
  <c r="T212" i="1"/>
  <c r="M136" i="4"/>
  <c r="M137" i="4"/>
  <c r="O141" i="4"/>
  <c r="O140" i="4"/>
  <c r="K133" i="4"/>
  <c r="K132" i="4"/>
  <c r="M200" i="1"/>
  <c r="M199" i="1"/>
  <c r="M198" i="1"/>
  <c r="O339" i="3"/>
  <c r="T352" i="3"/>
  <c r="T351" i="3"/>
  <c r="T350" i="3"/>
  <c r="T353" i="3"/>
  <c r="R347" i="3"/>
  <c r="R346" i="3"/>
  <c r="O341" i="3"/>
  <c r="L129" i="3"/>
  <c r="K130" i="3" s="1"/>
  <c r="L128" i="3"/>
  <c r="K129" i="3" s="1"/>
  <c r="Q120" i="3"/>
  <c r="P121" i="3" s="1"/>
  <c r="O122" i="3" s="1"/>
  <c r="O377" i="3" s="1"/>
  <c r="N378" i="3" s="1"/>
  <c r="Q142" i="3"/>
  <c r="R117" i="3"/>
  <c r="S147" i="3"/>
  <c r="Q119" i="3"/>
  <c r="P120" i="3" s="1"/>
  <c r="O121" i="3" s="1"/>
  <c r="O376" i="3" s="1"/>
  <c r="Q143" i="3"/>
  <c r="N124" i="3"/>
  <c r="S148" i="3"/>
  <c r="S146" i="3"/>
  <c r="L127" i="3"/>
  <c r="O342" i="2"/>
  <c r="O333" i="2"/>
  <c r="O330" i="2"/>
  <c r="O332" i="2"/>
  <c r="O329" i="2"/>
  <c r="O331" i="2"/>
  <c r="O343" i="2"/>
  <c r="O344" i="2"/>
  <c r="O328" i="2"/>
  <c r="O324" i="2"/>
  <c r="O338" i="2"/>
  <c r="Q350" i="2"/>
  <c r="O327" i="2"/>
  <c r="O339" i="2"/>
  <c r="O341" i="2"/>
  <c r="O340" i="2"/>
  <c r="O336" i="2"/>
  <c r="O334" i="2"/>
  <c r="O335" i="2"/>
  <c r="O337" i="2"/>
  <c r="O326" i="2"/>
  <c r="O325" i="2"/>
  <c r="Q349" i="2"/>
  <c r="Q348" i="2"/>
  <c r="Q347" i="2"/>
  <c r="L132" i="3"/>
  <c r="L133" i="3"/>
  <c r="L134" i="3"/>
  <c r="N138" i="3"/>
  <c r="N137" i="3"/>
  <c r="N325" i="3" l="1"/>
  <c r="N326" i="3"/>
  <c r="O385" i="3"/>
  <c r="N333" i="3"/>
  <c r="O335" i="3"/>
  <c r="O386" i="3" s="1"/>
  <c r="N385" i="3" s="1"/>
  <c r="O336" i="3"/>
  <c r="O387" i="3" s="1"/>
  <c r="N388" i="3" s="1"/>
  <c r="S148" i="4"/>
  <c r="Q118" i="4"/>
  <c r="P119" i="4" s="1"/>
  <c r="L125" i="4"/>
  <c r="J130" i="4"/>
  <c r="N122" i="4"/>
  <c r="M123" i="4" s="1"/>
  <c r="L124" i="4" s="1"/>
  <c r="Q145" i="4"/>
  <c r="Q144" i="4"/>
  <c r="S213" i="1"/>
  <c r="S211" i="1"/>
  <c r="S212" i="1"/>
  <c r="L199" i="1"/>
  <c r="L197" i="1"/>
  <c r="L198" i="1"/>
  <c r="J131" i="4"/>
  <c r="J132" i="4"/>
  <c r="N139" i="4"/>
  <c r="N140" i="4"/>
  <c r="L135" i="4"/>
  <c r="L136" i="4"/>
  <c r="O331" i="3"/>
  <c r="O329" i="3"/>
  <c r="O330" i="3"/>
  <c r="Q207" i="1"/>
  <c r="Q208" i="1"/>
  <c r="O390" i="3"/>
  <c r="N338" i="3"/>
  <c r="O204" i="1"/>
  <c r="O203" i="1"/>
  <c r="N384" i="3"/>
  <c r="N339" i="3"/>
  <c r="K128" i="3"/>
  <c r="J129" i="3" s="1"/>
  <c r="S352" i="3"/>
  <c r="S351" i="3"/>
  <c r="S349" i="3"/>
  <c r="S350" i="3"/>
  <c r="O392" i="3"/>
  <c r="N341" i="3"/>
  <c r="N340" i="3"/>
  <c r="O393" i="3"/>
  <c r="Q345" i="3"/>
  <c r="Q346" i="3"/>
  <c r="N377" i="3"/>
  <c r="N122" i="3"/>
  <c r="Q118" i="3"/>
  <c r="R147" i="3"/>
  <c r="M125" i="3"/>
  <c r="N123" i="3"/>
  <c r="R145" i="3"/>
  <c r="R146" i="3"/>
  <c r="P142" i="3"/>
  <c r="P141" i="3"/>
  <c r="N331" i="2"/>
  <c r="N332" i="2"/>
  <c r="N330" i="2"/>
  <c r="N329" i="2"/>
  <c r="N343" i="2"/>
  <c r="N328" i="2"/>
  <c r="N327" i="2"/>
  <c r="N339" i="2"/>
  <c r="N338" i="2"/>
  <c r="N341" i="2"/>
  <c r="N335" i="2"/>
  <c r="N334" i="2"/>
  <c r="N337" i="2"/>
  <c r="P348" i="2"/>
  <c r="P346" i="2"/>
  <c r="P347" i="2"/>
  <c r="N326" i="2"/>
  <c r="N333" i="2"/>
  <c r="N340" i="2"/>
  <c r="N342" i="2"/>
  <c r="P349" i="2"/>
  <c r="N336" i="2"/>
  <c r="N325" i="2"/>
  <c r="M136" i="3"/>
  <c r="M137" i="3"/>
  <c r="K131" i="3"/>
  <c r="K132" i="3"/>
  <c r="K133" i="3"/>
  <c r="M326" i="3" l="1"/>
  <c r="N337" i="3"/>
  <c r="N387" i="3"/>
  <c r="N336" i="3"/>
  <c r="N386" i="3"/>
  <c r="M387" i="3" s="1"/>
  <c r="N334" i="3"/>
  <c r="N335" i="3"/>
  <c r="K125" i="4"/>
  <c r="K126" i="4"/>
  <c r="J127" i="4" s="1"/>
  <c r="I128" i="4" s="1"/>
  <c r="R147" i="4"/>
  <c r="P143" i="4"/>
  <c r="P144" i="4"/>
  <c r="I129" i="4"/>
  <c r="O120" i="4"/>
  <c r="N121" i="4" s="1"/>
  <c r="N389" i="3"/>
  <c r="N390" i="3"/>
  <c r="N330" i="3"/>
  <c r="O380" i="3"/>
  <c r="N329" i="3"/>
  <c r="N328" i="3"/>
  <c r="I130" i="4"/>
  <c r="I131" i="4"/>
  <c r="N332" i="3"/>
  <c r="M333" i="3" s="1"/>
  <c r="O382" i="3"/>
  <c r="N383" i="3" s="1"/>
  <c r="M384" i="3" s="1"/>
  <c r="R212" i="1"/>
  <c r="R210" i="1"/>
  <c r="R211" i="1"/>
  <c r="N203" i="1"/>
  <c r="N202" i="1"/>
  <c r="P206" i="1"/>
  <c r="P207" i="1"/>
  <c r="M139" i="4"/>
  <c r="M138" i="4"/>
  <c r="M338" i="3"/>
  <c r="N331" i="3"/>
  <c r="O381" i="3"/>
  <c r="N382" i="3" s="1"/>
  <c r="M383" i="3" s="1"/>
  <c r="K135" i="4"/>
  <c r="K134" i="4"/>
  <c r="K198" i="1"/>
  <c r="K197" i="1"/>
  <c r="K196" i="1"/>
  <c r="R351" i="3"/>
  <c r="M340" i="3"/>
  <c r="M339" i="3"/>
  <c r="R350" i="3"/>
  <c r="R349" i="3"/>
  <c r="R348" i="3"/>
  <c r="P344" i="3"/>
  <c r="P345" i="3"/>
  <c r="N391" i="3"/>
  <c r="N392" i="3"/>
  <c r="Q145" i="3"/>
  <c r="Q144" i="3"/>
  <c r="L126" i="3"/>
  <c r="K127" i="3" s="1"/>
  <c r="J128" i="3" s="1"/>
  <c r="O140" i="3"/>
  <c r="O141" i="3"/>
  <c r="P119" i="3"/>
  <c r="O120" i="3" s="1"/>
  <c r="O375" i="3" s="1"/>
  <c r="N376" i="3" s="1"/>
  <c r="M377" i="3" s="1"/>
  <c r="M123" i="3"/>
  <c r="M124" i="3"/>
  <c r="Q146" i="3"/>
  <c r="M332" i="2"/>
  <c r="M330" i="2"/>
  <c r="M329" i="2"/>
  <c r="M331" i="2"/>
  <c r="M327" i="2"/>
  <c r="M328" i="2"/>
  <c r="M338" i="2"/>
  <c r="M337" i="2"/>
  <c r="M342" i="2"/>
  <c r="M326" i="2"/>
  <c r="O348" i="2"/>
  <c r="M336" i="2"/>
  <c r="M341" i="2"/>
  <c r="O347" i="2"/>
  <c r="O345" i="2"/>
  <c r="O346" i="2"/>
  <c r="M335" i="2"/>
  <c r="M334" i="2"/>
  <c r="M333" i="2"/>
  <c r="M339" i="2"/>
  <c r="M340" i="2"/>
  <c r="L135" i="3"/>
  <c r="L136" i="3"/>
  <c r="J130" i="3"/>
  <c r="J132" i="3"/>
  <c r="J131" i="3"/>
  <c r="M337" i="3" l="1"/>
  <c r="M334" i="3"/>
  <c r="M335" i="3"/>
  <c r="M385" i="3"/>
  <c r="M336" i="3"/>
  <c r="L337" i="3" s="1"/>
  <c r="M386" i="3"/>
  <c r="M122" i="4"/>
  <c r="L123" i="4" s="1"/>
  <c r="K124" i="4" s="1"/>
  <c r="O143" i="4"/>
  <c r="O142" i="4"/>
  <c r="J126" i="4"/>
  <c r="I127" i="4" s="1"/>
  <c r="Q146" i="4"/>
  <c r="O206" i="1"/>
  <c r="O205" i="1"/>
  <c r="J197" i="1"/>
  <c r="J196" i="1"/>
  <c r="J195" i="1"/>
  <c r="J134" i="4"/>
  <c r="J133" i="4"/>
  <c r="M332" i="3"/>
  <c r="L333" i="3" s="1"/>
  <c r="M201" i="1"/>
  <c r="M202" i="1"/>
  <c r="H129" i="4"/>
  <c r="H130" i="4"/>
  <c r="M330" i="3"/>
  <c r="L137" i="4"/>
  <c r="L138" i="4"/>
  <c r="Q211" i="1"/>
  <c r="Q209" i="1"/>
  <c r="Q210" i="1"/>
  <c r="N381" i="3"/>
  <c r="M382" i="3" s="1"/>
  <c r="L383" i="3" s="1"/>
  <c r="N380" i="3"/>
  <c r="N379" i="3"/>
  <c r="M389" i="3"/>
  <c r="M388" i="3"/>
  <c r="M331" i="3"/>
  <c r="L332" i="3" s="1"/>
  <c r="M329" i="3"/>
  <c r="M327" i="3"/>
  <c r="M328" i="3"/>
  <c r="Q350" i="3"/>
  <c r="Q349" i="3"/>
  <c r="Q348" i="3"/>
  <c r="Q347" i="3"/>
  <c r="M390" i="3"/>
  <c r="M391" i="3"/>
  <c r="O343" i="3"/>
  <c r="O344" i="3"/>
  <c r="L338" i="3"/>
  <c r="L339" i="3"/>
  <c r="L124" i="3"/>
  <c r="L125" i="3"/>
  <c r="N121" i="3"/>
  <c r="N140" i="3"/>
  <c r="N139" i="3"/>
  <c r="P145" i="3"/>
  <c r="P143" i="3"/>
  <c r="P144" i="3"/>
  <c r="L331" i="2"/>
  <c r="L330" i="2"/>
  <c r="L329" i="2"/>
  <c r="L328" i="2"/>
  <c r="L327" i="2"/>
  <c r="L336" i="2"/>
  <c r="L338" i="2"/>
  <c r="L335" i="2"/>
  <c r="L337" i="2"/>
  <c r="L341" i="2"/>
  <c r="L339" i="2"/>
  <c r="L334" i="2"/>
  <c r="N346" i="2"/>
  <c r="N345" i="2"/>
  <c r="N344" i="2"/>
  <c r="N347" i="2"/>
  <c r="L340" i="2"/>
  <c r="L332" i="2"/>
  <c r="L333" i="2"/>
  <c r="K135" i="3"/>
  <c r="K134" i="3"/>
  <c r="I129" i="3"/>
  <c r="I131" i="3"/>
  <c r="I130" i="3"/>
  <c r="L386" i="3" l="1"/>
  <c r="L334" i="3"/>
  <c r="K333" i="3"/>
  <c r="L384" i="3"/>
  <c r="L331" i="3"/>
  <c r="K332" i="3" s="1"/>
  <c r="L335" i="3"/>
  <c r="L336" i="3"/>
  <c r="L385" i="3"/>
  <c r="P349" i="3"/>
  <c r="P145" i="4"/>
  <c r="J125" i="4"/>
  <c r="I126" i="4" s="1"/>
  <c r="H127" i="4" s="1"/>
  <c r="H128" i="4"/>
  <c r="N141" i="4"/>
  <c r="N142" i="4"/>
  <c r="L388" i="3"/>
  <c r="L387" i="3"/>
  <c r="K136" i="4"/>
  <c r="K137" i="4"/>
  <c r="L329" i="3"/>
  <c r="P210" i="1"/>
  <c r="P209" i="1"/>
  <c r="P208" i="1"/>
  <c r="N205" i="1"/>
  <c r="N204" i="1"/>
  <c r="L200" i="1"/>
  <c r="L201" i="1"/>
  <c r="L328" i="3"/>
  <c r="K329" i="3" s="1"/>
  <c r="L327" i="3"/>
  <c r="M380" i="3"/>
  <c r="M379" i="3"/>
  <c r="M378" i="3"/>
  <c r="L330" i="3"/>
  <c r="M381" i="3"/>
  <c r="L382" i="3" s="1"/>
  <c r="K383" i="3" s="1"/>
  <c r="I196" i="1"/>
  <c r="I195" i="1"/>
  <c r="I194" i="1"/>
  <c r="G128" i="4"/>
  <c r="I132" i="4"/>
  <c r="I133" i="4"/>
  <c r="K337" i="3"/>
  <c r="K338" i="3"/>
  <c r="P348" i="3"/>
  <c r="P347" i="3"/>
  <c r="P346" i="3"/>
  <c r="O394" i="3"/>
  <c r="N343" i="3"/>
  <c r="N342" i="3"/>
  <c r="O395" i="3"/>
  <c r="L389" i="3"/>
  <c r="L390" i="3"/>
  <c r="K126" i="3"/>
  <c r="J127" i="3" s="1"/>
  <c r="I128" i="3" s="1"/>
  <c r="O144" i="3"/>
  <c r="O143" i="3"/>
  <c r="O142" i="3"/>
  <c r="M138" i="3"/>
  <c r="M139" i="3"/>
  <c r="M122" i="3"/>
  <c r="L123" i="3" s="1"/>
  <c r="K125" i="3"/>
  <c r="K330" i="2"/>
  <c r="K329" i="2"/>
  <c r="K328" i="2"/>
  <c r="K336" i="2"/>
  <c r="K337" i="2"/>
  <c r="K335" i="2"/>
  <c r="K338" i="2"/>
  <c r="K334" i="2"/>
  <c r="K332" i="2"/>
  <c r="M346" i="2"/>
  <c r="K340" i="2"/>
  <c r="K333" i="2"/>
  <c r="K331" i="2"/>
  <c r="M345" i="2"/>
  <c r="M344" i="2"/>
  <c r="M343" i="2"/>
  <c r="K339" i="2"/>
  <c r="H130" i="3"/>
  <c r="J133" i="3"/>
  <c r="J134" i="3"/>
  <c r="K336" i="3" l="1"/>
  <c r="K331" i="3"/>
  <c r="K335" i="3"/>
  <c r="J336" i="3" s="1"/>
  <c r="K385" i="3"/>
  <c r="J332" i="3"/>
  <c r="K334" i="3"/>
  <c r="K384" i="3"/>
  <c r="K328" i="3"/>
  <c r="L380" i="3"/>
  <c r="M141" i="4"/>
  <c r="M140" i="4"/>
  <c r="O144" i="4"/>
  <c r="G129" i="4"/>
  <c r="H132" i="4"/>
  <c r="H131" i="4"/>
  <c r="M203" i="1"/>
  <c r="M204" i="1"/>
  <c r="L379" i="3"/>
  <c r="L378" i="3"/>
  <c r="K386" i="3"/>
  <c r="K387" i="3"/>
  <c r="O209" i="1"/>
  <c r="O207" i="1"/>
  <c r="O208" i="1"/>
  <c r="J136" i="4"/>
  <c r="J135" i="4"/>
  <c r="H195" i="1"/>
  <c r="H193" i="1"/>
  <c r="H194" i="1"/>
  <c r="L381" i="3"/>
  <c r="K382" i="3" s="1"/>
  <c r="K199" i="1"/>
  <c r="K200" i="1"/>
  <c r="K330" i="3"/>
  <c r="J331" i="3" s="1"/>
  <c r="O348" i="3"/>
  <c r="M341" i="3"/>
  <c r="M342" i="3"/>
  <c r="K388" i="3"/>
  <c r="K389" i="3"/>
  <c r="O347" i="3"/>
  <c r="O398" i="3" s="1"/>
  <c r="O346" i="3"/>
  <c r="O345" i="3"/>
  <c r="N393" i="3"/>
  <c r="N394" i="3"/>
  <c r="J337" i="3"/>
  <c r="O399" i="3"/>
  <c r="J126" i="3"/>
  <c r="I127" i="3" s="1"/>
  <c r="L137" i="3"/>
  <c r="L138" i="3"/>
  <c r="N143" i="3"/>
  <c r="N142" i="3"/>
  <c r="N141" i="3"/>
  <c r="H129" i="3"/>
  <c r="K124" i="3"/>
  <c r="J329" i="2"/>
  <c r="J337" i="2"/>
  <c r="J336" i="2"/>
  <c r="L345" i="2"/>
  <c r="J334" i="2"/>
  <c r="J335" i="2"/>
  <c r="J338" i="2"/>
  <c r="L344" i="2"/>
  <c r="L343" i="2"/>
  <c r="L342" i="2"/>
  <c r="J332" i="2"/>
  <c r="J330" i="2"/>
  <c r="J331" i="2"/>
  <c r="J339" i="2"/>
  <c r="J333" i="2"/>
  <c r="I132" i="3"/>
  <c r="I133" i="3"/>
  <c r="J383" i="3" l="1"/>
  <c r="J384" i="3"/>
  <c r="J335" i="3"/>
  <c r="I336" i="3" s="1"/>
  <c r="J334" i="3"/>
  <c r="J333" i="3"/>
  <c r="N347" i="3"/>
  <c r="K379" i="3"/>
  <c r="L140" i="4"/>
  <c r="L139" i="4"/>
  <c r="N143" i="4"/>
  <c r="G194" i="1"/>
  <c r="G193" i="1"/>
  <c r="J330" i="3"/>
  <c r="I331" i="3" s="1"/>
  <c r="J329" i="3"/>
  <c r="I134" i="4"/>
  <c r="I135" i="4"/>
  <c r="N208" i="1"/>
  <c r="N207" i="1"/>
  <c r="N206" i="1"/>
  <c r="K380" i="3"/>
  <c r="G130" i="4"/>
  <c r="G131" i="4"/>
  <c r="J199" i="1"/>
  <c r="J198" i="1"/>
  <c r="K381" i="3"/>
  <c r="J382" i="3" s="1"/>
  <c r="J386" i="3"/>
  <c r="J385" i="3"/>
  <c r="L203" i="1"/>
  <c r="L202" i="1"/>
  <c r="J388" i="3"/>
  <c r="J387" i="3"/>
  <c r="M392" i="3"/>
  <c r="M393" i="3"/>
  <c r="L340" i="3"/>
  <c r="L341" i="3"/>
  <c r="N346" i="3"/>
  <c r="O396" i="3"/>
  <c r="N345" i="3"/>
  <c r="N344" i="3"/>
  <c r="O397" i="3"/>
  <c r="N398" i="3" s="1"/>
  <c r="M140" i="3"/>
  <c r="M142" i="3"/>
  <c r="M141" i="3"/>
  <c r="K137" i="3"/>
  <c r="K136" i="3"/>
  <c r="H128" i="3"/>
  <c r="J125" i="3"/>
  <c r="I126" i="3" s="1"/>
  <c r="H127" i="3" s="1"/>
  <c r="I337" i="2"/>
  <c r="I336" i="2"/>
  <c r="I334" i="2"/>
  <c r="I335" i="2"/>
  <c r="K344" i="2"/>
  <c r="K343" i="2"/>
  <c r="K342" i="2"/>
  <c r="K341" i="2"/>
  <c r="I332" i="2"/>
  <c r="I338" i="2"/>
  <c r="I331" i="2"/>
  <c r="I330" i="2"/>
  <c r="I333" i="2"/>
  <c r="H132" i="3"/>
  <c r="H131" i="3"/>
  <c r="I335" i="3" l="1"/>
  <c r="I334" i="3"/>
  <c r="I383" i="3"/>
  <c r="I333" i="3"/>
  <c r="H334" i="3" s="1"/>
  <c r="I332" i="3"/>
  <c r="I385" i="3"/>
  <c r="I330" i="3"/>
  <c r="H331" i="3" s="1"/>
  <c r="K139" i="4"/>
  <c r="K138" i="4"/>
  <c r="M142" i="4"/>
  <c r="K202" i="1"/>
  <c r="K201" i="1"/>
  <c r="I384" i="3"/>
  <c r="H134" i="4"/>
  <c r="H133" i="4"/>
  <c r="F129" i="4"/>
  <c r="F130" i="4"/>
  <c r="J381" i="3"/>
  <c r="I382" i="3" s="1"/>
  <c r="I198" i="1"/>
  <c r="I197" i="1"/>
  <c r="M207" i="1"/>
  <c r="M206" i="1"/>
  <c r="M205" i="1"/>
  <c r="J380" i="3"/>
  <c r="M346" i="3"/>
  <c r="H335" i="3"/>
  <c r="N396" i="3"/>
  <c r="N397" i="3"/>
  <c r="N395" i="3"/>
  <c r="I386" i="3"/>
  <c r="I387" i="3"/>
  <c r="K339" i="3"/>
  <c r="K340" i="3"/>
  <c r="L391" i="3"/>
  <c r="L392" i="3"/>
  <c r="M345" i="3"/>
  <c r="M343" i="3"/>
  <c r="M344" i="3"/>
  <c r="L140" i="3"/>
  <c r="G128" i="3"/>
  <c r="J135" i="3"/>
  <c r="J136" i="3"/>
  <c r="G129" i="3"/>
  <c r="L141" i="3"/>
  <c r="L139" i="3"/>
  <c r="H336" i="2"/>
  <c r="H334" i="2"/>
  <c r="H335" i="2"/>
  <c r="J343" i="2"/>
  <c r="H331" i="2"/>
  <c r="H333" i="2"/>
  <c r="J342" i="2"/>
  <c r="J340" i="2"/>
  <c r="J341" i="2"/>
  <c r="H332" i="2"/>
  <c r="H337" i="2"/>
  <c r="G131" i="3"/>
  <c r="G130" i="3"/>
  <c r="H383" i="3" l="1"/>
  <c r="H333" i="3"/>
  <c r="H332" i="3"/>
  <c r="G332" i="3" s="1"/>
  <c r="H384" i="3"/>
  <c r="L141" i="4"/>
  <c r="J138" i="4"/>
  <c r="J137" i="4"/>
  <c r="H197" i="1"/>
  <c r="H196" i="1"/>
  <c r="L204" i="1"/>
  <c r="L206" i="1"/>
  <c r="L205" i="1"/>
  <c r="I381" i="3"/>
  <c r="H382" i="3" s="1"/>
  <c r="G383" i="3" s="1"/>
  <c r="G132" i="4"/>
  <c r="G133" i="4"/>
  <c r="J201" i="1"/>
  <c r="J200" i="1"/>
  <c r="M397" i="3"/>
  <c r="L344" i="3"/>
  <c r="L343" i="3"/>
  <c r="L342" i="3"/>
  <c r="K390" i="3"/>
  <c r="K391" i="3"/>
  <c r="H385" i="3"/>
  <c r="H386" i="3"/>
  <c r="J339" i="3"/>
  <c r="J338" i="3"/>
  <c r="M395" i="3"/>
  <c r="M396" i="3"/>
  <c r="M394" i="3"/>
  <c r="G334" i="3"/>
  <c r="L345" i="3"/>
  <c r="K140" i="3"/>
  <c r="I135" i="3"/>
  <c r="I134" i="3"/>
  <c r="K139" i="3"/>
  <c r="K138" i="3"/>
  <c r="G333" i="2"/>
  <c r="G334" i="2"/>
  <c r="G335" i="2"/>
  <c r="I341" i="2"/>
  <c r="I340" i="2"/>
  <c r="I339" i="2"/>
  <c r="G332" i="2"/>
  <c r="G336" i="2"/>
  <c r="I342" i="2"/>
  <c r="F130" i="3"/>
  <c r="F129" i="3"/>
  <c r="G333" i="3" l="1"/>
  <c r="I137" i="4"/>
  <c r="I136" i="4"/>
  <c r="K140" i="4"/>
  <c r="K205" i="1"/>
  <c r="G196" i="1"/>
  <c r="G195" i="1"/>
  <c r="I200" i="1"/>
  <c r="I199" i="1"/>
  <c r="K204" i="1"/>
  <c r="K203" i="1"/>
  <c r="F132" i="4"/>
  <c r="F131" i="4"/>
  <c r="K344" i="3"/>
  <c r="L393" i="3"/>
  <c r="L395" i="3"/>
  <c r="L394" i="3"/>
  <c r="F333" i="3"/>
  <c r="J389" i="3"/>
  <c r="J390" i="3"/>
  <c r="L396" i="3"/>
  <c r="G384" i="3"/>
  <c r="G385" i="3"/>
  <c r="K343" i="3"/>
  <c r="K341" i="3"/>
  <c r="K342" i="3"/>
  <c r="I338" i="3"/>
  <c r="I337" i="3"/>
  <c r="J139" i="3"/>
  <c r="J137" i="3"/>
  <c r="J138" i="3"/>
  <c r="H134" i="3"/>
  <c r="H133" i="3"/>
  <c r="F334" i="2"/>
  <c r="F333" i="2"/>
  <c r="F335" i="2"/>
  <c r="H340" i="2"/>
  <c r="H338" i="2"/>
  <c r="H339" i="2"/>
  <c r="H341" i="2"/>
  <c r="H136" i="4" l="1"/>
  <c r="H135" i="4"/>
  <c r="J139" i="4"/>
  <c r="J204" i="1"/>
  <c r="J202" i="1"/>
  <c r="J203" i="1"/>
  <c r="E131" i="4"/>
  <c r="E130" i="4"/>
  <c r="H198" i="1"/>
  <c r="H199" i="1"/>
  <c r="F195" i="1"/>
  <c r="F194" i="1"/>
  <c r="H336" i="3"/>
  <c r="H337" i="3"/>
  <c r="J342" i="3"/>
  <c r="J341" i="3"/>
  <c r="J340" i="3"/>
  <c r="F384" i="3"/>
  <c r="I388" i="3"/>
  <c r="I389" i="3"/>
  <c r="K395" i="3"/>
  <c r="J343" i="3"/>
  <c r="K393" i="3"/>
  <c r="J394" i="3" s="1"/>
  <c r="K392" i="3"/>
  <c r="K394" i="3"/>
  <c r="I138" i="3"/>
  <c r="I136" i="3"/>
  <c r="I137" i="3"/>
  <c r="G133" i="3"/>
  <c r="G132" i="3"/>
  <c r="G340" i="2"/>
  <c r="G339" i="2"/>
  <c r="G338" i="2"/>
  <c r="G337" i="2"/>
  <c r="E334" i="2"/>
  <c r="G134" i="4" l="1"/>
  <c r="G135" i="4"/>
  <c r="I138" i="4"/>
  <c r="G198" i="1"/>
  <c r="G197" i="1"/>
  <c r="I203" i="1"/>
  <c r="I202" i="1"/>
  <c r="H201" i="1" s="1"/>
  <c r="I201" i="1"/>
  <c r="H200" i="1" s="1"/>
  <c r="G200" i="1" s="1"/>
  <c r="H387" i="3"/>
  <c r="H388" i="3"/>
  <c r="I341" i="3"/>
  <c r="I339" i="3"/>
  <c r="I340" i="3"/>
  <c r="G335" i="3"/>
  <c r="G336" i="3"/>
  <c r="J391" i="3"/>
  <c r="J392" i="3"/>
  <c r="J393" i="3"/>
  <c r="I342" i="3"/>
  <c r="F132" i="3"/>
  <c r="F131" i="3"/>
  <c r="H137" i="3"/>
  <c r="H135" i="3"/>
  <c r="H136" i="3"/>
  <c r="F338" i="2"/>
  <c r="F337" i="2"/>
  <c r="F336" i="2"/>
  <c r="F339" i="2"/>
  <c r="F133" i="4" l="1"/>
  <c r="F134" i="4"/>
  <c r="H137" i="4"/>
  <c r="H202" i="1"/>
  <c r="G199" i="1"/>
  <c r="F198" i="1"/>
  <c r="F197" i="1"/>
  <c r="F196" i="1"/>
  <c r="G201" i="1"/>
  <c r="F199" i="1"/>
  <c r="I393" i="3"/>
  <c r="I392" i="3"/>
  <c r="I390" i="3"/>
  <c r="I391" i="3"/>
  <c r="H341" i="3"/>
  <c r="H340" i="3"/>
  <c r="H338" i="3"/>
  <c r="H339" i="3"/>
  <c r="G386" i="3"/>
  <c r="G387" i="3"/>
  <c r="F334" i="3"/>
  <c r="F335" i="3"/>
  <c r="E131" i="3"/>
  <c r="E130" i="3"/>
  <c r="G136" i="3"/>
  <c r="G135" i="3"/>
  <c r="G134" i="3"/>
  <c r="E338" i="2"/>
  <c r="E337" i="2"/>
  <c r="E336" i="2"/>
  <c r="E335" i="2"/>
  <c r="G136" i="4" l="1"/>
  <c r="E132" i="4"/>
  <c r="E133" i="4"/>
  <c r="E197" i="1"/>
  <c r="E196" i="1"/>
  <c r="E195" i="1"/>
  <c r="D196" i="1" s="1"/>
  <c r="E198" i="1"/>
  <c r="F200" i="1"/>
  <c r="E199" i="1" s="1"/>
  <c r="H392" i="3"/>
  <c r="F385" i="3"/>
  <c r="F386" i="3"/>
  <c r="G340" i="3"/>
  <c r="G339" i="3"/>
  <c r="G338" i="3"/>
  <c r="G337" i="3"/>
  <c r="H391" i="3"/>
  <c r="H390" i="3"/>
  <c r="H389" i="3"/>
  <c r="E334" i="3"/>
  <c r="F135" i="3"/>
  <c r="F134" i="3"/>
  <c r="F133" i="3"/>
  <c r="D337" i="2"/>
  <c r="D336" i="2"/>
  <c r="D335" i="2"/>
  <c r="D132" i="4" l="1"/>
  <c r="D131" i="4"/>
  <c r="F135" i="4"/>
  <c r="D198" i="1"/>
  <c r="D197" i="1"/>
  <c r="C197" i="1" s="1"/>
  <c r="B117" i="1" s="1"/>
  <c r="B119" i="1" s="1"/>
  <c r="G391" i="3"/>
  <c r="F339" i="3"/>
  <c r="F338" i="3"/>
  <c r="F337" i="3"/>
  <c r="F336" i="3"/>
  <c r="G388" i="3"/>
  <c r="G389" i="3"/>
  <c r="G390" i="3"/>
  <c r="E385" i="3"/>
  <c r="E134" i="3"/>
  <c r="E133" i="3"/>
  <c r="E132" i="3"/>
  <c r="C336" i="2"/>
  <c r="B3" i="2" s="1"/>
  <c r="E134" i="4" l="1"/>
  <c r="E338" i="3"/>
  <c r="F387" i="3"/>
  <c r="F389" i="3"/>
  <c r="F388" i="3"/>
  <c r="E337" i="3"/>
  <c r="E336" i="3"/>
  <c r="E335" i="3"/>
  <c r="F390" i="3"/>
  <c r="D133" i="3"/>
  <c r="D131" i="3"/>
  <c r="D132" i="3"/>
  <c r="D133" i="4" l="1"/>
  <c r="E389" i="3"/>
  <c r="D336" i="3"/>
  <c r="D335" i="3"/>
  <c r="C336" i="3" s="1"/>
  <c r="D337" i="3"/>
  <c r="E387" i="3"/>
  <c r="E386" i="3"/>
  <c r="E388" i="3"/>
  <c r="C132" i="3"/>
  <c r="C183" i="4" l="1"/>
  <c r="B3" i="4" s="1"/>
  <c r="C132" i="4"/>
  <c r="D387" i="3"/>
  <c r="D386" i="3"/>
  <c r="D388" i="3"/>
  <c r="C387" i="3" l="1"/>
  <c r="B3" i="3" s="1"/>
</calcChain>
</file>

<file path=xl/sharedStrings.xml><?xml version="1.0" encoding="utf-8"?>
<sst xmlns="http://schemas.openxmlformats.org/spreadsheetml/2006/main" count="253" uniqueCount="80">
  <si>
    <t>Volatility:</t>
  </si>
  <si>
    <t>Δt</t>
  </si>
  <si>
    <t>( = 1/12 )</t>
  </si>
  <si>
    <t>Mean Rate:</t>
  </si>
  <si>
    <t>Time Step:</t>
  </si>
  <si>
    <t>Time ( i )</t>
  </si>
  <si>
    <t>State ( j )</t>
  </si>
  <si>
    <t>r0(i)</t>
  </si>
  <si>
    <t>Mean Reversion:</t>
  </si>
  <si>
    <t>a</t>
  </si>
  <si>
    <t>σ</t>
  </si>
  <si>
    <t>State Step:</t>
  </si>
  <si>
    <t>Δu</t>
  </si>
  <si>
    <t>Principal</t>
  </si>
  <si>
    <t>Coupon</t>
  </si>
  <si>
    <t>Payment</t>
  </si>
  <si>
    <t>Maturity</t>
  </si>
  <si>
    <t xml:space="preserve">Type </t>
  </si>
  <si>
    <t>Quarterly</t>
  </si>
  <si>
    <t>European</t>
  </si>
  <si>
    <t>Pay/Reset Frequency</t>
  </si>
  <si>
    <t>Probabilities</t>
  </si>
  <si>
    <t>j</t>
  </si>
  <si>
    <t>k</t>
  </si>
  <si>
    <t>β</t>
  </si>
  <si>
    <t>p_u</t>
  </si>
  <si>
    <t>p_m</t>
  </si>
  <si>
    <t>p_d</t>
  </si>
  <si>
    <t>Lattice Implied Term Structure</t>
  </si>
  <si>
    <t>Z(i)</t>
  </si>
  <si>
    <t>AD ( i , j )</t>
    <phoneticPr fontId="3" type="noConversion"/>
  </si>
  <si>
    <t>Tree Zero Prices:</t>
  </si>
  <si>
    <t>Market Zero Prices:</t>
  </si>
  <si>
    <t>Z0(i)</t>
  </si>
  <si>
    <t>24 Months</t>
  </si>
  <si>
    <t>Bond Cash Flows</t>
  </si>
  <si>
    <t>Bond Values</t>
  </si>
  <si>
    <t>1M Discount Factors</t>
  </si>
  <si>
    <t>2M Discount Factors</t>
  </si>
  <si>
    <t>3M Discount Factors</t>
  </si>
  <si>
    <t>3M Libor Rate</t>
  </si>
  <si>
    <t>Semi</t>
  </si>
  <si>
    <t>Swaption</t>
  </si>
  <si>
    <t>Swap Matur</t>
  </si>
  <si>
    <t xml:space="preserve">Fix Leg Rate </t>
  </si>
  <si>
    <t>Fix Payment</t>
  </si>
  <si>
    <t>Expir Time</t>
  </si>
  <si>
    <t>Float Rate</t>
  </si>
  <si>
    <t>3M Libor</t>
  </si>
  <si>
    <t>Float Paym</t>
  </si>
  <si>
    <t>Fixed Leg Cash Flows</t>
  </si>
  <si>
    <t>Fixed Leg Tree Values</t>
  </si>
  <si>
    <t>Zero Price Fit Error:</t>
  </si>
  <si>
    <t>E(i)</t>
  </si>
  <si>
    <t>Arrow-Debreu Prices</t>
  </si>
  <si>
    <t>Fixed Rate Bond</t>
  </si>
  <si>
    <t>Tree Price</t>
  </si>
  <si>
    <t>Static Price</t>
  </si>
  <si>
    <t>Price Error</t>
  </si>
  <si>
    <t>Monthly</t>
  </si>
  <si>
    <t>Black-Karasinski short rate tree</t>
  </si>
  <si>
    <t>Validation</t>
  </si>
  <si>
    <t>BK short rate tree</t>
  </si>
  <si>
    <t>3-Month Floor</t>
  </si>
  <si>
    <t>Floor Discounted Cash Flows</t>
  </si>
  <si>
    <t>Floor Tree Values</t>
  </si>
  <si>
    <t>Price</t>
  </si>
  <si>
    <t>Floating Leg Discounted Cash Flows</t>
  </si>
  <si>
    <t>Floating Leg Tree Values</t>
  </si>
  <si>
    <t>Swaption Tree Values</t>
  </si>
  <si>
    <t>Fixed Leg</t>
  </si>
  <si>
    <t>Floating Leg</t>
  </si>
  <si>
    <t>3M Libor Rates</t>
  </si>
  <si>
    <t>Callable Bond</t>
  </si>
  <si>
    <t>Bond</t>
  </si>
  <si>
    <t>Strike</t>
  </si>
  <si>
    <t>Bond Tree Values</t>
  </si>
  <si>
    <t>Call Option</t>
  </si>
  <si>
    <t>Call Option Values</t>
  </si>
  <si>
    <t>Floor 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</si>
</sst>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 &quot;￥&quot;* #,##0.00_ ;_ &quot;￥&quot;* \-#,##0.00_ ;_ &quot;￥&quot;* &quot;-&quot;??_ ;_ @_ "/>
    <numFmt numFmtId="165" formatCode="_ * #,##0.00_ ;_ * \-#,##0.00_ ;_ * &quot;-&quot;??_ ;_ @_ "/>
    <numFmt numFmtId="166" formatCode="0.0000%"/>
    <numFmt numFmtId="167" formatCode="0.0000"/>
    <numFmt numFmtId="168" formatCode="0.000000"/>
    <numFmt numFmtId="169" formatCode="0.000000_);[Red]\(0.000000\)"/>
    <numFmt numFmtId="170" formatCode="&quot;$&quot;#,##0.00"/>
    <numFmt numFmtId="171" formatCode="&quot;$&quot;#,##0.0000"/>
    <numFmt numFmtId="172" formatCode="_ * #,##0.000000_ ;_ * \-#,##0.000000_ ;_ * &quot;-&quot;??_ ;_ @_ "/>
    <numFmt numFmtId="173" formatCode="0.0000000"/>
    <numFmt numFmtId="174" formatCode="_([$$-409]* #,##0.0000_);_([$$-409]* \(#,##0.0000\);_([$$-409]* &quot;-&quot;??_);_(@_)"/>
    <numFmt numFmtId="175" formatCode="_ * #,##0.0000_ ;_ * \-#,##0.0000_ ;_ * &quot;-&quot;??_ ;_ @_ "/>
  </numFmts>
  <fonts count="28">
    <font>
      <sz val="12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9"/>
      <name val="宋体"/>
      <charset val="134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i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b/>
      <sz val="12"/>
      <color indexed="13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Times New Roman"/>
      <family val="1"/>
    </font>
    <font>
      <b/>
      <sz val="10"/>
      <color indexed="9"/>
      <name val="P_u"/>
      <family val="2"/>
    </font>
    <font>
      <b/>
      <sz val="10"/>
      <color indexed="9"/>
      <name val="P_m"/>
      <family val="2"/>
    </font>
    <font>
      <b/>
      <sz val="10"/>
      <color indexed="9"/>
      <name val="P_d"/>
      <family val="2"/>
    </font>
    <font>
      <b/>
      <i/>
      <sz val="10"/>
      <color indexed="9"/>
      <name val="Times New Roman"/>
      <family val="1"/>
    </font>
    <font>
      <sz val="8"/>
      <name val="Arial"/>
      <family val="2"/>
    </font>
    <font>
      <b/>
      <sz val="12"/>
      <color indexed="9"/>
      <name val="Arial"/>
      <family val="2"/>
    </font>
    <font>
      <sz val="12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FF0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6" tint="0.39997558519241921"/>
      <name val="Calibri"/>
      <family val="2"/>
      <scheme val="minor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/>
  </cellStyleXfs>
  <cellXfs count="90">
    <xf numFmtId="0" fontId="0" fillId="0" borderId="0" xfId="0">
      <alignment vertical="center"/>
    </xf>
    <xf numFmtId="0" fontId="4" fillId="2" borderId="1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2" fillId="0" borderId="0" xfId="0" applyFont="1" applyProtection="1">
      <alignment vertical="center"/>
      <protection locked="0"/>
    </xf>
    <xf numFmtId="0" fontId="2" fillId="0" borderId="0" xfId="0" applyFont="1">
      <alignment vertical="center"/>
    </xf>
    <xf numFmtId="0" fontId="2" fillId="3" borderId="2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2" fillId="2" borderId="1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66" fontId="8" fillId="3" borderId="0" xfId="0" applyNumberFormat="1" applyFont="1" applyFill="1" applyBorder="1" applyAlignment="1">
      <alignment horizontal="center" vertical="center"/>
    </xf>
    <xf numFmtId="166" fontId="5" fillId="4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/>
    </xf>
    <xf numFmtId="0" fontId="2" fillId="2" borderId="0" xfId="0" applyFont="1" applyFill="1">
      <alignment vertical="center"/>
    </xf>
    <xf numFmtId="0" fontId="4" fillId="5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/>
    </xf>
    <xf numFmtId="0" fontId="13" fillId="5" borderId="0" xfId="0" applyFont="1" applyFill="1" applyBorder="1" applyAlignment="1">
      <alignment horizontal="center" vertical="center"/>
    </xf>
    <xf numFmtId="167" fontId="4" fillId="2" borderId="0" xfId="0" applyNumberFormat="1" applyFont="1" applyFill="1" applyBorder="1" applyAlignment="1">
      <alignment horizontal="center" vertical="center"/>
    </xf>
    <xf numFmtId="167" fontId="14" fillId="2" borderId="0" xfId="0" applyNumberFormat="1" applyFont="1" applyFill="1" applyBorder="1" applyAlignment="1">
      <alignment horizontal="center" vertical="center"/>
    </xf>
    <xf numFmtId="167" fontId="15" fillId="2" borderId="0" xfId="0" applyNumberFormat="1" applyFont="1" applyFill="1" applyBorder="1" applyAlignment="1">
      <alignment horizontal="center" vertical="center"/>
    </xf>
    <xf numFmtId="167" fontId="16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center"/>
    </xf>
    <xf numFmtId="168" fontId="18" fillId="3" borderId="4" xfId="0" applyNumberFormat="1" applyFont="1" applyFill="1" applyBorder="1" applyAlignment="1">
      <alignment horizontal="right"/>
    </xf>
    <xf numFmtId="169" fontId="8" fillId="3" borderId="0" xfId="0" applyNumberFormat="1" applyFont="1" applyFill="1" applyBorder="1" applyAlignment="1">
      <alignment horizontal="center" vertical="center"/>
    </xf>
    <xf numFmtId="169" fontId="8" fillId="3" borderId="5" xfId="0" applyNumberFormat="1" applyFont="1" applyFill="1" applyBorder="1" applyAlignment="1">
      <alignment horizontal="center" vertical="center"/>
    </xf>
    <xf numFmtId="169" fontId="5" fillId="4" borderId="6" xfId="0" applyNumberFormat="1" applyFont="1" applyFill="1" applyBorder="1" applyAlignment="1">
      <alignment horizontal="center" vertical="center"/>
    </xf>
    <xf numFmtId="169" fontId="8" fillId="3" borderId="7" xfId="0" applyNumberFormat="1" applyFont="1" applyFill="1" applyBorder="1" applyAlignment="1">
      <alignment horizontal="center" vertical="center"/>
    </xf>
    <xf numFmtId="169" fontId="5" fillId="4" borderId="4" xfId="0" applyNumberFormat="1" applyFont="1" applyFill="1" applyBorder="1" applyAlignment="1">
      <alignment horizontal="center" vertical="center"/>
    </xf>
    <xf numFmtId="169" fontId="8" fillId="3" borderId="8" xfId="0" applyNumberFormat="1" applyFont="1" applyFill="1" applyBorder="1" applyAlignment="1">
      <alignment horizontal="center" vertical="center"/>
    </xf>
    <xf numFmtId="166" fontId="2" fillId="6" borderId="9" xfId="0" applyNumberFormat="1" applyFont="1" applyFill="1" applyBorder="1" applyProtection="1">
      <alignment vertical="center"/>
      <protection locked="0"/>
    </xf>
    <xf numFmtId="169" fontId="8" fillId="3" borderId="0" xfId="0" applyNumberFormat="1" applyFont="1" applyFill="1" applyBorder="1" applyAlignment="1">
      <alignment horizontal="center"/>
    </xf>
    <xf numFmtId="168" fontId="18" fillId="0" borderId="4" xfId="0" applyNumberFormat="1" applyFont="1" applyBorder="1" applyAlignment="1">
      <alignment vertical="center"/>
    </xf>
    <xf numFmtId="0" fontId="20" fillId="7" borderId="2" xfId="0" applyFont="1" applyFill="1" applyBorder="1" applyAlignment="1">
      <alignment horizontal="center"/>
    </xf>
    <xf numFmtId="0" fontId="20" fillId="7" borderId="10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9" fontId="20" fillId="7" borderId="5" xfId="0" applyNumberFormat="1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170" fontId="8" fillId="3" borderId="0" xfId="2" applyNumberFormat="1" applyFont="1" applyFill="1" applyBorder="1" applyAlignment="1">
      <alignment horizontal="center" vertical="center"/>
    </xf>
    <xf numFmtId="170" fontId="5" fillId="4" borderId="0" xfId="2" applyNumberFormat="1" applyFont="1" applyFill="1" applyBorder="1" applyAlignment="1">
      <alignment horizontal="center" vertical="center"/>
    </xf>
    <xf numFmtId="171" fontId="5" fillId="4" borderId="0" xfId="2" applyNumberFormat="1" applyFont="1" applyFill="1" applyBorder="1" applyAlignment="1">
      <alignment horizontal="center" vertical="center"/>
    </xf>
    <xf numFmtId="171" fontId="8" fillId="3" borderId="0" xfId="2" applyNumberFormat="1" applyFont="1" applyFill="1" applyBorder="1" applyAlignment="1">
      <alignment horizontal="center" vertical="center"/>
    </xf>
    <xf numFmtId="172" fontId="5" fillId="4" borderId="0" xfId="1" applyNumberFormat="1" applyFont="1" applyFill="1" applyBorder="1" applyAlignment="1">
      <alignment horizontal="center" vertical="center"/>
    </xf>
    <xf numFmtId="172" fontId="8" fillId="3" borderId="0" xfId="1" applyNumberFormat="1" applyFont="1" applyFill="1" applyBorder="1" applyAlignment="1">
      <alignment horizontal="center" vertical="center"/>
    </xf>
    <xf numFmtId="166" fontId="5" fillId="4" borderId="0" xfId="3" applyNumberFormat="1" applyFont="1" applyFill="1" applyBorder="1" applyAlignment="1">
      <alignment horizontal="center" vertical="center"/>
    </xf>
    <xf numFmtId="166" fontId="8" fillId="3" borderId="0" xfId="3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right" vertical="center"/>
    </xf>
    <xf numFmtId="0" fontId="22" fillId="2" borderId="0" xfId="0" applyFont="1" applyFill="1" applyBorder="1" applyAlignment="1">
      <alignment horizontal="right"/>
    </xf>
    <xf numFmtId="171" fontId="24" fillId="9" borderId="9" xfId="0" applyNumberFormat="1" applyFont="1" applyFill="1" applyBorder="1" applyAlignment="1">
      <alignment horizontal="center"/>
    </xf>
    <xf numFmtId="171" fontId="24" fillId="9" borderId="3" xfId="2" applyNumberFormat="1" applyFont="1" applyFill="1" applyBorder="1" applyAlignment="1">
      <alignment horizontal="center"/>
    </xf>
    <xf numFmtId="171" fontId="25" fillId="9" borderId="11" xfId="0" applyNumberFormat="1" applyFont="1" applyFill="1" applyBorder="1" applyAlignment="1">
      <alignment horizontal="center"/>
    </xf>
    <xf numFmtId="174" fontId="23" fillId="9" borderId="9" xfId="2" applyNumberFormat="1" applyFont="1" applyFill="1" applyBorder="1">
      <alignment vertical="center"/>
    </xf>
    <xf numFmtId="174" fontId="0" fillId="0" borderId="0" xfId="0" applyNumberFormat="1">
      <alignment vertical="center"/>
    </xf>
    <xf numFmtId="173" fontId="26" fillId="8" borderId="12" xfId="4" applyNumberFormat="1" applyFont="1" applyBorder="1" applyAlignment="1">
      <alignment horizontal="right"/>
    </xf>
    <xf numFmtId="173" fontId="26" fillId="8" borderId="0" xfId="4" applyNumberFormat="1" applyFont="1" applyBorder="1" applyAlignment="1">
      <alignment horizontal="right"/>
    </xf>
    <xf numFmtId="0" fontId="20" fillId="7" borderId="10" xfId="0" applyFont="1" applyFill="1" applyBorder="1" applyAlignment="1">
      <alignment horizontal="center"/>
    </xf>
    <xf numFmtId="168" fontId="21" fillId="8" borderId="12" xfId="4" applyNumberFormat="1" applyBorder="1" applyAlignment="1">
      <alignment horizontal="right"/>
    </xf>
    <xf numFmtId="0" fontId="20" fillId="7" borderId="10" xfId="0" applyFont="1" applyFill="1" applyBorder="1" applyAlignment="1">
      <alignment horizontal="center"/>
    </xf>
    <xf numFmtId="0" fontId="2" fillId="10" borderId="0" xfId="0" applyFont="1" applyFill="1">
      <alignment vertical="center"/>
    </xf>
    <xf numFmtId="0" fontId="2" fillId="10" borderId="0" xfId="0" applyFont="1" applyFill="1" applyProtection="1">
      <alignment vertical="center"/>
      <protection locked="0"/>
    </xf>
    <xf numFmtId="174" fontId="8" fillId="3" borderId="0" xfId="2" applyNumberFormat="1" applyFont="1" applyFill="1" applyBorder="1" applyAlignment="1">
      <alignment horizontal="center" vertical="center"/>
    </xf>
    <xf numFmtId="174" fontId="5" fillId="4" borderId="0" xfId="2" applyNumberFormat="1" applyFont="1" applyFill="1" applyBorder="1" applyAlignment="1">
      <alignment horizontal="center" vertical="center"/>
    </xf>
    <xf numFmtId="175" fontId="2" fillId="0" borderId="2" xfId="1" applyNumberFormat="1" applyFont="1" applyFill="1" applyBorder="1" applyProtection="1">
      <alignment vertical="center"/>
      <protection locked="0"/>
    </xf>
    <xf numFmtId="175" fontId="2" fillId="0" borderId="2" xfId="1" applyNumberFormat="1" applyFont="1" applyFill="1" applyBorder="1" applyAlignment="1" applyProtection="1">
      <protection locked="0"/>
    </xf>
    <xf numFmtId="175" fontId="2" fillId="3" borderId="3" xfId="1" applyNumberFormat="1" applyFont="1" applyFill="1" applyBorder="1" applyProtection="1">
      <alignment vertical="center"/>
    </xf>
    <xf numFmtId="0" fontId="27" fillId="10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right" vertical="center" textRotation="90"/>
    </xf>
    <xf numFmtId="0" fontId="0" fillId="0" borderId="1" xfId="0" applyBorder="1" applyAlignment="1">
      <alignment vertical="center"/>
    </xf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9" fillId="5" borderId="12" xfId="0" applyFont="1" applyFill="1" applyBorder="1" applyAlignment="1">
      <alignment horizontal="center"/>
    </xf>
    <xf numFmtId="0" fontId="19" fillId="5" borderId="0" xfId="0" applyFont="1" applyFill="1" applyBorder="1" applyAlignment="1">
      <alignment horizontal="center"/>
    </xf>
    <xf numFmtId="0" fontId="19" fillId="5" borderId="12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/>
    </xf>
    <xf numFmtId="0" fontId="19" fillId="5" borderId="14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20" fillId="7" borderId="15" xfId="0" applyFont="1" applyFill="1" applyBorder="1" applyAlignment="1" applyProtection="1">
      <alignment horizontal="center"/>
      <protection locked="0"/>
    </xf>
    <xf numFmtId="0" fontId="20" fillId="7" borderId="6" xfId="0" applyFont="1" applyFill="1" applyBorder="1" applyAlignment="1" applyProtection="1">
      <alignment horizontal="center"/>
      <protection locked="0"/>
    </xf>
    <xf numFmtId="10" fontId="20" fillId="7" borderId="15" xfId="0" applyNumberFormat="1" applyFont="1" applyFill="1" applyBorder="1" applyAlignment="1" applyProtection="1">
      <alignment horizontal="center"/>
      <protection locked="0"/>
    </xf>
    <xf numFmtId="10" fontId="20" fillId="7" borderId="6" xfId="0" applyNumberFormat="1" applyFont="1" applyFill="1" applyBorder="1" applyAlignment="1" applyProtection="1">
      <alignment horizontal="center"/>
      <protection locked="0"/>
    </xf>
    <xf numFmtId="0" fontId="20" fillId="7" borderId="15" xfId="0" applyFont="1" applyFill="1" applyBorder="1" applyAlignment="1">
      <alignment horizontal="center"/>
    </xf>
    <xf numFmtId="0" fontId="20" fillId="7" borderId="10" xfId="0" applyFont="1" applyFill="1" applyBorder="1" applyAlignment="1">
      <alignment horizontal="center"/>
    </xf>
    <xf numFmtId="0" fontId="27" fillId="11" borderId="1" xfId="0" applyFont="1" applyFill="1" applyBorder="1" applyAlignment="1">
      <alignment horizontal="center" vertical="center"/>
    </xf>
    <xf numFmtId="0" fontId="27" fillId="11" borderId="8" xfId="0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Good" xfId="4" builtinId="26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F024EA7-B29E-41CF-B3D5-3EED75191022}" protected="1">
  <header guid="{4F024EA7-B29E-41CF-B3D5-3EED75191022}" dateTime="2016-04-17T12:03:23" maxSheetId="5" userName="Andrei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2"/>
  <sheetViews>
    <sheetView workbookViewId="0">
      <pane ySplit="6" topLeftCell="A34" activePane="bottomLeft" state="frozen"/>
      <selection pane="bottomLeft" activeCell="G3" sqref="G3"/>
    </sheetView>
  </sheetViews>
  <sheetFormatPr defaultRowHeight="12.75"/>
  <cols>
    <col min="1" max="1" width="16.25" style="6" bestFit="1" customWidth="1"/>
    <col min="2" max="2" width="10.125" style="6" customWidth="1"/>
    <col min="3" max="3" width="9.25" style="6" customWidth="1"/>
    <col min="4" max="4" width="9" style="6" bestFit="1" customWidth="1"/>
    <col min="5" max="5" width="10.5" style="6" customWidth="1"/>
    <col min="6" max="6" width="9" style="6" bestFit="1" customWidth="1"/>
    <col min="7" max="7" width="9.75" style="6" customWidth="1"/>
    <col min="8" max="8" width="9.5" style="6" customWidth="1"/>
    <col min="9" max="9" width="9" style="6" customWidth="1"/>
    <col min="10" max="10" width="10.125" style="6" customWidth="1"/>
    <col min="11" max="11" width="9" style="5" customWidth="1"/>
    <col min="12" max="12" width="9.375" style="5" bestFit="1" customWidth="1"/>
    <col min="13" max="13" width="9" style="5" customWidth="1"/>
    <col min="14" max="14" width="10.125" style="5" customWidth="1"/>
    <col min="15" max="20" width="9" style="5" customWidth="1"/>
    <col min="21" max="21" width="9.375" style="5" customWidth="1"/>
    <col min="22" max="26" width="9" style="5" customWidth="1"/>
    <col min="27" max="27" width="11" style="5" customWidth="1"/>
    <col min="28" max="28" width="9" style="5" customWidth="1"/>
    <col min="29" max="29" width="3.125" style="6" customWidth="1"/>
    <col min="30" max="16384" width="9" style="6"/>
  </cols>
  <sheetData>
    <row r="1" spans="1:33" ht="15" customHeight="1">
      <c r="A1" s="1" t="s">
        <v>4</v>
      </c>
      <c r="B1" s="4" t="s">
        <v>1</v>
      </c>
      <c r="C1" s="7">
        <f>1/12</f>
        <v>8.3333333333333329E-2</v>
      </c>
      <c r="D1" s="2" t="s">
        <v>2</v>
      </c>
      <c r="E1" s="8"/>
      <c r="F1" s="8"/>
      <c r="G1" s="8"/>
      <c r="H1" s="8"/>
      <c r="I1" s="8"/>
      <c r="J1" s="8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5.75" customHeight="1">
      <c r="A2" s="1" t="s">
        <v>8</v>
      </c>
      <c r="B2" s="4" t="s">
        <v>9</v>
      </c>
      <c r="C2" s="66">
        <v>0.05</v>
      </c>
      <c r="D2" s="10"/>
      <c r="E2" s="10"/>
      <c r="F2" s="10"/>
      <c r="G2" s="10"/>
      <c r="H2" s="10"/>
      <c r="I2" s="10"/>
      <c r="J2" s="1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5" customHeight="1">
      <c r="A3" s="1" t="s">
        <v>0</v>
      </c>
      <c r="B3" s="4" t="s">
        <v>10</v>
      </c>
      <c r="C3" s="67">
        <v>0.4</v>
      </c>
      <c r="D3" s="10"/>
      <c r="E3" s="10"/>
      <c r="F3" s="10"/>
      <c r="G3" s="10"/>
      <c r="H3" s="10"/>
      <c r="I3" s="10"/>
      <c r="J3" s="10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5" customHeight="1">
      <c r="A4" s="1" t="s">
        <v>11</v>
      </c>
      <c r="B4" s="4" t="s">
        <v>12</v>
      </c>
      <c r="C4" s="68">
        <f>sigma*SQRT(3*(1-EXP(-2*mean_rev*delta_t))/(2*mean_rev))</f>
        <v>0.19958405580956454</v>
      </c>
      <c r="D4" s="10"/>
      <c r="E4" s="10"/>
      <c r="F4" s="10"/>
      <c r="G4" s="10"/>
      <c r="H4" s="10"/>
      <c r="I4" s="10"/>
      <c r="J4" s="10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5" customHeight="1">
      <c r="A5" s="1" t="s">
        <v>3</v>
      </c>
      <c r="B5" s="4" t="s">
        <v>7</v>
      </c>
      <c r="C5" s="34">
        <v>3.4076594965871024E-2</v>
      </c>
      <c r="D5" s="34">
        <v>3.7220374393911404E-2</v>
      </c>
      <c r="E5" s="34">
        <v>3.9149977422988917E-2</v>
      </c>
      <c r="F5" s="34">
        <v>4.0645085242685869E-2</v>
      </c>
      <c r="G5" s="34">
        <v>4.1877580531919874E-2</v>
      </c>
      <c r="H5" s="34">
        <v>4.2957868600261656E-2</v>
      </c>
      <c r="I5" s="34">
        <v>4.3902061285191793E-2</v>
      </c>
      <c r="J5" s="34">
        <v>4.4748872232597971E-2</v>
      </c>
      <c r="K5" s="34">
        <v>4.551771323368746E-2</v>
      </c>
      <c r="L5" s="34">
        <v>4.6222538159409139E-2</v>
      </c>
      <c r="M5" s="34">
        <v>4.687379786815226E-2</v>
      </c>
      <c r="N5" s="34">
        <v>4.7479578054926794E-2</v>
      </c>
      <c r="O5" s="34">
        <v>4.8046299352866167E-2</v>
      </c>
      <c r="P5" s="34">
        <v>4.8579169924083149E-2</v>
      </c>
      <c r="Q5" s="34">
        <v>4.9082490025564821E-2</v>
      </c>
      <c r="R5" s="34">
        <v>4.9559863910972474E-2</v>
      </c>
      <c r="S5" s="34">
        <v>5.0014351469669566E-2</v>
      </c>
      <c r="T5" s="34">
        <v>5.044857938773243E-2</v>
      </c>
      <c r="U5" s="34">
        <v>5.0864824354741552E-2</v>
      </c>
      <c r="V5" s="34">
        <v>5.1265076494216771E-2</v>
      </c>
      <c r="W5" s="34">
        <v>5.1651088503855573E-2</v>
      </c>
      <c r="X5" s="34">
        <v>5.2024414269624432E-2</v>
      </c>
      <c r="Y5" s="34">
        <v>5.2386439643523908E-2</v>
      </c>
      <c r="Z5" s="34">
        <v>5.2738407099147268E-2</v>
      </c>
      <c r="AA5" s="34">
        <f>Z5</f>
        <v>5.2738407099147268E-2</v>
      </c>
      <c r="AB5" s="12"/>
      <c r="AC5" s="12"/>
      <c r="AD5" s="12"/>
      <c r="AE5" s="12"/>
      <c r="AF5" s="12"/>
      <c r="AG5" s="12"/>
    </row>
    <row r="6" spans="1:33" ht="15" customHeight="1">
      <c r="A6" s="1"/>
      <c r="B6" s="4"/>
      <c r="C6" s="2">
        <f>C57</f>
        <v>0</v>
      </c>
      <c r="D6" s="2">
        <f t="shared" ref="D6:AA6" si="0">D57</f>
        <v>1</v>
      </c>
      <c r="E6" s="2">
        <f t="shared" si="0"/>
        <v>2</v>
      </c>
      <c r="F6" s="2">
        <f t="shared" si="0"/>
        <v>3</v>
      </c>
      <c r="G6" s="2">
        <f t="shared" si="0"/>
        <v>4</v>
      </c>
      <c r="H6" s="2">
        <f t="shared" si="0"/>
        <v>5</v>
      </c>
      <c r="I6" s="2">
        <f t="shared" si="0"/>
        <v>6</v>
      </c>
      <c r="J6" s="2">
        <f t="shared" si="0"/>
        <v>7</v>
      </c>
      <c r="K6" s="2">
        <f t="shared" si="0"/>
        <v>8</v>
      </c>
      <c r="L6" s="2">
        <f t="shared" si="0"/>
        <v>9</v>
      </c>
      <c r="M6" s="2">
        <f t="shared" si="0"/>
        <v>10</v>
      </c>
      <c r="N6" s="2">
        <f t="shared" si="0"/>
        <v>11</v>
      </c>
      <c r="O6" s="2">
        <f t="shared" si="0"/>
        <v>12</v>
      </c>
      <c r="P6" s="2">
        <f t="shared" si="0"/>
        <v>13</v>
      </c>
      <c r="Q6" s="2">
        <f t="shared" si="0"/>
        <v>14</v>
      </c>
      <c r="R6" s="2">
        <f t="shared" si="0"/>
        <v>15</v>
      </c>
      <c r="S6" s="2">
        <f t="shared" si="0"/>
        <v>16</v>
      </c>
      <c r="T6" s="2">
        <f t="shared" si="0"/>
        <v>17</v>
      </c>
      <c r="U6" s="2">
        <f t="shared" si="0"/>
        <v>18</v>
      </c>
      <c r="V6" s="2">
        <f t="shared" si="0"/>
        <v>19</v>
      </c>
      <c r="W6" s="2">
        <f t="shared" si="0"/>
        <v>20</v>
      </c>
      <c r="X6" s="2">
        <f t="shared" si="0"/>
        <v>21</v>
      </c>
      <c r="Y6" s="2">
        <f t="shared" si="0"/>
        <v>22</v>
      </c>
      <c r="Z6" s="2">
        <f t="shared" si="0"/>
        <v>23</v>
      </c>
      <c r="AA6" s="2">
        <f t="shared" si="0"/>
        <v>24</v>
      </c>
      <c r="AB6" s="19"/>
      <c r="AC6" s="19"/>
      <c r="AD6" s="19"/>
      <c r="AE6" s="73" t="s">
        <v>21</v>
      </c>
      <c r="AF6" s="74"/>
      <c r="AG6" s="74"/>
    </row>
    <row r="7" spans="1:33" ht="20.25" customHeight="1">
      <c r="A7" s="9"/>
      <c r="B7" s="10"/>
      <c r="C7" s="75" t="s">
        <v>60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20" t="s">
        <v>22</v>
      </c>
      <c r="AC7" s="20" t="s">
        <v>23</v>
      </c>
      <c r="AD7" s="20" t="s">
        <v>24</v>
      </c>
      <c r="AE7" s="18" t="s">
        <v>25</v>
      </c>
      <c r="AF7" s="18" t="s">
        <v>26</v>
      </c>
      <c r="AG7" s="18" t="s">
        <v>27</v>
      </c>
    </row>
    <row r="8" spans="1:33" ht="15" customHeight="1">
      <c r="A8" s="71" t="s">
        <v>6</v>
      </c>
      <c r="B8" s="2">
        <f t="shared" ref="B8:B30" si="1">B9+1</f>
        <v>24</v>
      </c>
      <c r="C8" s="14">
        <f t="shared" ref="C8:L17" si="2">r_0*EXP(j*delta_u)</f>
        <v>4.0995320967080273</v>
      </c>
      <c r="D8" s="14">
        <f t="shared" si="2"/>
        <v>4.4777396225224395</v>
      </c>
      <c r="E8" s="14">
        <f t="shared" si="2"/>
        <v>4.7098775330011984</v>
      </c>
      <c r="F8" s="14">
        <f t="shared" si="2"/>
        <v>4.8897441687676375</v>
      </c>
      <c r="G8" s="14">
        <f t="shared" si="2"/>
        <v>5.0380176098880511</v>
      </c>
      <c r="H8" s="14">
        <f t="shared" si="2"/>
        <v>5.1679799965142186</v>
      </c>
      <c r="I8" s="14">
        <f t="shared" si="2"/>
        <v>5.2815696383556272</v>
      </c>
      <c r="J8" s="14">
        <f t="shared" si="2"/>
        <v>5.3834439207542122</v>
      </c>
      <c r="K8" s="14">
        <f t="shared" si="2"/>
        <v>5.4759381492529293</v>
      </c>
      <c r="L8" s="14">
        <f t="shared" si="2"/>
        <v>5.5607310227325053</v>
      </c>
      <c r="M8" s="14">
        <f t="shared" ref="M8:AA17" si="3">r_0*EXP(j*delta_u)</f>
        <v>5.6390798155611055</v>
      </c>
      <c r="N8" s="14">
        <f t="shared" si="3"/>
        <v>5.7119572647815815</v>
      </c>
      <c r="O8" s="14">
        <f t="shared" si="3"/>
        <v>5.7801357947408496</v>
      </c>
      <c r="P8" s="14">
        <f t="shared" si="3"/>
        <v>5.8442419653333939</v>
      </c>
      <c r="Q8" s="14">
        <f t="shared" si="3"/>
        <v>5.9047931123305926</v>
      </c>
      <c r="R8" s="14">
        <f t="shared" si="3"/>
        <v>5.962222839899292</v>
      </c>
      <c r="S8" s="14">
        <f t="shared" si="3"/>
        <v>6.0168992633007283</v>
      </c>
      <c r="T8" s="14">
        <f t="shared" si="3"/>
        <v>6.0691383819441338</v>
      </c>
      <c r="U8" s="14">
        <f t="shared" si="3"/>
        <v>6.1192140894511811</v>
      </c>
      <c r="V8" s="14">
        <f t="shared" si="3"/>
        <v>6.1673658045564634</v>
      </c>
      <c r="W8" s="14">
        <f t="shared" si="3"/>
        <v>6.2138043828479246</v>
      </c>
      <c r="X8" s="14">
        <f t="shared" si="3"/>
        <v>6.2587167621754469</v>
      </c>
      <c r="Y8" s="14">
        <f t="shared" si="3"/>
        <v>6.3022696653223154</v>
      </c>
      <c r="Z8" s="14">
        <f t="shared" si="3"/>
        <v>6.3446125661540957</v>
      </c>
      <c r="AA8" s="15">
        <f t="shared" si="3"/>
        <v>6.3446125661540957</v>
      </c>
      <c r="AB8" s="2">
        <f t="shared" ref="AB8:AB39" si="4">j</f>
        <v>24</v>
      </c>
      <c r="AC8" s="2">
        <f t="shared" ref="AC8:AC39" si="5">INT(j*EXP(-mean_rev*delta_t)+0.5)</f>
        <v>24</v>
      </c>
      <c r="AD8" s="21">
        <f t="shared" ref="AD8:AD39" si="6">j*EXP(-mean_rev*delta_t)-k</f>
        <v>-9.9791955717360992E-2</v>
      </c>
      <c r="AE8" s="22">
        <f t="shared" ref="AE8:AE39" si="7">1/6+0.5*(beta^2+beta)</f>
        <v>0.12174990602093402</v>
      </c>
      <c r="AF8" s="23">
        <f t="shared" ref="AF8:AF39" si="8">2/3-beta^2</f>
        <v>0.65670823224077091</v>
      </c>
      <c r="AG8" s="24">
        <f t="shared" ref="AG8:AG39" si="9">1/6+0.5*(beta^2-beta)</f>
        <v>0.22154186173829502</v>
      </c>
    </row>
    <row r="9" spans="1:33" ht="15" customHeight="1">
      <c r="A9" s="72"/>
      <c r="B9" s="2">
        <f t="shared" si="1"/>
        <v>23</v>
      </c>
      <c r="C9" s="14">
        <f t="shared" si="2"/>
        <v>3.3578093716795516</v>
      </c>
      <c r="D9" s="14">
        <f t="shared" si="2"/>
        <v>3.66758832807293</v>
      </c>
      <c r="E9" s="14">
        <f t="shared" si="2"/>
        <v>3.8577258444869647</v>
      </c>
      <c r="F9" s="14">
        <f t="shared" si="2"/>
        <v>4.0050494562996422</v>
      </c>
      <c r="G9" s="14">
        <f t="shared" si="2"/>
        <v>4.1264959868842173</v>
      </c>
      <c r="H9" s="14">
        <f t="shared" si="2"/>
        <v>4.2329444569741606</v>
      </c>
      <c r="I9" s="14">
        <f t="shared" si="2"/>
        <v>4.3259824805591158</v>
      </c>
      <c r="J9" s="14">
        <f t="shared" si="2"/>
        <v>4.4094247886327107</v>
      </c>
      <c r="K9" s="14">
        <f t="shared" si="2"/>
        <v>4.4851841631058749</v>
      </c>
      <c r="L9" s="14">
        <f t="shared" si="2"/>
        <v>4.5546355781710215</v>
      </c>
      <c r="M9" s="14">
        <f t="shared" si="3"/>
        <v>4.6188088312676152</v>
      </c>
      <c r="N9" s="14">
        <f t="shared" si="3"/>
        <v>4.6785006634582009</v>
      </c>
      <c r="O9" s="14">
        <f t="shared" si="3"/>
        <v>4.7343437454109925</v>
      </c>
      <c r="P9" s="14">
        <f t="shared" si="3"/>
        <v>4.7868512743972849</v>
      </c>
      <c r="Q9" s="14">
        <f t="shared" si="3"/>
        <v>4.8364469853362007</v>
      </c>
      <c r="R9" s="14">
        <f t="shared" si="3"/>
        <v>4.8834860309868091</v>
      </c>
      <c r="S9" s="14">
        <f t="shared" si="3"/>
        <v>4.9282699240205261</v>
      </c>
      <c r="T9" s="14">
        <f t="shared" si="3"/>
        <v>4.9710574905064577</v>
      </c>
      <c r="U9" s="14">
        <f t="shared" si="3"/>
        <v>5.0120730688686006</v>
      </c>
      <c r="V9" s="14">
        <f t="shared" si="3"/>
        <v>5.0515127601379515</v>
      </c>
      <c r="W9" s="14">
        <f t="shared" si="3"/>
        <v>5.0895492700898464</v>
      </c>
      <c r="X9" s="14">
        <f t="shared" si="3"/>
        <v>5.1263357141651298</v>
      </c>
      <c r="Y9" s="14">
        <f t="shared" si="3"/>
        <v>5.1620086502223543</v>
      </c>
      <c r="Z9" s="15">
        <f t="shared" si="3"/>
        <v>5.1966905080254007</v>
      </c>
      <c r="AA9" s="15">
        <f t="shared" si="3"/>
        <v>5.1966905080254007</v>
      </c>
      <c r="AB9" s="2">
        <f t="shared" si="4"/>
        <v>23</v>
      </c>
      <c r="AC9" s="2">
        <f t="shared" si="5"/>
        <v>23</v>
      </c>
      <c r="AD9" s="21">
        <f t="shared" si="6"/>
        <v>-9.5633957562469618E-2</v>
      </c>
      <c r="AE9" s="22">
        <f t="shared" si="7"/>
        <v>0.12342261480496197</v>
      </c>
      <c r="AF9" s="23">
        <f t="shared" si="8"/>
        <v>0.65752081282760644</v>
      </c>
      <c r="AG9" s="24">
        <f t="shared" si="9"/>
        <v>0.21905657236743159</v>
      </c>
    </row>
    <row r="10" spans="1:33" ht="15" customHeight="1">
      <c r="A10" s="72"/>
      <c r="B10" s="2">
        <f t="shared" si="1"/>
        <v>22</v>
      </c>
      <c r="C10" s="14">
        <f t="shared" si="2"/>
        <v>2.7502855229729484</v>
      </c>
      <c r="D10" s="14">
        <f t="shared" si="2"/>
        <v>3.0040165972489792</v>
      </c>
      <c r="E10" s="14">
        <f t="shared" si="2"/>
        <v>3.1597527933469678</v>
      </c>
      <c r="F10" s="14">
        <f t="shared" si="2"/>
        <v>3.2804213459389882</v>
      </c>
      <c r="G10" s="14">
        <f t="shared" si="2"/>
        <v>3.3798947221524145</v>
      </c>
      <c r="H10" s="14">
        <f t="shared" si="2"/>
        <v>3.4670836164059771</v>
      </c>
      <c r="I10" s="14">
        <f t="shared" si="2"/>
        <v>3.5432883978655423</v>
      </c>
      <c r="J10" s="14">
        <f t="shared" si="2"/>
        <v>3.6116336034730501</v>
      </c>
      <c r="K10" s="14">
        <f t="shared" si="2"/>
        <v>3.673685938129204</v>
      </c>
      <c r="L10" s="14">
        <f t="shared" si="2"/>
        <v>3.7305716038297905</v>
      </c>
      <c r="M10" s="14">
        <f t="shared" si="3"/>
        <v>3.7831340781745917</v>
      </c>
      <c r="N10" s="14">
        <f t="shared" si="3"/>
        <v>3.8320259489574116</v>
      </c>
      <c r="O10" s="14">
        <f t="shared" si="3"/>
        <v>3.8777654186093571</v>
      </c>
      <c r="P10" s="14">
        <f t="shared" si="3"/>
        <v>3.9207728323226165</v>
      </c>
      <c r="Q10" s="14">
        <f t="shared" si="3"/>
        <v>3.9613952592380026</v>
      </c>
      <c r="R10" s="14">
        <f t="shared" si="3"/>
        <v>3.9999235948125209</v>
      </c>
      <c r="S10" s="14">
        <f t="shared" si="3"/>
        <v>4.0366047994430838</v>
      </c>
      <c r="T10" s="14">
        <f t="shared" si="3"/>
        <v>4.0716508701527623</v>
      </c>
      <c r="U10" s="14">
        <f t="shared" si="3"/>
        <v>4.1052455561218881</v>
      </c>
      <c r="V10" s="14">
        <f t="shared" si="3"/>
        <v>4.1375494780906221</v>
      </c>
      <c r="W10" s="14">
        <f t="shared" si="3"/>
        <v>4.16870409441501</v>
      </c>
      <c r="X10" s="14">
        <f t="shared" si="3"/>
        <v>4.1988348175689874</v>
      </c>
      <c r="Y10" s="15">
        <f t="shared" si="3"/>
        <v>4.2280534981848712</v>
      </c>
      <c r="Z10" s="15">
        <f t="shared" si="3"/>
        <v>4.2564604149771164</v>
      </c>
      <c r="AA10" s="15">
        <f t="shared" si="3"/>
        <v>4.2564604149771164</v>
      </c>
      <c r="AB10" s="2">
        <f t="shared" si="4"/>
        <v>22</v>
      </c>
      <c r="AC10" s="2">
        <f t="shared" si="5"/>
        <v>22</v>
      </c>
      <c r="AD10" s="21">
        <f t="shared" si="6"/>
        <v>-9.1475959407581797E-2</v>
      </c>
      <c r="AE10" s="22">
        <f t="shared" si="7"/>
        <v>0.12511261253764455</v>
      </c>
      <c r="AF10" s="23">
        <f t="shared" si="8"/>
        <v>0.6582988155171291</v>
      </c>
      <c r="AG10" s="24">
        <f t="shared" si="9"/>
        <v>0.21658857194522635</v>
      </c>
    </row>
    <row r="11" spans="1:33" ht="15" customHeight="1">
      <c r="A11" s="72"/>
      <c r="B11" s="2">
        <f t="shared" si="1"/>
        <v>21</v>
      </c>
      <c r="C11" s="14">
        <f t="shared" si="2"/>
        <v>2.2526801317762399</v>
      </c>
      <c r="D11" s="14">
        <f t="shared" si="2"/>
        <v>2.4605039904489225</v>
      </c>
      <c r="E11" s="14">
        <f t="shared" si="2"/>
        <v>2.5880630499785391</v>
      </c>
      <c r="F11" s="14">
        <f t="shared" si="2"/>
        <v>2.6868992066916082</v>
      </c>
      <c r="G11" s="14">
        <f t="shared" si="2"/>
        <v>2.7683750012463735</v>
      </c>
      <c r="H11" s="14">
        <f t="shared" si="2"/>
        <v>2.8397889283299258</v>
      </c>
      <c r="I11" s="14">
        <f t="shared" si="2"/>
        <v>2.9022060830967336</v>
      </c>
      <c r="J11" s="14">
        <f t="shared" si="2"/>
        <v>2.9581856843011094</v>
      </c>
      <c r="K11" s="14">
        <f t="shared" si="2"/>
        <v>3.0090109750727918</v>
      </c>
      <c r="L11" s="14">
        <f t="shared" si="2"/>
        <v>3.0556043952236043</v>
      </c>
      <c r="M11" s="14">
        <f t="shared" si="3"/>
        <v>3.098656813106945</v>
      </c>
      <c r="N11" s="14">
        <f t="shared" si="3"/>
        <v>3.1387027447012668</v>
      </c>
      <c r="O11" s="14">
        <f t="shared" si="3"/>
        <v>3.1761666347818656</v>
      </c>
      <c r="P11" s="14">
        <f t="shared" si="3"/>
        <v>3.2113927760612677</v>
      </c>
      <c r="Q11" s="14">
        <f t="shared" si="3"/>
        <v>3.2446654429361983</v>
      </c>
      <c r="R11" s="14">
        <f t="shared" si="3"/>
        <v>3.2762228995472147</v>
      </c>
      <c r="S11" s="14">
        <f t="shared" si="3"/>
        <v>3.3062674240850041</v>
      </c>
      <c r="T11" s="14">
        <f t="shared" si="3"/>
        <v>3.334972657241734</v>
      </c>
      <c r="U11" s="14">
        <f t="shared" si="3"/>
        <v>3.362489102710315</v>
      </c>
      <c r="V11" s="14">
        <f t="shared" si="3"/>
        <v>3.3889483203404738</v>
      </c>
      <c r="W11" s="14">
        <f t="shared" si="3"/>
        <v>3.414466174621726</v>
      </c>
      <c r="X11" s="15">
        <f t="shared" si="3"/>
        <v>3.4391453873209388</v>
      </c>
      <c r="Y11" s="15">
        <f t="shared" si="3"/>
        <v>3.4630775720887832</v>
      </c>
      <c r="Z11" s="15">
        <f t="shared" si="3"/>
        <v>3.4863448643493116</v>
      </c>
      <c r="AA11" s="15">
        <f t="shared" si="3"/>
        <v>3.4863448643493116</v>
      </c>
      <c r="AB11" s="2">
        <f t="shared" si="4"/>
        <v>21</v>
      </c>
      <c r="AC11" s="2">
        <f t="shared" si="5"/>
        <v>21</v>
      </c>
      <c r="AD11" s="21">
        <f t="shared" si="6"/>
        <v>-8.7317961252690424E-2</v>
      </c>
      <c r="AE11" s="22">
        <f t="shared" si="7"/>
        <v>0.12681989921898462</v>
      </c>
      <c r="AF11" s="23">
        <f t="shared" si="8"/>
        <v>0.65904224030934033</v>
      </c>
      <c r="AG11" s="24">
        <f t="shared" si="9"/>
        <v>0.21413786047167505</v>
      </c>
    </row>
    <row r="12" spans="1:33" ht="15" customHeight="1">
      <c r="A12" s="72"/>
      <c r="B12" s="2">
        <f t="shared" si="1"/>
        <v>20</v>
      </c>
      <c r="C12" s="14">
        <f t="shared" si="2"/>
        <v>1.845105802183773</v>
      </c>
      <c r="D12" s="14">
        <f t="shared" si="2"/>
        <v>2.0153283748695947</v>
      </c>
      <c r="E12" s="14">
        <f t="shared" si="2"/>
        <v>2.1198083485414978</v>
      </c>
      <c r="F12" s="14">
        <f t="shared" si="2"/>
        <v>2.2007622148469794</v>
      </c>
      <c r="G12" s="14">
        <f t="shared" si="2"/>
        <v>2.2674967055320789</v>
      </c>
      <c r="H12" s="14">
        <f t="shared" si="2"/>
        <v>2.3259898086406388</v>
      </c>
      <c r="I12" s="14">
        <f t="shared" si="2"/>
        <v>2.377113913120235</v>
      </c>
      <c r="J12" s="14">
        <f t="shared" si="2"/>
        <v>2.422965201782636</v>
      </c>
      <c r="K12" s="14">
        <f t="shared" si="2"/>
        <v>2.4645947423364318</v>
      </c>
      <c r="L12" s="14">
        <f t="shared" si="2"/>
        <v>2.5027580788222306</v>
      </c>
      <c r="M12" s="14">
        <f t="shared" si="3"/>
        <v>2.5380210817288864</v>
      </c>
      <c r="N12" s="14">
        <f t="shared" si="3"/>
        <v>2.5708215577912723</v>
      </c>
      <c r="O12" s="14">
        <f t="shared" si="3"/>
        <v>2.6015071575730673</v>
      </c>
      <c r="P12" s="14">
        <f t="shared" si="3"/>
        <v>2.6303598813780762</v>
      </c>
      <c r="Q12" s="14">
        <f t="shared" si="3"/>
        <v>2.6576125702259401</v>
      </c>
      <c r="R12" s="14">
        <f t="shared" si="3"/>
        <v>2.683460379452737</v>
      </c>
      <c r="S12" s="14">
        <f t="shared" si="3"/>
        <v>2.7080689893332788</v>
      </c>
      <c r="T12" s="14">
        <f t="shared" si="3"/>
        <v>2.731580623987222</v>
      </c>
      <c r="U12" s="14">
        <f t="shared" si="3"/>
        <v>2.7541185566805417</v>
      </c>
      <c r="V12" s="14">
        <f t="shared" si="3"/>
        <v>2.7757905443196194</v>
      </c>
      <c r="W12" s="15">
        <f t="shared" si="3"/>
        <v>2.7966914881906395</v>
      </c>
      <c r="X12" s="15">
        <f t="shared" si="3"/>
        <v>2.8169055247519426</v>
      </c>
      <c r="Y12" s="15">
        <f t="shared" si="3"/>
        <v>2.8365076921219123</v>
      </c>
      <c r="Z12" s="15">
        <f t="shared" si="3"/>
        <v>2.8555652650748713</v>
      </c>
      <c r="AA12" s="15">
        <f t="shared" si="3"/>
        <v>2.8555652650748713</v>
      </c>
      <c r="AB12" s="2">
        <f t="shared" si="4"/>
        <v>20</v>
      </c>
      <c r="AC12" s="2">
        <f t="shared" si="5"/>
        <v>20</v>
      </c>
      <c r="AD12" s="21">
        <f t="shared" si="6"/>
        <v>-8.315996309779905E-2</v>
      </c>
      <c r="AE12" s="22">
        <f t="shared" si="7"/>
        <v>0.12854447484898079</v>
      </c>
      <c r="AF12" s="23">
        <f t="shared" si="8"/>
        <v>0.65975108720423936</v>
      </c>
      <c r="AG12" s="24">
        <f t="shared" si="9"/>
        <v>0.21170443794677984</v>
      </c>
    </row>
    <row r="13" spans="1:33" ht="15" customHeight="1">
      <c r="A13" s="72"/>
      <c r="B13" s="2">
        <f t="shared" si="1"/>
        <v>19</v>
      </c>
      <c r="C13" s="14">
        <f t="shared" si="2"/>
        <v>1.5112733375811505</v>
      </c>
      <c r="D13" s="14">
        <f t="shared" si="2"/>
        <v>1.650697773431973</v>
      </c>
      <c r="E13" s="14">
        <f t="shared" si="2"/>
        <v>1.7362743286271536</v>
      </c>
      <c r="F13" s="14">
        <f t="shared" si="2"/>
        <v>1.80258132282596</v>
      </c>
      <c r="G13" s="14">
        <f t="shared" si="2"/>
        <v>1.857241633551818</v>
      </c>
      <c r="H13" s="14">
        <f t="shared" si="2"/>
        <v>1.9051516596629099</v>
      </c>
      <c r="I13" s="14">
        <f t="shared" si="2"/>
        <v>1.9470259499698845</v>
      </c>
      <c r="J13" s="14">
        <f t="shared" si="2"/>
        <v>1.9845814278005927</v>
      </c>
      <c r="K13" s="14">
        <f t="shared" si="2"/>
        <v>2.0186789926232946</v>
      </c>
      <c r="L13" s="14">
        <f t="shared" si="2"/>
        <v>2.0499374889305875</v>
      </c>
      <c r="M13" s="14">
        <f t="shared" si="3"/>
        <v>2.078820405039139</v>
      </c>
      <c r="N13" s="14">
        <f t="shared" si="3"/>
        <v>2.1056863359111695</v>
      </c>
      <c r="O13" s="14">
        <f t="shared" si="3"/>
        <v>2.1308200321702282</v>
      </c>
      <c r="P13" s="14">
        <f t="shared" si="3"/>
        <v>2.1544524721915508</v>
      </c>
      <c r="Q13" s="14">
        <f t="shared" si="3"/>
        <v>2.1767743693881374</v>
      </c>
      <c r="R13" s="14">
        <f t="shared" si="3"/>
        <v>2.197945569908514</v>
      </c>
      <c r="S13" s="14">
        <f t="shared" si="3"/>
        <v>2.2181017777223864</v>
      </c>
      <c r="T13" s="14">
        <f t="shared" si="3"/>
        <v>2.2373594845343208</v>
      </c>
      <c r="U13" s="14">
        <f t="shared" si="3"/>
        <v>2.2558196599471887</v>
      </c>
      <c r="V13" s="15">
        <f t="shared" si="3"/>
        <v>2.2735705645579496</v>
      </c>
      <c r="W13" s="15">
        <f t="shared" si="3"/>
        <v>2.2906899292931149</v>
      </c>
      <c r="X13" s="15">
        <f t="shared" si="3"/>
        <v>2.3072466679169006</v>
      </c>
      <c r="Y13" s="15">
        <f t="shared" si="3"/>
        <v>2.3233022420037508</v>
      </c>
      <c r="Z13" s="15">
        <f t="shared" si="3"/>
        <v>2.3389117543952498</v>
      </c>
      <c r="AA13" s="15">
        <f t="shared" si="3"/>
        <v>2.3389117543952498</v>
      </c>
      <c r="AB13" s="2">
        <f t="shared" si="4"/>
        <v>19</v>
      </c>
      <c r="AC13" s="2">
        <f t="shared" si="5"/>
        <v>19</v>
      </c>
      <c r="AD13" s="21">
        <f t="shared" si="6"/>
        <v>-7.9001964942911229E-2</v>
      </c>
      <c r="AE13" s="22">
        <f t="shared" si="7"/>
        <v>0.13028633942763151</v>
      </c>
      <c r="AF13" s="23">
        <f t="shared" si="8"/>
        <v>0.66042535620182563</v>
      </c>
      <c r="AG13" s="24">
        <f t="shared" si="9"/>
        <v>0.20928830437054274</v>
      </c>
    </row>
    <row r="14" spans="1:33" ht="15" customHeight="1">
      <c r="A14" s="72"/>
      <c r="B14" s="2">
        <f t="shared" si="1"/>
        <v>18</v>
      </c>
      <c r="C14" s="14">
        <f t="shared" si="2"/>
        <v>1.2378407233777631</v>
      </c>
      <c r="D14" s="14">
        <f t="shared" si="2"/>
        <v>1.3520392870911597</v>
      </c>
      <c r="E14" s="14">
        <f t="shared" si="2"/>
        <v>1.4221325934129165</v>
      </c>
      <c r="F14" s="14">
        <f t="shared" si="2"/>
        <v>1.4764427540059855</v>
      </c>
      <c r="G14" s="14">
        <f t="shared" si="2"/>
        <v>1.5212134496084389</v>
      </c>
      <c r="H14" s="14">
        <f t="shared" si="2"/>
        <v>1.5604551803421534</v>
      </c>
      <c r="I14" s="14">
        <f t="shared" si="2"/>
        <v>1.5947532126805506</v>
      </c>
      <c r="J14" s="14">
        <f t="shared" si="2"/>
        <v>1.6255138293663227</v>
      </c>
      <c r="K14" s="14">
        <f t="shared" si="2"/>
        <v>1.6534421685065526</v>
      </c>
      <c r="L14" s="14">
        <f t="shared" si="2"/>
        <v>1.67904510790774</v>
      </c>
      <c r="M14" s="14">
        <f t="shared" si="3"/>
        <v>1.7027022775804954</v>
      </c>
      <c r="N14" s="14">
        <f t="shared" si="3"/>
        <v>1.7247073923918761</v>
      </c>
      <c r="O14" s="14">
        <f t="shared" si="3"/>
        <v>1.7452936834252804</v>
      </c>
      <c r="P14" s="14">
        <f t="shared" si="3"/>
        <v>1.764650338455003</v>
      </c>
      <c r="Q14" s="14">
        <f t="shared" si="3"/>
        <v>1.7829335653775471</v>
      </c>
      <c r="R14" s="14">
        <f t="shared" si="3"/>
        <v>1.8002742895968091</v>
      </c>
      <c r="S14" s="14">
        <f t="shared" si="3"/>
        <v>1.8167836623491997</v>
      </c>
      <c r="T14" s="14">
        <f t="shared" si="3"/>
        <v>1.8325570986547957</v>
      </c>
      <c r="U14" s="15">
        <f t="shared" si="3"/>
        <v>1.847677299824571</v>
      </c>
      <c r="V14" s="15">
        <f t="shared" si="3"/>
        <v>1.862216557586613</v>
      </c>
      <c r="W14" s="15">
        <f t="shared" si="3"/>
        <v>1.8762385391174072</v>
      </c>
      <c r="X14" s="15">
        <f t="shared" si="3"/>
        <v>1.8897996897082368</v>
      </c>
      <c r="Y14" s="15">
        <f t="shared" si="3"/>
        <v>1.9029503507750967</v>
      </c>
      <c r="Z14" s="15">
        <f t="shared" si="3"/>
        <v>1.9157356554779461</v>
      </c>
      <c r="AA14" s="15">
        <f t="shared" si="3"/>
        <v>1.9157356554779461</v>
      </c>
      <c r="AB14" s="2">
        <f t="shared" si="4"/>
        <v>18</v>
      </c>
      <c r="AC14" s="2">
        <f t="shared" si="5"/>
        <v>18</v>
      </c>
      <c r="AD14" s="21">
        <f t="shared" si="6"/>
        <v>-7.4843966788019856E-2</v>
      </c>
      <c r="AE14" s="22">
        <f t="shared" si="7"/>
        <v>0.13204549295493984</v>
      </c>
      <c r="AF14" s="23">
        <f t="shared" si="8"/>
        <v>0.66106504730210036</v>
      </c>
      <c r="AG14" s="24">
        <f t="shared" si="9"/>
        <v>0.20688945974295969</v>
      </c>
    </row>
    <row r="15" spans="1:33" ht="15" customHeight="1">
      <c r="A15" s="72"/>
      <c r="B15" s="2">
        <f t="shared" si="1"/>
        <v>17</v>
      </c>
      <c r="C15" s="14">
        <f t="shared" si="2"/>
        <v>1.0138798974014902</v>
      </c>
      <c r="D15" s="14">
        <f t="shared" si="2"/>
        <v>1.1074166714584877</v>
      </c>
      <c r="E15" s="14">
        <f t="shared" si="2"/>
        <v>1.1648280919101526</v>
      </c>
      <c r="F15" s="14">
        <f t="shared" si="2"/>
        <v>1.2093119895635627</v>
      </c>
      <c r="G15" s="14">
        <f t="shared" si="2"/>
        <v>1.2459823845560176</v>
      </c>
      <c r="H15" s="14">
        <f t="shared" si="2"/>
        <v>1.2781241627175794</v>
      </c>
      <c r="I15" s="14">
        <f t="shared" si="2"/>
        <v>1.306216699060573</v>
      </c>
      <c r="J15" s="14">
        <f t="shared" si="2"/>
        <v>1.3314118395179608</v>
      </c>
      <c r="K15" s="14">
        <f t="shared" si="2"/>
        <v>1.3542871425253</v>
      </c>
      <c r="L15" s="14">
        <f t="shared" si="2"/>
        <v>1.3752577771820904</v>
      </c>
      <c r="M15" s="14">
        <f t="shared" si="3"/>
        <v>1.3946346875612969</v>
      </c>
      <c r="N15" s="14">
        <f t="shared" si="3"/>
        <v>1.4126584471015313</v>
      </c>
      <c r="O15" s="14">
        <f t="shared" si="3"/>
        <v>1.429520088705849</v>
      </c>
      <c r="P15" s="14">
        <f t="shared" si="3"/>
        <v>1.4453745706637688</v>
      </c>
      <c r="Q15" s="14">
        <f t="shared" si="3"/>
        <v>1.4603498383911175</v>
      </c>
      <c r="R15" s="14">
        <f t="shared" si="3"/>
        <v>1.4745531291378606</v>
      </c>
      <c r="S15" s="14">
        <f t="shared" si="3"/>
        <v>1.4880754836995052</v>
      </c>
      <c r="T15" s="15">
        <f t="shared" si="3"/>
        <v>1.5009950537872845</v>
      </c>
      <c r="U15" s="15">
        <f t="shared" si="3"/>
        <v>1.5133795776772965</v>
      </c>
      <c r="V15" s="15">
        <f t="shared" si="3"/>
        <v>1.5252882674543207</v>
      </c>
      <c r="W15" s="15">
        <f t="shared" si="3"/>
        <v>1.5367732710798385</v>
      </c>
      <c r="X15" s="15">
        <f t="shared" si="3"/>
        <v>1.5478808212759234</v>
      </c>
      <c r="Y15" s="15">
        <f t="shared" si="3"/>
        <v>1.5586521512551526</v>
      </c>
      <c r="Z15" s="15">
        <f t="shared" si="3"/>
        <v>1.5691242282966962</v>
      </c>
      <c r="AA15" s="15">
        <f t="shared" si="3"/>
        <v>1.5691242282966962</v>
      </c>
      <c r="AB15" s="2">
        <f t="shared" si="4"/>
        <v>17</v>
      </c>
      <c r="AC15" s="2">
        <f t="shared" si="5"/>
        <v>17</v>
      </c>
      <c r="AD15" s="21">
        <f t="shared" si="6"/>
        <v>-7.0685968633132035E-2</v>
      </c>
      <c r="AE15" s="22">
        <f t="shared" si="7"/>
        <v>0.13382193543090271</v>
      </c>
      <c r="AF15" s="23">
        <f t="shared" si="8"/>
        <v>0.66167016050506255</v>
      </c>
      <c r="AG15" s="24">
        <f t="shared" si="9"/>
        <v>0.20450790406403474</v>
      </c>
    </row>
    <row r="16" spans="1:33" ht="15" customHeight="1">
      <c r="A16" s="72"/>
      <c r="B16" s="2">
        <f t="shared" si="1"/>
        <v>16</v>
      </c>
      <c r="C16" s="14">
        <f t="shared" si="2"/>
        <v>0.83043999679524694</v>
      </c>
      <c r="D16" s="14">
        <f t="shared" si="2"/>
        <v>0.90705329048734118</v>
      </c>
      <c r="E16" s="14">
        <f t="shared" si="2"/>
        <v>0.95407734130251542</v>
      </c>
      <c r="F16" s="14">
        <f t="shared" si="2"/>
        <v>0.99051282830587328</v>
      </c>
      <c r="G16" s="14">
        <f t="shared" si="2"/>
        <v>1.020548498978566</v>
      </c>
      <c r="H16" s="14">
        <f t="shared" si="2"/>
        <v>1.0468749092584133</v>
      </c>
      <c r="I16" s="14">
        <f t="shared" si="2"/>
        <v>1.069884701493605</v>
      </c>
      <c r="J16" s="14">
        <f t="shared" si="2"/>
        <v>1.0905213197107266</v>
      </c>
      <c r="K16" s="14">
        <f t="shared" si="2"/>
        <v>1.1092578254889673</v>
      </c>
      <c r="L16" s="14">
        <f t="shared" si="2"/>
        <v>1.1264342719515243</v>
      </c>
      <c r="M16" s="14">
        <f t="shared" si="3"/>
        <v>1.1423053444863001</v>
      </c>
      <c r="N16" s="14">
        <f t="shared" si="3"/>
        <v>1.1570680899092951</v>
      </c>
      <c r="O16" s="14">
        <f t="shared" si="3"/>
        <v>1.1708789778021707</v>
      </c>
      <c r="P16" s="14">
        <f t="shared" si="3"/>
        <v>1.1838649300634487</v>
      </c>
      <c r="Q16" s="14">
        <f t="shared" si="3"/>
        <v>1.1961307431201829</v>
      </c>
      <c r="R16" s="14">
        <f t="shared" si="3"/>
        <v>1.2077642519336398</v>
      </c>
      <c r="S16" s="15">
        <f t="shared" si="3"/>
        <v>1.2188400254129415</v>
      </c>
      <c r="T16" s="15">
        <f t="shared" si="3"/>
        <v>1.2294220753872913</v>
      </c>
      <c r="U16" s="15">
        <f t="shared" si="3"/>
        <v>1.2395658843393094</v>
      </c>
      <c r="V16" s="15">
        <f t="shared" si="3"/>
        <v>1.2493199511924087</v>
      </c>
      <c r="W16" s="15">
        <f t="shared" si="3"/>
        <v>1.2587269888488537</v>
      </c>
      <c r="X16" s="15">
        <f t="shared" si="3"/>
        <v>1.2678248652076616</v>
      </c>
      <c r="Y16" s="15">
        <f t="shared" si="3"/>
        <v>1.2766473532127567</v>
      </c>
      <c r="Z16" s="15">
        <f t="shared" si="3"/>
        <v>1.2852247317041414</v>
      </c>
      <c r="AA16" s="15">
        <f t="shared" si="3"/>
        <v>1.2852247317041414</v>
      </c>
      <c r="AB16" s="2">
        <f t="shared" si="4"/>
        <v>16</v>
      </c>
      <c r="AC16" s="2">
        <f t="shared" si="5"/>
        <v>16</v>
      </c>
      <c r="AD16" s="21">
        <f t="shared" si="6"/>
        <v>-6.6527970478240661E-2</v>
      </c>
      <c r="AE16" s="22">
        <f t="shared" si="7"/>
        <v>0.13561566685552315</v>
      </c>
      <c r="AF16" s="23">
        <f t="shared" si="8"/>
        <v>0.66224069581071299</v>
      </c>
      <c r="AG16" s="24">
        <f t="shared" si="9"/>
        <v>0.20214363733376381</v>
      </c>
    </row>
    <row r="17" spans="1:33" ht="15" customHeight="1">
      <c r="A17" s="72"/>
      <c r="B17" s="2">
        <f t="shared" si="1"/>
        <v>15</v>
      </c>
      <c r="C17" s="14">
        <f t="shared" si="2"/>
        <v>0.68018962605410083</v>
      </c>
      <c r="D17" s="14">
        <f t="shared" si="2"/>
        <v>0.74294138149495437</v>
      </c>
      <c r="E17" s="14">
        <f t="shared" si="2"/>
        <v>0.78145743522906741</v>
      </c>
      <c r="F17" s="14">
        <f t="shared" si="2"/>
        <v>0.81130069949325667</v>
      </c>
      <c r="G17" s="14">
        <f t="shared" si="2"/>
        <v>0.83590205742638168</v>
      </c>
      <c r="H17" s="14">
        <f t="shared" si="2"/>
        <v>0.85746526636706477</v>
      </c>
      <c r="I17" s="14">
        <f t="shared" si="2"/>
        <v>0.87631192842144146</v>
      </c>
      <c r="J17" s="14">
        <f t="shared" si="2"/>
        <v>0.8932147915810853</v>
      </c>
      <c r="K17" s="14">
        <f t="shared" si="2"/>
        <v>0.90856132704185777</v>
      </c>
      <c r="L17" s="14">
        <f t="shared" si="2"/>
        <v>0.92263006258132085</v>
      </c>
      <c r="M17" s="14">
        <f t="shared" si="3"/>
        <v>0.93562960370911685</v>
      </c>
      <c r="N17" s="14">
        <f t="shared" si="3"/>
        <v>0.94772134583082335</v>
      </c>
      <c r="O17" s="14">
        <f t="shared" si="3"/>
        <v>0.95903344870108809</v>
      </c>
      <c r="P17" s="14">
        <f t="shared" si="3"/>
        <v>0.96966987041324337</v>
      </c>
      <c r="Q17" s="14">
        <f t="shared" si="3"/>
        <v>0.97971644672038938</v>
      </c>
      <c r="R17" s="15">
        <f t="shared" si="3"/>
        <v>0.98924512072460336</v>
      </c>
      <c r="S17" s="15">
        <f t="shared" si="3"/>
        <v>0.99831696968445482</v>
      </c>
      <c r="T17" s="15">
        <f t="shared" si="3"/>
        <v>1.0069844238565997</v>
      </c>
      <c r="U17" s="15">
        <f t="shared" si="3"/>
        <v>1.0152929273540998</v>
      </c>
      <c r="V17" s="15">
        <f t="shared" si="3"/>
        <v>1.0232822042566094</v>
      </c>
      <c r="W17" s="15">
        <f t="shared" si="3"/>
        <v>1.0309872394795117</v>
      </c>
      <c r="X17" s="15">
        <f t="shared" si="3"/>
        <v>1.0384390495347415</v>
      </c>
      <c r="Y17" s="15">
        <f t="shared" si="3"/>
        <v>1.0456652968737556</v>
      </c>
      <c r="Z17" s="15">
        <f t="shared" si="3"/>
        <v>1.0526907820275229</v>
      </c>
      <c r="AA17" s="15">
        <f t="shared" si="3"/>
        <v>1.0526907820275229</v>
      </c>
      <c r="AB17" s="2">
        <f t="shared" si="4"/>
        <v>15</v>
      </c>
      <c r="AC17" s="2">
        <f t="shared" si="5"/>
        <v>15</v>
      </c>
      <c r="AD17" s="21">
        <f t="shared" si="6"/>
        <v>-6.2369972323351064E-2</v>
      </c>
      <c r="AE17" s="22">
        <f t="shared" si="7"/>
        <v>0.13742668722879892</v>
      </c>
      <c r="AF17" s="23">
        <f t="shared" si="8"/>
        <v>0.6627766532190511</v>
      </c>
      <c r="AG17" s="24">
        <f t="shared" si="9"/>
        <v>0.19979665955214998</v>
      </c>
    </row>
    <row r="18" spans="1:33" ht="15" customHeight="1">
      <c r="A18" s="72"/>
      <c r="B18" s="2">
        <f t="shared" si="1"/>
        <v>14</v>
      </c>
      <c r="C18" s="14">
        <f t="shared" ref="C18:L27" si="10">r_0*EXP(j*delta_u)</f>
        <v>0.557123849016259</v>
      </c>
      <c r="D18" s="14">
        <f t="shared" si="10"/>
        <v>0.6085220153284201</v>
      </c>
      <c r="E18" s="14">
        <f t="shared" si="10"/>
        <v>0.64006941223558689</v>
      </c>
      <c r="F18" s="14">
        <f t="shared" si="10"/>
        <v>0.66451317558806133</v>
      </c>
      <c r="G18" s="14">
        <f t="shared" si="10"/>
        <v>0.68466344353942687</v>
      </c>
      <c r="H18" s="14">
        <f t="shared" si="10"/>
        <v>0.70232525063264417</v>
      </c>
      <c r="I18" s="14">
        <f t="shared" si="10"/>
        <v>0.71776201194544897</v>
      </c>
      <c r="J18" s="14">
        <f t="shared" si="10"/>
        <v>0.73160666323412782</v>
      </c>
      <c r="K18" s="14">
        <f t="shared" si="10"/>
        <v>0.74417657106199286</v>
      </c>
      <c r="L18" s="14">
        <f t="shared" si="10"/>
        <v>0.75569986955745405</v>
      </c>
      <c r="M18" s="14">
        <f t="shared" ref="M18:AA27" si="11">r_0*EXP(j*delta_u)</f>
        <v>0.76634742152112778</v>
      </c>
      <c r="N18" s="14">
        <f t="shared" si="11"/>
        <v>0.7762514213090066</v>
      </c>
      <c r="O18" s="14">
        <f t="shared" si="11"/>
        <v>0.78551684090693563</v>
      </c>
      <c r="P18" s="14">
        <f t="shared" si="11"/>
        <v>0.79422882941286554</v>
      </c>
      <c r="Q18" s="15">
        <f t="shared" si="11"/>
        <v>0.80245769243470111</v>
      </c>
      <c r="R18" s="15">
        <f t="shared" si="11"/>
        <v>0.81026235650763812</v>
      </c>
      <c r="S18" s="15">
        <f t="shared" si="11"/>
        <v>0.81769284826554178</v>
      </c>
      <c r="T18" s="15">
        <f t="shared" si="11"/>
        <v>0.82479211183057199</v>
      </c>
      <c r="U18" s="15">
        <f t="shared" si="11"/>
        <v>0.8315973691746823</v>
      </c>
      <c r="V18" s="15">
        <f t="shared" si="11"/>
        <v>0.83814115715422544</v>
      </c>
      <c r="W18" s="15">
        <f t="shared" si="11"/>
        <v>0.84445213091178128</v>
      </c>
      <c r="X18" s="15">
        <f t="shared" si="11"/>
        <v>0.85055569518427965</v>
      </c>
      <c r="Y18" s="15">
        <f t="shared" si="11"/>
        <v>0.8564745074937381</v>
      </c>
      <c r="Z18" s="15">
        <f t="shared" si="11"/>
        <v>0.86222888124503971</v>
      </c>
      <c r="AA18" s="15">
        <f t="shared" si="11"/>
        <v>0.86222888124503971</v>
      </c>
      <c r="AB18" s="2">
        <f t="shared" si="4"/>
        <v>14</v>
      </c>
      <c r="AC18" s="2">
        <f t="shared" si="5"/>
        <v>14</v>
      </c>
      <c r="AD18" s="21">
        <f t="shared" si="6"/>
        <v>-5.8211974168461467E-2</v>
      </c>
      <c r="AE18" s="22">
        <f t="shared" si="7"/>
        <v>0.13925499655073073</v>
      </c>
      <c r="AF18" s="23">
        <f t="shared" si="8"/>
        <v>0.66327803273007702</v>
      </c>
      <c r="AG18" s="24">
        <f t="shared" si="9"/>
        <v>0.1974669707191922</v>
      </c>
    </row>
    <row r="19" spans="1:33" ht="15" customHeight="1">
      <c r="A19" s="72"/>
      <c r="B19" s="2">
        <f t="shared" si="1"/>
        <v>13</v>
      </c>
      <c r="C19" s="14">
        <f t="shared" si="10"/>
        <v>0.45632419439164407</v>
      </c>
      <c r="D19" s="14">
        <f t="shared" si="10"/>
        <v>0.49842296089934052</v>
      </c>
      <c r="E19" s="14">
        <f t="shared" si="10"/>
        <v>0.52426253051072191</v>
      </c>
      <c r="F19" s="14">
        <f t="shared" si="10"/>
        <v>0.54428371725297597</v>
      </c>
      <c r="G19" s="14">
        <f t="shared" si="10"/>
        <v>0.560788224834044</v>
      </c>
      <c r="H19" s="14">
        <f t="shared" si="10"/>
        <v>0.57525450537030909</v>
      </c>
      <c r="I19" s="14">
        <f t="shared" si="10"/>
        <v>0.58789831461042685</v>
      </c>
      <c r="J19" s="14">
        <f t="shared" si="10"/>
        <v>0.59923807211155522</v>
      </c>
      <c r="K19" s="14">
        <f t="shared" si="10"/>
        <v>0.60953372373956571</v>
      </c>
      <c r="L19" s="14">
        <f t="shared" si="10"/>
        <v>0.61897212762760734</v>
      </c>
      <c r="M19" s="14">
        <f t="shared" si="11"/>
        <v>0.6276932326038992</v>
      </c>
      <c r="N19" s="14">
        <f t="shared" si="11"/>
        <v>0.63580531528073847</v>
      </c>
      <c r="O19" s="14">
        <f t="shared" si="11"/>
        <v>0.6433943552064052</v>
      </c>
      <c r="P19" s="15">
        <f t="shared" si="11"/>
        <v>0.65053009556923025</v>
      </c>
      <c r="Q19" s="15">
        <f t="shared" si="11"/>
        <v>0.65727012167981358</v>
      </c>
      <c r="R19" s="15">
        <f t="shared" si="11"/>
        <v>0.66366269857608007</v>
      </c>
      <c r="S19" s="15">
        <f t="shared" si="11"/>
        <v>0.66974880164157669</v>
      </c>
      <c r="T19" s="15">
        <f t="shared" si="11"/>
        <v>0.67556360517728353</v>
      </c>
      <c r="U19" s="15">
        <f t="shared" si="11"/>
        <v>0.68113759663477069</v>
      </c>
      <c r="V19" s="15">
        <f t="shared" si="11"/>
        <v>0.68649742602155317</v>
      </c>
      <c r="W19" s="15">
        <f t="shared" si="11"/>
        <v>0.69166656394452775</v>
      </c>
      <c r="X19" s="15">
        <f t="shared" si="11"/>
        <v>0.69666581869638122</v>
      </c>
      <c r="Y19" s="15">
        <f t="shared" si="11"/>
        <v>0.70151374840471814</v>
      </c>
      <c r="Z19" s="15">
        <f t="shared" si="11"/>
        <v>0.70622699119790999</v>
      </c>
      <c r="AA19" s="15">
        <f t="shared" si="11"/>
        <v>0.70622699119790999</v>
      </c>
      <c r="AB19" s="2">
        <f t="shared" si="4"/>
        <v>13</v>
      </c>
      <c r="AC19" s="2">
        <f t="shared" si="5"/>
        <v>13</v>
      </c>
      <c r="AD19" s="21">
        <f t="shared" si="6"/>
        <v>-5.4053976013570093E-2</v>
      </c>
      <c r="AE19" s="22">
        <f t="shared" si="7"/>
        <v>0.14110059482131942</v>
      </c>
      <c r="AF19" s="23">
        <f t="shared" si="8"/>
        <v>0.66374483434379106</v>
      </c>
      <c r="AG19" s="24">
        <f t="shared" si="9"/>
        <v>0.19515457083488952</v>
      </c>
    </row>
    <row r="20" spans="1:33" ht="15" customHeight="1">
      <c r="A20" s="72"/>
      <c r="B20" s="2">
        <f t="shared" si="1"/>
        <v>12</v>
      </c>
      <c r="C20" s="14">
        <f t="shared" si="10"/>
        <v>0.37376208316134402</v>
      </c>
      <c r="D20" s="14">
        <f t="shared" si="10"/>
        <v>0.40824397752904662</v>
      </c>
      <c r="E20" s="14">
        <f t="shared" si="10"/>
        <v>0.42940842921633438</v>
      </c>
      <c r="F20" s="14">
        <f t="shared" si="10"/>
        <v>0.44580721007458685</v>
      </c>
      <c r="G20" s="14">
        <f t="shared" si="10"/>
        <v>0.45932557971368998</v>
      </c>
      <c r="H20" s="14">
        <f t="shared" si="10"/>
        <v>0.47117449593440275</v>
      </c>
      <c r="I20" s="14">
        <f t="shared" si="10"/>
        <v>0.48153067809340766</v>
      </c>
      <c r="J20" s="14">
        <f t="shared" si="10"/>
        <v>0.49081874880773102</v>
      </c>
      <c r="K20" s="14">
        <f t="shared" si="10"/>
        <v>0.49925162229391312</v>
      </c>
      <c r="L20" s="14">
        <f t="shared" si="10"/>
        <v>0.50698234869910752</v>
      </c>
      <c r="M20" s="14">
        <f t="shared" si="11"/>
        <v>0.51412555610180344</v>
      </c>
      <c r="N20" s="14">
        <f t="shared" si="11"/>
        <v>0.52076993077519684</v>
      </c>
      <c r="O20" s="15">
        <f t="shared" si="11"/>
        <v>0.52698589610570779</v>
      </c>
      <c r="P20" s="15">
        <f t="shared" si="11"/>
        <v>0.53283057674216538</v>
      </c>
      <c r="Q20" s="15">
        <f t="shared" si="11"/>
        <v>0.53835113916382693</v>
      </c>
      <c r="R20" s="15">
        <f t="shared" si="11"/>
        <v>0.54358711588143882</v>
      </c>
      <c r="S20" s="15">
        <f t="shared" si="11"/>
        <v>0.5485720686585478</v>
      </c>
      <c r="T20" s="15">
        <f t="shared" si="11"/>
        <v>0.55333480775805399</v>
      </c>
      <c r="U20" s="15">
        <f t="shared" si="11"/>
        <v>0.55790030457868911</v>
      </c>
      <c r="V20" s="15">
        <f t="shared" si="11"/>
        <v>0.56229038737862469</v>
      </c>
      <c r="W20" s="15">
        <f t="shared" si="11"/>
        <v>0.56652428026001134</v>
      </c>
      <c r="X20" s="15">
        <f t="shared" si="11"/>
        <v>0.57061902669965181</v>
      </c>
      <c r="Y20" s="15">
        <f t="shared" si="11"/>
        <v>0.57458982712855189</v>
      </c>
      <c r="Z20" s="15">
        <f t="shared" si="11"/>
        <v>0.57845030936131425</v>
      </c>
      <c r="AA20" s="15">
        <f t="shared" si="11"/>
        <v>0.57845030936131425</v>
      </c>
      <c r="AB20" s="2">
        <f t="shared" si="4"/>
        <v>12</v>
      </c>
      <c r="AC20" s="2">
        <f t="shared" si="5"/>
        <v>12</v>
      </c>
      <c r="AD20" s="21">
        <f t="shared" si="6"/>
        <v>-4.9895977858680496E-2</v>
      </c>
      <c r="AE20" s="22">
        <f t="shared" si="7"/>
        <v>0.14296348204056336</v>
      </c>
      <c r="AF20" s="23">
        <f t="shared" si="8"/>
        <v>0.66417705806019267</v>
      </c>
      <c r="AG20" s="24">
        <f t="shared" si="9"/>
        <v>0.19285945989924386</v>
      </c>
    </row>
    <row r="21" spans="1:33" ht="15" customHeight="1">
      <c r="A21" s="72"/>
      <c r="B21" s="2">
        <f t="shared" si="1"/>
        <v>11</v>
      </c>
      <c r="C21" s="14">
        <f t="shared" si="10"/>
        <v>0.30613782158832964</v>
      </c>
      <c r="D21" s="14">
        <f t="shared" si="10"/>
        <v>0.33438095405559626</v>
      </c>
      <c r="E21" s="14">
        <f t="shared" si="10"/>
        <v>0.35171615049889304</v>
      </c>
      <c r="F21" s="14">
        <f t="shared" si="10"/>
        <v>0.36514792240627153</v>
      </c>
      <c r="G21" s="14">
        <f t="shared" si="10"/>
        <v>0.3762204319496068</v>
      </c>
      <c r="H21" s="14">
        <f t="shared" si="10"/>
        <v>0.38592553999403562</v>
      </c>
      <c r="I21" s="14">
        <f t="shared" si="10"/>
        <v>0.39440799230517892</v>
      </c>
      <c r="J21" s="14">
        <f t="shared" si="10"/>
        <v>0.40201558511178759</v>
      </c>
      <c r="K21" s="14">
        <f t="shared" si="10"/>
        <v>0.40892271035294092</v>
      </c>
      <c r="L21" s="14">
        <f t="shared" si="10"/>
        <v>0.4152547270223792</v>
      </c>
      <c r="M21" s="14">
        <f t="shared" si="11"/>
        <v>0.42110552369741527</v>
      </c>
      <c r="N21" s="15">
        <f t="shared" si="11"/>
        <v>0.42654774076535484</v>
      </c>
      <c r="O21" s="15">
        <f t="shared" si="11"/>
        <v>0.4316390600058081</v>
      </c>
      <c r="P21" s="15">
        <f t="shared" si="11"/>
        <v>0.43642627058316413</v>
      </c>
      <c r="Q21" s="15">
        <f t="shared" si="11"/>
        <v>0.44094800521021643</v>
      </c>
      <c r="R21" s="15">
        <f t="shared" si="11"/>
        <v>0.44523664383470996</v>
      </c>
      <c r="S21" s="15">
        <f t="shared" si="11"/>
        <v>0.44931967593629979</v>
      </c>
      <c r="T21" s="15">
        <f t="shared" si="11"/>
        <v>0.45322069917649555</v>
      </c>
      <c r="U21" s="15">
        <f t="shared" si="11"/>
        <v>0.45696016691307262</v>
      </c>
      <c r="V21" s="15">
        <f t="shared" si="11"/>
        <v>0.46055595804736088</v>
      </c>
      <c r="W21" s="15">
        <f t="shared" si="11"/>
        <v>0.4640238184910499</v>
      </c>
      <c r="X21" s="15">
        <f t="shared" si="11"/>
        <v>0.4673777080680378</v>
      </c>
      <c r="Y21" s="15">
        <f t="shared" si="11"/>
        <v>0.47063007701617615</v>
      </c>
      <c r="Z21" s="15">
        <f t="shared" si="11"/>
        <v>0.4737920874882447</v>
      </c>
      <c r="AA21" s="15">
        <f t="shared" si="11"/>
        <v>0.4737920874882447</v>
      </c>
      <c r="AB21" s="2">
        <f t="shared" si="4"/>
        <v>11</v>
      </c>
      <c r="AC21" s="2">
        <f t="shared" si="5"/>
        <v>11</v>
      </c>
      <c r="AD21" s="21">
        <f t="shared" si="6"/>
        <v>-4.5737979703790899E-2</v>
      </c>
      <c r="AE21" s="22">
        <f t="shared" si="7"/>
        <v>0.1448436582084634</v>
      </c>
      <c r="AF21" s="23">
        <f t="shared" si="8"/>
        <v>0.66457470387928219</v>
      </c>
      <c r="AG21" s="24">
        <f t="shared" si="9"/>
        <v>0.1905816379122543</v>
      </c>
    </row>
    <row r="22" spans="1:33" ht="15" customHeight="1">
      <c r="A22" s="72"/>
      <c r="B22" s="2">
        <f t="shared" si="1"/>
        <v>10</v>
      </c>
      <c r="C22" s="14">
        <f t="shared" si="10"/>
        <v>0.2507487250021323</v>
      </c>
      <c r="D22" s="14">
        <f t="shared" si="10"/>
        <v>0.27388186621118116</v>
      </c>
      <c r="E22" s="14">
        <f t="shared" si="10"/>
        <v>0.28808062931488998</v>
      </c>
      <c r="F22" s="14">
        <f t="shared" si="10"/>
        <v>0.29908220913544425</v>
      </c>
      <c r="G22" s="14">
        <f t="shared" si="10"/>
        <v>0.30815138469879155</v>
      </c>
      <c r="H22" s="14">
        <f t="shared" si="10"/>
        <v>0.31610056084279936</v>
      </c>
      <c r="I22" s="14">
        <f t="shared" si="10"/>
        <v>0.3230482946800472</v>
      </c>
      <c r="J22" s="14">
        <f t="shared" si="10"/>
        <v>0.32927945614417264</v>
      </c>
      <c r="K22" s="14">
        <f t="shared" si="10"/>
        <v>0.33493688467967142</v>
      </c>
      <c r="L22" s="14">
        <f t="shared" si="10"/>
        <v>0.34012325824931472</v>
      </c>
      <c r="M22" s="15">
        <f t="shared" si="11"/>
        <v>0.34491547829876956</v>
      </c>
      <c r="N22" s="15">
        <f t="shared" si="11"/>
        <v>0.34937304248959905</v>
      </c>
      <c r="O22" s="15">
        <f t="shared" si="11"/>
        <v>0.35354319631606484</v>
      </c>
      <c r="P22" s="15">
        <f t="shared" si="11"/>
        <v>0.35746426344315418</v>
      </c>
      <c r="Q22" s="15">
        <f t="shared" si="11"/>
        <v>0.36116788681986994</v>
      </c>
      <c r="R22" s="15">
        <f t="shared" si="11"/>
        <v>0.3646805879343788</v>
      </c>
      <c r="S22" s="15">
        <f t="shared" si="11"/>
        <v>0.36802488263244842</v>
      </c>
      <c r="T22" s="15">
        <f t="shared" si="11"/>
        <v>0.37122009908302522</v>
      </c>
      <c r="U22" s="15">
        <f t="shared" si="11"/>
        <v>0.37428299004588772</v>
      </c>
      <c r="V22" s="15">
        <f t="shared" si="11"/>
        <v>0.37722819961724613</v>
      </c>
      <c r="W22" s="15">
        <f t="shared" si="11"/>
        <v>0.38006862482256315</v>
      </c>
      <c r="X22" s="15">
        <f t="shared" si="11"/>
        <v>0.3828156997539271</v>
      </c>
      <c r="Y22" s="15">
        <f t="shared" si="11"/>
        <v>0.38547962204471437</v>
      </c>
      <c r="Z22" s="15">
        <f t="shared" si="11"/>
        <v>0.38806953429469687</v>
      </c>
      <c r="AA22" s="15">
        <f t="shared" si="11"/>
        <v>0.38806953429469687</v>
      </c>
      <c r="AB22" s="2">
        <f t="shared" si="4"/>
        <v>10</v>
      </c>
      <c r="AC22" s="2">
        <f t="shared" si="5"/>
        <v>10</v>
      </c>
      <c r="AD22" s="21">
        <f t="shared" si="6"/>
        <v>-4.1579981548899525E-2</v>
      </c>
      <c r="AE22" s="22">
        <f t="shared" si="7"/>
        <v>0.14674112332502032</v>
      </c>
      <c r="AF22" s="23">
        <f t="shared" si="8"/>
        <v>0.66493777180105984</v>
      </c>
      <c r="AG22" s="24">
        <f t="shared" si="9"/>
        <v>0.18832110487391984</v>
      </c>
    </row>
    <row r="23" spans="1:33" ht="15" customHeight="1">
      <c r="A23" s="72"/>
      <c r="B23" s="2">
        <f t="shared" si="1"/>
        <v>9</v>
      </c>
      <c r="C23" s="14">
        <f t="shared" si="10"/>
        <v>0.20538110176645957</v>
      </c>
      <c r="D23" s="14">
        <f t="shared" si="10"/>
        <v>0.22432879543386763</v>
      </c>
      <c r="E23" s="14">
        <f t="shared" si="10"/>
        <v>0.2359585957845409</v>
      </c>
      <c r="F23" s="14">
        <f t="shared" si="10"/>
        <v>0.24496967484266122</v>
      </c>
      <c r="G23" s="14">
        <f t="shared" si="10"/>
        <v>0.25239797689802712</v>
      </c>
      <c r="H23" s="14">
        <f t="shared" si="10"/>
        <v>0.25890891949435774</v>
      </c>
      <c r="I23" s="14">
        <f t="shared" si="10"/>
        <v>0.26459960936830207</v>
      </c>
      <c r="J23" s="14">
        <f t="shared" si="10"/>
        <v>0.26970337532673677</v>
      </c>
      <c r="K23" s="14">
        <f t="shared" si="10"/>
        <v>0.27433721306918535</v>
      </c>
      <c r="L23" s="15">
        <f t="shared" si="10"/>
        <v>0.27858522317530549</v>
      </c>
      <c r="M23" s="15">
        <f t="shared" si="11"/>
        <v>0.28251039341757078</v>
      </c>
      <c r="N23" s="15">
        <f t="shared" si="11"/>
        <v>0.28616145662716236</v>
      </c>
      <c r="O23" s="15">
        <f t="shared" si="11"/>
        <v>0.28957711023580135</v>
      </c>
      <c r="P23" s="15">
        <f t="shared" si="11"/>
        <v>0.29278874406028049</v>
      </c>
      <c r="Q23" s="15">
        <f t="shared" si="11"/>
        <v>0.29582227593419697</v>
      </c>
      <c r="R23" s="15">
        <f t="shared" si="11"/>
        <v>0.2986994288492037</v>
      </c>
      <c r="S23" s="15">
        <f t="shared" si="11"/>
        <v>0.30143864488994498</v>
      </c>
      <c r="T23" s="15">
        <f t="shared" si="11"/>
        <v>0.30405575520624351</v>
      </c>
      <c r="U23" s="15">
        <f t="shared" si="11"/>
        <v>0.30656448150400584</v>
      </c>
      <c r="V23" s="15">
        <f t="shared" si="11"/>
        <v>0.30897681834318047</v>
      </c>
      <c r="W23" s="15">
        <f t="shared" si="11"/>
        <v>0.3113033293080848</v>
      </c>
      <c r="X23" s="15">
        <f t="shared" si="11"/>
        <v>0.31355337973619263</v>
      </c>
      <c r="Y23" s="15">
        <f t="shared" si="11"/>
        <v>0.31573532221704659</v>
      </c>
      <c r="Z23" s="15">
        <f t="shared" si="11"/>
        <v>0.31785664519236917</v>
      </c>
      <c r="AA23" s="15">
        <f t="shared" si="11"/>
        <v>0.31785664519236917</v>
      </c>
      <c r="AB23" s="2">
        <f t="shared" si="4"/>
        <v>9</v>
      </c>
      <c r="AC23" s="2">
        <f t="shared" si="5"/>
        <v>9</v>
      </c>
      <c r="AD23" s="21">
        <f t="shared" si="6"/>
        <v>-3.7421983394009928E-2</v>
      </c>
      <c r="AE23" s="22">
        <f t="shared" si="7"/>
        <v>0.14865587739023248</v>
      </c>
      <c r="AF23" s="23">
        <f t="shared" si="8"/>
        <v>0.66526626182552506</v>
      </c>
      <c r="AG23" s="24">
        <f t="shared" si="9"/>
        <v>0.1860778607842424</v>
      </c>
    </row>
    <row r="24" spans="1:33" ht="15" customHeight="1">
      <c r="A24" s="72"/>
      <c r="B24" s="2">
        <f t="shared" si="1"/>
        <v>8</v>
      </c>
      <c r="C24" s="14">
        <f t="shared" si="10"/>
        <v>0.16822178043954611</v>
      </c>
      <c r="D24" s="14">
        <f t="shared" si="10"/>
        <v>0.18374129385407112</v>
      </c>
      <c r="E24" s="14">
        <f t="shared" si="10"/>
        <v>0.19326693036259143</v>
      </c>
      <c r="F24" s="14">
        <f t="shared" si="10"/>
        <v>0.20064764723381653</v>
      </c>
      <c r="G24" s="14">
        <f t="shared" si="10"/>
        <v>0.20673195677665521</v>
      </c>
      <c r="H24" s="14">
        <f t="shared" si="10"/>
        <v>0.21206488345040475</v>
      </c>
      <c r="I24" s="14">
        <f t="shared" si="10"/>
        <v>0.21672596460290902</v>
      </c>
      <c r="J24" s="14">
        <f t="shared" si="10"/>
        <v>0.22090631317972653</v>
      </c>
      <c r="K24" s="15">
        <f t="shared" si="10"/>
        <v>0.22470175700877493</v>
      </c>
      <c r="L24" s="15">
        <f t="shared" si="10"/>
        <v>0.22818118046707001</v>
      </c>
      <c r="M24" s="15">
        <f t="shared" si="11"/>
        <v>0.23139617503571847</v>
      </c>
      <c r="N24" s="15">
        <f t="shared" si="11"/>
        <v>0.23438665638153</v>
      </c>
      <c r="O24" s="15">
        <f t="shared" si="11"/>
        <v>0.2371843204629282</v>
      </c>
      <c r="P24" s="15">
        <f t="shared" si="11"/>
        <v>0.23981487778016417</v>
      </c>
      <c r="Q24" s="15">
        <f t="shared" si="11"/>
        <v>0.24229955688871535</v>
      </c>
      <c r="R24" s="15">
        <f t="shared" si="11"/>
        <v>0.24465615046911993</v>
      </c>
      <c r="S24" s="15">
        <f t="shared" si="11"/>
        <v>0.24689976390491714</v>
      </c>
      <c r="T24" s="15">
        <f t="shared" si="11"/>
        <v>0.24904336403768426</v>
      </c>
      <c r="U24" s="15">
        <f t="shared" si="11"/>
        <v>0.25109818992387983</v>
      </c>
      <c r="V24" s="15">
        <f t="shared" si="11"/>
        <v>0.25307406596415599</v>
      </c>
      <c r="W24" s="15">
        <f t="shared" si="11"/>
        <v>0.25497964448799387</v>
      </c>
      <c r="X24" s="15">
        <f t="shared" si="11"/>
        <v>0.25682259637519073</v>
      </c>
      <c r="Y24" s="15">
        <f t="shared" si="11"/>
        <v>0.25860976299270799</v>
      </c>
      <c r="Z24" s="15">
        <f t="shared" si="11"/>
        <v>0.2603472779087681</v>
      </c>
      <c r="AA24" s="15">
        <f t="shared" si="11"/>
        <v>0.2603472779087681</v>
      </c>
      <c r="AB24" s="2">
        <f t="shared" si="4"/>
        <v>8</v>
      </c>
      <c r="AC24" s="2">
        <f t="shared" si="5"/>
        <v>8</v>
      </c>
      <c r="AD24" s="21">
        <f t="shared" si="6"/>
        <v>-3.3263985239120331E-2</v>
      </c>
      <c r="AE24" s="22">
        <f t="shared" si="7"/>
        <v>0.15058792040410071</v>
      </c>
      <c r="AF24" s="23">
        <f t="shared" si="8"/>
        <v>0.66556017395267819</v>
      </c>
      <c r="AG24" s="24">
        <f t="shared" si="9"/>
        <v>0.18385190564322104</v>
      </c>
    </row>
    <row r="25" spans="1:33" ht="15" customHeight="1">
      <c r="A25" s="72"/>
      <c r="B25" s="2">
        <f t="shared" si="1"/>
        <v>7</v>
      </c>
      <c r="C25" s="14">
        <f t="shared" si="10"/>
        <v>0.13778564420415554</v>
      </c>
      <c r="D25" s="14">
        <f t="shared" si="10"/>
        <v>0.15049723332161721</v>
      </c>
      <c r="E25" s="14">
        <f t="shared" si="10"/>
        <v>0.15829940946879434</v>
      </c>
      <c r="F25" s="14">
        <f t="shared" si="10"/>
        <v>0.16434474334965701</v>
      </c>
      <c r="G25" s="14">
        <f t="shared" si="10"/>
        <v>0.1693282271037051</v>
      </c>
      <c r="H25" s="14">
        <f t="shared" si="10"/>
        <v>0.17369627466161433</v>
      </c>
      <c r="I25" s="14">
        <f t="shared" si="10"/>
        <v>0.17751403278786629</v>
      </c>
      <c r="J25" s="15">
        <f t="shared" si="10"/>
        <v>0.18093803662464483</v>
      </c>
      <c r="K25" s="15">
        <f t="shared" si="10"/>
        <v>0.18404677600226696</v>
      </c>
      <c r="L25" s="15">
        <f t="shared" si="10"/>
        <v>0.1868966721418012</v>
      </c>
      <c r="M25" s="15">
        <f t="shared" si="11"/>
        <v>0.18952998214836886</v>
      </c>
      <c r="N25" s="15">
        <f t="shared" si="11"/>
        <v>0.19197939980187675</v>
      </c>
      <c r="O25" s="15">
        <f t="shared" si="11"/>
        <v>0.19427088635442105</v>
      </c>
      <c r="P25" s="15">
        <f t="shared" si="11"/>
        <v>0.19642550054067126</v>
      </c>
      <c r="Q25" s="15">
        <f t="shared" si="11"/>
        <v>0.19846063006264991</v>
      </c>
      <c r="R25" s="15">
        <f t="shared" si="11"/>
        <v>0.20039084839558519</v>
      </c>
      <c r="S25" s="15">
        <f t="shared" si="11"/>
        <v>0.20222852792667012</v>
      </c>
      <c r="T25" s="15">
        <f t="shared" si="11"/>
        <v>0.20398428942460273</v>
      </c>
      <c r="U25" s="15">
        <f t="shared" si="11"/>
        <v>0.20566733847875648</v>
      </c>
      <c r="V25" s="15">
        <f t="shared" si="11"/>
        <v>0.2072857219744349</v>
      </c>
      <c r="W25" s="15">
        <f t="shared" si="11"/>
        <v>0.20884652678700177</v>
      </c>
      <c r="X25" s="15">
        <f t="shared" si="11"/>
        <v>0.21035603591448326</v>
      </c>
      <c r="Y25" s="15">
        <f t="shared" si="11"/>
        <v>0.21181985292469063</v>
      </c>
      <c r="Z25" s="15">
        <f t="shared" si="11"/>
        <v>0.21324300164775212</v>
      </c>
      <c r="AA25" s="15">
        <f t="shared" si="11"/>
        <v>0.21324300164775212</v>
      </c>
      <c r="AB25" s="2">
        <f t="shared" si="4"/>
        <v>7</v>
      </c>
      <c r="AC25" s="2">
        <f t="shared" si="5"/>
        <v>7</v>
      </c>
      <c r="AD25" s="21">
        <f t="shared" si="6"/>
        <v>-2.9105987084230733E-2</v>
      </c>
      <c r="AE25" s="22">
        <f t="shared" si="7"/>
        <v>0.15253725236662499</v>
      </c>
      <c r="AF25" s="23">
        <f t="shared" si="8"/>
        <v>0.66581950818251923</v>
      </c>
      <c r="AG25" s="24">
        <f t="shared" si="9"/>
        <v>0.18164323945085573</v>
      </c>
    </row>
    <row r="26" spans="1:33" ht="15" customHeight="1">
      <c r="A26" s="72"/>
      <c r="B26" s="2">
        <f t="shared" si="1"/>
        <v>6</v>
      </c>
      <c r="C26" s="14">
        <f t="shared" si="10"/>
        <v>0.11285627639386886</v>
      </c>
      <c r="D26" s="14">
        <f t="shared" si="10"/>
        <v>0.12326797510988273</v>
      </c>
      <c r="E26" s="14">
        <f t="shared" si="10"/>
        <v>0.12965851421738808</v>
      </c>
      <c r="F26" s="14">
        <f t="shared" si="10"/>
        <v>0.13461007412257653</v>
      </c>
      <c r="G26" s="14">
        <f t="shared" si="10"/>
        <v>0.13869190298943493</v>
      </c>
      <c r="H26" s="14">
        <f t="shared" si="10"/>
        <v>0.14226964568784373</v>
      </c>
      <c r="I26" s="15">
        <f t="shared" si="10"/>
        <v>0.14539666206745169</v>
      </c>
      <c r="J26" s="15">
        <f t="shared" si="10"/>
        <v>0.14820116558165375</v>
      </c>
      <c r="K26" s="15">
        <f t="shared" si="10"/>
        <v>0.15074744500331533</v>
      </c>
      <c r="L26" s="15">
        <f t="shared" si="10"/>
        <v>0.15308171333928611</v>
      </c>
      <c r="M26" s="15">
        <f t="shared" si="11"/>
        <v>0.15523858217455899</v>
      </c>
      <c r="N26" s="15">
        <f t="shared" si="11"/>
        <v>0.15724483004823966</v>
      </c>
      <c r="O26" s="15">
        <f t="shared" si="11"/>
        <v>0.15912172107865497</v>
      </c>
      <c r="P26" s="15">
        <f t="shared" si="11"/>
        <v>0.16088650387246556</v>
      </c>
      <c r="Q26" s="15">
        <f t="shared" si="11"/>
        <v>0.16255342019859192</v>
      </c>
      <c r="R26" s="15">
        <f t="shared" si="11"/>
        <v>0.16413440677335794</v>
      </c>
      <c r="S26" s="15">
        <f t="shared" si="11"/>
        <v>0.16563959746489459</v>
      </c>
      <c r="T26" s="15">
        <f t="shared" si="11"/>
        <v>0.16707769144077209</v>
      </c>
      <c r="U26" s="15">
        <f t="shared" si="11"/>
        <v>0.16845622873569216</v>
      </c>
      <c r="V26" s="15">
        <f t="shared" si="11"/>
        <v>0.16978180032302631</v>
      </c>
      <c r="W26" s="15">
        <f t="shared" si="11"/>
        <v>0.17106021085948925</v>
      </c>
      <c r="X26" s="15">
        <f t="shared" si="11"/>
        <v>0.17229660656888332</v>
      </c>
      <c r="Y26" s="15">
        <f t="shared" si="11"/>
        <v>0.17349557717317382</v>
      </c>
      <c r="Z26" s="15">
        <f t="shared" si="11"/>
        <v>0.17466123754778753</v>
      </c>
      <c r="AA26" s="15">
        <f t="shared" si="11"/>
        <v>0.17466123754778753</v>
      </c>
      <c r="AB26" s="2">
        <f t="shared" si="4"/>
        <v>6</v>
      </c>
      <c r="AC26" s="2">
        <f t="shared" si="5"/>
        <v>6</v>
      </c>
      <c r="AD26" s="21">
        <f t="shared" si="6"/>
        <v>-2.4947988929340248E-2</v>
      </c>
      <c r="AE26" s="22">
        <f t="shared" si="7"/>
        <v>0.15450387327780576</v>
      </c>
      <c r="AF26" s="23">
        <f t="shared" si="8"/>
        <v>0.66604426451504817</v>
      </c>
      <c r="AG26" s="24">
        <f t="shared" si="9"/>
        <v>0.17945186220714601</v>
      </c>
    </row>
    <row r="27" spans="1:33" ht="15" customHeight="1">
      <c r="A27" s="72"/>
      <c r="B27" s="2">
        <f t="shared" si="1"/>
        <v>5</v>
      </c>
      <c r="C27" s="14">
        <f t="shared" si="10"/>
        <v>9.2437344942973343E-2</v>
      </c>
      <c r="D27" s="14">
        <f t="shared" si="10"/>
        <v>0.10096526927653546</v>
      </c>
      <c r="E27" s="14">
        <f t="shared" si="10"/>
        <v>0.10619957689971453</v>
      </c>
      <c r="F27" s="14">
        <f t="shared" si="10"/>
        <v>0.11025525785594506</v>
      </c>
      <c r="G27" s="14">
        <f t="shared" si="10"/>
        <v>0.11359856701889449</v>
      </c>
      <c r="H27" s="15">
        <f t="shared" si="10"/>
        <v>0.11652899363314689</v>
      </c>
      <c r="I27" s="15">
        <f t="shared" si="10"/>
        <v>0.11909024322386838</v>
      </c>
      <c r="J27" s="15">
        <f t="shared" si="10"/>
        <v>0.12138733176001081</v>
      </c>
      <c r="K27" s="15">
        <f t="shared" si="10"/>
        <v>0.1234729163348543</v>
      </c>
      <c r="L27" s="15">
        <f t="shared" si="10"/>
        <v>0.12538484869924085</v>
      </c>
      <c r="M27" s="15">
        <f t="shared" si="11"/>
        <v>0.12715147821151582</v>
      </c>
      <c r="N27" s="15">
        <f t="shared" si="11"/>
        <v>0.12879473840639677</v>
      </c>
      <c r="O27" s="15">
        <f t="shared" si="11"/>
        <v>0.13033204611441801</v>
      </c>
      <c r="P27" s="15">
        <f t="shared" si="11"/>
        <v>0.13177752917547139</v>
      </c>
      <c r="Q27" s="15">
        <f t="shared" si="11"/>
        <v>0.13314285261474079</v>
      </c>
      <c r="R27" s="15">
        <f t="shared" si="11"/>
        <v>0.13443779345482149</v>
      </c>
      <c r="S27" s="15">
        <f t="shared" si="11"/>
        <v>0.13567065205696907</v>
      </c>
      <c r="T27" s="15">
        <f t="shared" si="11"/>
        <v>0.13684855366028498</v>
      </c>
      <c r="U27" s="15">
        <f t="shared" si="11"/>
        <v>0.13797767409132378</v>
      </c>
      <c r="V27" s="15">
        <f t="shared" si="11"/>
        <v>0.13906341182767593</v>
      </c>
      <c r="W27" s="15">
        <f t="shared" si="11"/>
        <v>0.14011052129747034</v>
      </c>
      <c r="X27" s="15">
        <f t="shared" si="11"/>
        <v>0.14112321762528823</v>
      </c>
      <c r="Y27" s="15">
        <f t="shared" si="11"/>
        <v>0.14210526012098862</v>
      </c>
      <c r="Z27" s="15">
        <f t="shared" si="11"/>
        <v>0.14306001916122552</v>
      </c>
      <c r="AA27" s="15">
        <f t="shared" si="11"/>
        <v>0.14306001916122552</v>
      </c>
      <c r="AB27" s="2">
        <f t="shared" si="4"/>
        <v>5</v>
      </c>
      <c r="AC27" s="2">
        <f t="shared" si="5"/>
        <v>5</v>
      </c>
      <c r="AD27" s="21">
        <f t="shared" si="6"/>
        <v>-2.0789990774449763E-2</v>
      </c>
      <c r="AE27" s="22">
        <f t="shared" si="7"/>
        <v>0.15648778313764264</v>
      </c>
      <c r="AF27" s="23">
        <f t="shared" si="8"/>
        <v>0.6662344429502649</v>
      </c>
      <c r="AG27" s="24">
        <f t="shared" si="9"/>
        <v>0.1772777739120924</v>
      </c>
    </row>
    <row r="28" spans="1:33" ht="15" customHeight="1">
      <c r="A28" s="72"/>
      <c r="B28" s="2">
        <f t="shared" si="1"/>
        <v>4</v>
      </c>
      <c r="C28" s="14">
        <f t="shared" ref="C28:L37" si="12">r_0*EXP(j*delta_u)</f>
        <v>7.5712782781219304E-2</v>
      </c>
      <c r="D28" s="14">
        <f t="shared" si="12"/>
        <v>8.269776145017603E-2</v>
      </c>
      <c r="E28" s="14">
        <f t="shared" si="12"/>
        <v>8.69850329672055E-2</v>
      </c>
      <c r="F28" s="14">
        <f t="shared" si="12"/>
        <v>9.030692512516876E-2</v>
      </c>
      <c r="G28" s="15">
        <f t="shared" si="12"/>
        <v>9.3045333942308781E-2</v>
      </c>
      <c r="H28" s="15">
        <f t="shared" si="12"/>
        <v>9.54455624845508E-2</v>
      </c>
      <c r="I28" s="15">
        <f t="shared" si="12"/>
        <v>9.7543408696278505E-2</v>
      </c>
      <c r="J28" s="15">
        <f t="shared" si="12"/>
        <v>9.9424888151075419E-2</v>
      </c>
      <c r="K28" s="15">
        <f t="shared" si="12"/>
        <v>0.10113313076648592</v>
      </c>
      <c r="L28" s="15">
        <f t="shared" si="12"/>
        <v>0.10269913982793706</v>
      </c>
      <c r="M28" s="15">
        <f t="shared" ref="M28:AA37" si="13">r_0*EXP(j*delta_u)</f>
        <v>0.10414613548321343</v>
      </c>
      <c r="N28" s="15">
        <f t="shared" si="13"/>
        <v>0.10549208286264974</v>
      </c>
      <c r="O28" s="15">
        <f t="shared" si="13"/>
        <v>0.1067512475934965</v>
      </c>
      <c r="P28" s="15">
        <f t="shared" si="13"/>
        <v>0.10793520138493201</v>
      </c>
      <c r="Q28" s="15">
        <f t="shared" si="13"/>
        <v>0.10905349872511724</v>
      </c>
      <c r="R28" s="15">
        <f t="shared" si="13"/>
        <v>0.11011414769334588</v>
      </c>
      <c r="S28" s="15">
        <f t="shared" si="13"/>
        <v>0.11112394687788479</v>
      </c>
      <c r="T28" s="15">
        <f t="shared" si="13"/>
        <v>0.1120887323580879</v>
      </c>
      <c r="U28" s="15">
        <f t="shared" si="13"/>
        <v>0.11301356257667346</v>
      </c>
      <c r="V28" s="15">
        <f t="shared" si="13"/>
        <v>0.11390285927207851</v>
      </c>
      <c r="W28" s="15">
        <f t="shared" si="13"/>
        <v>0.1147605166602652</v>
      </c>
      <c r="X28" s="15">
        <f t="shared" si="13"/>
        <v>0.11558998722909987</v>
      </c>
      <c r="Y28" s="15">
        <f t="shared" si="13"/>
        <v>0.11639435012165979</v>
      </c>
      <c r="Z28" s="15">
        <f t="shared" si="13"/>
        <v>0.11717636591696913</v>
      </c>
      <c r="AA28" s="15">
        <f t="shared" si="13"/>
        <v>0.11717636591696913</v>
      </c>
      <c r="AB28" s="2">
        <f t="shared" si="4"/>
        <v>4</v>
      </c>
      <c r="AC28" s="2">
        <f t="shared" si="5"/>
        <v>4</v>
      </c>
      <c r="AD28" s="21">
        <f t="shared" si="6"/>
        <v>-1.6631992619560165E-2</v>
      </c>
      <c r="AE28" s="22">
        <f t="shared" si="7"/>
        <v>0.15848898194613512</v>
      </c>
      <c r="AF28" s="23">
        <f t="shared" si="8"/>
        <v>0.66639004348816955</v>
      </c>
      <c r="AG28" s="24">
        <f t="shared" si="9"/>
        <v>0.17512097456569528</v>
      </c>
    </row>
    <row r="29" spans="1:33" ht="15" customHeight="1">
      <c r="A29" s="72"/>
      <c r="B29" s="2">
        <f t="shared" si="1"/>
        <v>3</v>
      </c>
      <c r="C29" s="14">
        <f t="shared" si="12"/>
        <v>6.201417273519224E-2</v>
      </c>
      <c r="D29" s="14">
        <f t="shared" si="12"/>
        <v>6.773536878447764E-2</v>
      </c>
      <c r="E29" s="14">
        <f t="shared" si="12"/>
        <v>7.1246950140402721E-2</v>
      </c>
      <c r="F29" s="15">
        <f t="shared" si="12"/>
        <v>7.3967816901922875E-2</v>
      </c>
      <c r="G29" s="15">
        <f t="shared" si="12"/>
        <v>7.6210769163978925E-2</v>
      </c>
      <c r="H29" s="15">
        <f t="shared" si="12"/>
        <v>7.8176727644895541E-2</v>
      </c>
      <c r="I29" s="15">
        <f t="shared" si="12"/>
        <v>7.9895013416029823E-2</v>
      </c>
      <c r="J29" s="15">
        <f t="shared" si="12"/>
        <v>8.143607937109644E-2</v>
      </c>
      <c r="K29" s="15">
        <f t="shared" si="12"/>
        <v>8.2835251990755601E-2</v>
      </c>
      <c r="L29" s="15">
        <f t="shared" si="12"/>
        <v>8.4117925178483113E-2</v>
      </c>
      <c r="M29" s="15">
        <f t="shared" si="13"/>
        <v>8.5303117892541441E-2</v>
      </c>
      <c r="N29" s="15">
        <f t="shared" si="13"/>
        <v>8.640554485684987E-2</v>
      </c>
      <c r="O29" s="15">
        <f t="shared" si="13"/>
        <v>8.7436890638267387E-2</v>
      </c>
      <c r="P29" s="15">
        <f t="shared" si="13"/>
        <v>8.8406633292486408E-2</v>
      </c>
      <c r="Q29" s="15">
        <f t="shared" si="13"/>
        <v>8.9322598627216587E-2</v>
      </c>
      <c r="R29" s="15">
        <f t="shared" si="13"/>
        <v>9.0191345830937783E-2</v>
      </c>
      <c r="S29" s="15">
        <f t="shared" si="13"/>
        <v>9.1018443432657248E-2</v>
      </c>
      <c r="T29" s="15">
        <f t="shared" si="13"/>
        <v>9.1808671597888039E-2</v>
      </c>
      <c r="U29" s="15">
        <f t="shared" si="13"/>
        <v>9.2566173552238548E-2</v>
      </c>
      <c r="V29" s="15">
        <f t="shared" si="13"/>
        <v>9.3294571015069161E-2</v>
      </c>
      <c r="W29" s="15">
        <f t="shared" si="13"/>
        <v>9.3997053627183844E-2</v>
      </c>
      <c r="X29" s="15">
        <f t="shared" si="13"/>
        <v>9.467644922254996E-2</v>
      </c>
      <c r="Y29" s="15">
        <f t="shared" si="13"/>
        <v>9.5335279839106862E-2</v>
      </c>
      <c r="Z29" s="15">
        <f t="shared" si="13"/>
        <v>9.597580658809847E-2</v>
      </c>
      <c r="AA29" s="15">
        <f t="shared" si="13"/>
        <v>9.597580658809847E-2</v>
      </c>
      <c r="AB29" s="2">
        <f t="shared" si="4"/>
        <v>3</v>
      </c>
      <c r="AC29" s="2">
        <f t="shared" si="5"/>
        <v>3</v>
      </c>
      <c r="AD29" s="21">
        <f t="shared" si="6"/>
        <v>-1.2473994464670124E-2</v>
      </c>
      <c r="AE29" s="22">
        <f t="shared" si="7"/>
        <v>0.16050746970328392</v>
      </c>
      <c r="AF29" s="23">
        <f t="shared" si="8"/>
        <v>0.66651106612876199</v>
      </c>
      <c r="AG29" s="24">
        <f t="shared" si="9"/>
        <v>0.17298146416795404</v>
      </c>
    </row>
    <row r="30" spans="1:33" ht="15" customHeight="1">
      <c r="A30" s="72"/>
      <c r="B30" s="2">
        <f t="shared" si="1"/>
        <v>2</v>
      </c>
      <c r="C30" s="14">
        <f t="shared" si="12"/>
        <v>5.0794033434790192E-2</v>
      </c>
      <c r="D30" s="14">
        <f t="shared" si="12"/>
        <v>5.5480101322131034E-2</v>
      </c>
      <c r="E30" s="15">
        <f t="shared" si="12"/>
        <v>5.8356337074940215E-2</v>
      </c>
      <c r="F30" s="15">
        <f t="shared" si="12"/>
        <v>6.0584921141463369E-2</v>
      </c>
      <c r="G30" s="15">
        <f t="shared" si="12"/>
        <v>6.2422059124066183E-2</v>
      </c>
      <c r="H30" s="15">
        <f t="shared" si="12"/>
        <v>6.403231943081085E-2</v>
      </c>
      <c r="I30" s="15">
        <f t="shared" si="12"/>
        <v>6.5439718111789946E-2</v>
      </c>
      <c r="J30" s="15">
        <f t="shared" si="12"/>
        <v>6.6701961115193747E-2</v>
      </c>
      <c r="K30" s="15">
        <f t="shared" si="12"/>
        <v>6.7847983349941368E-2</v>
      </c>
      <c r="L30" s="15">
        <f t="shared" si="12"/>
        <v>6.8898584235347796E-2</v>
      </c>
      <c r="M30" s="15">
        <f t="shared" si="13"/>
        <v>6.9869341655617076E-2</v>
      </c>
      <c r="N30" s="15">
        <f t="shared" si="13"/>
        <v>7.0772308019832045E-2</v>
      </c>
      <c r="O30" s="15">
        <f t="shared" si="13"/>
        <v>7.1617053822180282E-2</v>
      </c>
      <c r="P30" s="15">
        <f t="shared" si="13"/>
        <v>7.2411342266724674E-2</v>
      </c>
      <c r="Q30" s="15">
        <f t="shared" si="13"/>
        <v>7.3161583248509007E-2</v>
      </c>
      <c r="R30" s="15">
        <f t="shared" si="13"/>
        <v>7.3873149211028943E-2</v>
      </c>
      <c r="S30" s="15">
        <f t="shared" si="13"/>
        <v>7.4550601176968531E-2</v>
      </c>
      <c r="T30" s="15">
        <f t="shared" si="13"/>
        <v>7.5197854443044387E-2</v>
      </c>
      <c r="U30" s="15">
        <f t="shared" si="13"/>
        <v>7.5818302606732682E-2</v>
      </c>
      <c r="V30" s="15">
        <f t="shared" si="13"/>
        <v>7.641491211467244E-2</v>
      </c>
      <c r="W30" s="15">
        <f t="shared" si="13"/>
        <v>7.6990295510327461E-2</v>
      </c>
      <c r="X30" s="15">
        <f t="shared" si="13"/>
        <v>7.754676899154013E-2</v>
      </c>
      <c r="Y30" s="15">
        <f t="shared" si="13"/>
        <v>7.8086398287381134E-2</v>
      </c>
      <c r="Z30" s="15">
        <f t="shared" si="13"/>
        <v>7.861103540933527E-2</v>
      </c>
      <c r="AA30" s="15">
        <f t="shared" si="13"/>
        <v>7.861103540933527E-2</v>
      </c>
      <c r="AB30" s="2">
        <f t="shared" si="4"/>
        <v>2</v>
      </c>
      <c r="AC30" s="2">
        <f t="shared" si="5"/>
        <v>2</v>
      </c>
      <c r="AD30" s="21">
        <f t="shared" si="6"/>
        <v>-8.3159963097800826E-3</v>
      </c>
      <c r="AE30" s="22">
        <f t="shared" si="7"/>
        <v>0.16254324640908877</v>
      </c>
      <c r="AF30" s="23">
        <f t="shared" si="8"/>
        <v>0.66659751087204233</v>
      </c>
      <c r="AG30" s="24">
        <f t="shared" si="9"/>
        <v>0.17085924271886885</v>
      </c>
    </row>
    <row r="31" spans="1:33" ht="15" customHeight="1">
      <c r="A31" s="72"/>
      <c r="B31" s="2">
        <f>B32+1</f>
        <v>1</v>
      </c>
      <c r="C31" s="14">
        <f t="shared" si="12"/>
        <v>4.1603938564038094E-2</v>
      </c>
      <c r="D31" s="15">
        <f t="shared" si="12"/>
        <v>4.5442162609429758E-2</v>
      </c>
      <c r="E31" s="15">
        <f t="shared" si="12"/>
        <v>4.7798004968536506E-2</v>
      </c>
      <c r="F31" s="15">
        <f t="shared" si="12"/>
        <v>4.9623374373536713E-2</v>
      </c>
      <c r="G31" s="15">
        <f t="shared" si="12"/>
        <v>5.1128121498216078E-2</v>
      </c>
      <c r="H31" s="15">
        <f t="shared" si="12"/>
        <v>5.2447039614059762E-2</v>
      </c>
      <c r="I31" s="15">
        <f t="shared" si="12"/>
        <v>5.3599799580124154E-2</v>
      </c>
      <c r="J31" s="15">
        <f t="shared" si="12"/>
        <v>5.463366668646287E-2</v>
      </c>
      <c r="K31" s="15">
        <f t="shared" si="12"/>
        <v>5.557234068857126E-2</v>
      </c>
      <c r="L31" s="15">
        <f t="shared" si="12"/>
        <v>5.6432857795327258E-2</v>
      </c>
      <c r="M31" s="15">
        <f t="shared" si="13"/>
        <v>5.7227977405690876E-2</v>
      </c>
      <c r="N31" s="15">
        <f t="shared" si="13"/>
        <v>5.796757130288397E-2</v>
      </c>
      <c r="O31" s="15">
        <f t="shared" si="13"/>
        <v>5.8659478404694342E-2</v>
      </c>
      <c r="P31" s="15">
        <f t="shared" si="13"/>
        <v>5.9310057329311043E-2</v>
      </c>
      <c r="Q31" s="15">
        <f t="shared" si="13"/>
        <v>5.9924558238250478E-2</v>
      </c>
      <c r="R31" s="15">
        <f t="shared" si="13"/>
        <v>6.0507381546168054E-2</v>
      </c>
      <c r="S31" s="15">
        <f t="shared" si="13"/>
        <v>6.1062263056163135E-2</v>
      </c>
      <c r="T31" s="15">
        <f t="shared" si="13"/>
        <v>6.1592409675682219E-2</v>
      </c>
      <c r="U31" s="15">
        <f t="shared" si="13"/>
        <v>6.2100601003260036E-2</v>
      </c>
      <c r="V31" s="15">
        <f t="shared" si="13"/>
        <v>6.2589266770409879E-2</v>
      </c>
      <c r="W31" s="15">
        <f t="shared" si="13"/>
        <v>6.3060546836686396E-2</v>
      </c>
      <c r="X31" s="15">
        <f t="shared" si="13"/>
        <v>6.3516338333429997E-2</v>
      </c>
      <c r="Y31" s="15">
        <f t="shared" si="13"/>
        <v>6.3958333240181145E-2</v>
      </c>
      <c r="Z31" s="15">
        <f t="shared" si="13"/>
        <v>6.4388048486524296E-2</v>
      </c>
      <c r="AA31" s="15">
        <f t="shared" si="13"/>
        <v>6.4388048486524296E-2</v>
      </c>
      <c r="AB31" s="2">
        <f t="shared" si="4"/>
        <v>1</v>
      </c>
      <c r="AC31" s="2">
        <f t="shared" si="5"/>
        <v>1</v>
      </c>
      <c r="AD31" s="21">
        <f t="shared" si="6"/>
        <v>-4.1579981548900413E-3</v>
      </c>
      <c r="AE31" s="22">
        <f t="shared" si="7"/>
        <v>0.16459631206354966</v>
      </c>
      <c r="AF31" s="23">
        <f t="shared" si="8"/>
        <v>0.66664937771801058</v>
      </c>
      <c r="AG31" s="24">
        <f t="shared" si="9"/>
        <v>0.1687543102184397</v>
      </c>
    </row>
    <row r="32" spans="1:33" ht="15" customHeight="1">
      <c r="A32" s="72"/>
      <c r="B32" s="2">
        <v>0</v>
      </c>
      <c r="C32" s="15">
        <f t="shared" si="12"/>
        <v>3.4076594965871024E-2</v>
      </c>
      <c r="D32" s="15">
        <f t="shared" si="12"/>
        <v>3.7220374393911404E-2</v>
      </c>
      <c r="E32" s="15">
        <f t="shared" si="12"/>
        <v>3.9149977422988917E-2</v>
      </c>
      <c r="F32" s="15">
        <f t="shared" si="12"/>
        <v>4.0645085242685869E-2</v>
      </c>
      <c r="G32" s="15">
        <f t="shared" si="12"/>
        <v>4.1877580531919874E-2</v>
      </c>
      <c r="H32" s="15">
        <f t="shared" si="12"/>
        <v>4.2957868600261656E-2</v>
      </c>
      <c r="I32" s="15">
        <f t="shared" si="12"/>
        <v>4.3902061285191793E-2</v>
      </c>
      <c r="J32" s="15">
        <f t="shared" si="12"/>
        <v>4.4748872232597971E-2</v>
      </c>
      <c r="K32" s="15">
        <f t="shared" si="12"/>
        <v>4.551771323368746E-2</v>
      </c>
      <c r="L32" s="15">
        <f t="shared" si="12"/>
        <v>4.6222538159409139E-2</v>
      </c>
      <c r="M32" s="15">
        <f t="shared" si="13"/>
        <v>4.687379786815226E-2</v>
      </c>
      <c r="N32" s="15">
        <f t="shared" si="13"/>
        <v>4.7479578054926794E-2</v>
      </c>
      <c r="O32" s="15">
        <f t="shared" si="13"/>
        <v>4.8046299352866167E-2</v>
      </c>
      <c r="P32" s="15">
        <f t="shared" si="13"/>
        <v>4.8579169924083149E-2</v>
      </c>
      <c r="Q32" s="15">
        <f t="shared" si="13"/>
        <v>4.9082490025564821E-2</v>
      </c>
      <c r="R32" s="15">
        <f t="shared" si="13"/>
        <v>4.9559863910972474E-2</v>
      </c>
      <c r="S32" s="15">
        <f t="shared" si="13"/>
        <v>5.0014351469669566E-2</v>
      </c>
      <c r="T32" s="15">
        <f t="shared" si="13"/>
        <v>5.044857938773243E-2</v>
      </c>
      <c r="U32" s="15">
        <f t="shared" si="13"/>
        <v>5.0864824354741552E-2</v>
      </c>
      <c r="V32" s="15">
        <f t="shared" si="13"/>
        <v>5.1265076494216771E-2</v>
      </c>
      <c r="W32" s="15">
        <f t="shared" si="13"/>
        <v>5.1651088503855573E-2</v>
      </c>
      <c r="X32" s="15">
        <f t="shared" si="13"/>
        <v>5.2024414269624432E-2</v>
      </c>
      <c r="Y32" s="15">
        <f t="shared" si="13"/>
        <v>5.2386439643523908E-2</v>
      </c>
      <c r="Z32" s="15">
        <f t="shared" si="13"/>
        <v>5.2738407099147268E-2</v>
      </c>
      <c r="AA32" s="15">
        <f t="shared" si="13"/>
        <v>5.2738407099147268E-2</v>
      </c>
      <c r="AB32" s="2">
        <f t="shared" si="4"/>
        <v>0</v>
      </c>
      <c r="AC32" s="2">
        <f t="shared" si="5"/>
        <v>0</v>
      </c>
      <c r="AD32" s="21">
        <f t="shared" si="6"/>
        <v>0</v>
      </c>
      <c r="AE32" s="22">
        <f t="shared" si="7"/>
        <v>0.16666666666666666</v>
      </c>
      <c r="AF32" s="23">
        <f t="shared" si="8"/>
        <v>0.66666666666666663</v>
      </c>
      <c r="AG32" s="24">
        <f t="shared" si="9"/>
        <v>0.16666666666666666</v>
      </c>
    </row>
    <row r="33" spans="1:33" ht="15" customHeight="1">
      <c r="A33" s="72"/>
      <c r="B33" s="2">
        <f t="shared" ref="B33:B56" si="14">B32-1</f>
        <v>-1</v>
      </c>
      <c r="C33" s="14">
        <f t="shared" si="12"/>
        <v>2.7911163330862264E-2</v>
      </c>
      <c r="D33" s="15">
        <f t="shared" si="12"/>
        <v>3.0486143054632237E-2</v>
      </c>
      <c r="E33" s="15">
        <f t="shared" si="12"/>
        <v>3.2066625651624374E-2</v>
      </c>
      <c r="F33" s="15">
        <f t="shared" si="12"/>
        <v>3.3291225662118534E-2</v>
      </c>
      <c r="G33" s="15">
        <f t="shared" si="12"/>
        <v>3.4300727267451522E-2</v>
      </c>
      <c r="H33" s="15">
        <f t="shared" si="12"/>
        <v>3.5185560295812116E-2</v>
      </c>
      <c r="I33" s="15">
        <f t="shared" si="12"/>
        <v>3.5958921492002187E-2</v>
      </c>
      <c r="J33" s="15">
        <f t="shared" si="12"/>
        <v>3.6652520095004859E-2</v>
      </c>
      <c r="K33" s="15">
        <f t="shared" si="12"/>
        <v>3.7282255747242546E-2</v>
      </c>
      <c r="L33" s="15">
        <f t="shared" si="12"/>
        <v>3.785955766491312E-2</v>
      </c>
      <c r="M33" s="15">
        <f t="shared" si="13"/>
        <v>3.8392985846917346E-2</v>
      </c>
      <c r="N33" s="15">
        <f t="shared" si="13"/>
        <v>3.8889163054546171E-2</v>
      </c>
      <c r="O33" s="15">
        <f t="shared" si="13"/>
        <v>3.9353348244577813E-2</v>
      </c>
      <c r="P33" s="15">
        <f t="shared" si="13"/>
        <v>3.9789807273490262E-2</v>
      </c>
      <c r="Q33" s="15">
        <f t="shared" si="13"/>
        <v>4.0202062358666205E-2</v>
      </c>
      <c r="R33" s="15">
        <f t="shared" si="13"/>
        <v>4.0593065641090574E-2</v>
      </c>
      <c r="S33" s="15">
        <f t="shared" si="13"/>
        <v>4.0965323388536999E-2</v>
      </c>
      <c r="T33" s="15">
        <f t="shared" si="13"/>
        <v>4.1320987044369144E-2</v>
      </c>
      <c r="U33" s="15">
        <f t="shared" si="13"/>
        <v>4.1661921379841239E-2</v>
      </c>
      <c r="V33" s="15">
        <f t="shared" si="13"/>
        <v>4.1989756448151568E-2</v>
      </c>
      <c r="W33" s="15">
        <f t="shared" si="13"/>
        <v>4.2305927833804789E-2</v>
      </c>
      <c r="X33" s="15">
        <f t="shared" si="13"/>
        <v>4.2611708280308608E-2</v>
      </c>
      <c r="Y33" s="15">
        <f t="shared" si="13"/>
        <v>4.2908232899360042E-2</v>
      </c>
      <c r="Z33" s="15">
        <f t="shared" si="13"/>
        <v>4.3196519365507564E-2</v>
      </c>
      <c r="AA33" s="15">
        <f t="shared" si="13"/>
        <v>4.3196519365507564E-2</v>
      </c>
      <c r="AB33" s="2">
        <f t="shared" si="4"/>
        <v>-1</v>
      </c>
      <c r="AC33" s="2">
        <f t="shared" si="5"/>
        <v>-1</v>
      </c>
      <c r="AD33" s="21">
        <f t="shared" si="6"/>
        <v>4.1579981548900413E-3</v>
      </c>
      <c r="AE33" s="22">
        <f t="shared" si="7"/>
        <v>0.1687543102184397</v>
      </c>
      <c r="AF33" s="23">
        <f t="shared" si="8"/>
        <v>0.66664937771801058</v>
      </c>
      <c r="AG33" s="24">
        <f t="shared" si="9"/>
        <v>0.16459631206354966</v>
      </c>
    </row>
    <row r="34" spans="1:33" ht="15" customHeight="1">
      <c r="A34" s="72"/>
      <c r="B34" s="2">
        <f t="shared" si="14"/>
        <v>-2</v>
      </c>
      <c r="C34" s="14">
        <f t="shared" si="12"/>
        <v>2.2861234793625968E-2</v>
      </c>
      <c r="D34" s="14">
        <f t="shared" si="12"/>
        <v>2.4970326964242884E-2</v>
      </c>
      <c r="E34" s="15">
        <f t="shared" si="12"/>
        <v>2.6264855010557774E-2</v>
      </c>
      <c r="F34" s="15">
        <f t="shared" si="12"/>
        <v>2.7267889819115109E-2</v>
      </c>
      <c r="G34" s="15">
        <f t="shared" si="12"/>
        <v>2.8094743682226614E-2</v>
      </c>
      <c r="H34" s="15">
        <f t="shared" si="12"/>
        <v>2.8819485083174941E-2</v>
      </c>
      <c r="I34" s="15">
        <f t="shared" si="12"/>
        <v>2.9452923097807289E-2</v>
      </c>
      <c r="J34" s="15">
        <f t="shared" si="12"/>
        <v>3.0021029855945958E-2</v>
      </c>
      <c r="K34" s="15">
        <f t="shared" si="12"/>
        <v>3.053682829949576E-2</v>
      </c>
      <c r="L34" s="15">
        <f t="shared" si="12"/>
        <v>3.1009679772228325E-2</v>
      </c>
      <c r="M34" s="15">
        <f t="shared" si="13"/>
        <v>3.1446595524172338E-2</v>
      </c>
      <c r="N34" s="15">
        <f t="shared" si="13"/>
        <v>3.1853000069492939E-2</v>
      </c>
      <c r="O34" s="15">
        <f t="shared" si="13"/>
        <v>3.2233200869124366E-2</v>
      </c>
      <c r="P34" s="15">
        <f t="shared" si="13"/>
        <v>3.2590691963977181E-2</v>
      </c>
      <c r="Q34" s="15">
        <f t="shared" si="13"/>
        <v>3.2928358301469181E-2</v>
      </c>
      <c r="R34" s="15">
        <f t="shared" si="13"/>
        <v>3.324861789576198E-2</v>
      </c>
      <c r="S34" s="15">
        <f t="shared" si="13"/>
        <v>3.3553523559035035E-2</v>
      </c>
      <c r="T34" s="15">
        <f t="shared" si="13"/>
        <v>3.3844837476952147E-2</v>
      </c>
      <c r="U34" s="15">
        <f t="shared" si="13"/>
        <v>3.4124087030259667E-2</v>
      </c>
      <c r="V34" s="15">
        <f t="shared" si="13"/>
        <v>3.4392607348864221E-2</v>
      </c>
      <c r="W34" s="15">
        <f t="shared" si="13"/>
        <v>3.4651574278933096E-2</v>
      </c>
      <c r="X34" s="15">
        <f t="shared" si="13"/>
        <v>3.4902030288235075E-2</v>
      </c>
      <c r="Y34" s="15">
        <f t="shared" si="13"/>
        <v>3.5144905114263186E-2</v>
      </c>
      <c r="Z34" s="15">
        <f t="shared" si="13"/>
        <v>3.5381032305104275E-2</v>
      </c>
      <c r="AA34" s="15">
        <f t="shared" si="13"/>
        <v>3.5381032305104275E-2</v>
      </c>
      <c r="AB34" s="2">
        <f t="shared" si="4"/>
        <v>-2</v>
      </c>
      <c r="AC34" s="2">
        <f t="shared" si="5"/>
        <v>-2</v>
      </c>
      <c r="AD34" s="21">
        <f t="shared" si="6"/>
        <v>8.3159963097800826E-3</v>
      </c>
      <c r="AE34" s="22">
        <f t="shared" si="7"/>
        <v>0.17085924271886885</v>
      </c>
      <c r="AF34" s="23">
        <f t="shared" si="8"/>
        <v>0.66659751087204233</v>
      </c>
      <c r="AG34" s="24">
        <f t="shared" si="9"/>
        <v>0.16254324640908877</v>
      </c>
    </row>
    <row r="35" spans="1:33" ht="15" customHeight="1">
      <c r="A35" s="72"/>
      <c r="B35" s="2">
        <f t="shared" si="14"/>
        <v>-3</v>
      </c>
      <c r="C35" s="14">
        <f t="shared" si="12"/>
        <v>1.8724982907158131E-2</v>
      </c>
      <c r="D35" s="14">
        <f t="shared" si="12"/>
        <v>2.0452479921249156E-2</v>
      </c>
      <c r="E35" s="14">
        <f t="shared" si="12"/>
        <v>2.1512790781922423E-2</v>
      </c>
      <c r="F35" s="15">
        <f t="shared" si="12"/>
        <v>2.2334347876938013E-2</v>
      </c>
      <c r="G35" s="15">
        <f t="shared" si="12"/>
        <v>2.3011600203562008E-2</v>
      </c>
      <c r="H35" s="15">
        <f t="shared" si="12"/>
        <v>2.3605215135886266E-2</v>
      </c>
      <c r="I35" s="15">
        <f t="shared" si="12"/>
        <v>2.412404607847568E-2</v>
      </c>
      <c r="J35" s="15">
        <f t="shared" si="12"/>
        <v>2.4589366059291136E-2</v>
      </c>
      <c r="K35" s="15">
        <f t="shared" si="12"/>
        <v>2.5011841797202793E-2</v>
      </c>
      <c r="L35" s="15">
        <f t="shared" si="12"/>
        <v>2.5399140900880714E-2</v>
      </c>
      <c r="M35" s="15">
        <f t="shared" si="13"/>
        <v>2.575700608449279E-2</v>
      </c>
      <c r="N35" s="15">
        <f t="shared" si="13"/>
        <v>2.6089880412289004E-2</v>
      </c>
      <c r="O35" s="15">
        <f t="shared" si="13"/>
        <v>2.6401292002198894E-2</v>
      </c>
      <c r="P35" s="15">
        <f t="shared" si="13"/>
        <v>2.6694102723098644E-2</v>
      </c>
      <c r="Q35" s="15">
        <f t="shared" si="13"/>
        <v>2.6970675552822759E-2</v>
      </c>
      <c r="R35" s="15">
        <f t="shared" si="13"/>
        <v>2.7232991017543767E-2</v>
      </c>
      <c r="S35" s="15">
        <f t="shared" si="13"/>
        <v>2.7482730516946285E-2</v>
      </c>
      <c r="T35" s="15">
        <f t="shared" si="13"/>
        <v>2.7721337406856544E-2</v>
      </c>
      <c r="U35" s="15">
        <f t="shared" si="13"/>
        <v>2.7950062721115276E-2</v>
      </c>
      <c r="V35" s="15">
        <f t="shared" si="13"/>
        <v>2.8170000026404528E-2</v>
      </c>
      <c r="W35" s="15">
        <f t="shared" si="13"/>
        <v>2.8382112424655687E-2</v>
      </c>
      <c r="X35" s="15">
        <f t="shared" si="13"/>
        <v>2.8587253771372542E-2</v>
      </c>
      <c r="Y35" s="15">
        <f t="shared" si="13"/>
        <v>2.8786185587917432E-2</v>
      </c>
      <c r="Z35" s="15">
        <f t="shared" si="13"/>
        <v>2.8979590609664003E-2</v>
      </c>
      <c r="AA35" s="15">
        <f t="shared" si="13"/>
        <v>2.8979590609664003E-2</v>
      </c>
      <c r="AB35" s="2">
        <f t="shared" si="4"/>
        <v>-3</v>
      </c>
      <c r="AC35" s="2">
        <f t="shared" si="5"/>
        <v>-3</v>
      </c>
      <c r="AD35" s="21">
        <f t="shared" si="6"/>
        <v>1.2473994464670124E-2</v>
      </c>
      <c r="AE35" s="22">
        <f t="shared" si="7"/>
        <v>0.17298146416795404</v>
      </c>
      <c r="AF35" s="23">
        <f t="shared" si="8"/>
        <v>0.66651106612876199</v>
      </c>
      <c r="AG35" s="24">
        <f t="shared" si="9"/>
        <v>0.16050746970328392</v>
      </c>
    </row>
    <row r="36" spans="1:33" ht="15" customHeight="1">
      <c r="A36" s="72"/>
      <c r="B36" s="2">
        <f t="shared" si="14"/>
        <v>-4</v>
      </c>
      <c r="C36" s="14">
        <f t="shared" si="12"/>
        <v>1.5337097406966102E-2</v>
      </c>
      <c r="D36" s="14">
        <f t="shared" si="12"/>
        <v>1.675204075333513E-2</v>
      </c>
      <c r="E36" s="14">
        <f t="shared" si="12"/>
        <v>1.7620511022837664E-2</v>
      </c>
      <c r="F36" s="14">
        <f t="shared" si="12"/>
        <v>1.8293424918359641E-2</v>
      </c>
      <c r="G36" s="15">
        <f t="shared" si="12"/>
        <v>1.8848142909506958E-2</v>
      </c>
      <c r="H36" s="15">
        <f t="shared" si="12"/>
        <v>1.9334355905504214E-2</v>
      </c>
      <c r="I36" s="15">
        <f t="shared" si="12"/>
        <v>1.9759315476559416E-2</v>
      </c>
      <c r="J36" s="15">
        <f t="shared" si="12"/>
        <v>2.0140445750833045E-2</v>
      </c>
      <c r="K36" s="15">
        <f t="shared" si="12"/>
        <v>2.0486483532365759E-2</v>
      </c>
      <c r="L36" s="15">
        <f t="shared" si="12"/>
        <v>2.0803709139897191E-2</v>
      </c>
      <c r="M36" s="15">
        <f t="shared" si="13"/>
        <v>2.1096826266189576E-2</v>
      </c>
      <c r="N36" s="15">
        <f t="shared" si="13"/>
        <v>2.1369474097966086E-2</v>
      </c>
      <c r="O36" s="15">
        <f t="shared" si="13"/>
        <v>2.162454241561354E-2</v>
      </c>
      <c r="P36" s="15">
        <f t="shared" si="13"/>
        <v>2.1864375293993724E-2</v>
      </c>
      <c r="Q36" s="15">
        <f t="shared" si="13"/>
        <v>2.209090818059932E-2</v>
      </c>
      <c r="R36" s="15">
        <f t="shared" si="13"/>
        <v>2.2305763267716206E-2</v>
      </c>
      <c r="S36" s="15">
        <f t="shared" si="13"/>
        <v>2.2510317741687939E-2</v>
      </c>
      <c r="T36" s="15">
        <f t="shared" si="13"/>
        <v>2.2705753813948806E-2</v>
      </c>
      <c r="U36" s="15">
        <f t="shared" si="13"/>
        <v>2.2893096170500921E-2</v>
      </c>
      <c r="V36" s="15">
        <f t="shared" si="13"/>
        <v>2.3073240520504971E-2</v>
      </c>
      <c r="W36" s="15">
        <f t="shared" si="13"/>
        <v>2.3246975713179543E-2</v>
      </c>
      <c r="X36" s="15">
        <f t="shared" si="13"/>
        <v>2.3415001117122095E-2</v>
      </c>
      <c r="Y36" s="15">
        <f t="shared" si="13"/>
        <v>2.3577940472678322E-2</v>
      </c>
      <c r="Z36" s="15">
        <f t="shared" si="13"/>
        <v>2.3736352988846205E-2</v>
      </c>
      <c r="AA36" s="15">
        <f t="shared" si="13"/>
        <v>2.3736352988846205E-2</v>
      </c>
      <c r="AB36" s="2">
        <f t="shared" si="4"/>
        <v>-4</v>
      </c>
      <c r="AC36" s="2">
        <f t="shared" si="5"/>
        <v>-4</v>
      </c>
      <c r="AD36" s="21">
        <f t="shared" si="6"/>
        <v>1.6631992619560165E-2</v>
      </c>
      <c r="AE36" s="22">
        <f t="shared" si="7"/>
        <v>0.17512097456569528</v>
      </c>
      <c r="AF36" s="23">
        <f t="shared" si="8"/>
        <v>0.66639004348816955</v>
      </c>
      <c r="AG36" s="24">
        <f t="shared" si="9"/>
        <v>0.15848898194613512</v>
      </c>
    </row>
    <row r="37" spans="1:33" ht="15" customHeight="1">
      <c r="A37" s="72"/>
      <c r="B37" s="2">
        <f t="shared" si="14"/>
        <v>-5</v>
      </c>
      <c r="C37" s="14">
        <f t="shared" si="12"/>
        <v>1.2562177388201763E-2</v>
      </c>
      <c r="D37" s="14">
        <f t="shared" si="12"/>
        <v>1.3721116973684885E-2</v>
      </c>
      <c r="E37" s="14">
        <f t="shared" si="12"/>
        <v>1.4432456107314886E-2</v>
      </c>
      <c r="F37" s="14">
        <f t="shared" si="12"/>
        <v>1.4983620613754902E-2</v>
      </c>
      <c r="G37" s="14">
        <f t="shared" si="12"/>
        <v>1.5437974238845298E-2</v>
      </c>
      <c r="H37" s="15">
        <f t="shared" si="12"/>
        <v>1.5836217383691752E-2</v>
      </c>
      <c r="I37" s="15">
        <f t="shared" si="12"/>
        <v>1.6184289601840724E-2</v>
      </c>
      <c r="J37" s="15">
        <f t="shared" si="12"/>
        <v>1.6496462497819379E-2</v>
      </c>
      <c r="K37" s="15">
        <f t="shared" si="12"/>
        <v>1.677989213768457E-2</v>
      </c>
      <c r="L37" s="15">
        <f t="shared" si="12"/>
        <v>1.703972255071174E-2</v>
      </c>
      <c r="M37" s="15">
        <f t="shared" si="13"/>
        <v>1.7279806396976707E-2</v>
      </c>
      <c r="N37" s="15">
        <f t="shared" si="13"/>
        <v>1.750312443013528E-2</v>
      </c>
      <c r="O37" s="15">
        <f t="shared" si="13"/>
        <v>1.7712043586568502E-2</v>
      </c>
      <c r="P37" s="15">
        <f t="shared" si="13"/>
        <v>1.7908483830885297E-2</v>
      </c>
      <c r="Q37" s="15">
        <f t="shared" si="13"/>
        <v>1.8094030432715468E-2</v>
      </c>
      <c r="R37" s="15">
        <f t="shared" si="13"/>
        <v>1.8270012083317359E-2</v>
      </c>
      <c r="S37" s="15">
        <f t="shared" si="13"/>
        <v>1.8437556796596422E-2</v>
      </c>
      <c r="T37" s="15">
        <f t="shared" si="13"/>
        <v>1.8597632888092019E-2</v>
      </c>
      <c r="U37" s="15">
        <f t="shared" si="13"/>
        <v>1.8751079648771946E-2</v>
      </c>
      <c r="V37" s="15">
        <f t="shared" si="13"/>
        <v>1.8898630728365749E-2</v>
      </c>
      <c r="W37" s="15">
        <f t="shared" si="13"/>
        <v>1.9040932250683793E-2</v>
      </c>
      <c r="X37" s="15">
        <f t="shared" si="13"/>
        <v>1.9178557048521477E-2</v>
      </c>
      <c r="Y37" s="15">
        <f t="shared" si="13"/>
        <v>1.9312016009738409E-2</v>
      </c>
      <c r="Z37" s="15">
        <f t="shared" si="13"/>
        <v>1.9441767166414801E-2</v>
      </c>
      <c r="AA37" s="15">
        <f t="shared" si="13"/>
        <v>1.9441767166414801E-2</v>
      </c>
      <c r="AB37" s="2">
        <f t="shared" si="4"/>
        <v>-5</v>
      </c>
      <c r="AC37" s="2">
        <f t="shared" si="5"/>
        <v>-5</v>
      </c>
      <c r="AD37" s="21">
        <f t="shared" si="6"/>
        <v>2.0789990774449763E-2</v>
      </c>
      <c r="AE37" s="22">
        <f t="shared" si="7"/>
        <v>0.1772777739120924</v>
      </c>
      <c r="AF37" s="23">
        <f t="shared" si="8"/>
        <v>0.6662344429502649</v>
      </c>
      <c r="AG37" s="24">
        <f t="shared" si="9"/>
        <v>0.15648778313764264</v>
      </c>
    </row>
    <row r="38" spans="1:33" ht="15" customHeight="1">
      <c r="A38" s="72"/>
      <c r="B38" s="2">
        <f t="shared" si="14"/>
        <v>-6</v>
      </c>
      <c r="C38" s="14">
        <f t="shared" ref="C38:L47" si="15">r_0*EXP(j*delta_u)</f>
        <v>1.028931984620318E-2</v>
      </c>
      <c r="D38" s="14">
        <f t="shared" si="15"/>
        <v>1.1238574080478002E-2</v>
      </c>
      <c r="E38" s="14">
        <f t="shared" si="15"/>
        <v>1.182121159934589E-2</v>
      </c>
      <c r="F38" s="14">
        <f t="shared" si="15"/>
        <v>1.2272654666848048E-2</v>
      </c>
      <c r="G38" s="14">
        <f t="shared" si="15"/>
        <v>1.2644802713111719E-2</v>
      </c>
      <c r="H38" s="14">
        <f t="shared" si="15"/>
        <v>1.2970992271438721E-2</v>
      </c>
      <c r="I38" s="15">
        <f t="shared" si="15"/>
        <v>1.3256088260090802E-2</v>
      </c>
      <c r="J38" s="15">
        <f t="shared" si="15"/>
        <v>1.3511780141743151E-2</v>
      </c>
      <c r="K38" s="15">
        <f t="shared" si="15"/>
        <v>1.3743929245226284E-2</v>
      </c>
      <c r="L38" s="15">
        <f t="shared" si="15"/>
        <v>1.3956748897647251E-2</v>
      </c>
      <c r="M38" s="15">
        <f t="shared" ref="M38:AA47" si="16">r_0*EXP(j*delta_u)</f>
        <v>1.4153394702573313E-2</v>
      </c>
      <c r="N38" s="15">
        <f t="shared" si="16"/>
        <v>1.4336308109985601E-2</v>
      </c>
      <c r="O38" s="15">
        <f t="shared" si="16"/>
        <v>1.4507427809708937E-2</v>
      </c>
      <c r="P38" s="15">
        <f t="shared" si="16"/>
        <v>1.4668326389786313E-2</v>
      </c>
      <c r="Q38" s="15">
        <f t="shared" si="16"/>
        <v>1.4820302299185569E-2</v>
      </c>
      <c r="R38" s="15">
        <f t="shared" si="16"/>
        <v>1.4964443830876265E-2</v>
      </c>
      <c r="S38" s="15">
        <f t="shared" si="16"/>
        <v>1.5101674908753559E-2</v>
      </c>
      <c r="T38" s="15">
        <f t="shared" si="16"/>
        <v>1.5232788652353073E-2</v>
      </c>
      <c r="U38" s="15">
        <f t="shared" si="16"/>
        <v>1.5358472500877804E-2</v>
      </c>
      <c r="V38" s="15">
        <f t="shared" si="16"/>
        <v>1.5479327365816989E-2</v>
      </c>
      <c r="W38" s="15">
        <f t="shared" si="16"/>
        <v>1.5595882468685313E-2</v>
      </c>
      <c r="X38" s="15">
        <f t="shared" si="16"/>
        <v>1.5708607000425402E-2</v>
      </c>
      <c r="Y38" s="15">
        <f t="shared" si="16"/>
        <v>1.5817919414656451E-2</v>
      </c>
      <c r="Z38" s="15">
        <f t="shared" si="16"/>
        <v>1.5924194872342003E-2</v>
      </c>
      <c r="AA38" s="15">
        <f t="shared" si="16"/>
        <v>1.5924194872342003E-2</v>
      </c>
      <c r="AB38" s="2">
        <f t="shared" si="4"/>
        <v>-6</v>
      </c>
      <c r="AC38" s="2">
        <f t="shared" si="5"/>
        <v>-6</v>
      </c>
      <c r="AD38" s="21">
        <f t="shared" si="6"/>
        <v>2.4947988929340248E-2</v>
      </c>
      <c r="AE38" s="22">
        <f t="shared" si="7"/>
        <v>0.17945186220714601</v>
      </c>
      <c r="AF38" s="23">
        <f t="shared" si="8"/>
        <v>0.66604426451504817</v>
      </c>
      <c r="AG38" s="24">
        <f t="shared" si="9"/>
        <v>0.15450387327780576</v>
      </c>
    </row>
    <row r="39" spans="1:33" ht="15" customHeight="1">
      <c r="A39" s="72"/>
      <c r="B39" s="2">
        <f t="shared" si="14"/>
        <v>-7</v>
      </c>
      <c r="C39" s="14">
        <f t="shared" si="15"/>
        <v>8.4276873049812604E-3</v>
      </c>
      <c r="D39" s="14">
        <f t="shared" si="15"/>
        <v>9.2051942713284752E-3</v>
      </c>
      <c r="E39" s="14">
        <f t="shared" si="15"/>
        <v>9.6824159822446344E-3</v>
      </c>
      <c r="F39" s="14">
        <f t="shared" si="15"/>
        <v>1.0052180074116427E-2</v>
      </c>
      <c r="G39" s="14">
        <f t="shared" si="15"/>
        <v>1.0356995884291408E-2</v>
      </c>
      <c r="H39" s="14">
        <f t="shared" si="15"/>
        <v>1.0624168412779219E-2</v>
      </c>
      <c r="I39" s="14">
        <f t="shared" si="15"/>
        <v>1.0857682374846482E-2</v>
      </c>
      <c r="J39" s="15">
        <f t="shared" si="15"/>
        <v>1.1067112274703608E-2</v>
      </c>
      <c r="K39" s="15">
        <f t="shared" si="15"/>
        <v>1.1257258958987071E-2</v>
      </c>
      <c r="L39" s="15">
        <f t="shared" si="15"/>
        <v>1.1431573443303599E-2</v>
      </c>
      <c r="M39" s="15">
        <f t="shared" si="16"/>
        <v>1.159264039219087E-2</v>
      </c>
      <c r="N39" s="15">
        <f t="shared" si="16"/>
        <v>1.1742459527430235E-2</v>
      </c>
      <c r="O39" s="15">
        <f t="shared" si="16"/>
        <v>1.188261877435293E-2</v>
      </c>
      <c r="P39" s="15">
        <f t="shared" si="16"/>
        <v>1.2014406194802103E-2</v>
      </c>
      <c r="Q39" s="15">
        <f t="shared" si="16"/>
        <v>1.2138885311152999E-2</v>
      </c>
      <c r="R39" s="15">
        <f t="shared" si="16"/>
        <v>1.2256947513019383E-2</v>
      </c>
      <c r="S39" s="15">
        <f t="shared" si="16"/>
        <v>1.2369349560012035E-2</v>
      </c>
      <c r="T39" s="15">
        <f t="shared" si="16"/>
        <v>1.2476741073635739E-2</v>
      </c>
      <c r="U39" s="15">
        <f t="shared" si="16"/>
        <v>1.2579685115660435E-2</v>
      </c>
      <c r="V39" s="15">
        <f t="shared" si="16"/>
        <v>1.2678673875482984E-2</v>
      </c>
      <c r="W39" s="15">
        <f t="shared" si="16"/>
        <v>1.2774140823294566E-2</v>
      </c>
      <c r="X39" s="15">
        <f t="shared" si="16"/>
        <v>1.2866470259963451E-2</v>
      </c>
      <c r="Y39" s="15">
        <f t="shared" si="16"/>
        <v>1.2956004928868881E-2</v>
      </c>
      <c r="Z39" s="15">
        <f t="shared" si="16"/>
        <v>1.3043052113615314E-2</v>
      </c>
      <c r="AA39" s="15">
        <f t="shared" si="16"/>
        <v>1.3043052113615314E-2</v>
      </c>
      <c r="AB39" s="2">
        <f t="shared" si="4"/>
        <v>-7</v>
      </c>
      <c r="AC39" s="2">
        <f t="shared" si="5"/>
        <v>-7</v>
      </c>
      <c r="AD39" s="21">
        <f t="shared" si="6"/>
        <v>2.9105987084230733E-2</v>
      </c>
      <c r="AE39" s="22">
        <f t="shared" si="7"/>
        <v>0.18164323945085573</v>
      </c>
      <c r="AF39" s="23">
        <f t="shared" si="8"/>
        <v>0.66581950818251923</v>
      </c>
      <c r="AG39" s="24">
        <f t="shared" si="9"/>
        <v>0.15253725236662499</v>
      </c>
    </row>
    <row r="40" spans="1:33" ht="15" customHeight="1">
      <c r="A40" s="72"/>
      <c r="B40" s="2">
        <f t="shared" si="14"/>
        <v>-8</v>
      </c>
      <c r="C40" s="14">
        <f t="shared" si="15"/>
        <v>6.9028773886109958E-3</v>
      </c>
      <c r="D40" s="14">
        <f t="shared" si="15"/>
        <v>7.5397110848865433E-3</v>
      </c>
      <c r="E40" s="14">
        <f t="shared" si="15"/>
        <v>7.9305897255416546E-3</v>
      </c>
      <c r="F40" s="14">
        <f t="shared" si="15"/>
        <v>8.2334529069263557E-3</v>
      </c>
      <c r="G40" s="14">
        <f t="shared" si="15"/>
        <v>8.4831188102287187E-3</v>
      </c>
      <c r="H40" s="14">
        <f t="shared" si="15"/>
        <v>8.7019521792202886E-3</v>
      </c>
      <c r="I40" s="14">
        <f t="shared" si="15"/>
        <v>8.8932167800944029E-3</v>
      </c>
      <c r="J40" s="14">
        <f t="shared" si="15"/>
        <v>9.0647548151337829E-3</v>
      </c>
      <c r="K40" s="15">
        <f t="shared" si="15"/>
        <v>9.2204985203711478E-3</v>
      </c>
      <c r="L40" s="15">
        <f t="shared" si="15"/>
        <v>9.3632745238881182E-3</v>
      </c>
      <c r="M40" s="15">
        <f t="shared" si="16"/>
        <v>9.4951998504091157E-3</v>
      </c>
      <c r="N40" s="15">
        <f t="shared" si="16"/>
        <v>9.6179124147936293E-3</v>
      </c>
      <c r="O40" s="15">
        <f t="shared" si="16"/>
        <v>9.7327128412185125E-3</v>
      </c>
      <c r="P40" s="15">
        <f t="shared" si="16"/>
        <v>9.8406561442625495E-3</v>
      </c>
      <c r="Q40" s="15">
        <f t="shared" si="16"/>
        <v>9.9426134246548802E-3</v>
      </c>
      <c r="R40" s="15">
        <f t="shared" si="16"/>
        <v>1.0039314794107849E-2</v>
      </c>
      <c r="S40" s="15">
        <f t="shared" si="16"/>
        <v>1.0131380092752777E-2</v>
      </c>
      <c r="T40" s="15">
        <f t="shared" si="16"/>
        <v>1.0219341406965709E-2</v>
      </c>
      <c r="U40" s="15">
        <f t="shared" si="16"/>
        <v>1.0303659924522058E-2</v>
      </c>
      <c r="V40" s="15">
        <f t="shared" si="16"/>
        <v>1.0384738783665521E-2</v>
      </c>
      <c r="W40" s="15">
        <f t="shared" si="16"/>
        <v>1.0462933027419529E-2</v>
      </c>
      <c r="X40" s="15">
        <f t="shared" si="16"/>
        <v>1.0538557425622834E-2</v>
      </c>
      <c r="Y40" s="15">
        <f t="shared" si="16"/>
        <v>1.06118927095647E-2</v>
      </c>
      <c r="Z40" s="15">
        <f t="shared" si="16"/>
        <v>1.0683190566448076E-2</v>
      </c>
      <c r="AA40" s="15">
        <f t="shared" si="16"/>
        <v>1.0683190566448076E-2</v>
      </c>
      <c r="AB40" s="2">
        <f t="shared" ref="AB40:AB56" si="17">j</f>
        <v>-8</v>
      </c>
      <c r="AC40" s="2">
        <f t="shared" ref="AC40:AC56" si="18">INT(j*EXP(-mean_rev*delta_t)+0.5)</f>
        <v>-8</v>
      </c>
      <c r="AD40" s="21">
        <f t="shared" ref="AD40:AD56" si="19">j*EXP(-mean_rev*delta_t)-k</f>
        <v>3.3263985239120331E-2</v>
      </c>
      <c r="AE40" s="22">
        <f t="shared" ref="AE40:AE56" si="20">1/6+0.5*(beta^2+beta)</f>
        <v>0.18385190564322104</v>
      </c>
      <c r="AF40" s="23">
        <f t="shared" ref="AF40:AF56" si="21">2/3-beta^2</f>
        <v>0.66556017395267819</v>
      </c>
      <c r="AG40" s="24">
        <f t="shared" ref="AG40:AG56" si="22">1/6+0.5*(beta^2-beta)</f>
        <v>0.15058792040410071</v>
      </c>
    </row>
    <row r="41" spans="1:33" ht="15" customHeight="1">
      <c r="A41" s="72"/>
      <c r="B41" s="2">
        <f t="shared" si="14"/>
        <v>-9</v>
      </c>
      <c r="C41" s="14">
        <f t="shared" si="15"/>
        <v>5.6539492410964476E-3</v>
      </c>
      <c r="D41" s="14">
        <f t="shared" si="15"/>
        <v>6.1755614893021626E-3</v>
      </c>
      <c r="E41" s="14">
        <f t="shared" si="15"/>
        <v>6.4957189930902274E-3</v>
      </c>
      <c r="F41" s="14">
        <f t="shared" si="15"/>
        <v>6.7437855540538215E-3</v>
      </c>
      <c r="G41" s="14">
        <f t="shared" si="15"/>
        <v>6.9482797475669562E-3</v>
      </c>
      <c r="H41" s="14">
        <f t="shared" si="15"/>
        <v>7.1275198949550343E-3</v>
      </c>
      <c r="I41" s="14">
        <f t="shared" si="15"/>
        <v>7.2841792536660847E-3</v>
      </c>
      <c r="J41" s="14">
        <f t="shared" si="15"/>
        <v>7.4246811470692993E-3</v>
      </c>
      <c r="K41" s="14">
        <f t="shared" si="15"/>
        <v>7.5522463571199927E-3</v>
      </c>
      <c r="L41" s="15">
        <f t="shared" si="15"/>
        <v>7.6691900939540609E-3</v>
      </c>
      <c r="M41" s="15">
        <f t="shared" si="16"/>
        <v>7.7772463519133056E-3</v>
      </c>
      <c r="N41" s="15">
        <f t="shared" si="16"/>
        <v>7.8777567001659839E-3</v>
      </c>
      <c r="O41" s="15">
        <f t="shared" si="16"/>
        <v>7.9717864427387569E-3</v>
      </c>
      <c r="P41" s="15">
        <f t="shared" si="16"/>
        <v>8.060199711868268E-3</v>
      </c>
      <c r="Q41" s="15">
        <f t="shared" si="16"/>
        <v>8.1437100012223245E-3</v>
      </c>
      <c r="R41" s="15">
        <f t="shared" si="16"/>
        <v>8.2229153244015637E-3</v>
      </c>
      <c r="S41" s="15">
        <f t="shared" si="16"/>
        <v>8.2983233747116608E-3</v>
      </c>
      <c r="T41" s="15">
        <f t="shared" si="16"/>
        <v>8.3703699688697127E-3</v>
      </c>
      <c r="U41" s="15">
        <f t="shared" si="16"/>
        <v>8.4394328525788532E-3</v>
      </c>
      <c r="V41" s="15">
        <f t="shared" si="16"/>
        <v>8.5058422248327319E-3</v>
      </c>
      <c r="W41" s="15">
        <f t="shared" si="16"/>
        <v>8.5698888912070347E-3</v>
      </c>
      <c r="X41" s="15">
        <f t="shared" si="16"/>
        <v>8.6318306706648883E-3</v>
      </c>
      <c r="Y41" s="15">
        <f t="shared" si="16"/>
        <v>8.6918975021680542E-3</v>
      </c>
      <c r="Z41" s="15">
        <f t="shared" si="16"/>
        <v>8.7502955354987148E-3</v>
      </c>
      <c r="AA41" s="15">
        <f t="shared" si="16"/>
        <v>8.7502955354987148E-3</v>
      </c>
      <c r="AB41" s="2">
        <f t="shared" si="17"/>
        <v>-9</v>
      </c>
      <c r="AC41" s="2">
        <f t="shared" si="18"/>
        <v>-9</v>
      </c>
      <c r="AD41" s="21">
        <f t="shared" si="19"/>
        <v>3.7421983394009928E-2</v>
      </c>
      <c r="AE41" s="22">
        <f t="shared" si="20"/>
        <v>0.1860778607842424</v>
      </c>
      <c r="AF41" s="23">
        <f t="shared" si="21"/>
        <v>0.66526626182552506</v>
      </c>
      <c r="AG41" s="24">
        <f t="shared" si="22"/>
        <v>0.14865587739023248</v>
      </c>
    </row>
    <row r="42" spans="1:33" ht="15" customHeight="1">
      <c r="A42" s="72"/>
      <c r="B42" s="2">
        <f t="shared" si="14"/>
        <v>-10</v>
      </c>
      <c r="C42" s="14">
        <f t="shared" si="15"/>
        <v>4.6309879520151174E-3</v>
      </c>
      <c r="D42" s="14">
        <f t="shared" si="15"/>
        <v>5.0582256108724398E-3</v>
      </c>
      <c r="E42" s="14">
        <f t="shared" si="15"/>
        <v>5.3204574561838492E-3</v>
      </c>
      <c r="F42" s="14">
        <f t="shared" si="15"/>
        <v>5.5236416741761291E-3</v>
      </c>
      <c r="G42" s="14">
        <f t="shared" si="15"/>
        <v>5.6911370134573721E-3</v>
      </c>
      <c r="H42" s="14">
        <f t="shared" si="15"/>
        <v>5.8379474865755633E-3</v>
      </c>
      <c r="I42" s="14">
        <f t="shared" si="15"/>
        <v>5.9662626821715883E-3</v>
      </c>
      <c r="J42" s="14">
        <f t="shared" si="15"/>
        <v>6.0813437605187681E-3</v>
      </c>
      <c r="K42" s="14">
        <f t="shared" si="15"/>
        <v>6.1858287719063973E-3</v>
      </c>
      <c r="L42" s="14">
        <f t="shared" si="15"/>
        <v>6.2816140386728128E-3</v>
      </c>
      <c r="M42" s="15">
        <f t="shared" si="16"/>
        <v>6.3701198259394952E-3</v>
      </c>
      <c r="N42" s="15">
        <f t="shared" si="16"/>
        <v>6.4524449746033215E-3</v>
      </c>
      <c r="O42" s="15">
        <f t="shared" si="16"/>
        <v>6.529462044693104E-3</v>
      </c>
      <c r="P42" s="15">
        <f t="shared" si="16"/>
        <v>6.6018788221839523E-3</v>
      </c>
      <c r="Q42" s="15">
        <f t="shared" si="16"/>
        <v>6.6702797093119975E-3</v>
      </c>
      <c r="R42" s="15">
        <f t="shared" si="16"/>
        <v>6.7351545218965175E-3</v>
      </c>
      <c r="S42" s="15">
        <f t="shared" si="16"/>
        <v>6.7969190969890394E-3</v>
      </c>
      <c r="T42" s="15">
        <f t="shared" si="16"/>
        <v>6.8559303995851971E-3</v>
      </c>
      <c r="U42" s="15">
        <f t="shared" si="16"/>
        <v>6.9124978303756494E-3</v>
      </c>
      <c r="V42" s="15">
        <f t="shared" si="16"/>
        <v>6.9668918459025652E-3</v>
      </c>
      <c r="W42" s="15">
        <f t="shared" si="16"/>
        <v>7.0193506366872903E-3</v>
      </c>
      <c r="X42" s="15">
        <f t="shared" si="16"/>
        <v>7.0700853748612161E-3</v>
      </c>
      <c r="Y42" s="15">
        <f t="shared" si="16"/>
        <v>7.1192843968448201E-3</v>
      </c>
      <c r="Z42" s="15">
        <f t="shared" si="16"/>
        <v>7.1671165540226622E-3</v>
      </c>
      <c r="AA42" s="15">
        <f t="shared" si="16"/>
        <v>7.1671165540226622E-3</v>
      </c>
      <c r="AB42" s="2">
        <f t="shared" si="17"/>
        <v>-10</v>
      </c>
      <c r="AC42" s="2">
        <f t="shared" si="18"/>
        <v>-10</v>
      </c>
      <c r="AD42" s="21">
        <f t="shared" si="19"/>
        <v>4.1579981548899525E-2</v>
      </c>
      <c r="AE42" s="22">
        <f t="shared" si="20"/>
        <v>0.18832110487391984</v>
      </c>
      <c r="AF42" s="23">
        <f t="shared" si="21"/>
        <v>0.66493777180105984</v>
      </c>
      <c r="AG42" s="24">
        <f t="shared" si="22"/>
        <v>0.14674112332502032</v>
      </c>
    </row>
    <row r="43" spans="1:33" ht="15" customHeight="1">
      <c r="A43" s="72"/>
      <c r="B43" s="2">
        <f t="shared" si="14"/>
        <v>-11</v>
      </c>
      <c r="C43" s="14">
        <f t="shared" si="15"/>
        <v>3.7931096472932292E-3</v>
      </c>
      <c r="D43" s="14">
        <f t="shared" si="15"/>
        <v>4.1430477819397512E-3</v>
      </c>
      <c r="E43" s="14">
        <f t="shared" si="15"/>
        <v>4.3578343787922412E-3</v>
      </c>
      <c r="F43" s="14">
        <f t="shared" si="15"/>
        <v>4.5242567546286737E-3</v>
      </c>
      <c r="G43" s="14">
        <f t="shared" si="15"/>
        <v>4.6614473916779193E-3</v>
      </c>
      <c r="H43" s="14">
        <f t="shared" si="15"/>
        <v>4.7816956470563372E-3</v>
      </c>
      <c r="I43" s="14">
        <f t="shared" si="15"/>
        <v>4.886794950132221E-3</v>
      </c>
      <c r="J43" s="14">
        <f t="shared" si="15"/>
        <v>4.9810545666595435E-3</v>
      </c>
      <c r="K43" s="14">
        <f t="shared" si="15"/>
        <v>5.0666352481034465E-3</v>
      </c>
      <c r="L43" s="14">
        <f t="shared" si="15"/>
        <v>5.1450902177999558E-3</v>
      </c>
      <c r="M43" s="14">
        <f t="shared" si="16"/>
        <v>5.2175827742481865E-3</v>
      </c>
      <c r="N43" s="15">
        <f t="shared" si="16"/>
        <v>5.2850129465671905E-3</v>
      </c>
      <c r="O43" s="15">
        <f t="shared" si="16"/>
        <v>5.3480954236953581E-3</v>
      </c>
      <c r="P43" s="15">
        <f t="shared" si="16"/>
        <v>5.4074099328611392E-3</v>
      </c>
      <c r="Q43" s="15">
        <f t="shared" si="16"/>
        <v>5.4634351412048377E-3</v>
      </c>
      <c r="R43" s="15">
        <f t="shared" si="16"/>
        <v>5.5165722428407006E-3</v>
      </c>
      <c r="S43" s="15">
        <f t="shared" si="16"/>
        <v>5.5671618379923068E-3</v>
      </c>
      <c r="T43" s="15">
        <f t="shared" si="16"/>
        <v>5.615496306467749E-3</v>
      </c>
      <c r="U43" s="15">
        <f t="shared" si="16"/>
        <v>5.6618290695146685E-3</v>
      </c>
      <c r="V43" s="15">
        <f t="shared" si="16"/>
        <v>5.7063816503436435E-3</v>
      </c>
      <c r="W43" s="15">
        <f t="shared" si="16"/>
        <v>5.7493491439913631E-3</v>
      </c>
      <c r="X43" s="15">
        <f t="shared" si="16"/>
        <v>5.7909045155048388E-3</v>
      </c>
      <c r="Y43" s="15">
        <f t="shared" si="16"/>
        <v>5.8312020258540495E-3</v>
      </c>
      <c r="Z43" s="15">
        <f t="shared" si="16"/>
        <v>5.8703799763739099E-3</v>
      </c>
      <c r="AA43" s="15">
        <f t="shared" si="16"/>
        <v>5.8703799763739099E-3</v>
      </c>
      <c r="AB43" s="2">
        <f t="shared" si="17"/>
        <v>-11</v>
      </c>
      <c r="AC43" s="2">
        <f t="shared" si="18"/>
        <v>-11</v>
      </c>
      <c r="AD43" s="21">
        <f t="shared" si="19"/>
        <v>4.5737979703790899E-2</v>
      </c>
      <c r="AE43" s="22">
        <f t="shared" si="20"/>
        <v>0.1905816379122543</v>
      </c>
      <c r="AF43" s="23">
        <f t="shared" si="21"/>
        <v>0.66457470387928219</v>
      </c>
      <c r="AG43" s="24">
        <f t="shared" si="22"/>
        <v>0.1448436582084634</v>
      </c>
    </row>
    <row r="44" spans="1:33" ht="15" customHeight="1">
      <c r="A44" s="72"/>
      <c r="B44" s="2">
        <f t="shared" si="14"/>
        <v>-12</v>
      </c>
      <c r="C44" s="14">
        <f t="shared" si="15"/>
        <v>3.1068275161735934E-3</v>
      </c>
      <c r="D44" s="14">
        <f t="shared" si="15"/>
        <v>3.3934518236080225E-3</v>
      </c>
      <c r="E44" s="14">
        <f t="shared" si="15"/>
        <v>3.5693773757952082E-3</v>
      </c>
      <c r="F44" s="14">
        <f t="shared" si="15"/>
        <v>3.7056891792055248E-3</v>
      </c>
      <c r="G44" s="14">
        <f t="shared" si="15"/>
        <v>3.8180581022737355E-3</v>
      </c>
      <c r="H44" s="14">
        <f t="shared" si="15"/>
        <v>3.9165500055721638E-3</v>
      </c>
      <c r="I44" s="14">
        <f t="shared" si="15"/>
        <v>4.002633835750875E-3</v>
      </c>
      <c r="J44" s="14">
        <f t="shared" si="15"/>
        <v>4.0798391890155862E-3</v>
      </c>
      <c r="K44" s="14">
        <f t="shared" si="15"/>
        <v>4.149935875029538E-3</v>
      </c>
      <c r="L44" s="14">
        <f t="shared" si="15"/>
        <v>4.2141960945588147E-3</v>
      </c>
      <c r="M44" s="14">
        <f t="shared" si="16"/>
        <v>4.2735726720990524E-3</v>
      </c>
      <c r="N44" s="14">
        <f t="shared" si="16"/>
        <v>4.3288027957340243E-3</v>
      </c>
      <c r="O44" s="15">
        <f t="shared" si="16"/>
        <v>4.3804718467117722E-3</v>
      </c>
      <c r="P44" s="15">
        <f t="shared" si="16"/>
        <v>4.4290546630076531E-3</v>
      </c>
      <c r="Q44" s="15">
        <f t="shared" si="16"/>
        <v>4.47494330717215E-3</v>
      </c>
      <c r="R44" s="15">
        <f t="shared" si="16"/>
        <v>4.518466385818141E-3</v>
      </c>
      <c r="S44" s="15">
        <f t="shared" si="16"/>
        <v>4.5599028748374484E-3</v>
      </c>
      <c r="T44" s="15">
        <f t="shared" si="16"/>
        <v>4.5994922541601072E-3</v>
      </c>
      <c r="U44" s="15">
        <f t="shared" si="16"/>
        <v>4.6374420938746653E-3</v>
      </c>
      <c r="V44" s="15">
        <f t="shared" si="16"/>
        <v>4.6739338373007434E-3</v>
      </c>
      <c r="W44" s="15">
        <f t="shared" si="16"/>
        <v>4.7091272811973653E-3</v>
      </c>
      <c r="X44" s="15">
        <f t="shared" si="16"/>
        <v>4.7431640962825846E-3</v>
      </c>
      <c r="Y44" s="15">
        <f t="shared" si="16"/>
        <v>4.7761706333004535E-3</v>
      </c>
      <c r="Z44" s="15">
        <f t="shared" si="16"/>
        <v>4.8082601709148612E-3</v>
      </c>
      <c r="AA44" s="15">
        <f t="shared" si="16"/>
        <v>4.8082601709148612E-3</v>
      </c>
      <c r="AB44" s="2">
        <f t="shared" si="17"/>
        <v>-12</v>
      </c>
      <c r="AC44" s="2">
        <f t="shared" si="18"/>
        <v>-12</v>
      </c>
      <c r="AD44" s="21">
        <f t="shared" si="19"/>
        <v>4.9895977858680496E-2</v>
      </c>
      <c r="AE44" s="22">
        <f t="shared" si="20"/>
        <v>0.19285945989924386</v>
      </c>
      <c r="AF44" s="23">
        <f t="shared" si="21"/>
        <v>0.66417705806019267</v>
      </c>
      <c r="AG44" s="24">
        <f t="shared" si="22"/>
        <v>0.14296348204056336</v>
      </c>
    </row>
    <row r="45" spans="1:33" ht="15" customHeight="1">
      <c r="A45" s="72"/>
      <c r="B45" s="2">
        <f t="shared" si="14"/>
        <v>-13</v>
      </c>
      <c r="C45" s="14">
        <f t="shared" si="15"/>
        <v>2.5447134706852834E-3</v>
      </c>
      <c r="D45" s="14">
        <f t="shared" si="15"/>
        <v>2.7794792349117251E-3</v>
      </c>
      <c r="E45" s="14">
        <f t="shared" si="15"/>
        <v>2.9235748179970221E-3</v>
      </c>
      <c r="F45" s="14">
        <f t="shared" si="15"/>
        <v>3.0352239135924067E-3</v>
      </c>
      <c r="G45" s="14">
        <f t="shared" si="15"/>
        <v>3.1272620813791556E-3</v>
      </c>
      <c r="H45" s="14">
        <f t="shared" si="15"/>
        <v>3.2079339795686073E-3</v>
      </c>
      <c r="I45" s="14">
        <f t="shared" si="15"/>
        <v>3.2784427803061989E-3</v>
      </c>
      <c r="J45" s="14">
        <f t="shared" si="15"/>
        <v>3.341679474792443E-3</v>
      </c>
      <c r="K45" s="14">
        <f t="shared" si="15"/>
        <v>3.3990936634532253E-3</v>
      </c>
      <c r="L45" s="14">
        <f t="shared" si="15"/>
        <v>3.4517273695132068E-3</v>
      </c>
      <c r="M45" s="14">
        <f t="shared" si="16"/>
        <v>3.5003610242376011E-3</v>
      </c>
      <c r="N45" s="14">
        <f t="shared" si="16"/>
        <v>3.5455984372802863E-3</v>
      </c>
      <c r="O45" s="14">
        <f t="shared" si="16"/>
        <v>3.5879190776621946E-3</v>
      </c>
      <c r="P45" s="15">
        <f t="shared" si="16"/>
        <v>3.6277118715744299E-3</v>
      </c>
      <c r="Q45" s="15">
        <f t="shared" si="16"/>
        <v>3.6652979462274246E-3</v>
      </c>
      <c r="R45" s="15">
        <f t="shared" si="16"/>
        <v>3.7009464538898503E-3</v>
      </c>
      <c r="S45" s="15">
        <f t="shared" si="16"/>
        <v>3.7348858957276768E-3</v>
      </c>
      <c r="T45" s="15">
        <f t="shared" si="16"/>
        <v>3.7673124228953378E-3</v>
      </c>
      <c r="U45" s="15">
        <f t="shared" si="16"/>
        <v>3.7983960501096741E-3</v>
      </c>
      <c r="V45" s="15">
        <f t="shared" si="16"/>
        <v>3.8282853923991044E-3</v>
      </c>
      <c r="W45" s="15">
        <f t="shared" si="16"/>
        <v>3.8571113347139968E-3</v>
      </c>
      <c r="X45" s="15">
        <f t="shared" si="16"/>
        <v>3.8849899154835069E-3</v>
      </c>
      <c r="Y45" s="15">
        <f t="shared" si="16"/>
        <v>3.9120246249846925E-3</v>
      </c>
      <c r="Z45" s="15">
        <f t="shared" si="16"/>
        <v>3.9383082465280017E-3</v>
      </c>
      <c r="AA45" s="15">
        <f t="shared" si="16"/>
        <v>3.9383082465280017E-3</v>
      </c>
      <c r="AB45" s="2">
        <f t="shared" si="17"/>
        <v>-13</v>
      </c>
      <c r="AC45" s="2">
        <f t="shared" si="18"/>
        <v>-13</v>
      </c>
      <c r="AD45" s="21">
        <f t="shared" si="19"/>
        <v>5.4053976013570093E-2</v>
      </c>
      <c r="AE45" s="22">
        <f t="shared" si="20"/>
        <v>0.19515457083488952</v>
      </c>
      <c r="AF45" s="23">
        <f t="shared" si="21"/>
        <v>0.66374483434379106</v>
      </c>
      <c r="AG45" s="24">
        <f t="shared" si="22"/>
        <v>0.14110059482131942</v>
      </c>
    </row>
    <row r="46" spans="1:33" ht="15" customHeight="1">
      <c r="A46" s="72"/>
      <c r="B46" s="2">
        <f t="shared" si="14"/>
        <v>-14</v>
      </c>
      <c r="C46" s="14">
        <f t="shared" si="15"/>
        <v>2.0843019492316471E-3</v>
      </c>
      <c r="D46" s="14">
        <f t="shared" si="15"/>
        <v>2.2765918654155137E-3</v>
      </c>
      <c r="E46" s="14">
        <f t="shared" si="15"/>
        <v>2.3946164320947142E-3</v>
      </c>
      <c r="F46" s="14">
        <f t="shared" si="15"/>
        <v>2.486065009806979E-3</v>
      </c>
      <c r="G46" s="14">
        <f t="shared" si="15"/>
        <v>2.5614508380078925E-3</v>
      </c>
      <c r="H46" s="14">
        <f t="shared" si="15"/>
        <v>2.6275268801955456E-3</v>
      </c>
      <c r="I46" s="14">
        <f t="shared" si="15"/>
        <v>2.6852786202277044E-3</v>
      </c>
      <c r="J46" s="14">
        <f t="shared" si="15"/>
        <v>2.7370739862282428E-3</v>
      </c>
      <c r="K46" s="14">
        <f t="shared" si="15"/>
        <v>2.7841003044042517E-3</v>
      </c>
      <c r="L46" s="14">
        <f t="shared" si="15"/>
        <v>2.8272110661461472E-3</v>
      </c>
      <c r="M46" s="14">
        <f t="shared" si="16"/>
        <v>2.8670455003596837E-3</v>
      </c>
      <c r="N46" s="14">
        <f t="shared" si="16"/>
        <v>2.9040981702454114E-3</v>
      </c>
      <c r="O46" s="14">
        <f t="shared" si="16"/>
        <v>2.9387617951512793E-3</v>
      </c>
      <c r="P46" s="14">
        <f t="shared" si="16"/>
        <v>2.9713549333855453E-3</v>
      </c>
      <c r="Q46" s="15">
        <f t="shared" si="16"/>
        <v>3.002140611052472E-3</v>
      </c>
      <c r="R46" s="15">
        <f t="shared" si="16"/>
        <v>3.0313392830695553E-3</v>
      </c>
      <c r="S46" s="15">
        <f t="shared" si="16"/>
        <v>3.0591381081999012E-3</v>
      </c>
      <c r="T46" s="15">
        <f t="shared" si="16"/>
        <v>3.0856977482383407E-3</v>
      </c>
      <c r="U46" s="15">
        <f t="shared" si="16"/>
        <v>3.1111574573719522E-3</v>
      </c>
      <c r="V46" s="15">
        <f t="shared" si="16"/>
        <v>3.1356389619156973E-3</v>
      </c>
      <c r="W46" s="15">
        <f t="shared" si="16"/>
        <v>3.1592494659852146E-3</v>
      </c>
      <c r="X46" s="15">
        <f t="shared" si="16"/>
        <v>3.1820840133356685E-3</v>
      </c>
      <c r="Y46" s="15">
        <f t="shared" si="16"/>
        <v>3.2042273698900934E-3</v>
      </c>
      <c r="Z46" s="15">
        <f t="shared" si="16"/>
        <v>3.2257555318017106E-3</v>
      </c>
      <c r="AA46" s="15">
        <f t="shared" si="16"/>
        <v>3.2257555318017106E-3</v>
      </c>
      <c r="AB46" s="2">
        <f t="shared" si="17"/>
        <v>-14</v>
      </c>
      <c r="AC46" s="2">
        <f t="shared" si="18"/>
        <v>-14</v>
      </c>
      <c r="AD46" s="21">
        <f t="shared" si="19"/>
        <v>5.8211974168461467E-2</v>
      </c>
      <c r="AE46" s="22">
        <f t="shared" si="20"/>
        <v>0.1974669707191922</v>
      </c>
      <c r="AF46" s="23">
        <f t="shared" si="21"/>
        <v>0.66327803273007702</v>
      </c>
      <c r="AG46" s="24">
        <f t="shared" si="22"/>
        <v>0.13925499655073073</v>
      </c>
    </row>
    <row r="47" spans="1:33" ht="15" customHeight="1">
      <c r="A47" s="72"/>
      <c r="B47" s="2">
        <f t="shared" si="14"/>
        <v>-15</v>
      </c>
      <c r="C47" s="14">
        <f t="shared" si="15"/>
        <v>1.7071920534931326E-3</v>
      </c>
      <c r="D47" s="14">
        <f t="shared" si="15"/>
        <v>1.8646912186198424E-3</v>
      </c>
      <c r="E47" s="14">
        <f t="shared" si="15"/>
        <v>1.9613617621684768E-3</v>
      </c>
      <c r="F47" s="14">
        <f t="shared" si="15"/>
        <v>2.0362646740192188E-3</v>
      </c>
      <c r="G47" s="14">
        <f t="shared" si="15"/>
        <v>2.0980110476183228E-3</v>
      </c>
      <c r="H47" s="14">
        <f t="shared" si="15"/>
        <v>2.152132042031163E-3</v>
      </c>
      <c r="I47" s="14">
        <f t="shared" si="15"/>
        <v>2.1994348388714425E-3</v>
      </c>
      <c r="J47" s="14">
        <f t="shared" si="15"/>
        <v>2.241858940272146E-3</v>
      </c>
      <c r="K47" s="14">
        <f t="shared" si="15"/>
        <v>2.2803768511366045E-3</v>
      </c>
      <c r="L47" s="14">
        <f t="shared" si="15"/>
        <v>2.3156876418274309E-3</v>
      </c>
      <c r="M47" s="14">
        <f t="shared" si="16"/>
        <v>2.3483148864403402E-3</v>
      </c>
      <c r="N47" s="14">
        <f t="shared" si="16"/>
        <v>2.3786636675336638E-3</v>
      </c>
      <c r="O47" s="14">
        <f t="shared" si="16"/>
        <v>2.4070556502818344E-3</v>
      </c>
      <c r="P47" s="14">
        <f t="shared" si="16"/>
        <v>2.4337517566748908E-3</v>
      </c>
      <c r="Q47" s="14">
        <f t="shared" si="16"/>
        <v>2.4589674238644516E-3</v>
      </c>
      <c r="R47" s="15">
        <f t="shared" si="16"/>
        <v>2.4828832201618605E-3</v>
      </c>
      <c r="S47" s="15">
        <f t="shared" si="16"/>
        <v>2.5056524419516625E-3</v>
      </c>
      <c r="T47" s="15">
        <f t="shared" si="16"/>
        <v>2.52740668271029E-3</v>
      </c>
      <c r="U47" s="15">
        <f t="shared" si="16"/>
        <v>2.5482600015555618E-3</v>
      </c>
      <c r="V47" s="15">
        <f t="shared" si="16"/>
        <v>2.5683121010270631E-3</v>
      </c>
      <c r="W47" s="15">
        <f t="shared" si="16"/>
        <v>2.5876507889466835E-3</v>
      </c>
      <c r="X47" s="15">
        <f t="shared" si="16"/>
        <v>2.6063539129331952E-3</v>
      </c>
      <c r="Y47" s="15">
        <f t="shared" si="16"/>
        <v>2.6244909023273254E-3</v>
      </c>
      <c r="Z47" s="15">
        <f t="shared" si="16"/>
        <v>2.6421240034024238E-3</v>
      </c>
      <c r="AA47" s="15">
        <f t="shared" si="16"/>
        <v>2.6421240034024238E-3</v>
      </c>
      <c r="AB47" s="2">
        <f t="shared" si="17"/>
        <v>-15</v>
      </c>
      <c r="AC47" s="2">
        <f t="shared" si="18"/>
        <v>-15</v>
      </c>
      <c r="AD47" s="21">
        <f t="shared" si="19"/>
        <v>6.2369972323351064E-2</v>
      </c>
      <c r="AE47" s="22">
        <f t="shared" si="20"/>
        <v>0.19979665955214998</v>
      </c>
      <c r="AF47" s="23">
        <f t="shared" si="21"/>
        <v>0.6627766532190511</v>
      </c>
      <c r="AG47" s="24">
        <f t="shared" si="22"/>
        <v>0.13742668722879892</v>
      </c>
    </row>
    <row r="48" spans="1:33" ht="15" customHeight="1">
      <c r="A48" s="72"/>
      <c r="B48" s="2">
        <f t="shared" si="14"/>
        <v>-16</v>
      </c>
      <c r="C48" s="14">
        <f t="shared" ref="C48:L56" si="23">r_0*EXP(j*delta_u)</f>
        <v>1.3983121344700055E-3</v>
      </c>
      <c r="D48" s="14">
        <f t="shared" si="23"/>
        <v>1.5273151914576178E-3</v>
      </c>
      <c r="E48" s="14">
        <f t="shared" si="23"/>
        <v>1.6064952660211562E-3</v>
      </c>
      <c r="F48" s="14">
        <f t="shared" si="23"/>
        <v>1.6678460966636274E-3</v>
      </c>
      <c r="G48" s="14">
        <f t="shared" si="23"/>
        <v>1.7184207834930801E-3</v>
      </c>
      <c r="H48" s="14">
        <f t="shared" si="23"/>
        <v>1.7627497405440524E-3</v>
      </c>
      <c r="I48" s="14">
        <f t="shared" si="23"/>
        <v>1.8014941071668894E-3</v>
      </c>
      <c r="J48" s="14">
        <f t="shared" si="23"/>
        <v>1.836242474031185E-3</v>
      </c>
      <c r="K48" s="14">
        <f t="shared" si="23"/>
        <v>1.8677913920606486E-3</v>
      </c>
      <c r="L48" s="14">
        <f t="shared" si="23"/>
        <v>1.8967134497750603E-3</v>
      </c>
      <c r="M48" s="14">
        <f t="shared" ref="M48:AA56" si="24">r_0*EXP(j*delta_u)</f>
        <v>1.9234374917264044E-3</v>
      </c>
      <c r="N48" s="14">
        <f t="shared" si="24"/>
        <v>1.9482953094407832E-3</v>
      </c>
      <c r="O48" s="14">
        <f t="shared" si="24"/>
        <v>1.9715503696533685E-3</v>
      </c>
      <c r="P48" s="14">
        <f t="shared" si="24"/>
        <v>1.9934163860960601E-3</v>
      </c>
      <c r="Q48" s="14">
        <f t="shared" si="24"/>
        <v>2.0140698171718283E-3</v>
      </c>
      <c r="R48" s="14">
        <f t="shared" si="24"/>
        <v>2.0336585612148635E-3</v>
      </c>
      <c r="S48" s="15">
        <f t="shared" si="24"/>
        <v>2.0523081789049018E-3</v>
      </c>
      <c r="T48" s="15">
        <f t="shared" si="24"/>
        <v>2.0701264546909974E-3</v>
      </c>
      <c r="U48" s="15">
        <f t="shared" si="24"/>
        <v>2.0872068111310658E-3</v>
      </c>
      <c r="V48" s="15">
        <f t="shared" si="24"/>
        <v>2.1036309117208199E-3</v>
      </c>
      <c r="W48" s="15">
        <f t="shared" si="24"/>
        <v>2.1194706773332494E-3</v>
      </c>
      <c r="X48" s="15">
        <f t="shared" si="24"/>
        <v>2.1347898707241306E-3</v>
      </c>
      <c r="Y48" s="15">
        <f t="shared" si="24"/>
        <v>2.1496453594787046E-3</v>
      </c>
      <c r="Z48" s="15">
        <f t="shared" si="24"/>
        <v>2.164088127737376E-3</v>
      </c>
      <c r="AA48" s="15">
        <f t="shared" si="24"/>
        <v>2.164088127737376E-3</v>
      </c>
      <c r="AB48" s="2">
        <f t="shared" si="17"/>
        <v>-16</v>
      </c>
      <c r="AC48" s="2">
        <f t="shared" si="18"/>
        <v>-16</v>
      </c>
      <c r="AD48" s="21">
        <f t="shared" si="19"/>
        <v>6.6527970478240661E-2</v>
      </c>
      <c r="AE48" s="22">
        <f t="shared" si="20"/>
        <v>0.20214363733376381</v>
      </c>
      <c r="AF48" s="23">
        <f t="shared" si="21"/>
        <v>0.66224069581071299</v>
      </c>
      <c r="AG48" s="24">
        <f t="shared" si="22"/>
        <v>0.13561566685552315</v>
      </c>
    </row>
    <row r="49" spans="1:33" ht="15" customHeight="1">
      <c r="A49" s="72"/>
      <c r="B49" s="2">
        <f t="shared" si="14"/>
        <v>-17</v>
      </c>
      <c r="C49" s="14">
        <f t="shared" si="23"/>
        <v>1.1453174359646987E-3</v>
      </c>
      <c r="D49" s="14">
        <f t="shared" si="23"/>
        <v>1.2509801466131052E-3</v>
      </c>
      <c r="E49" s="14">
        <f t="shared" si="23"/>
        <v>1.3158342787793671E-3</v>
      </c>
      <c r="F49" s="14">
        <f t="shared" si="23"/>
        <v>1.3660849876973528E-3</v>
      </c>
      <c r="G49" s="14">
        <f t="shared" si="23"/>
        <v>1.4075092657368058E-3</v>
      </c>
      <c r="H49" s="14">
        <f t="shared" si="23"/>
        <v>1.4438178453286235E-3</v>
      </c>
      <c r="I49" s="14">
        <f t="shared" si="23"/>
        <v>1.4755522467863945E-3</v>
      </c>
      <c r="J49" s="14">
        <f t="shared" si="23"/>
        <v>1.5040136392465695E-3</v>
      </c>
      <c r="K49" s="14">
        <f t="shared" si="23"/>
        <v>1.529854454765675E-3</v>
      </c>
      <c r="L49" s="14">
        <f t="shared" si="23"/>
        <v>1.5535436842071743E-3</v>
      </c>
      <c r="M49" s="14">
        <f t="shared" si="24"/>
        <v>1.5754325818658705E-3</v>
      </c>
      <c r="N49" s="14">
        <f t="shared" si="24"/>
        <v>1.5957929086816717E-3</v>
      </c>
      <c r="O49" s="14">
        <f t="shared" si="24"/>
        <v>1.6148404627143614E-3</v>
      </c>
      <c r="P49" s="14">
        <f t="shared" si="24"/>
        <v>1.6327502907631593E-3</v>
      </c>
      <c r="Q49" s="14">
        <f t="shared" si="24"/>
        <v>1.6496669248539722E-3</v>
      </c>
      <c r="R49" s="14">
        <f t="shared" si="24"/>
        <v>1.6657115042780369E-3</v>
      </c>
      <c r="S49" s="14">
        <f t="shared" si="24"/>
        <v>1.6809868721933505E-3</v>
      </c>
      <c r="T49" s="15">
        <f t="shared" si="24"/>
        <v>1.6955813117562864E-3</v>
      </c>
      <c r="U49" s="15">
        <f t="shared" si="24"/>
        <v>1.7095713427093663E-3</v>
      </c>
      <c r="V49" s="15">
        <f t="shared" si="24"/>
        <v>1.7230238532839194E-3</v>
      </c>
      <c r="W49" s="15">
        <f t="shared" si="24"/>
        <v>1.7359977518079321E-3</v>
      </c>
      <c r="X49" s="15">
        <f t="shared" si="24"/>
        <v>1.7485452645291469E-3</v>
      </c>
      <c r="Y49" s="15">
        <f t="shared" si="24"/>
        <v>1.7607129700585279E-3</v>
      </c>
      <c r="Z49" s="15">
        <f t="shared" si="24"/>
        <v>1.772542628045815E-3</v>
      </c>
      <c r="AA49" s="15">
        <f t="shared" si="24"/>
        <v>1.772542628045815E-3</v>
      </c>
      <c r="AB49" s="2">
        <f t="shared" si="17"/>
        <v>-17</v>
      </c>
      <c r="AC49" s="2">
        <f t="shared" si="18"/>
        <v>-17</v>
      </c>
      <c r="AD49" s="21">
        <f t="shared" si="19"/>
        <v>7.0685968633132035E-2</v>
      </c>
      <c r="AE49" s="22">
        <f t="shared" si="20"/>
        <v>0.20450790406403474</v>
      </c>
      <c r="AF49" s="23">
        <f t="shared" si="21"/>
        <v>0.66167016050506255</v>
      </c>
      <c r="AG49" s="24">
        <f t="shared" si="22"/>
        <v>0.13382193543090271</v>
      </c>
    </row>
    <row r="50" spans="1:33" ht="15" customHeight="1">
      <c r="A50" s="72"/>
      <c r="B50" s="2">
        <f t="shared" si="14"/>
        <v>-18</v>
      </c>
      <c r="C50" s="14">
        <f t="shared" si="23"/>
        <v>9.380967216035339E-4</v>
      </c>
      <c r="D50" s="14">
        <f t="shared" si="23"/>
        <v>1.0246420227946597E-3</v>
      </c>
      <c r="E50" s="14">
        <f t="shared" si="23"/>
        <v>1.0777621856920033E-3</v>
      </c>
      <c r="F50" s="14">
        <f t="shared" si="23"/>
        <v>1.1189211026995925E-3</v>
      </c>
      <c r="G50" s="14">
        <f t="shared" si="23"/>
        <v>1.1528505428734185E-3</v>
      </c>
      <c r="H50" s="14">
        <f t="shared" si="23"/>
        <v>1.1825898609101476E-3</v>
      </c>
      <c r="I50" s="14">
        <f t="shared" si="23"/>
        <v>1.2085826005950281E-3</v>
      </c>
      <c r="J50" s="14">
        <f t="shared" si="23"/>
        <v>1.231894512315531E-3</v>
      </c>
      <c r="K50" s="14">
        <f t="shared" si="23"/>
        <v>1.2530599844901653E-3</v>
      </c>
      <c r="L50" s="14">
        <f t="shared" si="23"/>
        <v>1.2724631541080856E-3</v>
      </c>
      <c r="M50" s="14">
        <f t="shared" si="24"/>
        <v>1.2903917235058285E-3</v>
      </c>
      <c r="N50" s="14">
        <f t="shared" si="24"/>
        <v>1.3070682842888151E-3</v>
      </c>
      <c r="O50" s="14">
        <f t="shared" si="24"/>
        <v>1.3226695904695613E-3</v>
      </c>
      <c r="P50" s="14">
        <f t="shared" si="24"/>
        <v>1.337339017869755E-3</v>
      </c>
      <c r="Q50" s="14">
        <f t="shared" si="24"/>
        <v>1.3511949485338957E-3</v>
      </c>
      <c r="R50" s="14">
        <f t="shared" si="24"/>
        <v>1.3643366041872428E-3</v>
      </c>
      <c r="S50" s="14">
        <f t="shared" si="24"/>
        <v>1.3768482207161346E-3</v>
      </c>
      <c r="T50" s="14">
        <f t="shared" si="24"/>
        <v>1.3888021083264277E-3</v>
      </c>
      <c r="U50" s="15">
        <f t="shared" si="24"/>
        <v>1.4002609421484777E-3</v>
      </c>
      <c r="V50" s="15">
        <f t="shared" si="24"/>
        <v>1.4112795084175712E-3</v>
      </c>
      <c r="W50" s="15">
        <f t="shared" si="24"/>
        <v>1.4219060572586283E-3</v>
      </c>
      <c r="X50" s="15">
        <f t="shared" si="24"/>
        <v>1.4321833656959486E-3</v>
      </c>
      <c r="Y50" s="15">
        <f t="shared" si="24"/>
        <v>1.4421495849362375E-3</v>
      </c>
      <c r="Z50" s="15">
        <f t="shared" si="24"/>
        <v>1.4518389191130266E-3</v>
      </c>
      <c r="AA50" s="15">
        <f t="shared" si="24"/>
        <v>1.4518389191130266E-3</v>
      </c>
      <c r="AB50" s="2">
        <f t="shared" si="17"/>
        <v>-18</v>
      </c>
      <c r="AC50" s="2">
        <f t="shared" si="18"/>
        <v>-18</v>
      </c>
      <c r="AD50" s="21">
        <f t="shared" si="19"/>
        <v>7.4843966788019856E-2</v>
      </c>
      <c r="AE50" s="22">
        <f t="shared" si="20"/>
        <v>0.20688945974295969</v>
      </c>
      <c r="AF50" s="23">
        <f t="shared" si="21"/>
        <v>0.66106504730210036</v>
      </c>
      <c r="AG50" s="24">
        <f t="shared" si="22"/>
        <v>0.13204549295493984</v>
      </c>
    </row>
    <row r="51" spans="1:33" ht="15" customHeight="1">
      <c r="A51" s="72"/>
      <c r="B51" s="2">
        <f t="shared" si="14"/>
        <v>-19</v>
      </c>
      <c r="C51" s="14">
        <f t="shared" si="23"/>
        <v>7.6836816715538259E-4</v>
      </c>
      <c r="D51" s="14">
        <f t="shared" si="23"/>
        <v>8.3925494558742596E-4</v>
      </c>
      <c r="E51" s="14">
        <f t="shared" si="23"/>
        <v>8.8276415019764856E-4</v>
      </c>
      <c r="F51" s="14">
        <f t="shared" si="23"/>
        <v>9.1647624074750499E-4</v>
      </c>
      <c r="G51" s="14">
        <f t="shared" si="23"/>
        <v>9.442668738012136E-4</v>
      </c>
      <c r="H51" s="14">
        <f t="shared" si="23"/>
        <v>9.6862549777473373E-4</v>
      </c>
      <c r="I51" s="14">
        <f t="shared" si="23"/>
        <v>9.8991540668399818E-4</v>
      </c>
      <c r="J51" s="14">
        <f t="shared" si="23"/>
        <v>1.0090095261591763E-3</v>
      </c>
      <c r="K51" s="14">
        <f t="shared" si="23"/>
        <v>1.0263455584544423E-3</v>
      </c>
      <c r="L51" s="14">
        <f t="shared" si="23"/>
        <v>1.0422381391798521E-3</v>
      </c>
      <c r="M51" s="14">
        <f t="shared" si="24"/>
        <v>1.056922917082406E-3</v>
      </c>
      <c r="N51" s="14">
        <f t="shared" si="24"/>
        <v>1.0705822105733539E-3</v>
      </c>
      <c r="O51" s="14">
        <f t="shared" si="24"/>
        <v>1.0833607938039178E-3</v>
      </c>
      <c r="P51" s="14">
        <f t="shared" si="24"/>
        <v>1.0953761018048229E-3</v>
      </c>
      <c r="Q51" s="14">
        <f t="shared" si="24"/>
        <v>1.106725097919466E-3</v>
      </c>
      <c r="R51" s="14">
        <f t="shared" si="24"/>
        <v>1.1174890518223098E-3</v>
      </c>
      <c r="S51" s="14">
        <f t="shared" si="24"/>
        <v>1.1277369587161987E-3</v>
      </c>
      <c r="T51" s="14">
        <f t="shared" si="24"/>
        <v>1.1375280458205243E-3</v>
      </c>
      <c r="U51" s="14">
        <f t="shared" si="24"/>
        <v>1.1469136485401847E-3</v>
      </c>
      <c r="V51" s="15">
        <f t="shared" si="24"/>
        <v>1.155938640711985E-3</v>
      </c>
      <c r="W51" s="15">
        <f t="shared" si="24"/>
        <v>1.1646425426318568E-3</v>
      </c>
      <c r="X51" s="15">
        <f t="shared" si="24"/>
        <v>1.1730603917357062E-3</v>
      </c>
      <c r="Y51" s="15">
        <f t="shared" si="24"/>
        <v>1.1812234365846848E-3</v>
      </c>
      <c r="Z51" s="15">
        <f t="shared" si="24"/>
        <v>1.1891596928053111E-3</v>
      </c>
      <c r="AA51" s="15">
        <f t="shared" si="24"/>
        <v>1.1891596928053111E-3</v>
      </c>
      <c r="AB51" s="2">
        <f t="shared" si="17"/>
        <v>-19</v>
      </c>
      <c r="AC51" s="2">
        <f t="shared" si="18"/>
        <v>-19</v>
      </c>
      <c r="AD51" s="21">
        <f t="shared" si="19"/>
        <v>7.9001964942911229E-2</v>
      </c>
      <c r="AE51" s="22">
        <f t="shared" si="20"/>
        <v>0.20928830437054274</v>
      </c>
      <c r="AF51" s="23">
        <f t="shared" si="21"/>
        <v>0.66042535620182563</v>
      </c>
      <c r="AG51" s="24">
        <f t="shared" si="22"/>
        <v>0.13028633942763151</v>
      </c>
    </row>
    <row r="52" spans="1:33" ht="15" customHeight="1">
      <c r="A52" s="72"/>
      <c r="B52" s="2">
        <f t="shared" si="14"/>
        <v>-20</v>
      </c>
      <c r="C52" s="14">
        <f t="shared" si="23"/>
        <v>6.2934836749939892E-4</v>
      </c>
      <c r="D52" s="14">
        <f t="shared" si="23"/>
        <v>6.8740969823966156E-4</v>
      </c>
      <c r="E52" s="14">
        <f t="shared" si="23"/>
        <v>7.2304684207659972E-4</v>
      </c>
      <c r="F52" s="14">
        <f t="shared" si="23"/>
        <v>7.5065945027598857E-4</v>
      </c>
      <c r="G52" s="14">
        <f t="shared" si="23"/>
        <v>7.7342196217035418E-4</v>
      </c>
      <c r="H52" s="14">
        <f t="shared" si="23"/>
        <v>7.9337341368482923E-4</v>
      </c>
      <c r="I52" s="14">
        <f t="shared" si="23"/>
        <v>8.1081136854683339E-4</v>
      </c>
      <c r="J52" s="14">
        <f t="shared" si="23"/>
        <v>8.2645081514836315E-4</v>
      </c>
      <c r="K52" s="14">
        <f t="shared" si="23"/>
        <v>8.4065026287448972E-4</v>
      </c>
      <c r="L52" s="14">
        <f t="shared" si="23"/>
        <v>8.536674207454591E-4</v>
      </c>
      <c r="M52" s="14">
        <f t="shared" si="24"/>
        <v>8.6569530190336579E-4</v>
      </c>
      <c r="N52" s="14">
        <f t="shared" si="24"/>
        <v>8.7688323813912719E-4</v>
      </c>
      <c r="O52" s="14">
        <f t="shared" si="24"/>
        <v>8.8734980981515586E-4</v>
      </c>
      <c r="P52" s="14">
        <f t="shared" si="24"/>
        <v>8.9719120460297886E-4</v>
      </c>
      <c r="Q52" s="14">
        <f t="shared" si="24"/>
        <v>9.0648684240113243E-4</v>
      </c>
      <c r="R52" s="14">
        <f t="shared" si="24"/>
        <v>9.1530328887323589E-4</v>
      </c>
      <c r="S52" s="14">
        <f t="shared" si="24"/>
        <v>9.2369705601462058E-4</v>
      </c>
      <c r="T52" s="14">
        <f t="shared" si="24"/>
        <v>9.3171665514502739E-4</v>
      </c>
      <c r="U52" s="14">
        <f t="shared" si="24"/>
        <v>9.3940413362488722E-4</v>
      </c>
      <c r="V52" s="14">
        <f t="shared" si="24"/>
        <v>9.4679624632919811E-4</v>
      </c>
      <c r="W52" s="15">
        <f t="shared" si="24"/>
        <v>9.5392536320089991E-4</v>
      </c>
      <c r="X52" s="15">
        <f t="shared" si="24"/>
        <v>9.6082018240062946E-4</v>
      </c>
      <c r="Y52" s="15">
        <f t="shared" si="24"/>
        <v>9.6750629873018602E-4</v>
      </c>
      <c r="Z52" s="15">
        <f t="shared" si="24"/>
        <v>9.7400665898716976E-4</v>
      </c>
      <c r="AA52" s="15">
        <f t="shared" si="24"/>
        <v>9.7400665898716976E-4</v>
      </c>
      <c r="AB52" s="2">
        <f t="shared" si="17"/>
        <v>-20</v>
      </c>
      <c r="AC52" s="2">
        <f t="shared" si="18"/>
        <v>-20</v>
      </c>
      <c r="AD52" s="21">
        <f t="shared" si="19"/>
        <v>8.315996309779905E-2</v>
      </c>
      <c r="AE52" s="22">
        <f t="shared" si="20"/>
        <v>0.21170443794677984</v>
      </c>
      <c r="AF52" s="23">
        <f t="shared" si="21"/>
        <v>0.65975108720423936</v>
      </c>
      <c r="AG52" s="24">
        <f t="shared" si="22"/>
        <v>0.12854447484898079</v>
      </c>
    </row>
    <row r="53" spans="1:33" ht="15" customHeight="1">
      <c r="A53" s="72"/>
      <c r="B53" s="2">
        <f t="shared" si="14"/>
        <v>-21</v>
      </c>
      <c r="C53" s="14">
        <f t="shared" si="23"/>
        <v>5.1548122970854638E-4</v>
      </c>
      <c r="D53" s="14">
        <f t="shared" si="23"/>
        <v>5.6303760343431734E-4</v>
      </c>
      <c r="E53" s="14">
        <f t="shared" si="23"/>
        <v>5.9222696766728761E-4</v>
      </c>
      <c r="F53" s="14">
        <f t="shared" si="23"/>
        <v>6.1484366450029377E-4</v>
      </c>
      <c r="G53" s="14">
        <f t="shared" si="23"/>
        <v>6.3348778630708342E-4</v>
      </c>
      <c r="H53" s="14">
        <f t="shared" si="23"/>
        <v>6.4982944903676685E-4</v>
      </c>
      <c r="I53" s="14">
        <f t="shared" si="23"/>
        <v>6.641123786192872E-4</v>
      </c>
      <c r="J53" s="14">
        <f t="shared" si="23"/>
        <v>6.7692220157656267E-4</v>
      </c>
      <c r="K53" s="14">
        <f t="shared" si="23"/>
        <v>6.8855256268185775E-4</v>
      </c>
      <c r="L53" s="14">
        <f t="shared" si="23"/>
        <v>6.9921454401550124E-4</v>
      </c>
      <c r="M53" s="14">
        <f t="shared" si="24"/>
        <v>7.0906623711625746E-4</v>
      </c>
      <c r="N53" s="14">
        <f t="shared" si="24"/>
        <v>7.1822995537872928E-4</v>
      </c>
      <c r="O53" s="14">
        <f t="shared" si="24"/>
        <v>7.2680282458283834E-4</v>
      </c>
      <c r="P53" s="14">
        <f t="shared" si="24"/>
        <v>7.3486362929649977E-4</v>
      </c>
      <c r="Q53" s="14">
        <f t="shared" si="24"/>
        <v>7.4247742008482984E-4</v>
      </c>
      <c r="R53" s="14">
        <f t="shared" si="24"/>
        <v>7.4969871897713816E-4</v>
      </c>
      <c r="S53" s="14">
        <f t="shared" si="24"/>
        <v>7.5657381333087419E-4</v>
      </c>
      <c r="T53" s="14">
        <f t="shared" si="24"/>
        <v>7.631424373791692E-4</v>
      </c>
      <c r="U53" s="14">
        <f t="shared" si="24"/>
        <v>7.6943903091114475E-4</v>
      </c>
      <c r="V53" s="14">
        <f t="shared" si="24"/>
        <v>7.7549369879262775E-4</v>
      </c>
      <c r="W53" s="14">
        <f t="shared" si="24"/>
        <v>7.8133295431713555E-4</v>
      </c>
      <c r="X53" s="15">
        <f t="shared" si="24"/>
        <v>7.8698030332642339E-4</v>
      </c>
      <c r="Y53" s="15">
        <f t="shared" si="24"/>
        <v>7.9245670978987149E-4</v>
      </c>
      <c r="Z53" s="15">
        <f t="shared" si="24"/>
        <v>7.9778096877243206E-4</v>
      </c>
      <c r="AA53" s="15">
        <f t="shared" si="24"/>
        <v>7.9778096877243206E-4</v>
      </c>
      <c r="AB53" s="2">
        <f t="shared" si="17"/>
        <v>-21</v>
      </c>
      <c r="AC53" s="2">
        <f t="shared" si="18"/>
        <v>-21</v>
      </c>
      <c r="AD53" s="21">
        <f t="shared" si="19"/>
        <v>8.7317961252690424E-2</v>
      </c>
      <c r="AE53" s="22">
        <f t="shared" si="20"/>
        <v>0.21413786047167505</v>
      </c>
      <c r="AF53" s="23">
        <f t="shared" si="21"/>
        <v>0.65904224030934033</v>
      </c>
      <c r="AG53" s="24">
        <f t="shared" si="22"/>
        <v>0.12681989921898462</v>
      </c>
    </row>
    <row r="54" spans="1:33" ht="15" customHeight="1">
      <c r="A54" s="72"/>
      <c r="B54" s="2">
        <f t="shared" si="14"/>
        <v>-22</v>
      </c>
      <c r="C54" s="14">
        <f t="shared" si="23"/>
        <v>4.2221591713605073E-4</v>
      </c>
      <c r="D54" s="14">
        <f t="shared" si="23"/>
        <v>4.6116798132594153E-4</v>
      </c>
      <c r="E54" s="14">
        <f t="shared" si="23"/>
        <v>4.8507615388386363E-4</v>
      </c>
      <c r="F54" s="14">
        <f t="shared" si="23"/>
        <v>5.0360084274854802E-4</v>
      </c>
      <c r="G54" s="14">
        <f t="shared" si="23"/>
        <v>5.1887170914323845E-4</v>
      </c>
      <c r="H54" s="14">
        <f t="shared" si="23"/>
        <v>5.322566972267859E-4</v>
      </c>
      <c r="I54" s="14">
        <f t="shared" si="23"/>
        <v>5.4395543593058519E-4</v>
      </c>
      <c r="J54" s="14">
        <f t="shared" si="23"/>
        <v>5.5444759517237667E-4</v>
      </c>
      <c r="K54" s="14">
        <f t="shared" si="23"/>
        <v>5.6397369097895337E-4</v>
      </c>
      <c r="L54" s="14">
        <f t="shared" si="23"/>
        <v>5.7270661463907767E-4</v>
      </c>
      <c r="M54" s="14">
        <f t="shared" si="24"/>
        <v>5.8077585440602418E-4</v>
      </c>
      <c r="N54" s="14">
        <f t="shared" si="24"/>
        <v>5.8828159367950558E-4</v>
      </c>
      <c r="O54" s="14">
        <f t="shared" si="24"/>
        <v>5.9530338540516518E-4</v>
      </c>
      <c r="P54" s="14">
        <f t="shared" si="24"/>
        <v>6.0190575976699684E-4</v>
      </c>
      <c r="Q54" s="14">
        <f t="shared" si="24"/>
        <v>6.0814199782050339E-4</v>
      </c>
      <c r="R54" s="14">
        <f t="shared" si="24"/>
        <v>6.1405675699893823E-4</v>
      </c>
      <c r="S54" s="14">
        <f t="shared" si="24"/>
        <v>6.1968794995159108E-4</v>
      </c>
      <c r="T54" s="14">
        <f t="shared" si="24"/>
        <v>6.2506812185123678E-4</v>
      </c>
      <c r="U54" s="14">
        <f t="shared" si="24"/>
        <v>6.3022548134314133E-4</v>
      </c>
      <c r="V54" s="14">
        <f t="shared" si="24"/>
        <v>6.351846864610074E-4</v>
      </c>
      <c r="W54" s="14">
        <f t="shared" si="24"/>
        <v>6.3996745348448517E-4</v>
      </c>
      <c r="X54" s="14">
        <f t="shared" si="24"/>
        <v>6.4459303537558912E-4</v>
      </c>
      <c r="Y54" s="15">
        <f t="shared" si="24"/>
        <v>6.4907860312144459E-4</v>
      </c>
      <c r="Z54" s="15">
        <f t="shared" si="24"/>
        <v>6.5343955122165503E-4</v>
      </c>
      <c r="AA54" s="15">
        <f t="shared" si="24"/>
        <v>6.5343955122165503E-4</v>
      </c>
      <c r="AB54" s="2">
        <f t="shared" si="17"/>
        <v>-22</v>
      </c>
      <c r="AC54" s="2">
        <f t="shared" si="18"/>
        <v>-22</v>
      </c>
      <c r="AD54" s="21">
        <f t="shared" si="19"/>
        <v>9.1475959407581797E-2</v>
      </c>
      <c r="AE54" s="22">
        <f t="shared" si="20"/>
        <v>0.21658857194522635</v>
      </c>
      <c r="AF54" s="23">
        <f t="shared" si="21"/>
        <v>0.6582988155171291</v>
      </c>
      <c r="AG54" s="24">
        <f t="shared" si="22"/>
        <v>0.12511261253764455</v>
      </c>
    </row>
    <row r="55" spans="1:33" ht="15" customHeight="1">
      <c r="A55" s="72"/>
      <c r="B55" s="2">
        <f t="shared" si="14"/>
        <v>-23</v>
      </c>
      <c r="C55" s="14">
        <f t="shared" si="23"/>
        <v>3.458249697740273E-4</v>
      </c>
      <c r="D55" s="14">
        <f t="shared" si="23"/>
        <v>3.7772949036263487E-4</v>
      </c>
      <c r="E55" s="14">
        <f t="shared" si="23"/>
        <v>3.973119900189219E-4</v>
      </c>
      <c r="F55" s="14">
        <f t="shared" si="23"/>
        <v>4.1248503231007365E-4</v>
      </c>
      <c r="G55" s="14">
        <f t="shared" si="23"/>
        <v>4.2499296177230027E-4</v>
      </c>
      <c r="H55" s="14">
        <f t="shared" si="23"/>
        <v>4.3595622230216554E-4</v>
      </c>
      <c r="I55" s="14">
        <f t="shared" si="23"/>
        <v>4.4553832424204097E-4</v>
      </c>
      <c r="J55" s="14">
        <f t="shared" si="23"/>
        <v>4.5413215148869973E-4</v>
      </c>
      <c r="K55" s="14">
        <f t="shared" si="23"/>
        <v>4.6193470383376525E-4</v>
      </c>
      <c r="L55" s="14">
        <f t="shared" si="23"/>
        <v>4.6908759158202184E-4</v>
      </c>
      <c r="M55" s="14">
        <f t="shared" si="24"/>
        <v>4.7569687485450547E-4</v>
      </c>
      <c r="N55" s="14">
        <f t="shared" si="24"/>
        <v>4.8184461100569145E-4</v>
      </c>
      <c r="O55" s="14">
        <f t="shared" si="24"/>
        <v>4.8759595957577215E-4</v>
      </c>
      <c r="P55" s="14">
        <f t="shared" si="24"/>
        <v>4.9300377539097159E-4</v>
      </c>
      <c r="Q55" s="14">
        <f t="shared" si="24"/>
        <v>4.9811169943842664E-4</v>
      </c>
      <c r="R55" s="14">
        <f t="shared" si="24"/>
        <v>5.0295630934318251E-4</v>
      </c>
      <c r="S55" s="14">
        <f t="shared" si="24"/>
        <v>5.0756865827084117E-4</v>
      </c>
      <c r="T55" s="14">
        <f t="shared" si="24"/>
        <v>5.1197540304066119E-4</v>
      </c>
      <c r="U55" s="14">
        <f t="shared" si="24"/>
        <v>5.1619964854637238E-4</v>
      </c>
      <c r="V55" s="14">
        <f t="shared" si="24"/>
        <v>5.2026159147742633E-4</v>
      </c>
      <c r="W55" s="14">
        <f t="shared" si="24"/>
        <v>5.2417901901675198E-4</v>
      </c>
      <c r="X55" s="14">
        <f t="shared" si="24"/>
        <v>5.2796770071432723E-4</v>
      </c>
      <c r="Y55" s="14">
        <f t="shared" si="24"/>
        <v>5.3164170083410463E-4</v>
      </c>
      <c r="Z55" s="15">
        <f t="shared" si="24"/>
        <v>5.3521362856996841E-4</v>
      </c>
      <c r="AA55" s="15">
        <f t="shared" si="24"/>
        <v>5.3521362856996841E-4</v>
      </c>
      <c r="AB55" s="2">
        <f t="shared" si="17"/>
        <v>-23</v>
      </c>
      <c r="AC55" s="2">
        <f t="shared" si="18"/>
        <v>-23</v>
      </c>
      <c r="AD55" s="21">
        <f t="shared" si="19"/>
        <v>9.5633957562469618E-2</v>
      </c>
      <c r="AE55" s="22">
        <f t="shared" si="20"/>
        <v>0.21905657236743159</v>
      </c>
      <c r="AF55" s="23">
        <f t="shared" si="21"/>
        <v>0.65752081282760644</v>
      </c>
      <c r="AG55" s="24">
        <f t="shared" si="22"/>
        <v>0.12342261480496197</v>
      </c>
    </row>
    <row r="56" spans="1:33" ht="15" customHeight="1">
      <c r="A56" s="72"/>
      <c r="B56" s="2">
        <f t="shared" si="14"/>
        <v>-24</v>
      </c>
      <c r="C56" s="14">
        <f t="shared" si="23"/>
        <v>2.8325533184640642E-4</v>
      </c>
      <c r="D56" s="14">
        <f t="shared" si="23"/>
        <v>3.093874112408807E-4</v>
      </c>
      <c r="E56" s="14">
        <f t="shared" si="23"/>
        <v>3.2542687606653575E-4</v>
      </c>
      <c r="F56" s="14">
        <f t="shared" si="23"/>
        <v>3.3785468060623712E-4</v>
      </c>
      <c r="G56" s="14">
        <f t="shared" si="23"/>
        <v>3.4809956752938063E-4</v>
      </c>
      <c r="H56" s="14">
        <f t="shared" si="23"/>
        <v>3.5707926035357073E-4</v>
      </c>
      <c r="I56" s="14">
        <f t="shared" si="23"/>
        <v>3.6492768571897756E-4</v>
      </c>
      <c r="J56" s="14">
        <f t="shared" si="23"/>
        <v>3.7196664357726526E-4</v>
      </c>
      <c r="K56" s="14">
        <f t="shared" si="23"/>
        <v>3.7835749081769054E-4</v>
      </c>
      <c r="L56" s="14">
        <f t="shared" si="23"/>
        <v>3.8421621638662915E-4</v>
      </c>
      <c r="M56" s="14">
        <f t="shared" si="24"/>
        <v>3.8962969109274293E-4</v>
      </c>
      <c r="N56" s="14">
        <f t="shared" si="24"/>
        <v>3.9466512576579794E-4</v>
      </c>
      <c r="O56" s="14">
        <f t="shared" si="24"/>
        <v>3.9937589071966192E-4</v>
      </c>
      <c r="P56" s="14">
        <f t="shared" si="24"/>
        <v>4.0380527782927253E-4</v>
      </c>
      <c r="Q56" s="14">
        <f t="shared" si="24"/>
        <v>4.0798903217776142E-4</v>
      </c>
      <c r="R56" s="14">
        <f t="shared" si="24"/>
        <v>4.1195711345059339E-4</v>
      </c>
      <c r="S56" s="14">
        <f t="shared" si="24"/>
        <v>4.1573495640666758E-4</v>
      </c>
      <c r="T56" s="14">
        <f t="shared" si="24"/>
        <v>4.1934439488345952E-4</v>
      </c>
      <c r="U56" s="14">
        <f t="shared" si="24"/>
        <v>4.228043534379351E-4</v>
      </c>
      <c r="V56" s="14">
        <f t="shared" si="24"/>
        <v>4.2613137460019722E-4</v>
      </c>
      <c r="W56" s="14">
        <f t="shared" si="24"/>
        <v>4.2934002734253975E-4</v>
      </c>
      <c r="X56" s="14">
        <f t="shared" si="24"/>
        <v>4.3244322805187065E-4</v>
      </c>
      <c r="Y56" s="14">
        <f t="shared" si="24"/>
        <v>4.3545249636413655E-4</v>
      </c>
      <c r="Z56" s="14">
        <f t="shared" si="24"/>
        <v>4.383781601090494E-4</v>
      </c>
      <c r="AA56" s="15">
        <f t="shared" si="24"/>
        <v>4.383781601090494E-4</v>
      </c>
      <c r="AB56" s="2">
        <f t="shared" si="17"/>
        <v>-24</v>
      </c>
      <c r="AC56" s="2">
        <f t="shared" si="18"/>
        <v>-24</v>
      </c>
      <c r="AD56" s="21">
        <f t="shared" si="19"/>
        <v>9.9791955717360992E-2</v>
      </c>
      <c r="AE56" s="22">
        <f t="shared" si="20"/>
        <v>0.22154186173829502</v>
      </c>
      <c r="AF56" s="23">
        <f t="shared" si="21"/>
        <v>0.65670823224077091</v>
      </c>
      <c r="AG56" s="24">
        <f t="shared" si="22"/>
        <v>0.12174990602093402</v>
      </c>
    </row>
    <row r="57" spans="1:33" ht="15" customHeight="1">
      <c r="A57" s="9"/>
      <c r="B57" s="11"/>
      <c r="C57" s="3">
        <v>0</v>
      </c>
      <c r="D57" s="3">
        <f>C57+1</f>
        <v>1</v>
      </c>
      <c r="E57" s="3">
        <f t="shared" ref="E57:AA57" si="25">D57+1</f>
        <v>2</v>
      </c>
      <c r="F57" s="3">
        <f t="shared" si="25"/>
        <v>3</v>
      </c>
      <c r="G57" s="3">
        <f t="shared" si="25"/>
        <v>4</v>
      </c>
      <c r="H57" s="3">
        <f t="shared" si="25"/>
        <v>5</v>
      </c>
      <c r="I57" s="3">
        <f t="shared" si="25"/>
        <v>6</v>
      </c>
      <c r="J57" s="3">
        <f t="shared" si="25"/>
        <v>7</v>
      </c>
      <c r="K57" s="3">
        <f t="shared" si="25"/>
        <v>8</v>
      </c>
      <c r="L57" s="3">
        <f t="shared" si="25"/>
        <v>9</v>
      </c>
      <c r="M57" s="3">
        <f t="shared" si="25"/>
        <v>10</v>
      </c>
      <c r="N57" s="3">
        <f t="shared" si="25"/>
        <v>11</v>
      </c>
      <c r="O57" s="3">
        <f t="shared" si="25"/>
        <v>12</v>
      </c>
      <c r="P57" s="3">
        <f t="shared" si="25"/>
        <v>13</v>
      </c>
      <c r="Q57" s="3">
        <f t="shared" si="25"/>
        <v>14</v>
      </c>
      <c r="R57" s="3">
        <f t="shared" si="25"/>
        <v>15</v>
      </c>
      <c r="S57" s="3">
        <f t="shared" si="25"/>
        <v>16</v>
      </c>
      <c r="T57" s="3">
        <f t="shared" si="25"/>
        <v>17</v>
      </c>
      <c r="U57" s="3">
        <f t="shared" si="25"/>
        <v>18</v>
      </c>
      <c r="V57" s="3">
        <f t="shared" si="25"/>
        <v>19</v>
      </c>
      <c r="W57" s="3">
        <f t="shared" si="25"/>
        <v>20</v>
      </c>
      <c r="X57" s="3">
        <f t="shared" si="25"/>
        <v>21</v>
      </c>
      <c r="Y57" s="3">
        <f t="shared" si="25"/>
        <v>22</v>
      </c>
      <c r="Z57" s="3">
        <f t="shared" si="25"/>
        <v>23</v>
      </c>
      <c r="AA57" s="3">
        <f t="shared" si="25"/>
        <v>24</v>
      </c>
      <c r="AB57" s="12"/>
      <c r="AC57" s="17"/>
      <c r="AD57" s="17"/>
      <c r="AE57" s="17"/>
      <c r="AF57" s="17"/>
      <c r="AG57" s="17"/>
    </row>
    <row r="58" spans="1:33" ht="15" customHeight="1">
      <c r="A58" s="9"/>
      <c r="B58" s="10"/>
      <c r="C58" s="70" t="s">
        <v>5</v>
      </c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12"/>
      <c r="AC58" s="17"/>
      <c r="AD58" s="17"/>
      <c r="AE58" s="17"/>
      <c r="AF58" s="17"/>
      <c r="AG58" s="17"/>
    </row>
    <row r="59" spans="1:33" ht="18" customHeight="1">
      <c r="A59" s="25"/>
      <c r="B59" s="25"/>
      <c r="C59" s="77" t="s">
        <v>28</v>
      </c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12"/>
      <c r="AC59" s="17"/>
      <c r="AD59" s="17"/>
      <c r="AE59" s="17"/>
      <c r="AF59" s="17"/>
      <c r="AG59" s="17"/>
    </row>
    <row r="60" spans="1:33" ht="15" customHeight="1">
      <c r="A60" s="16" t="s">
        <v>32</v>
      </c>
      <c r="B60" s="26" t="s">
        <v>33</v>
      </c>
      <c r="C60" s="36">
        <f t="shared" ref="C60:AA60" si="26">EXP(-(0.03+0.02*SQRT(i*delta_t/2))*i*delta_t)</f>
        <v>1</v>
      </c>
      <c r="D60" s="36">
        <f t="shared" si="26"/>
        <v>0.99716382266308035</v>
      </c>
      <c r="E60" s="36">
        <f t="shared" si="26"/>
        <v>0.99405548849437375</v>
      </c>
      <c r="F60" s="36">
        <f t="shared" si="26"/>
        <v>0.99077504643559411</v>
      </c>
      <c r="G60" s="36">
        <f t="shared" si="26"/>
        <v>0.98735892292868388</v>
      </c>
      <c r="H60" s="36">
        <f t="shared" si="26"/>
        <v>0.98382855594662166</v>
      </c>
      <c r="I60" s="36">
        <f t="shared" si="26"/>
        <v>0.98019867330675525</v>
      </c>
      <c r="J60" s="36">
        <f t="shared" si="26"/>
        <v>0.97648028324027125</v>
      </c>
      <c r="K60" s="36">
        <f t="shared" si="26"/>
        <v>0.97268206894419373</v>
      </c>
      <c r="L60" s="36">
        <f t="shared" si="26"/>
        <v>0.96881114146539815</v>
      </c>
      <c r="M60" s="36">
        <f t="shared" si="26"/>
        <v>0.96487348769404979</v>
      </c>
      <c r="N60" s="36">
        <f t="shared" si="26"/>
        <v>0.96087425625654166</v>
      </c>
      <c r="O60" s="36">
        <f t="shared" si="26"/>
        <v>0.95681794989140967</v>
      </c>
      <c r="P60" s="36">
        <f t="shared" si="26"/>
        <v>0.95270856040223684</v>
      </c>
      <c r="Q60" s="36">
        <f t="shared" si="26"/>
        <v>0.94854966656668893</v>
      </c>
      <c r="R60" s="36">
        <f t="shared" si="26"/>
        <v>0.94434450717041984</v>
      </c>
      <c r="S60" s="36">
        <f t="shared" si="26"/>
        <v>0.94009603677196363</v>
      </c>
      <c r="T60" s="36">
        <f t="shared" si="26"/>
        <v>0.93580696913754524</v>
      </c>
      <c r="U60" s="36">
        <f t="shared" si="26"/>
        <v>0.93147981165808746</v>
      </c>
      <c r="V60" s="36">
        <f t="shared" si="26"/>
        <v>0.92711689303224276</v>
      </c>
      <c r="W60" s="36">
        <f t="shared" si="26"/>
        <v>0.92272038582855165</v>
      </c>
      <c r="X60" s="36">
        <f t="shared" si="26"/>
        <v>0.91829232509040182</v>
      </c>
      <c r="Y60" s="36">
        <f t="shared" si="26"/>
        <v>0.91383462383908765</v>
      </c>
      <c r="Z60" s="36">
        <f t="shared" si="26"/>
        <v>0.90934908611416243</v>
      </c>
      <c r="AA60" s="36">
        <f t="shared" si="26"/>
        <v>0.90483741803595952</v>
      </c>
      <c r="AB60" s="12"/>
      <c r="AC60" s="17"/>
      <c r="AD60" s="17"/>
      <c r="AE60" s="17"/>
      <c r="AF60" s="17"/>
      <c r="AG60" s="17"/>
    </row>
    <row r="61" spans="1:33" ht="15" customHeight="1">
      <c r="A61" s="16" t="s">
        <v>31</v>
      </c>
      <c r="B61" s="26" t="s">
        <v>29</v>
      </c>
      <c r="C61" s="27">
        <f>SUM(C65:C113)</f>
        <v>1</v>
      </c>
      <c r="D61" s="27">
        <f t="shared" ref="D61:AA61" si="27">SUM(D65:D113)</f>
        <v>0.99716431193316102</v>
      </c>
      <c r="E61" s="27">
        <f t="shared" si="27"/>
        <v>0.99405572803224695</v>
      </c>
      <c r="F61" s="27">
        <f t="shared" si="27"/>
        <v>0.99077516265612386</v>
      </c>
      <c r="G61" s="27">
        <f t="shared" si="27"/>
        <v>0.98735895864632672</v>
      </c>
      <c r="H61" s="27">
        <f t="shared" si="27"/>
        <v>0.98382932065635986</v>
      </c>
      <c r="I61" s="27">
        <f t="shared" si="27"/>
        <v>0.98019933782399438</v>
      </c>
      <c r="J61" s="27">
        <f t="shared" si="27"/>
        <v>0.97648086519362531</v>
      </c>
      <c r="K61" s="27">
        <f t="shared" si="27"/>
        <v>0.97268258060948998</v>
      </c>
      <c r="L61" s="27">
        <f t="shared" si="27"/>
        <v>0.96881159233413439</v>
      </c>
      <c r="M61" s="27">
        <f t="shared" si="27"/>
        <v>0.96487388532221863</v>
      </c>
      <c r="N61" s="27">
        <f t="shared" si="27"/>
        <v>0.96087460679971837</v>
      </c>
      <c r="O61" s="27">
        <f t="shared" si="27"/>
        <v>0.95681825845890245</v>
      </c>
      <c r="P61" s="27">
        <f t="shared" si="27"/>
        <v>0.95270883130186546</v>
      </c>
      <c r="Q61" s="27">
        <f t="shared" si="27"/>
        <v>0.94854990347981305</v>
      </c>
      <c r="R61" s="27">
        <f t="shared" si="27"/>
        <v>0.94434471328070002</v>
      </c>
      <c r="S61" s="27">
        <f t="shared" si="27"/>
        <v>0.94009621486239281</v>
      </c>
      <c r="T61" s="27">
        <f t="shared" si="27"/>
        <v>0.93580712166509961</v>
      </c>
      <c r="U61" s="27">
        <f t="shared" si="27"/>
        <v>0.93147994081220276</v>
      </c>
      <c r="V61" s="27">
        <f t="shared" si="27"/>
        <v>0.92711700078136461</v>
      </c>
      <c r="W61" s="27">
        <f t="shared" si="27"/>
        <v>0.92272047395771728</v>
      </c>
      <c r="X61" s="27">
        <f t="shared" si="27"/>
        <v>0.91829239523197403</v>
      </c>
      <c r="Y61" s="27">
        <f t="shared" si="27"/>
        <v>0.91383467749861358</v>
      </c>
      <c r="Z61" s="27">
        <f t="shared" si="27"/>
        <v>0.90934912468952844</v>
      </c>
      <c r="AA61" s="27">
        <f t="shared" si="27"/>
        <v>0.9048374428394339</v>
      </c>
      <c r="AB61" s="12"/>
      <c r="AC61" s="17"/>
      <c r="AD61" s="17"/>
      <c r="AE61" s="17"/>
      <c r="AF61" s="17"/>
      <c r="AG61" s="17"/>
    </row>
    <row r="62" spans="1:33" ht="15" customHeight="1">
      <c r="A62" s="16" t="s">
        <v>52</v>
      </c>
      <c r="B62" s="26" t="s">
        <v>53</v>
      </c>
      <c r="C62" s="60">
        <f>C60-C61</f>
        <v>0</v>
      </c>
      <c r="D62" s="60">
        <f t="shared" ref="D62:AA62" si="28">D60-D61</f>
        <v>-4.8927008067245481E-7</v>
      </c>
      <c r="E62" s="60">
        <f t="shared" si="28"/>
        <v>-2.3953787320341036E-7</v>
      </c>
      <c r="F62" s="60">
        <f t="shared" si="28"/>
        <v>-1.1622052975557295E-7</v>
      </c>
      <c r="G62" s="60">
        <f t="shared" si="28"/>
        <v>-3.5717642843380304E-8</v>
      </c>
      <c r="H62" s="60">
        <f t="shared" si="28"/>
        <v>-7.647097381990875E-7</v>
      </c>
      <c r="I62" s="60">
        <f t="shared" si="28"/>
        <v>-6.6451723912397398E-7</v>
      </c>
      <c r="J62" s="60">
        <f t="shared" si="28"/>
        <v>-5.8195335406185933E-7</v>
      </c>
      <c r="K62" s="60">
        <f t="shared" si="28"/>
        <v>-5.1166529624335766E-7</v>
      </c>
      <c r="L62" s="60">
        <f t="shared" si="28"/>
        <v>-4.5086873623478851E-7</v>
      </c>
      <c r="M62" s="60">
        <f t="shared" si="28"/>
        <v>-3.9762816883559537E-7</v>
      </c>
      <c r="N62" s="60">
        <f t="shared" si="28"/>
        <v>-3.5054317670812907E-7</v>
      </c>
      <c r="O62" s="60">
        <f t="shared" si="28"/>
        <v>-3.085674927794102E-7</v>
      </c>
      <c r="P62" s="60">
        <f t="shared" si="28"/>
        <v>-2.7089962861825967E-7</v>
      </c>
      <c r="Q62" s="60">
        <f t="shared" si="28"/>
        <v>-2.3691312411866505E-7</v>
      </c>
      <c r="R62" s="60">
        <f t="shared" si="28"/>
        <v>-2.061102801764747E-7</v>
      </c>
      <c r="S62" s="60">
        <f t="shared" si="28"/>
        <v>-1.7809042918148776E-7</v>
      </c>
      <c r="T62" s="60">
        <f t="shared" si="28"/>
        <v>-1.5252755436456766E-7</v>
      </c>
      <c r="U62" s="60">
        <f t="shared" si="28"/>
        <v>-1.2915411529146326E-7</v>
      </c>
      <c r="V62" s="60">
        <f t="shared" si="28"/>
        <v>-1.077491218470783E-7</v>
      </c>
      <c r="W62" s="60">
        <f t="shared" si="28"/>
        <v>-8.8129165631833928E-8</v>
      </c>
      <c r="X62" s="60">
        <f t="shared" si="28"/>
        <v>-7.0141572217075066E-8</v>
      </c>
      <c r="Y62" s="60">
        <f t="shared" si="28"/>
        <v>-5.3659525933724694E-8</v>
      </c>
      <c r="Z62" s="60">
        <f t="shared" si="28"/>
        <v>-3.8575366012594259E-8</v>
      </c>
      <c r="AA62" s="60">
        <f t="shared" si="28"/>
        <v>-2.4803474385493018E-8</v>
      </c>
      <c r="AB62" s="12"/>
      <c r="AC62" s="17"/>
      <c r="AD62" s="17"/>
      <c r="AE62" s="17"/>
      <c r="AF62" s="17"/>
      <c r="AG62" s="17"/>
    </row>
    <row r="63" spans="1:33" ht="15" customHeight="1">
      <c r="A63" s="16"/>
      <c r="B63" s="26"/>
      <c r="C63" s="57">
        <v>0</v>
      </c>
      <c r="D63" s="58">
        <f>C63</f>
        <v>0</v>
      </c>
      <c r="E63" s="58">
        <f t="shared" ref="E63:AA63" si="29">D63</f>
        <v>0</v>
      </c>
      <c r="F63" s="58">
        <f t="shared" si="29"/>
        <v>0</v>
      </c>
      <c r="G63" s="58">
        <f t="shared" si="29"/>
        <v>0</v>
      </c>
      <c r="H63" s="58">
        <f t="shared" si="29"/>
        <v>0</v>
      </c>
      <c r="I63" s="58">
        <f t="shared" si="29"/>
        <v>0</v>
      </c>
      <c r="J63" s="58">
        <f t="shared" si="29"/>
        <v>0</v>
      </c>
      <c r="K63" s="58">
        <f t="shared" si="29"/>
        <v>0</v>
      </c>
      <c r="L63" s="58">
        <f t="shared" si="29"/>
        <v>0</v>
      </c>
      <c r="M63" s="58">
        <f t="shared" si="29"/>
        <v>0</v>
      </c>
      <c r="N63" s="58">
        <f t="shared" si="29"/>
        <v>0</v>
      </c>
      <c r="O63" s="58">
        <f t="shared" si="29"/>
        <v>0</v>
      </c>
      <c r="P63" s="58">
        <f t="shared" si="29"/>
        <v>0</v>
      </c>
      <c r="Q63" s="58">
        <f t="shared" si="29"/>
        <v>0</v>
      </c>
      <c r="R63" s="58">
        <f t="shared" si="29"/>
        <v>0</v>
      </c>
      <c r="S63" s="58">
        <f t="shared" si="29"/>
        <v>0</v>
      </c>
      <c r="T63" s="58">
        <f t="shared" si="29"/>
        <v>0</v>
      </c>
      <c r="U63" s="58">
        <f t="shared" si="29"/>
        <v>0</v>
      </c>
      <c r="V63" s="58">
        <f t="shared" si="29"/>
        <v>0</v>
      </c>
      <c r="W63" s="58">
        <f t="shared" si="29"/>
        <v>0</v>
      </c>
      <c r="X63" s="58">
        <f t="shared" si="29"/>
        <v>0</v>
      </c>
      <c r="Y63" s="58">
        <f t="shared" si="29"/>
        <v>0</v>
      </c>
      <c r="Z63" s="58">
        <f t="shared" si="29"/>
        <v>0</v>
      </c>
      <c r="AA63" s="58">
        <f t="shared" si="29"/>
        <v>0</v>
      </c>
      <c r="AB63" s="12"/>
      <c r="AC63" s="17"/>
      <c r="AD63" s="17"/>
      <c r="AE63" s="17"/>
      <c r="AF63" s="17"/>
      <c r="AG63" s="17"/>
    </row>
    <row r="64" spans="1:33" ht="21.75" customHeight="1">
      <c r="A64" s="9"/>
      <c r="B64" s="10"/>
      <c r="C64" s="79" t="s">
        <v>54</v>
      </c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20" t="s">
        <v>22</v>
      </c>
      <c r="AC64" s="20" t="s">
        <v>23</v>
      </c>
      <c r="AD64" s="20" t="s">
        <v>24</v>
      </c>
      <c r="AE64" s="18" t="s">
        <v>25</v>
      </c>
      <c r="AF64" s="18" t="s">
        <v>26</v>
      </c>
      <c r="AG64" s="18" t="s">
        <v>27</v>
      </c>
    </row>
    <row r="65" spans="1:33" ht="15.75" customHeight="1">
      <c r="A65" s="71" t="s">
        <v>30</v>
      </c>
      <c r="B65" s="3">
        <f t="shared" ref="B65:B96" si="30">B8</f>
        <v>24</v>
      </c>
      <c r="C65" s="28"/>
      <c r="D65" s="28" t="str">
        <f t="shared" ref="D65:D96" si="31">IF($B65^2&gt;i^2,"",IF(C64="",0,C64*EXP(-C7*delta_t)*$AG64)+IF(C65="",0,C65*EXP(-C8*delta_t)*$AF65)+IF(C66="",0,C66*EXP(-C9*delta_t)*$AE66))</f>
        <v/>
      </c>
      <c r="E65" s="28" t="str">
        <f t="shared" ref="E65:E96" si="32">IF($B65^2&gt;i^2,"",IF(D64="",0,D64*EXP(-D7*delta_t)*$AG64)+IF(D65="",0,D65*EXP(-D8*delta_t)*$AF65)+IF(D66="",0,D66*EXP(-D9*delta_t)*$AE66))</f>
        <v/>
      </c>
      <c r="F65" s="28" t="str">
        <f t="shared" ref="F65:F96" si="33">IF($B65^2&gt;i^2,"",IF(E64="",0,E64*EXP(-E7*delta_t)*$AG64)+IF(E65="",0,E65*EXP(-E8*delta_t)*$AF65)+IF(E66="",0,E66*EXP(-E9*delta_t)*$AE66))</f>
        <v/>
      </c>
      <c r="G65" s="28" t="str">
        <f t="shared" ref="G65:G96" si="34">IF($B65^2&gt;i^2,"",IF(F64="",0,F64*EXP(-F7*delta_t)*$AG64)+IF(F65="",0,F65*EXP(-F8*delta_t)*$AF65)+IF(F66="",0,F66*EXP(-F9*delta_t)*$AE66))</f>
        <v/>
      </c>
      <c r="H65" s="28" t="str">
        <f t="shared" ref="H65:H96" si="35">IF($B65^2&gt;i^2,"",IF(G64="",0,G64*EXP(-G7*delta_t)*$AG64)+IF(G65="",0,G65*EXP(-G8*delta_t)*$AF65)+IF(G66="",0,G66*EXP(-G9*delta_t)*$AE66))</f>
        <v/>
      </c>
      <c r="I65" s="28" t="str">
        <f t="shared" ref="I65:I96" si="36">IF($B65^2&gt;i^2,"",IF(H64="",0,H64*EXP(-H7*delta_t)*$AG64)+IF(H65="",0,H65*EXP(-H8*delta_t)*$AF65)+IF(H66="",0,H66*EXP(-H9*delta_t)*$AE66))</f>
        <v/>
      </c>
      <c r="J65" s="28" t="str">
        <f t="shared" ref="J65:J96" si="37">IF($B65^2&gt;i^2,"",IF(I64="",0,I64*EXP(-I7*delta_t)*$AG64)+IF(I65="",0,I65*EXP(-I8*delta_t)*$AF65)+IF(I66="",0,I66*EXP(-I9*delta_t)*$AE66))</f>
        <v/>
      </c>
      <c r="K65" s="28" t="str">
        <f t="shared" ref="K65:K96" si="38">IF($B65^2&gt;i^2,"",IF(J64="",0,J64*EXP(-J7*delta_t)*$AG64)+IF(J65="",0,J65*EXP(-J8*delta_t)*$AF65)+IF(J66="",0,J66*EXP(-J9*delta_t)*$AE66))</f>
        <v/>
      </c>
      <c r="L65" s="28" t="str">
        <f t="shared" ref="L65:L96" si="39">IF($B65^2&gt;i^2,"",IF(K64="",0,K64*EXP(-K7*delta_t)*$AG64)+IF(K65="",0,K65*EXP(-K8*delta_t)*$AF65)+IF(K66="",0,K66*EXP(-K9*delta_t)*$AE66))</f>
        <v/>
      </c>
      <c r="M65" s="28" t="str">
        <f t="shared" ref="M65:M96" si="40">IF($B65^2&gt;i^2,"",IF(L64="",0,L64*EXP(-L7*delta_t)*$AG64)+IF(L65="",0,L65*EXP(-L8*delta_t)*$AF65)+IF(L66="",0,L66*EXP(-L9*delta_t)*$AE66))</f>
        <v/>
      </c>
      <c r="N65" s="28" t="str">
        <f t="shared" ref="N65:N96" si="41">IF($B65^2&gt;i^2,"",IF(M64="",0,M64*EXP(-M7*delta_t)*$AG64)+IF(M65="",0,M65*EXP(-M8*delta_t)*$AF65)+IF(M66="",0,M66*EXP(-M9*delta_t)*$AE66))</f>
        <v/>
      </c>
      <c r="O65" s="28" t="str">
        <f t="shared" ref="O65:O96" si="42">IF($B65^2&gt;i^2,"",IF(N64="",0,N64*EXP(-N7*delta_t)*$AG64)+IF(N65="",0,N65*EXP(-N8*delta_t)*$AF65)+IF(N66="",0,N66*EXP(-N9*delta_t)*$AE66))</f>
        <v/>
      </c>
      <c r="P65" s="28" t="str">
        <f t="shared" ref="P65:P96" si="43">IF($B65^2&gt;i^2,"",IF(O64="",0,O64*EXP(-O7*delta_t)*$AG64)+IF(O65="",0,O65*EXP(-O8*delta_t)*$AF65)+IF(O66="",0,O66*EXP(-O9*delta_t)*$AE66))</f>
        <v/>
      </c>
      <c r="Q65" s="28" t="str">
        <f t="shared" ref="Q65:Q96" si="44">IF($B65^2&gt;i^2,"",IF(P64="",0,P64*EXP(-P7*delta_t)*$AG64)+IF(P65="",0,P65*EXP(-P8*delta_t)*$AF65)+IF(P66="",0,P66*EXP(-P9*delta_t)*$AE66))</f>
        <v/>
      </c>
      <c r="R65" s="28" t="str">
        <f t="shared" ref="R65:R96" si="45">IF($B65^2&gt;i^2,"",IF(Q64="",0,Q64*EXP(-Q7*delta_t)*$AG64)+IF(Q65="",0,Q65*EXP(-Q8*delta_t)*$AF65)+IF(Q66="",0,Q66*EXP(-Q9*delta_t)*$AE66))</f>
        <v/>
      </c>
      <c r="S65" s="28" t="str">
        <f t="shared" ref="S65:S96" si="46">IF($B65^2&gt;i^2,"",IF(R64="",0,R64*EXP(-R7*delta_t)*$AG64)+IF(R65="",0,R65*EXP(-R8*delta_t)*$AF65)+IF(R66="",0,R66*EXP(-R9*delta_t)*$AE66))</f>
        <v/>
      </c>
      <c r="T65" s="28" t="str">
        <f t="shared" ref="T65:T96" si="47">IF($B65^2&gt;i^2,"",IF(S64="",0,S64*EXP(-S7*delta_t)*$AG64)+IF(S65="",0,S65*EXP(-S8*delta_t)*$AF65)+IF(S66="",0,S66*EXP(-S9*delta_t)*$AE66))</f>
        <v/>
      </c>
      <c r="U65" s="28" t="str">
        <f t="shared" ref="U65:U96" si="48">IF($B65^2&gt;i^2,"",IF(T64="",0,T64*EXP(-T7*delta_t)*$AG64)+IF(T65="",0,T65*EXP(-T8*delta_t)*$AF65)+IF(T66="",0,T66*EXP(-T9*delta_t)*$AE66))</f>
        <v/>
      </c>
      <c r="V65" s="28" t="str">
        <f t="shared" ref="V65:V96" si="49">IF($B65^2&gt;i^2,"",IF(U64="",0,U64*EXP(-U7*delta_t)*$AG64)+IF(U65="",0,U65*EXP(-U8*delta_t)*$AF65)+IF(U66="",0,U66*EXP(-U9*delta_t)*$AE66))</f>
        <v/>
      </c>
      <c r="W65" s="28" t="str">
        <f t="shared" ref="W65:W96" si="50">IF($B65^2&gt;i^2,"",IF(V64="",0,V64*EXP(-V7*delta_t)*$AG64)+IF(V65="",0,V65*EXP(-V8*delta_t)*$AF65)+IF(V66="",0,V66*EXP(-V9*delta_t)*$AE66))</f>
        <v/>
      </c>
      <c r="X65" s="28" t="str">
        <f t="shared" ref="X65:X96" si="51">IF($B65^2&gt;i^2,"",IF(W64="",0,W64*EXP(-W7*delta_t)*$AG64)+IF(W65="",0,W65*EXP(-W8*delta_t)*$AF65)+IF(W66="",0,W66*EXP(-W9*delta_t)*$AE66))</f>
        <v/>
      </c>
      <c r="Y65" s="28" t="str">
        <f t="shared" ref="Y65:Y96" si="52">IF($B65^2&gt;i^2,"",IF(X64="",0,X64*EXP(-X7*delta_t)*$AG64)+IF(X65="",0,X65*EXP(-X8*delta_t)*$AF65)+IF(X66="",0,X66*EXP(-X9*delta_t)*$AE66))</f>
        <v/>
      </c>
      <c r="Z65" s="28" t="str">
        <f t="shared" ref="Z65:Z96" si="53">IF($B65^2&gt;i^2,"",IF(Y64="",0,Y64*EXP(-Y7*delta_t)*$AG64)+IF(Y65="",0,Y65*EXP(-Y8*delta_t)*$AF65)+IF(Y66="",0,Y66*EXP(-Y9*delta_t)*$AE66))</f>
        <v/>
      </c>
      <c r="AA65" s="32">
        <f t="shared" ref="AA65:AA96" si="54">IF($B65^2&gt;i^2,"",IF(Z64="",0,Z64*EXP(-Z7*delta_t)*$AG64)+IF(Z65="",0,Z65*EXP(-Z8*delta_t)*$AF65)+IF(Z66="",0,Z66*EXP(-Z9*delta_t)*$AE66))</f>
        <v>6.1089239372523757E-22</v>
      </c>
      <c r="AB65" s="2">
        <f t="shared" ref="AB65:AG65" si="55">AB8</f>
        <v>24</v>
      </c>
      <c r="AC65" s="2">
        <f t="shared" si="55"/>
        <v>24</v>
      </c>
      <c r="AD65" s="2">
        <f t="shared" si="55"/>
        <v>-9.9791955717360992E-2</v>
      </c>
      <c r="AE65" s="2">
        <f t="shared" si="55"/>
        <v>0.12174990602093402</v>
      </c>
      <c r="AF65" s="2">
        <f t="shared" si="55"/>
        <v>0.65670823224077091</v>
      </c>
      <c r="AG65" s="2">
        <f t="shared" si="55"/>
        <v>0.22154186173829502</v>
      </c>
    </row>
    <row r="66" spans="1:33" ht="15.75" customHeight="1">
      <c r="A66" s="71"/>
      <c r="B66" s="3">
        <f t="shared" si="30"/>
        <v>23</v>
      </c>
      <c r="C66" s="28"/>
      <c r="D66" s="28" t="str">
        <f t="shared" si="31"/>
        <v/>
      </c>
      <c r="E66" s="28" t="str">
        <f t="shared" si="32"/>
        <v/>
      </c>
      <c r="F66" s="28" t="str">
        <f t="shared" si="33"/>
        <v/>
      </c>
      <c r="G66" s="28" t="str">
        <f t="shared" si="34"/>
        <v/>
      </c>
      <c r="H66" s="28" t="str">
        <f t="shared" si="35"/>
        <v/>
      </c>
      <c r="I66" s="28" t="str">
        <f t="shared" si="36"/>
        <v/>
      </c>
      <c r="J66" s="28" t="str">
        <f t="shared" si="37"/>
        <v/>
      </c>
      <c r="K66" s="28" t="str">
        <f t="shared" si="38"/>
        <v/>
      </c>
      <c r="L66" s="28" t="str">
        <f t="shared" si="39"/>
        <v/>
      </c>
      <c r="M66" s="28" t="str">
        <f t="shared" si="40"/>
        <v/>
      </c>
      <c r="N66" s="28" t="str">
        <f t="shared" si="41"/>
        <v/>
      </c>
      <c r="O66" s="28" t="str">
        <f t="shared" si="42"/>
        <v/>
      </c>
      <c r="P66" s="28" t="str">
        <f t="shared" si="43"/>
        <v/>
      </c>
      <c r="Q66" s="28" t="str">
        <f t="shared" si="44"/>
        <v/>
      </c>
      <c r="R66" s="28" t="str">
        <f t="shared" si="45"/>
        <v/>
      </c>
      <c r="S66" s="28" t="str">
        <f t="shared" si="46"/>
        <v/>
      </c>
      <c r="T66" s="28" t="str">
        <f t="shared" si="47"/>
        <v/>
      </c>
      <c r="U66" s="28" t="str">
        <f t="shared" si="48"/>
        <v/>
      </c>
      <c r="V66" s="28" t="str">
        <f t="shared" si="49"/>
        <v/>
      </c>
      <c r="W66" s="28" t="str">
        <f t="shared" si="50"/>
        <v/>
      </c>
      <c r="X66" s="28" t="str">
        <f t="shared" si="51"/>
        <v/>
      </c>
      <c r="Y66" s="28" t="str">
        <f t="shared" si="52"/>
        <v/>
      </c>
      <c r="Z66" s="32">
        <f t="shared" si="53"/>
        <v>7.6321074435396207E-21</v>
      </c>
      <c r="AA66" s="32">
        <f t="shared" si="54"/>
        <v>1.0992097485609789E-19</v>
      </c>
      <c r="AB66" s="2">
        <f t="shared" ref="AB66:AG66" si="56">AB9</f>
        <v>23</v>
      </c>
      <c r="AC66" s="2">
        <f t="shared" si="56"/>
        <v>23</v>
      </c>
      <c r="AD66" s="2">
        <f t="shared" si="56"/>
        <v>-9.5633957562469618E-2</v>
      </c>
      <c r="AE66" s="2">
        <f t="shared" si="56"/>
        <v>0.12342261480496197</v>
      </c>
      <c r="AF66" s="2">
        <f t="shared" si="56"/>
        <v>0.65752081282760644</v>
      </c>
      <c r="AG66" s="2">
        <f t="shared" si="56"/>
        <v>0.21905657236743159</v>
      </c>
    </row>
    <row r="67" spans="1:33" ht="15.75" customHeight="1">
      <c r="A67" s="71"/>
      <c r="B67" s="3">
        <f t="shared" si="30"/>
        <v>22</v>
      </c>
      <c r="C67" s="28"/>
      <c r="D67" s="28" t="str">
        <f t="shared" si="31"/>
        <v/>
      </c>
      <c r="E67" s="28" t="str">
        <f t="shared" si="32"/>
        <v/>
      </c>
      <c r="F67" s="28" t="str">
        <f t="shared" si="33"/>
        <v/>
      </c>
      <c r="G67" s="28" t="str">
        <f t="shared" si="34"/>
        <v/>
      </c>
      <c r="H67" s="28" t="str">
        <f t="shared" si="35"/>
        <v/>
      </c>
      <c r="I67" s="28" t="str">
        <f t="shared" si="36"/>
        <v/>
      </c>
      <c r="J67" s="28" t="str">
        <f t="shared" si="37"/>
        <v/>
      </c>
      <c r="K67" s="28" t="str">
        <f t="shared" si="38"/>
        <v/>
      </c>
      <c r="L67" s="28" t="str">
        <f t="shared" si="39"/>
        <v/>
      </c>
      <c r="M67" s="28" t="str">
        <f t="shared" si="40"/>
        <v/>
      </c>
      <c r="N67" s="28" t="str">
        <f t="shared" si="41"/>
        <v/>
      </c>
      <c r="O67" s="28" t="str">
        <f t="shared" si="42"/>
        <v/>
      </c>
      <c r="P67" s="28" t="str">
        <f t="shared" si="43"/>
        <v/>
      </c>
      <c r="Q67" s="28" t="str">
        <f t="shared" si="44"/>
        <v/>
      </c>
      <c r="R67" s="28" t="str">
        <f t="shared" si="45"/>
        <v/>
      </c>
      <c r="S67" s="28" t="str">
        <f t="shared" si="46"/>
        <v/>
      </c>
      <c r="T67" s="28" t="str">
        <f t="shared" si="47"/>
        <v/>
      </c>
      <c r="U67" s="28" t="str">
        <f t="shared" si="48"/>
        <v/>
      </c>
      <c r="V67" s="28" t="str">
        <f t="shared" si="49"/>
        <v/>
      </c>
      <c r="W67" s="28" t="str">
        <f t="shared" si="50"/>
        <v/>
      </c>
      <c r="X67" s="28" t="str">
        <f t="shared" si="51"/>
        <v/>
      </c>
      <c r="Y67" s="32">
        <f t="shared" si="52"/>
        <v>8.6768430408638513E-20</v>
      </c>
      <c r="Z67" s="32">
        <f t="shared" si="53"/>
        <v>1.2155517007753114E-18</v>
      </c>
      <c r="AA67" s="32">
        <f t="shared" si="54"/>
        <v>8.9310790157442874E-18</v>
      </c>
      <c r="AB67" s="2">
        <f t="shared" ref="AB67:AG67" si="57">AB10</f>
        <v>22</v>
      </c>
      <c r="AC67" s="2">
        <f t="shared" si="57"/>
        <v>22</v>
      </c>
      <c r="AD67" s="2">
        <f t="shared" si="57"/>
        <v>-9.1475959407581797E-2</v>
      </c>
      <c r="AE67" s="2">
        <f t="shared" si="57"/>
        <v>0.12511261253764455</v>
      </c>
      <c r="AF67" s="2">
        <f t="shared" si="57"/>
        <v>0.6582988155171291</v>
      </c>
      <c r="AG67" s="2">
        <f t="shared" si="57"/>
        <v>0.21658857194522635</v>
      </c>
    </row>
    <row r="68" spans="1:33" ht="15.75" customHeight="1">
      <c r="A68" s="71"/>
      <c r="B68" s="3">
        <f t="shared" si="30"/>
        <v>21</v>
      </c>
      <c r="C68" s="28"/>
      <c r="D68" s="28" t="str">
        <f t="shared" si="31"/>
        <v/>
      </c>
      <c r="E68" s="28" t="str">
        <f t="shared" si="32"/>
        <v/>
      </c>
      <c r="F68" s="28" t="str">
        <f t="shared" si="33"/>
        <v/>
      </c>
      <c r="G68" s="28" t="str">
        <f t="shared" si="34"/>
        <v/>
      </c>
      <c r="H68" s="28" t="str">
        <f t="shared" si="35"/>
        <v/>
      </c>
      <c r="I68" s="28" t="str">
        <f t="shared" si="36"/>
        <v/>
      </c>
      <c r="J68" s="28" t="str">
        <f t="shared" si="37"/>
        <v/>
      </c>
      <c r="K68" s="28" t="str">
        <f t="shared" si="38"/>
        <v/>
      </c>
      <c r="L68" s="28" t="str">
        <f t="shared" si="39"/>
        <v/>
      </c>
      <c r="M68" s="28" t="str">
        <f t="shared" si="40"/>
        <v/>
      </c>
      <c r="N68" s="28" t="str">
        <f t="shared" si="41"/>
        <v/>
      </c>
      <c r="O68" s="28" t="str">
        <f t="shared" si="42"/>
        <v/>
      </c>
      <c r="P68" s="28" t="str">
        <f t="shared" si="43"/>
        <v/>
      </c>
      <c r="Q68" s="28" t="str">
        <f t="shared" si="44"/>
        <v/>
      </c>
      <c r="R68" s="28" t="str">
        <f t="shared" si="45"/>
        <v/>
      </c>
      <c r="S68" s="28" t="str">
        <f t="shared" si="46"/>
        <v/>
      </c>
      <c r="T68" s="28" t="str">
        <f t="shared" si="47"/>
        <v/>
      </c>
      <c r="U68" s="28" t="str">
        <f t="shared" si="48"/>
        <v/>
      </c>
      <c r="V68" s="28" t="str">
        <f t="shared" si="49"/>
        <v/>
      </c>
      <c r="W68" s="28" t="str">
        <f t="shared" si="50"/>
        <v/>
      </c>
      <c r="X68" s="32">
        <f t="shared" si="51"/>
        <v>9.1125759215541279E-19</v>
      </c>
      <c r="Y68" s="32">
        <f t="shared" si="52"/>
        <v>1.2368843764059614E-17</v>
      </c>
      <c r="Z68" s="32">
        <f t="shared" si="53"/>
        <v>8.8236519487166348E-17</v>
      </c>
      <c r="AA68" s="32">
        <f t="shared" si="54"/>
        <v>4.4023455889304358E-16</v>
      </c>
      <c r="AB68" s="2">
        <f t="shared" ref="AB68:AG68" si="58">AB11</f>
        <v>21</v>
      </c>
      <c r="AC68" s="2">
        <f t="shared" si="58"/>
        <v>21</v>
      </c>
      <c r="AD68" s="2">
        <f t="shared" si="58"/>
        <v>-8.7317961252690424E-2</v>
      </c>
      <c r="AE68" s="2">
        <f t="shared" si="58"/>
        <v>0.12681989921898462</v>
      </c>
      <c r="AF68" s="2">
        <f t="shared" si="58"/>
        <v>0.65904224030934033</v>
      </c>
      <c r="AG68" s="2">
        <f t="shared" si="58"/>
        <v>0.21413786047167505</v>
      </c>
    </row>
    <row r="69" spans="1:33" ht="15.75" customHeight="1">
      <c r="A69" s="71"/>
      <c r="B69" s="3">
        <f t="shared" si="30"/>
        <v>20</v>
      </c>
      <c r="C69" s="28"/>
      <c r="D69" s="28" t="str">
        <f t="shared" si="31"/>
        <v/>
      </c>
      <c r="E69" s="28" t="str">
        <f t="shared" si="32"/>
        <v/>
      </c>
      <c r="F69" s="28" t="str">
        <f t="shared" si="33"/>
        <v/>
      </c>
      <c r="G69" s="28" t="str">
        <f t="shared" si="34"/>
        <v/>
      </c>
      <c r="H69" s="28" t="str">
        <f t="shared" si="35"/>
        <v/>
      </c>
      <c r="I69" s="28" t="str">
        <f t="shared" si="36"/>
        <v/>
      </c>
      <c r="J69" s="28" t="str">
        <f t="shared" si="37"/>
        <v/>
      </c>
      <c r="K69" s="28" t="str">
        <f t="shared" si="38"/>
        <v/>
      </c>
      <c r="L69" s="28" t="str">
        <f t="shared" si="39"/>
        <v/>
      </c>
      <c r="M69" s="28" t="str">
        <f t="shared" si="40"/>
        <v/>
      </c>
      <c r="N69" s="28" t="str">
        <f t="shared" si="41"/>
        <v/>
      </c>
      <c r="O69" s="28" t="str">
        <f t="shared" si="42"/>
        <v/>
      </c>
      <c r="P69" s="28" t="str">
        <f t="shared" si="43"/>
        <v/>
      </c>
      <c r="Q69" s="28" t="str">
        <f t="shared" si="44"/>
        <v/>
      </c>
      <c r="R69" s="28" t="str">
        <f t="shared" si="45"/>
        <v/>
      </c>
      <c r="S69" s="28" t="str">
        <f t="shared" si="46"/>
        <v/>
      </c>
      <c r="T69" s="28" t="str">
        <f t="shared" si="47"/>
        <v/>
      </c>
      <c r="U69" s="28" t="str">
        <f t="shared" si="48"/>
        <v/>
      </c>
      <c r="V69" s="28" t="str">
        <f t="shared" si="49"/>
        <v/>
      </c>
      <c r="W69" s="32">
        <f t="shared" si="50"/>
        <v>8.9495950607971478E-18</v>
      </c>
      <c r="X69" s="32">
        <f t="shared" si="51"/>
        <v>1.1724514004637545E-16</v>
      </c>
      <c r="Y69" s="32">
        <f t="shared" si="52"/>
        <v>8.0914540587168063E-16</v>
      </c>
      <c r="Z69" s="32">
        <f t="shared" si="53"/>
        <v>3.9138308082628847E-15</v>
      </c>
      <c r="AA69" s="32">
        <f t="shared" si="54"/>
        <v>1.489751998492969E-14</v>
      </c>
      <c r="AB69" s="2">
        <f t="shared" ref="AB69:AG69" si="59">AB12</f>
        <v>20</v>
      </c>
      <c r="AC69" s="2">
        <f t="shared" si="59"/>
        <v>20</v>
      </c>
      <c r="AD69" s="2">
        <f t="shared" si="59"/>
        <v>-8.315996309779905E-2</v>
      </c>
      <c r="AE69" s="2">
        <f t="shared" si="59"/>
        <v>0.12854447484898079</v>
      </c>
      <c r="AF69" s="2">
        <f t="shared" si="59"/>
        <v>0.65975108720423936</v>
      </c>
      <c r="AG69" s="2">
        <f t="shared" si="59"/>
        <v>0.21170443794677984</v>
      </c>
    </row>
    <row r="70" spans="1:33" ht="15.75" customHeight="1">
      <c r="A70" s="71"/>
      <c r="B70" s="3">
        <f t="shared" si="30"/>
        <v>19</v>
      </c>
      <c r="C70" s="28"/>
      <c r="D70" s="28" t="str">
        <f t="shared" si="31"/>
        <v/>
      </c>
      <c r="E70" s="28" t="str">
        <f t="shared" si="32"/>
        <v/>
      </c>
      <c r="F70" s="28" t="str">
        <f t="shared" si="33"/>
        <v/>
      </c>
      <c r="G70" s="28" t="str">
        <f t="shared" si="34"/>
        <v/>
      </c>
      <c r="H70" s="28" t="str">
        <f t="shared" si="35"/>
        <v/>
      </c>
      <c r="I70" s="28" t="str">
        <f t="shared" si="36"/>
        <v/>
      </c>
      <c r="J70" s="28" t="str">
        <f t="shared" si="37"/>
        <v/>
      </c>
      <c r="K70" s="28" t="str">
        <f t="shared" si="38"/>
        <v/>
      </c>
      <c r="L70" s="28" t="str">
        <f t="shared" si="39"/>
        <v/>
      </c>
      <c r="M70" s="28" t="str">
        <f t="shared" si="40"/>
        <v/>
      </c>
      <c r="N70" s="28" t="str">
        <f t="shared" si="41"/>
        <v/>
      </c>
      <c r="O70" s="28" t="str">
        <f t="shared" si="42"/>
        <v/>
      </c>
      <c r="P70" s="28" t="str">
        <f t="shared" si="43"/>
        <v/>
      </c>
      <c r="Q70" s="28" t="str">
        <f t="shared" si="44"/>
        <v/>
      </c>
      <c r="R70" s="28" t="str">
        <f t="shared" si="45"/>
        <v/>
      </c>
      <c r="S70" s="28" t="str">
        <f t="shared" si="46"/>
        <v/>
      </c>
      <c r="T70" s="28" t="str">
        <f t="shared" si="47"/>
        <v/>
      </c>
      <c r="U70" s="28" t="str">
        <f t="shared" si="48"/>
        <v/>
      </c>
      <c r="V70" s="32">
        <f t="shared" si="49"/>
        <v>8.3020962828707014E-17</v>
      </c>
      <c r="W70" s="32">
        <f t="shared" si="50"/>
        <v>1.0457296473619592E-15</v>
      </c>
      <c r="X70" s="32">
        <f t="shared" si="51"/>
        <v>6.9567481088589021E-15</v>
      </c>
      <c r="Y70" s="32">
        <f t="shared" si="52"/>
        <v>3.2513106488436856E-14</v>
      </c>
      <c r="Z70" s="32">
        <f t="shared" si="53"/>
        <v>1.1983578659572247E-13</v>
      </c>
      <c r="AA70" s="32">
        <f t="shared" si="54"/>
        <v>3.7081124998976826E-13</v>
      </c>
      <c r="AB70" s="2">
        <f t="shared" ref="AB70:AG70" si="60">AB13</f>
        <v>19</v>
      </c>
      <c r="AC70" s="2">
        <f t="shared" si="60"/>
        <v>19</v>
      </c>
      <c r="AD70" s="2">
        <f t="shared" si="60"/>
        <v>-7.9001964942911229E-2</v>
      </c>
      <c r="AE70" s="2">
        <f t="shared" si="60"/>
        <v>0.13028633942763151</v>
      </c>
      <c r="AF70" s="2">
        <f t="shared" si="60"/>
        <v>0.66042535620182563</v>
      </c>
      <c r="AG70" s="2">
        <f t="shared" si="60"/>
        <v>0.20928830437054274</v>
      </c>
    </row>
    <row r="71" spans="1:33" ht="15.75" customHeight="1">
      <c r="A71" s="71"/>
      <c r="B71" s="3">
        <f t="shared" si="30"/>
        <v>18</v>
      </c>
      <c r="C71" s="28"/>
      <c r="D71" s="28" t="str">
        <f t="shared" si="31"/>
        <v/>
      </c>
      <c r="E71" s="28" t="str">
        <f t="shared" si="32"/>
        <v/>
      </c>
      <c r="F71" s="28" t="str">
        <f t="shared" si="33"/>
        <v/>
      </c>
      <c r="G71" s="28" t="str">
        <f t="shared" si="34"/>
        <v/>
      </c>
      <c r="H71" s="28" t="str">
        <f t="shared" si="35"/>
        <v/>
      </c>
      <c r="I71" s="28" t="str">
        <f t="shared" si="36"/>
        <v/>
      </c>
      <c r="J71" s="28" t="str">
        <f t="shared" si="37"/>
        <v/>
      </c>
      <c r="K71" s="28" t="str">
        <f t="shared" si="38"/>
        <v/>
      </c>
      <c r="L71" s="28" t="str">
        <f t="shared" si="39"/>
        <v/>
      </c>
      <c r="M71" s="28" t="str">
        <f t="shared" si="40"/>
        <v/>
      </c>
      <c r="N71" s="28" t="str">
        <f t="shared" si="41"/>
        <v/>
      </c>
      <c r="O71" s="28" t="str">
        <f t="shared" si="42"/>
        <v/>
      </c>
      <c r="P71" s="28" t="str">
        <f t="shared" si="43"/>
        <v/>
      </c>
      <c r="Q71" s="28" t="str">
        <f t="shared" si="44"/>
        <v/>
      </c>
      <c r="R71" s="28" t="str">
        <f t="shared" si="45"/>
        <v/>
      </c>
      <c r="S71" s="28" t="str">
        <f t="shared" si="46"/>
        <v/>
      </c>
      <c r="T71" s="28" t="str">
        <f t="shared" si="47"/>
        <v/>
      </c>
      <c r="U71" s="32">
        <f t="shared" si="48"/>
        <v>7.3338809332132916E-16</v>
      </c>
      <c r="V71" s="32">
        <f t="shared" si="49"/>
        <v>8.8476979019216535E-15</v>
      </c>
      <c r="W71" s="32">
        <f t="shared" si="50"/>
        <v>5.6534805531718982E-14</v>
      </c>
      <c r="X71" s="32">
        <f t="shared" si="51"/>
        <v>2.5444466939474038E-13</v>
      </c>
      <c r="Y71" s="32">
        <f t="shared" si="52"/>
        <v>9.0527225525863871E-13</v>
      </c>
      <c r="Z71" s="32">
        <f t="shared" si="53"/>
        <v>2.7098991904485272E-12</v>
      </c>
      <c r="AA71" s="32">
        <f t="shared" si="54"/>
        <v>7.0953007249465054E-12</v>
      </c>
      <c r="AB71" s="2">
        <f t="shared" ref="AB71:AG71" si="61">AB14</f>
        <v>18</v>
      </c>
      <c r="AC71" s="2">
        <f t="shared" si="61"/>
        <v>18</v>
      </c>
      <c r="AD71" s="2">
        <f t="shared" si="61"/>
        <v>-7.4843966788019856E-2</v>
      </c>
      <c r="AE71" s="2">
        <f t="shared" si="61"/>
        <v>0.13204549295493984</v>
      </c>
      <c r="AF71" s="2">
        <f t="shared" si="61"/>
        <v>0.66106504730210036</v>
      </c>
      <c r="AG71" s="2">
        <f t="shared" si="61"/>
        <v>0.20688945974295969</v>
      </c>
    </row>
    <row r="72" spans="1:33" ht="15.75" customHeight="1">
      <c r="A72" s="71"/>
      <c r="B72" s="3">
        <f t="shared" si="30"/>
        <v>17</v>
      </c>
      <c r="C72" s="28"/>
      <c r="D72" s="28" t="str">
        <f t="shared" si="31"/>
        <v/>
      </c>
      <c r="E72" s="28" t="str">
        <f t="shared" si="32"/>
        <v/>
      </c>
      <c r="F72" s="28" t="str">
        <f t="shared" si="33"/>
        <v/>
      </c>
      <c r="G72" s="28" t="str">
        <f t="shared" si="34"/>
        <v/>
      </c>
      <c r="H72" s="28" t="str">
        <f t="shared" si="35"/>
        <v/>
      </c>
      <c r="I72" s="28" t="str">
        <f t="shared" si="36"/>
        <v/>
      </c>
      <c r="J72" s="28" t="str">
        <f t="shared" si="37"/>
        <v/>
      </c>
      <c r="K72" s="28" t="str">
        <f t="shared" si="38"/>
        <v/>
      </c>
      <c r="L72" s="28" t="str">
        <f t="shared" si="39"/>
        <v/>
      </c>
      <c r="M72" s="28" t="str">
        <f t="shared" si="40"/>
        <v/>
      </c>
      <c r="N72" s="28" t="str">
        <f t="shared" si="41"/>
        <v/>
      </c>
      <c r="O72" s="28" t="str">
        <f t="shared" si="42"/>
        <v/>
      </c>
      <c r="P72" s="28" t="str">
        <f t="shared" si="43"/>
        <v/>
      </c>
      <c r="Q72" s="28" t="str">
        <f t="shared" si="44"/>
        <v/>
      </c>
      <c r="R72" s="28" t="str">
        <f t="shared" si="45"/>
        <v/>
      </c>
      <c r="S72" s="28" t="str">
        <f t="shared" si="46"/>
        <v/>
      </c>
      <c r="T72" s="32">
        <f t="shared" si="47"/>
        <v>6.2105401047813153E-15</v>
      </c>
      <c r="U72" s="32">
        <f t="shared" si="48"/>
        <v>7.1478881537830075E-14</v>
      </c>
      <c r="V72" s="32">
        <f t="shared" si="49"/>
        <v>4.3710457978856093E-13</v>
      </c>
      <c r="W72" s="32">
        <f t="shared" si="50"/>
        <v>1.8881224492551114E-12</v>
      </c>
      <c r="X72" s="32">
        <f t="shared" si="51"/>
        <v>6.4642837805156821E-12</v>
      </c>
      <c r="Y72" s="32">
        <f t="shared" si="52"/>
        <v>1.8665560187750322E-11</v>
      </c>
      <c r="Z72" s="32">
        <f t="shared" si="53"/>
        <v>4.7245903914981452E-11</v>
      </c>
      <c r="AA72" s="32">
        <f t="shared" si="54"/>
        <v>1.0760784746529837E-10</v>
      </c>
      <c r="AB72" s="2">
        <f t="shared" ref="AB72:AG72" si="62">AB15</f>
        <v>17</v>
      </c>
      <c r="AC72" s="2">
        <f t="shared" si="62"/>
        <v>17</v>
      </c>
      <c r="AD72" s="2">
        <f t="shared" si="62"/>
        <v>-7.0685968633132035E-2</v>
      </c>
      <c r="AE72" s="2">
        <f t="shared" si="62"/>
        <v>0.13382193543090271</v>
      </c>
      <c r="AF72" s="2">
        <f t="shared" si="62"/>
        <v>0.66167016050506255</v>
      </c>
      <c r="AG72" s="2">
        <f t="shared" si="62"/>
        <v>0.20450790406403474</v>
      </c>
    </row>
    <row r="73" spans="1:33" ht="15.75" customHeight="1">
      <c r="A73" s="71"/>
      <c r="B73" s="3">
        <f t="shared" si="30"/>
        <v>16</v>
      </c>
      <c r="C73" s="28"/>
      <c r="D73" s="28" t="str">
        <f t="shared" si="31"/>
        <v/>
      </c>
      <c r="E73" s="28" t="str">
        <f t="shared" si="32"/>
        <v/>
      </c>
      <c r="F73" s="35" t="str">
        <f t="shared" si="33"/>
        <v/>
      </c>
      <c r="G73" s="28" t="str">
        <f t="shared" si="34"/>
        <v/>
      </c>
      <c r="H73" s="28" t="str">
        <f t="shared" si="35"/>
        <v/>
      </c>
      <c r="I73" s="28" t="str">
        <f t="shared" si="36"/>
        <v/>
      </c>
      <c r="J73" s="28" t="str">
        <f t="shared" si="37"/>
        <v/>
      </c>
      <c r="K73" s="28" t="str">
        <f t="shared" si="38"/>
        <v/>
      </c>
      <c r="L73" s="28" t="str">
        <f t="shared" si="39"/>
        <v/>
      </c>
      <c r="M73" s="28" t="str">
        <f t="shared" si="40"/>
        <v/>
      </c>
      <c r="N73" s="28" t="str">
        <f t="shared" si="41"/>
        <v/>
      </c>
      <c r="O73" s="28" t="str">
        <f t="shared" si="42"/>
        <v/>
      </c>
      <c r="P73" s="28" t="str">
        <f t="shared" si="43"/>
        <v/>
      </c>
      <c r="Q73" s="28" t="str">
        <f t="shared" si="44"/>
        <v/>
      </c>
      <c r="R73" s="28" t="str">
        <f t="shared" si="45"/>
        <v/>
      </c>
      <c r="S73" s="32">
        <f t="shared" si="46"/>
        <v>5.0690992928424575E-14</v>
      </c>
      <c r="T73" s="32">
        <f t="shared" si="47"/>
        <v>5.543085989114817E-13</v>
      </c>
      <c r="U73" s="32">
        <f t="shared" si="48"/>
        <v>3.2319124113018352E-12</v>
      </c>
      <c r="V73" s="32">
        <f t="shared" si="49"/>
        <v>1.3353243028715955E-11</v>
      </c>
      <c r="W73" s="32">
        <f t="shared" si="50"/>
        <v>4.38546481349617E-11</v>
      </c>
      <c r="X73" s="32">
        <f t="shared" si="51"/>
        <v>1.2179284831622985E-10</v>
      </c>
      <c r="Y73" s="32">
        <f t="shared" si="52"/>
        <v>2.972224616594449E-10</v>
      </c>
      <c r="Z73" s="32">
        <f t="shared" si="53"/>
        <v>6.5413115381416666E-10</v>
      </c>
      <c r="AA73" s="32">
        <f t="shared" si="54"/>
        <v>1.3226292764155314E-9</v>
      </c>
      <c r="AB73" s="2">
        <f t="shared" ref="AB73:AG73" si="63">AB16</f>
        <v>16</v>
      </c>
      <c r="AC73" s="2">
        <f t="shared" si="63"/>
        <v>16</v>
      </c>
      <c r="AD73" s="2">
        <f t="shared" si="63"/>
        <v>-6.6527970478240661E-2</v>
      </c>
      <c r="AE73" s="2">
        <f t="shared" si="63"/>
        <v>0.13561566685552315</v>
      </c>
      <c r="AF73" s="2">
        <f t="shared" si="63"/>
        <v>0.66224069581071299</v>
      </c>
      <c r="AG73" s="2">
        <f t="shared" si="63"/>
        <v>0.20214363733376381</v>
      </c>
    </row>
    <row r="74" spans="1:33" ht="15.75" customHeight="1">
      <c r="A74" s="71"/>
      <c r="B74" s="3">
        <f t="shared" si="30"/>
        <v>15</v>
      </c>
      <c r="C74" s="28"/>
      <c r="D74" s="28" t="str">
        <f t="shared" si="31"/>
        <v/>
      </c>
      <c r="E74" s="28" t="str">
        <f t="shared" si="32"/>
        <v/>
      </c>
      <c r="F74" s="28" t="str">
        <f t="shared" si="33"/>
        <v/>
      </c>
      <c r="G74" s="28" t="str">
        <f t="shared" si="34"/>
        <v/>
      </c>
      <c r="H74" s="28" t="str">
        <f t="shared" si="35"/>
        <v/>
      </c>
      <c r="I74" s="28" t="str">
        <f t="shared" si="36"/>
        <v/>
      </c>
      <c r="J74" s="28" t="str">
        <f t="shared" si="37"/>
        <v/>
      </c>
      <c r="K74" s="28" t="str">
        <f t="shared" si="38"/>
        <v/>
      </c>
      <c r="L74" s="28" t="str">
        <f t="shared" si="39"/>
        <v/>
      </c>
      <c r="M74" s="28" t="str">
        <f t="shared" si="40"/>
        <v/>
      </c>
      <c r="N74" s="28" t="str">
        <f t="shared" si="41"/>
        <v/>
      </c>
      <c r="O74" s="28" t="str">
        <f t="shared" si="42"/>
        <v/>
      </c>
      <c r="P74" s="28" t="str">
        <f t="shared" si="43"/>
        <v/>
      </c>
      <c r="Q74" s="28" t="str">
        <f t="shared" si="44"/>
        <v/>
      </c>
      <c r="R74" s="32">
        <f t="shared" si="45"/>
        <v>4.0055457396052812E-13</v>
      </c>
      <c r="S74" s="32">
        <f t="shared" si="46"/>
        <v>4.1435722070291445E-12</v>
      </c>
      <c r="T74" s="32">
        <f t="shared" si="47"/>
        <v>2.2945041550819126E-11</v>
      </c>
      <c r="U74" s="32">
        <f t="shared" si="48"/>
        <v>9.0357297592810523E-11</v>
      </c>
      <c r="V74" s="32">
        <f t="shared" si="49"/>
        <v>2.8374829422949902E-10</v>
      </c>
      <c r="W74" s="32">
        <f t="shared" si="50"/>
        <v>7.5569645816581409E-10</v>
      </c>
      <c r="X74" s="32">
        <f t="shared" si="51"/>
        <v>1.7732559108259342E-9</v>
      </c>
      <c r="Y74" s="32">
        <f t="shared" si="52"/>
        <v>3.7616472890722502E-9</v>
      </c>
      <c r="Z74" s="32">
        <f t="shared" si="53"/>
        <v>7.3476508162316711E-9</v>
      </c>
      <c r="AA74" s="32">
        <f t="shared" si="54"/>
        <v>1.3397556056251221E-8</v>
      </c>
      <c r="AB74" s="2">
        <f t="shared" ref="AB74:AG74" si="64">AB17</f>
        <v>15</v>
      </c>
      <c r="AC74" s="2">
        <f t="shared" si="64"/>
        <v>15</v>
      </c>
      <c r="AD74" s="2">
        <f t="shared" si="64"/>
        <v>-6.2369972323351064E-2</v>
      </c>
      <c r="AE74" s="2">
        <f t="shared" si="64"/>
        <v>0.13742668722879892</v>
      </c>
      <c r="AF74" s="2">
        <f t="shared" si="64"/>
        <v>0.6627766532190511</v>
      </c>
      <c r="AG74" s="2">
        <f t="shared" si="64"/>
        <v>0.19979665955214998</v>
      </c>
    </row>
    <row r="75" spans="1:33" ht="15.75" customHeight="1">
      <c r="A75" s="71"/>
      <c r="B75" s="3">
        <f t="shared" si="30"/>
        <v>14</v>
      </c>
      <c r="C75" s="28"/>
      <c r="D75" s="28" t="str">
        <f t="shared" si="31"/>
        <v/>
      </c>
      <c r="E75" s="28" t="str">
        <f t="shared" si="32"/>
        <v/>
      </c>
      <c r="F75" s="28" t="str">
        <f t="shared" si="33"/>
        <v/>
      </c>
      <c r="G75" s="28" t="str">
        <f t="shared" si="34"/>
        <v/>
      </c>
      <c r="H75" s="28" t="str">
        <f t="shared" si="35"/>
        <v/>
      </c>
      <c r="I75" s="28" t="str">
        <f t="shared" si="36"/>
        <v/>
      </c>
      <c r="J75" s="28" t="str">
        <f t="shared" si="37"/>
        <v/>
      </c>
      <c r="K75" s="28" t="str">
        <f t="shared" si="38"/>
        <v/>
      </c>
      <c r="L75" s="28" t="str">
        <f t="shared" si="39"/>
        <v/>
      </c>
      <c r="M75" s="28" t="str">
        <f t="shared" si="40"/>
        <v/>
      </c>
      <c r="N75" s="28" t="str">
        <f t="shared" si="41"/>
        <v/>
      </c>
      <c r="O75" s="28" t="str">
        <f t="shared" si="42"/>
        <v/>
      </c>
      <c r="P75" s="28" t="str">
        <f t="shared" si="43"/>
        <v/>
      </c>
      <c r="Q75" s="32">
        <f t="shared" si="44"/>
        <v>3.0753377607765644E-12</v>
      </c>
      <c r="R75" s="32">
        <f t="shared" si="45"/>
        <v>2.9955606741675743E-11</v>
      </c>
      <c r="S75" s="32">
        <f t="shared" si="46"/>
        <v>1.5689128741583462E-10</v>
      </c>
      <c r="T75" s="32">
        <f t="shared" si="47"/>
        <v>5.8669045316545488E-10</v>
      </c>
      <c r="U75" s="32">
        <f t="shared" si="48"/>
        <v>1.7557785170763973E-9</v>
      </c>
      <c r="V75" s="32">
        <f t="shared" si="49"/>
        <v>4.4707496646675918E-9</v>
      </c>
      <c r="W75" s="32">
        <f t="shared" si="50"/>
        <v>1.0059535270977039E-8</v>
      </c>
      <c r="X75" s="32">
        <f t="shared" si="51"/>
        <v>2.0517431530321531E-8</v>
      </c>
      <c r="Y75" s="32">
        <f t="shared" si="52"/>
        <v>3.8627653826449622E-8</v>
      </c>
      <c r="Z75" s="32">
        <f t="shared" si="53"/>
        <v>6.8039307806664462E-8</v>
      </c>
      <c r="AA75" s="32">
        <f t="shared" si="54"/>
        <v>1.1329139243413079E-7</v>
      </c>
      <c r="AB75" s="2">
        <f t="shared" ref="AB75:AG75" si="65">AB18</f>
        <v>14</v>
      </c>
      <c r="AC75" s="2">
        <f t="shared" si="65"/>
        <v>14</v>
      </c>
      <c r="AD75" s="2">
        <f t="shared" si="65"/>
        <v>-5.8211974168461467E-2</v>
      </c>
      <c r="AE75" s="2">
        <f t="shared" si="65"/>
        <v>0.13925499655073073</v>
      </c>
      <c r="AF75" s="2">
        <f t="shared" si="65"/>
        <v>0.66327803273007702</v>
      </c>
      <c r="AG75" s="2">
        <f t="shared" si="65"/>
        <v>0.1974669707191922</v>
      </c>
    </row>
    <row r="76" spans="1:33" ht="15.75" customHeight="1">
      <c r="A76" s="71"/>
      <c r="B76" s="3">
        <f t="shared" si="30"/>
        <v>13</v>
      </c>
      <c r="C76" s="28"/>
      <c r="D76" s="28" t="str">
        <f t="shared" si="31"/>
        <v/>
      </c>
      <c r="E76" s="28" t="str">
        <f t="shared" si="32"/>
        <v/>
      </c>
      <c r="F76" s="28" t="str">
        <f t="shared" si="33"/>
        <v/>
      </c>
      <c r="G76" s="28" t="str">
        <f t="shared" si="34"/>
        <v/>
      </c>
      <c r="H76" s="28" t="str">
        <f t="shared" si="35"/>
        <v/>
      </c>
      <c r="I76" s="28" t="str">
        <f t="shared" si="36"/>
        <v/>
      </c>
      <c r="J76" s="28" t="str">
        <f t="shared" si="37"/>
        <v/>
      </c>
      <c r="K76" s="28" t="str">
        <f t="shared" si="38"/>
        <v/>
      </c>
      <c r="L76" s="28" t="str">
        <f t="shared" si="39"/>
        <v/>
      </c>
      <c r="M76" s="28" t="str">
        <f t="shared" si="40"/>
        <v/>
      </c>
      <c r="N76" s="28" t="str">
        <f t="shared" si="41"/>
        <v/>
      </c>
      <c r="O76" s="28" t="str">
        <f t="shared" si="42"/>
        <v/>
      </c>
      <c r="P76" s="32">
        <f t="shared" si="43"/>
        <v>2.3009513985856766E-11</v>
      </c>
      <c r="Q76" s="32">
        <f t="shared" si="44"/>
        <v>2.0996965289490277E-10</v>
      </c>
      <c r="R76" s="32">
        <f t="shared" si="45"/>
        <v>1.0354817502898552E-9</v>
      </c>
      <c r="S76" s="32">
        <f t="shared" si="46"/>
        <v>3.6624444708187974E-9</v>
      </c>
      <c r="T76" s="32">
        <f t="shared" si="47"/>
        <v>1.0408671325625831E-8</v>
      </c>
      <c r="U76" s="32">
        <f t="shared" si="48"/>
        <v>2.5260277740241523E-8</v>
      </c>
      <c r="V76" s="32">
        <f t="shared" si="49"/>
        <v>5.4348221042448645E-8</v>
      </c>
      <c r="W76" s="32">
        <f t="shared" si="50"/>
        <v>1.0630818724905339E-7</v>
      </c>
      <c r="X76" s="32">
        <f t="shared" si="51"/>
        <v>1.9246465950164526E-7</v>
      </c>
      <c r="Y76" s="32">
        <f t="shared" si="52"/>
        <v>3.268090172701335E-7</v>
      </c>
      <c r="Z76" s="32">
        <f t="shared" si="53"/>
        <v>5.2577099952629106E-7</v>
      </c>
      <c r="AA76" s="32">
        <f t="shared" si="54"/>
        <v>8.078073165513513E-7</v>
      </c>
      <c r="AB76" s="2">
        <f t="shared" ref="AB76:AG76" si="66">AB19</f>
        <v>13</v>
      </c>
      <c r="AC76" s="2">
        <f t="shared" si="66"/>
        <v>13</v>
      </c>
      <c r="AD76" s="2">
        <f t="shared" si="66"/>
        <v>-5.4053976013570093E-2</v>
      </c>
      <c r="AE76" s="2">
        <f t="shared" si="66"/>
        <v>0.14110059482131942</v>
      </c>
      <c r="AF76" s="2">
        <f t="shared" si="66"/>
        <v>0.66374483434379106</v>
      </c>
      <c r="AG76" s="2">
        <f t="shared" si="66"/>
        <v>0.19515457083488952</v>
      </c>
    </row>
    <row r="77" spans="1:33" ht="15.75" customHeight="1">
      <c r="A77" s="71"/>
      <c r="B77" s="3">
        <f t="shared" si="30"/>
        <v>12</v>
      </c>
      <c r="C77" s="28"/>
      <c r="D77" s="28" t="str">
        <f t="shared" si="31"/>
        <v/>
      </c>
      <c r="E77" s="28" t="str">
        <f t="shared" si="32"/>
        <v/>
      </c>
      <c r="F77" s="28" t="str">
        <f t="shared" si="33"/>
        <v/>
      </c>
      <c r="G77" s="28" t="str">
        <f t="shared" si="34"/>
        <v/>
      </c>
      <c r="H77" s="28" t="str">
        <f t="shared" si="35"/>
        <v/>
      </c>
      <c r="I77" s="28" t="str">
        <f t="shared" si="36"/>
        <v/>
      </c>
      <c r="J77" s="28" t="str">
        <f t="shared" si="37"/>
        <v/>
      </c>
      <c r="K77" s="28" t="str">
        <f t="shared" si="38"/>
        <v/>
      </c>
      <c r="L77" s="28" t="str">
        <f t="shared" si="39"/>
        <v/>
      </c>
      <c r="M77" s="28" t="str">
        <f t="shared" si="40"/>
        <v/>
      </c>
      <c r="N77" s="28" t="str">
        <f t="shared" si="41"/>
        <v/>
      </c>
      <c r="O77" s="32">
        <f t="shared" si="42"/>
        <v>1.6817234639919638E-10</v>
      </c>
      <c r="P77" s="32">
        <f t="shared" si="43"/>
        <v>1.4295926516793014E-9</v>
      </c>
      <c r="Q77" s="32">
        <f t="shared" si="44"/>
        <v>6.6059379865002054E-9</v>
      </c>
      <c r="R77" s="32">
        <f t="shared" si="45"/>
        <v>2.2005104807019486E-8</v>
      </c>
      <c r="S77" s="32">
        <f t="shared" si="46"/>
        <v>5.9167153466663057E-8</v>
      </c>
      <c r="T77" s="32">
        <f t="shared" si="47"/>
        <v>1.3640114888034759E-7</v>
      </c>
      <c r="U77" s="32">
        <f t="shared" si="48"/>
        <v>2.7979631786261728E-7</v>
      </c>
      <c r="V77" s="32">
        <f t="shared" si="49"/>
        <v>5.2351423837607694E-7</v>
      </c>
      <c r="W77" s="32">
        <f t="shared" si="50"/>
        <v>9.0931231954173096E-7</v>
      </c>
      <c r="X77" s="32">
        <f t="shared" si="51"/>
        <v>1.4853724565100204E-6</v>
      </c>
      <c r="Y77" s="32">
        <f t="shared" si="52"/>
        <v>2.3045922854594097E-6</v>
      </c>
      <c r="Z77" s="32">
        <f t="shared" si="53"/>
        <v>3.4225364428086011E-6</v>
      </c>
      <c r="AA77" s="32">
        <f t="shared" si="54"/>
        <v>4.8952484259034665E-6</v>
      </c>
      <c r="AB77" s="2">
        <f t="shared" ref="AB77:AG77" si="67">AB20</f>
        <v>12</v>
      </c>
      <c r="AC77" s="2">
        <f t="shared" si="67"/>
        <v>12</v>
      </c>
      <c r="AD77" s="2">
        <f t="shared" si="67"/>
        <v>-4.9895977858680496E-2</v>
      </c>
      <c r="AE77" s="2">
        <f t="shared" si="67"/>
        <v>0.14296348204056336</v>
      </c>
      <c r="AF77" s="2">
        <f t="shared" si="67"/>
        <v>0.66417705806019267</v>
      </c>
      <c r="AG77" s="2">
        <f t="shared" si="67"/>
        <v>0.19285945989924386</v>
      </c>
    </row>
    <row r="78" spans="1:33" ht="15.75" customHeight="1">
      <c r="A78" s="72"/>
      <c r="B78" s="3">
        <f t="shared" si="30"/>
        <v>11</v>
      </c>
      <c r="C78" s="28"/>
      <c r="D78" s="28" t="str">
        <f t="shared" si="31"/>
        <v/>
      </c>
      <c r="E78" s="28" t="str">
        <f t="shared" si="32"/>
        <v/>
      </c>
      <c r="F78" s="28" t="str">
        <f t="shared" si="33"/>
        <v/>
      </c>
      <c r="G78" s="28" t="str">
        <f t="shared" si="34"/>
        <v/>
      </c>
      <c r="H78" s="28" t="str">
        <f t="shared" si="35"/>
        <v/>
      </c>
      <c r="I78" s="28" t="str">
        <f t="shared" si="36"/>
        <v/>
      </c>
      <c r="J78" s="28" t="str">
        <f t="shared" si="37"/>
        <v/>
      </c>
      <c r="K78" s="28" t="str">
        <f t="shared" si="38"/>
        <v/>
      </c>
      <c r="L78" s="28" t="str">
        <f t="shared" si="39"/>
        <v/>
      </c>
      <c r="M78" s="29" t="str">
        <f t="shared" si="40"/>
        <v/>
      </c>
      <c r="N78" s="32">
        <f t="shared" si="41"/>
        <v>1.2030740969522865E-9</v>
      </c>
      <c r="O78" s="32">
        <f t="shared" si="42"/>
        <v>9.4663361960354141E-9</v>
      </c>
      <c r="P78" s="32">
        <f t="shared" si="43"/>
        <v>4.0763223861914324E-8</v>
      </c>
      <c r="Q78" s="32">
        <f t="shared" si="44"/>
        <v>1.27285164665496E-7</v>
      </c>
      <c r="R78" s="32">
        <f t="shared" si="45"/>
        <v>3.2248043207612014E-7</v>
      </c>
      <c r="S78" s="32">
        <f t="shared" si="46"/>
        <v>7.0372270952719186E-7</v>
      </c>
      <c r="T78" s="32">
        <f t="shared" si="47"/>
        <v>1.3720311958286527E-6</v>
      </c>
      <c r="U78" s="32">
        <f t="shared" si="48"/>
        <v>2.4489716276016499E-6</v>
      </c>
      <c r="V78" s="32">
        <f t="shared" si="49"/>
        <v>4.0713588310749641E-6</v>
      </c>
      <c r="W78" s="32">
        <f t="shared" si="50"/>
        <v>6.3846113529916608E-6</v>
      </c>
      <c r="X78" s="32">
        <f t="shared" si="51"/>
        <v>9.5356214646293842E-6</v>
      </c>
      <c r="Y78" s="32">
        <f t="shared" si="52"/>
        <v>1.3665876141339751E-5</v>
      </c>
      <c r="Z78" s="32">
        <f t="shared" si="53"/>
        <v>1.8905370413744412E-5</v>
      </c>
      <c r="AA78" s="32">
        <f t="shared" si="54"/>
        <v>2.5367649132527102E-5</v>
      </c>
      <c r="AB78" s="2">
        <f t="shared" ref="AB78:AG78" si="68">AB21</f>
        <v>11</v>
      </c>
      <c r="AC78" s="2">
        <f t="shared" si="68"/>
        <v>11</v>
      </c>
      <c r="AD78" s="2">
        <f t="shared" si="68"/>
        <v>-4.5737979703790899E-2</v>
      </c>
      <c r="AE78" s="2">
        <f t="shared" si="68"/>
        <v>0.1448436582084634</v>
      </c>
      <c r="AF78" s="2">
        <f t="shared" si="68"/>
        <v>0.66457470387928219</v>
      </c>
      <c r="AG78" s="2">
        <f t="shared" si="68"/>
        <v>0.1905816379122543</v>
      </c>
    </row>
    <row r="79" spans="1:33" ht="16.5" customHeight="1">
      <c r="A79" s="72"/>
      <c r="B79" s="3">
        <f t="shared" si="30"/>
        <v>10</v>
      </c>
      <c r="C79" s="28"/>
      <c r="D79" s="28" t="str">
        <f t="shared" si="31"/>
        <v/>
      </c>
      <c r="E79" s="28" t="str">
        <f t="shared" si="32"/>
        <v/>
      </c>
      <c r="F79" s="28" t="str">
        <f t="shared" si="33"/>
        <v/>
      </c>
      <c r="G79" s="28" t="str">
        <f t="shared" si="34"/>
        <v/>
      </c>
      <c r="H79" s="28" t="str">
        <f t="shared" si="35"/>
        <v/>
      </c>
      <c r="I79" s="28" t="str">
        <f t="shared" si="36"/>
        <v/>
      </c>
      <c r="J79" s="28" t="str">
        <f t="shared" si="37"/>
        <v/>
      </c>
      <c r="K79" s="28" t="str">
        <f t="shared" si="38"/>
        <v/>
      </c>
      <c r="L79" s="28" t="str">
        <f t="shared" si="39"/>
        <v/>
      </c>
      <c r="M79" s="32">
        <f t="shared" si="40"/>
        <v>8.4376876471717451E-9</v>
      </c>
      <c r="N79" s="32">
        <f t="shared" si="41"/>
        <v>6.1002580836988796E-8</v>
      </c>
      <c r="O79" s="32">
        <f t="shared" si="42"/>
        <v>2.4328427096518766E-7</v>
      </c>
      <c r="P79" s="32">
        <f t="shared" si="43"/>
        <v>7.0838776869202841E-7</v>
      </c>
      <c r="Q79" s="32">
        <f t="shared" si="44"/>
        <v>1.6835665170684594E-6</v>
      </c>
      <c r="R79" s="32">
        <f t="shared" si="45"/>
        <v>3.4644520885921543E-6</v>
      </c>
      <c r="S79" s="32">
        <f t="shared" si="46"/>
        <v>6.3990398605105019E-6</v>
      </c>
      <c r="T79" s="32">
        <f t="shared" si="47"/>
        <v>1.0865371768228151E-5</v>
      </c>
      <c r="U79" s="32">
        <f t="shared" si="48"/>
        <v>1.7247072647665809E-5</v>
      </c>
      <c r="V79" s="32">
        <f t="shared" si="49"/>
        <v>2.5910157967985715E-5</v>
      </c>
      <c r="W79" s="32">
        <f t="shared" si="50"/>
        <v>3.718341494116159E-5</v>
      </c>
      <c r="X79" s="32">
        <f t="shared" si="51"/>
        <v>5.1343555825781505E-5</v>
      </c>
      <c r="Y79" s="32">
        <f t="shared" si="52"/>
        <v>6.8605450869699158E-5</v>
      </c>
      <c r="Z79" s="32">
        <f t="shared" si="53"/>
        <v>8.9117130053352603E-5</v>
      </c>
      <c r="AA79" s="32">
        <f t="shared" si="54"/>
        <v>1.1295887943225396E-4</v>
      </c>
      <c r="AB79" s="2">
        <f t="shared" ref="AB79:AG79" si="69">AB22</f>
        <v>10</v>
      </c>
      <c r="AC79" s="2">
        <f t="shared" si="69"/>
        <v>10</v>
      </c>
      <c r="AD79" s="2">
        <f t="shared" si="69"/>
        <v>-4.1579981548899525E-2</v>
      </c>
      <c r="AE79" s="2">
        <f t="shared" si="69"/>
        <v>0.14674112332502032</v>
      </c>
      <c r="AF79" s="2">
        <f t="shared" si="69"/>
        <v>0.66493777180105984</v>
      </c>
      <c r="AG79" s="2">
        <f t="shared" si="69"/>
        <v>0.18832110487391984</v>
      </c>
    </row>
    <row r="80" spans="1:33" ht="17.25" customHeight="1">
      <c r="A80" s="72"/>
      <c r="B80" s="3">
        <f t="shared" si="30"/>
        <v>9</v>
      </c>
      <c r="C80" s="28"/>
      <c r="D80" s="28" t="str">
        <f t="shared" si="31"/>
        <v/>
      </c>
      <c r="E80" s="28" t="str">
        <f t="shared" si="32"/>
        <v/>
      </c>
      <c r="F80" s="28" t="str">
        <f t="shared" si="33"/>
        <v/>
      </c>
      <c r="G80" s="28" t="str">
        <f t="shared" si="34"/>
        <v/>
      </c>
      <c r="H80" s="28" t="str">
        <f t="shared" si="35"/>
        <v/>
      </c>
      <c r="I80" s="28" t="str">
        <f t="shared" si="36"/>
        <v/>
      </c>
      <c r="J80" s="28" t="str">
        <f t="shared" si="37"/>
        <v/>
      </c>
      <c r="K80" s="28" t="str">
        <f t="shared" si="38"/>
        <v/>
      </c>
      <c r="L80" s="32">
        <f t="shared" si="39"/>
        <v>5.8092985365283615E-8</v>
      </c>
      <c r="M80" s="32">
        <f t="shared" si="40"/>
        <v>3.8259058520045637E-7</v>
      </c>
      <c r="N80" s="32">
        <f t="shared" si="41"/>
        <v>1.4031003809448854E-6</v>
      </c>
      <c r="O80" s="32">
        <f t="shared" si="42"/>
        <v>3.7872591924728302E-6</v>
      </c>
      <c r="P80" s="32">
        <f t="shared" si="43"/>
        <v>8.4017598593347177E-6</v>
      </c>
      <c r="Q80" s="32">
        <f t="shared" si="44"/>
        <v>1.6235917375503761E-5</v>
      </c>
      <c r="R80" s="32">
        <f t="shared" si="45"/>
        <v>2.8310989481650978E-5</v>
      </c>
      <c r="S80" s="32">
        <f t="shared" si="46"/>
        <v>4.5594383751279883E-5</v>
      </c>
      <c r="T80" s="32">
        <f t="shared" si="47"/>
        <v>6.8930585935661622E-5</v>
      </c>
      <c r="U80" s="32">
        <f t="shared" si="48"/>
        <v>9.8993749576976707E-5</v>
      </c>
      <c r="V80" s="32">
        <f t="shared" si="49"/>
        <v>1.3626188779475521E-4</v>
      </c>
      <c r="W80" s="32">
        <f t="shared" si="50"/>
        <v>1.8100968413126194E-4</v>
      </c>
      <c r="X80" s="32">
        <f t="shared" si="51"/>
        <v>2.3331568002580839E-4</v>
      </c>
      <c r="Y80" s="32">
        <f t="shared" si="52"/>
        <v>2.9307944792082111E-4</v>
      </c>
      <c r="Z80" s="32">
        <f t="shared" si="53"/>
        <v>3.6004483468661194E-4</v>
      </c>
      <c r="AA80" s="32">
        <f t="shared" si="54"/>
        <v>4.3382610776571248E-4</v>
      </c>
      <c r="AB80" s="2">
        <f t="shared" ref="AB80:AG80" si="70">AB23</f>
        <v>9</v>
      </c>
      <c r="AC80" s="2">
        <f t="shared" si="70"/>
        <v>9</v>
      </c>
      <c r="AD80" s="2">
        <f t="shared" si="70"/>
        <v>-3.7421983394009928E-2</v>
      </c>
      <c r="AE80" s="2">
        <f t="shared" si="70"/>
        <v>0.14865587739023248</v>
      </c>
      <c r="AF80" s="2">
        <f t="shared" si="70"/>
        <v>0.66526626182552506</v>
      </c>
      <c r="AG80" s="2">
        <f t="shared" si="70"/>
        <v>0.1860778607842424</v>
      </c>
    </row>
    <row r="81" spans="1:33" ht="15.75" customHeight="1">
      <c r="A81" s="72"/>
      <c r="B81" s="3">
        <f t="shared" si="30"/>
        <v>8</v>
      </c>
      <c r="C81" s="28"/>
      <c r="D81" s="28" t="str">
        <f t="shared" si="31"/>
        <v/>
      </c>
      <c r="E81" s="28" t="str">
        <f t="shared" si="32"/>
        <v/>
      </c>
      <c r="F81" s="28" t="str">
        <f t="shared" si="33"/>
        <v/>
      </c>
      <c r="G81" s="28" t="str">
        <f t="shared" si="34"/>
        <v/>
      </c>
      <c r="H81" s="28" t="str">
        <f t="shared" si="35"/>
        <v/>
      </c>
      <c r="I81" s="28" t="str">
        <f t="shared" si="36"/>
        <v/>
      </c>
      <c r="J81" s="28" t="str">
        <f t="shared" si="37"/>
        <v/>
      </c>
      <c r="K81" s="32">
        <f t="shared" si="38"/>
        <v>3.9306627872449159E-7</v>
      </c>
      <c r="L81" s="32">
        <f t="shared" si="39"/>
        <v>2.3338517312900318E-6</v>
      </c>
      <c r="M81" s="32">
        <f t="shared" si="40"/>
        <v>7.8054211303424944E-6</v>
      </c>
      <c r="N81" s="32">
        <f t="shared" si="41"/>
        <v>1.9398400351184262E-5</v>
      </c>
      <c r="O81" s="32">
        <f t="shared" si="42"/>
        <v>3.994704842105627E-5</v>
      </c>
      <c r="P81" s="32">
        <f t="shared" si="43"/>
        <v>7.2162221782557547E-5</v>
      </c>
      <c r="Q81" s="32">
        <f t="shared" si="44"/>
        <v>1.1834534411662845E-4</v>
      </c>
      <c r="R81" s="32">
        <f t="shared" si="45"/>
        <v>1.8021268031465291E-4</v>
      </c>
      <c r="S81" s="32">
        <f t="shared" si="46"/>
        <v>2.5882348498813482E-4</v>
      </c>
      <c r="T81" s="32">
        <f t="shared" si="47"/>
        <v>3.5458883331660059E-4</v>
      </c>
      <c r="U81" s="32">
        <f t="shared" si="48"/>
        <v>4.6733410810077033E-4</v>
      </c>
      <c r="V81" s="32">
        <f t="shared" si="49"/>
        <v>5.9639114601048857E-4</v>
      </c>
      <c r="W81" s="32">
        <f t="shared" si="50"/>
        <v>7.4070168563937326E-4</v>
      </c>
      <c r="X81" s="32">
        <f t="shared" si="51"/>
        <v>8.989195966659162E-4</v>
      </c>
      <c r="Y81" s="32">
        <f t="shared" si="52"/>
        <v>1.0695043036924022E-3</v>
      </c>
      <c r="Z81" s="32">
        <f t="shared" si="53"/>
        <v>1.2508015277164562E-3</v>
      </c>
      <c r="AA81" s="32">
        <f t="shared" si="54"/>
        <v>1.441110018702355E-3</v>
      </c>
      <c r="AB81" s="2">
        <f t="shared" ref="AB81:AG81" si="71">AB24</f>
        <v>8</v>
      </c>
      <c r="AC81" s="2">
        <f t="shared" si="71"/>
        <v>8</v>
      </c>
      <c r="AD81" s="2">
        <f t="shared" si="71"/>
        <v>-3.3263985239120331E-2</v>
      </c>
      <c r="AE81" s="2">
        <f t="shared" si="71"/>
        <v>0.15058792040410071</v>
      </c>
      <c r="AF81" s="2">
        <f t="shared" si="71"/>
        <v>0.66556017395267819</v>
      </c>
      <c r="AG81" s="2">
        <f t="shared" si="71"/>
        <v>0.18385190564322104</v>
      </c>
    </row>
    <row r="82" spans="1:33" ht="15.75" customHeight="1">
      <c r="A82" s="72"/>
      <c r="B82" s="3">
        <f t="shared" si="30"/>
        <v>7</v>
      </c>
      <c r="C82" s="28"/>
      <c r="D82" s="28" t="str">
        <f t="shared" si="31"/>
        <v/>
      </c>
      <c r="E82" s="28" t="str">
        <f t="shared" si="32"/>
        <v/>
      </c>
      <c r="F82" s="28" t="str">
        <f t="shared" si="33"/>
        <v/>
      </c>
      <c r="G82" s="28" t="str">
        <f t="shared" si="34"/>
        <v/>
      </c>
      <c r="H82" s="28" t="str">
        <f t="shared" si="35"/>
        <v/>
      </c>
      <c r="I82" s="28" t="str">
        <f t="shared" si="36"/>
        <v/>
      </c>
      <c r="J82" s="32">
        <f t="shared" si="37"/>
        <v>2.6160029767402909E-6</v>
      </c>
      <c r="K82" s="32">
        <f t="shared" si="38"/>
        <v>1.3827428889613023E-5</v>
      </c>
      <c r="L82" s="32">
        <f t="shared" si="39"/>
        <v>4.1755233154636957E-5</v>
      </c>
      <c r="M82" s="32">
        <f t="shared" si="40"/>
        <v>9.4794466882395064E-5</v>
      </c>
      <c r="N82" s="32">
        <f t="shared" si="41"/>
        <v>1.8006729258431741E-4</v>
      </c>
      <c r="O82" s="32">
        <f t="shared" si="42"/>
        <v>3.0253970621463321E-4</v>
      </c>
      <c r="P82" s="32">
        <f t="shared" si="43"/>
        <v>4.6475613473493304E-4</v>
      </c>
      <c r="Q82" s="32">
        <f t="shared" si="44"/>
        <v>6.6700057976264594E-4</v>
      </c>
      <c r="R82" s="32">
        <f t="shared" si="45"/>
        <v>9.0768716178492943E-4</v>
      </c>
      <c r="S82" s="32">
        <f t="shared" si="46"/>
        <v>1.1838311548038355E-3</v>
      </c>
      <c r="T82" s="32">
        <f t="shared" si="47"/>
        <v>1.4915073811499462E-3</v>
      </c>
      <c r="U82" s="32">
        <f t="shared" si="48"/>
        <v>1.8262477308806277E-3</v>
      </c>
      <c r="V82" s="32">
        <f t="shared" si="49"/>
        <v>2.1833598352413272E-3</v>
      </c>
      <c r="W82" s="32">
        <f t="shared" si="50"/>
        <v>2.5581667343203738E-3</v>
      </c>
      <c r="X82" s="32">
        <f t="shared" si="51"/>
        <v>2.946176370941874E-3</v>
      </c>
      <c r="Y82" s="32">
        <f t="shared" si="52"/>
        <v>3.3431931919825145E-3</v>
      </c>
      <c r="Z82" s="32">
        <f t="shared" si="53"/>
        <v>3.7453844547510277E-3</v>
      </c>
      <c r="AA82" s="32">
        <f t="shared" si="54"/>
        <v>4.149312599814008E-3</v>
      </c>
      <c r="AB82" s="2">
        <f t="shared" ref="AB82:AG82" si="72">AB25</f>
        <v>7</v>
      </c>
      <c r="AC82" s="2">
        <f t="shared" si="72"/>
        <v>7</v>
      </c>
      <c r="AD82" s="2">
        <f t="shared" si="72"/>
        <v>-2.9105987084230733E-2</v>
      </c>
      <c r="AE82" s="2">
        <f t="shared" si="72"/>
        <v>0.15253725236662499</v>
      </c>
      <c r="AF82" s="2">
        <f t="shared" si="72"/>
        <v>0.66581950818251923</v>
      </c>
      <c r="AG82" s="2">
        <f t="shared" si="72"/>
        <v>0.18164323945085573</v>
      </c>
    </row>
    <row r="83" spans="1:33" ht="16.5" customHeight="1">
      <c r="A83" s="72"/>
      <c r="B83" s="3">
        <f t="shared" si="30"/>
        <v>6</v>
      </c>
      <c r="C83" s="28"/>
      <c r="D83" s="28" t="str">
        <f t="shared" si="31"/>
        <v/>
      </c>
      <c r="E83" s="28" t="str">
        <f t="shared" si="32"/>
        <v/>
      </c>
      <c r="F83" s="28" t="str">
        <f t="shared" si="33"/>
        <v/>
      </c>
      <c r="G83" s="28" t="str">
        <f t="shared" si="34"/>
        <v/>
      </c>
      <c r="H83" s="28" t="str">
        <f t="shared" si="35"/>
        <v/>
      </c>
      <c r="I83" s="32">
        <f t="shared" si="36"/>
        <v>1.7138031755886194E-5</v>
      </c>
      <c r="J83" s="32">
        <f t="shared" si="37"/>
        <v>7.9365112437776317E-5</v>
      </c>
      <c r="K83" s="32">
        <f t="shared" si="38"/>
        <v>2.1378235158012353E-4</v>
      </c>
      <c r="L83" s="32">
        <f t="shared" si="39"/>
        <v>4.3922435978282484E-4</v>
      </c>
      <c r="M83" s="32">
        <f t="shared" si="40"/>
        <v>7.6405858103067114E-4</v>
      </c>
      <c r="N83" s="32">
        <f t="shared" si="41"/>
        <v>1.1872895298221597E-3</v>
      </c>
      <c r="O83" s="32">
        <f t="shared" si="42"/>
        <v>1.7010286512328847E-3</v>
      </c>
      <c r="P83" s="32">
        <f t="shared" si="43"/>
        <v>2.2931115306430846E-3</v>
      </c>
      <c r="Q83" s="32">
        <f t="shared" si="44"/>
        <v>2.9492946083639711E-3</v>
      </c>
      <c r="R83" s="32">
        <f t="shared" si="45"/>
        <v>3.6548677687726558E-3</v>
      </c>
      <c r="S83" s="32">
        <f t="shared" si="46"/>
        <v>4.3957189399631193E-3</v>
      </c>
      <c r="T83" s="32">
        <f t="shared" si="47"/>
        <v>5.1589610303036122E-3</v>
      </c>
      <c r="U83" s="32">
        <f t="shared" si="48"/>
        <v>5.9332416328784811E-3</v>
      </c>
      <c r="V83" s="32">
        <f t="shared" si="49"/>
        <v>6.7088392678107348E-3</v>
      </c>
      <c r="W83" s="32">
        <f t="shared" si="50"/>
        <v>7.4776259090565747E-3</v>
      </c>
      <c r="X83" s="32">
        <f t="shared" si="51"/>
        <v>8.2329528125843314E-3</v>
      </c>
      <c r="Y83" s="32">
        <f t="shared" si="52"/>
        <v>8.969498234369936E-3</v>
      </c>
      <c r="Z83" s="32">
        <f t="shared" si="53"/>
        <v>9.6831018813382658E-3</v>
      </c>
      <c r="AA83" s="32">
        <f t="shared" si="54"/>
        <v>1.0370601232660771E-2</v>
      </c>
      <c r="AB83" s="2">
        <f t="shared" ref="AB83:AG83" si="73">AB26</f>
        <v>6</v>
      </c>
      <c r="AC83" s="2">
        <f t="shared" si="73"/>
        <v>6</v>
      </c>
      <c r="AD83" s="2">
        <f t="shared" si="73"/>
        <v>-2.4947988929340248E-2</v>
      </c>
      <c r="AE83" s="2">
        <f t="shared" si="73"/>
        <v>0.15450387327780576</v>
      </c>
      <c r="AF83" s="2">
        <f t="shared" si="73"/>
        <v>0.66604426451504817</v>
      </c>
      <c r="AG83" s="2">
        <f t="shared" si="73"/>
        <v>0.17945186220714601</v>
      </c>
    </row>
    <row r="84" spans="1:33" ht="16.5" customHeight="1">
      <c r="A84" s="72"/>
      <c r="B84" s="3">
        <f t="shared" si="30"/>
        <v>5</v>
      </c>
      <c r="C84" s="28"/>
      <c r="D84" s="28" t="str">
        <f t="shared" si="31"/>
        <v/>
      </c>
      <c r="E84" s="28" t="str">
        <f t="shared" si="32"/>
        <v/>
      </c>
      <c r="F84" s="28" t="str">
        <f t="shared" si="33"/>
        <v/>
      </c>
      <c r="G84" s="28" t="str">
        <f t="shared" si="34"/>
        <v/>
      </c>
      <c r="H84" s="32">
        <f t="shared" si="35"/>
        <v>1.105854093546804E-4</v>
      </c>
      <c r="I84" s="32">
        <f t="shared" si="36"/>
        <v>4.3943990181807862E-4</v>
      </c>
      <c r="J84" s="32">
        <f t="shared" si="37"/>
        <v>1.0399555910954985E-3</v>
      </c>
      <c r="K84" s="32">
        <f t="shared" si="38"/>
        <v>1.9119881844083951E-3</v>
      </c>
      <c r="L84" s="32">
        <f t="shared" si="39"/>
        <v>3.0204892797228685E-3</v>
      </c>
      <c r="M84" s="32">
        <f t="shared" si="40"/>
        <v>4.3140765587924915E-3</v>
      </c>
      <c r="N84" s="32">
        <f t="shared" si="41"/>
        <v>5.7380385328441559E-3</v>
      </c>
      <c r="O84" s="32">
        <f t="shared" si="42"/>
        <v>7.2417474069267499E-3</v>
      </c>
      <c r="P84" s="32">
        <f t="shared" si="43"/>
        <v>8.7820339585188267E-3</v>
      </c>
      <c r="Q84" s="32">
        <f t="shared" si="44"/>
        <v>1.03240933968506E-2</v>
      </c>
      <c r="R84" s="32">
        <f t="shared" si="45"/>
        <v>1.1841072734875408E-2</v>
      </c>
      <c r="S84" s="32">
        <f t="shared" si="46"/>
        <v>1.3313067116486487E-2</v>
      </c>
      <c r="T84" s="32">
        <f t="shared" si="47"/>
        <v>1.4725939865842915E-2</v>
      </c>
      <c r="U84" s="32">
        <f t="shared" si="48"/>
        <v>1.6070179746870528E-2</v>
      </c>
      <c r="V84" s="32">
        <f t="shared" si="49"/>
        <v>1.7339890237938464E-2</v>
      </c>
      <c r="W84" s="32">
        <f t="shared" si="50"/>
        <v>1.8531940646982374E-2</v>
      </c>
      <c r="X84" s="32">
        <f t="shared" si="51"/>
        <v>1.9645276187643577E-2</v>
      </c>
      <c r="Y84" s="32">
        <f t="shared" si="52"/>
        <v>2.0680369699995867E-2</v>
      </c>
      <c r="Z84" s="32">
        <f t="shared" si="53"/>
        <v>2.163879301600834E-2</v>
      </c>
      <c r="AA84" s="32">
        <f t="shared" si="54"/>
        <v>2.2522886127061995E-2</v>
      </c>
      <c r="AB84" s="2">
        <f t="shared" ref="AB84:AG84" si="74">AB27</f>
        <v>5</v>
      </c>
      <c r="AC84" s="2">
        <f t="shared" si="74"/>
        <v>5</v>
      </c>
      <c r="AD84" s="2">
        <f t="shared" si="74"/>
        <v>-2.0789990774449763E-2</v>
      </c>
      <c r="AE84" s="2">
        <f t="shared" si="74"/>
        <v>0.15648778313764264</v>
      </c>
      <c r="AF84" s="2">
        <f t="shared" si="74"/>
        <v>0.6662344429502649</v>
      </c>
      <c r="AG84" s="2">
        <f t="shared" si="74"/>
        <v>0.1772777739120924</v>
      </c>
    </row>
    <row r="85" spans="1:33" ht="15" customHeight="1">
      <c r="A85" s="72"/>
      <c r="B85" s="3">
        <f t="shared" si="30"/>
        <v>4</v>
      </c>
      <c r="C85" s="28"/>
      <c r="D85" s="28" t="str">
        <f t="shared" si="31"/>
        <v/>
      </c>
      <c r="E85" s="28" t="str">
        <f t="shared" si="32"/>
        <v/>
      </c>
      <c r="F85" s="28" t="str">
        <f t="shared" si="33"/>
        <v/>
      </c>
      <c r="G85" s="32">
        <f t="shared" si="34"/>
        <v>7.0317946109908086E-4</v>
      </c>
      <c r="H85" s="32">
        <f t="shared" si="35"/>
        <v>2.3307776521696746E-3</v>
      </c>
      <c r="I85" s="32">
        <f t="shared" si="36"/>
        <v>4.7519735476210497E-3</v>
      </c>
      <c r="J85" s="32">
        <f t="shared" si="37"/>
        <v>7.7110964132861923E-3</v>
      </c>
      <c r="K85" s="32">
        <f t="shared" si="38"/>
        <v>1.0955867573104471E-2</v>
      </c>
      <c r="L85" s="32">
        <f t="shared" si="39"/>
        <v>1.4285619690061029E-2</v>
      </c>
      <c r="M85" s="32">
        <f t="shared" si="40"/>
        <v>1.7558596451314655E-2</v>
      </c>
      <c r="N85" s="32">
        <f t="shared" si="41"/>
        <v>2.0683351872928191E-2</v>
      </c>
      <c r="O85" s="32">
        <f t="shared" si="42"/>
        <v>2.3606394517962492E-2</v>
      </c>
      <c r="P85" s="32">
        <f t="shared" si="43"/>
        <v>2.6300893922090618E-2</v>
      </c>
      <c r="Q85" s="32">
        <f t="shared" si="44"/>
        <v>2.8757819959227271E-2</v>
      </c>
      <c r="R85" s="32">
        <f t="shared" si="45"/>
        <v>3.097950005593449E-2</v>
      </c>
      <c r="S85" s="32">
        <f t="shared" si="46"/>
        <v>3.2975142189496813E-2</v>
      </c>
      <c r="T85" s="32">
        <f t="shared" si="47"/>
        <v>3.4757819835030485E-2</v>
      </c>
      <c r="U85" s="32">
        <f t="shared" si="48"/>
        <v>3.6342492829478615E-2</v>
      </c>
      <c r="V85" s="32">
        <f t="shared" si="49"/>
        <v>3.77447409767954E-2</v>
      </c>
      <c r="W85" s="32">
        <f t="shared" si="50"/>
        <v>3.8979978383684534E-2</v>
      </c>
      <c r="X85" s="32">
        <f t="shared" si="51"/>
        <v>4.0062987105394313E-2</v>
      </c>
      <c r="Y85" s="32">
        <f t="shared" si="52"/>
        <v>4.1007659926730583E-2</v>
      </c>
      <c r="Z85" s="32">
        <f t="shared" si="53"/>
        <v>4.1826878020114686E-2</v>
      </c>
      <c r="AA85" s="32">
        <f t="shared" si="54"/>
        <v>4.2532473888113174E-2</v>
      </c>
      <c r="AB85" s="2">
        <f t="shared" ref="AB85:AG85" si="75">AB28</f>
        <v>4</v>
      </c>
      <c r="AC85" s="2">
        <f t="shared" si="75"/>
        <v>4</v>
      </c>
      <c r="AD85" s="2">
        <f t="shared" si="75"/>
        <v>-1.6631992619560165E-2</v>
      </c>
      <c r="AE85" s="2">
        <f t="shared" si="75"/>
        <v>0.15848898194613512</v>
      </c>
      <c r="AF85" s="2">
        <f t="shared" si="75"/>
        <v>0.66639004348816955</v>
      </c>
      <c r="AG85" s="2">
        <f t="shared" si="75"/>
        <v>0.17512097456569528</v>
      </c>
    </row>
    <row r="86" spans="1:33" ht="15" customHeight="1">
      <c r="A86" s="72"/>
      <c r="B86" s="3">
        <f t="shared" si="30"/>
        <v>3</v>
      </c>
      <c r="C86" s="28"/>
      <c r="D86" s="28" t="str">
        <f t="shared" si="31"/>
        <v/>
      </c>
      <c r="E86" s="28" t="str">
        <f t="shared" si="32"/>
        <v/>
      </c>
      <c r="F86" s="32">
        <f t="shared" si="33"/>
        <v>4.4080642222742855E-3</v>
      </c>
      <c r="G86" s="32">
        <f t="shared" si="34"/>
        <v>1.169847369386522E-2</v>
      </c>
      <c r="H86" s="32">
        <f t="shared" si="35"/>
        <v>2.0014751903437551E-2</v>
      </c>
      <c r="I86" s="32">
        <f t="shared" si="36"/>
        <v>2.817902867787507E-2</v>
      </c>
      <c r="J86" s="32">
        <f t="shared" si="37"/>
        <v>3.561094006799792E-2</v>
      </c>
      <c r="K86" s="32">
        <f t="shared" si="38"/>
        <v>4.2097788307384115E-2</v>
      </c>
      <c r="L86" s="32">
        <f t="shared" si="39"/>
        <v>4.7620331194668131E-2</v>
      </c>
      <c r="M86" s="32">
        <f t="shared" si="40"/>
        <v>5.2248427185649926E-2</v>
      </c>
      <c r="N86" s="32">
        <f t="shared" si="41"/>
        <v>5.6085057878021663E-2</v>
      </c>
      <c r="O86" s="32">
        <f t="shared" si="42"/>
        <v>5.9238650094768371E-2</v>
      </c>
      <c r="P86" s="32">
        <f t="shared" si="43"/>
        <v>6.1810645154019128E-2</v>
      </c>
      <c r="Q86" s="32">
        <f t="shared" si="44"/>
        <v>6.3890834413259295E-2</v>
      </c>
      <c r="R86" s="32">
        <f t="shared" si="45"/>
        <v>6.5556436723439943E-2</v>
      </c>
      <c r="S86" s="32">
        <f t="shared" si="46"/>
        <v>6.6872839787891117E-2</v>
      </c>
      <c r="T86" s="32">
        <f t="shared" si="47"/>
        <v>6.7894970231646923E-2</v>
      </c>
      <c r="U86" s="32">
        <f t="shared" si="48"/>
        <v>6.866879896776959E-2</v>
      </c>
      <c r="V86" s="32">
        <f t="shared" si="49"/>
        <v>6.9232763147519055E-2</v>
      </c>
      <c r="W86" s="32">
        <f t="shared" si="50"/>
        <v>6.9619021605777542E-2</v>
      </c>
      <c r="X86" s="32">
        <f t="shared" si="51"/>
        <v>6.9854525130815498E-2</v>
      </c>
      <c r="Y86" s="32">
        <f t="shared" si="52"/>
        <v>6.99619114456521E-2</v>
      </c>
      <c r="Z86" s="32">
        <f t="shared" si="53"/>
        <v>6.9960245682262945E-2</v>
      </c>
      <c r="AA86" s="32">
        <f t="shared" si="54"/>
        <v>6.9865629634546469E-2</v>
      </c>
      <c r="AB86" s="2">
        <f t="shared" ref="AB86:AG86" si="76">AB29</f>
        <v>3</v>
      </c>
      <c r="AC86" s="2">
        <f t="shared" si="76"/>
        <v>3</v>
      </c>
      <c r="AD86" s="2">
        <f t="shared" si="76"/>
        <v>-1.2473994464670124E-2</v>
      </c>
      <c r="AE86" s="2">
        <f t="shared" si="76"/>
        <v>0.16050746970328392</v>
      </c>
      <c r="AF86" s="2">
        <f t="shared" si="76"/>
        <v>0.66651106612876199</v>
      </c>
      <c r="AG86" s="2">
        <f t="shared" si="76"/>
        <v>0.17298146416795404</v>
      </c>
    </row>
    <row r="87" spans="1:33" ht="15.75" customHeight="1">
      <c r="A87" s="72"/>
      <c r="B87" s="3">
        <f t="shared" si="30"/>
        <v>2</v>
      </c>
      <c r="C87" s="28"/>
      <c r="D87" s="29" t="str">
        <f t="shared" si="31"/>
        <v/>
      </c>
      <c r="E87" s="32">
        <f t="shared" si="32"/>
        <v>2.7251535010584665E-2</v>
      </c>
      <c r="F87" s="32">
        <f t="shared" si="33"/>
        <v>5.4280550085233401E-2</v>
      </c>
      <c r="G87" s="32">
        <f t="shared" si="34"/>
        <v>7.5106787850001688E-2</v>
      </c>
      <c r="H87" s="32">
        <f t="shared" si="35"/>
        <v>8.9812126999144565E-2</v>
      </c>
      <c r="I87" s="32">
        <f t="shared" si="36"/>
        <v>9.9768510380380079E-2</v>
      </c>
      <c r="J87" s="32">
        <f t="shared" si="37"/>
        <v>0.10630882996078736</v>
      </c>
      <c r="K87" s="32">
        <f t="shared" si="38"/>
        <v>0.11045325800465039</v>
      </c>
      <c r="L87" s="32">
        <f t="shared" si="39"/>
        <v>0.11292596669206111</v>
      </c>
      <c r="M87" s="32">
        <f t="shared" si="40"/>
        <v>0.11422843041397784</v>
      </c>
      <c r="N87" s="32">
        <f t="shared" si="41"/>
        <v>0.11470661428208223</v>
      </c>
      <c r="O87" s="32">
        <f t="shared" si="42"/>
        <v>0.11460059044166325</v>
      </c>
      <c r="P87" s="32">
        <f t="shared" si="43"/>
        <v>0.11407862287474343</v>
      </c>
      <c r="Q87" s="32">
        <f t="shared" si="44"/>
        <v>0.11326000061634917</v>
      </c>
      <c r="R87" s="32">
        <f t="shared" si="45"/>
        <v>0.11223026191221447</v>
      </c>
      <c r="S87" s="32">
        <f t="shared" si="46"/>
        <v>0.11105139791420754</v>
      </c>
      <c r="T87" s="32">
        <f t="shared" si="47"/>
        <v>0.10976876055445756</v>
      </c>
      <c r="U87" s="32">
        <f t="shared" si="48"/>
        <v>0.108415796728917</v>
      </c>
      <c r="V87" s="32">
        <f t="shared" si="49"/>
        <v>0.10701733513748178</v>
      </c>
      <c r="W87" s="32">
        <f t="shared" si="50"/>
        <v>0.10559189790573585</v>
      </c>
      <c r="X87" s="32">
        <f t="shared" si="51"/>
        <v>0.1041533466472877</v>
      </c>
      <c r="Y87" s="32">
        <f t="shared" si="52"/>
        <v>0.10271206840025413</v>
      </c>
      <c r="Z87" s="32">
        <f t="shared" si="53"/>
        <v>0.10127583943459934</v>
      </c>
      <c r="AA87" s="32">
        <f t="shared" si="54"/>
        <v>9.9850460815429282E-2</v>
      </c>
      <c r="AB87" s="2">
        <f t="shared" ref="AB87:AG87" si="77">AB30</f>
        <v>2</v>
      </c>
      <c r="AC87" s="2">
        <f t="shared" si="77"/>
        <v>2</v>
      </c>
      <c r="AD87" s="2">
        <f t="shared" si="77"/>
        <v>-8.3159963097800826E-3</v>
      </c>
      <c r="AE87" s="2">
        <f t="shared" si="77"/>
        <v>0.16254324640908877</v>
      </c>
      <c r="AF87" s="2">
        <f t="shared" si="77"/>
        <v>0.66659751087204233</v>
      </c>
      <c r="AG87" s="2">
        <f t="shared" si="77"/>
        <v>0.17085924271886885</v>
      </c>
    </row>
    <row r="88" spans="1:33" ht="15.75" customHeight="1">
      <c r="A88" s="72"/>
      <c r="B88" s="3">
        <f t="shared" si="30"/>
        <v>1</v>
      </c>
      <c r="C88" s="31"/>
      <c r="D88" s="32">
        <f t="shared" si="31"/>
        <v>0.16619405198886017</v>
      </c>
      <c r="E88" s="32">
        <f t="shared" si="32"/>
        <v>0.22082730924039565</v>
      </c>
      <c r="F88" s="32">
        <f t="shared" si="33"/>
        <v>0.23394696672940524</v>
      </c>
      <c r="G88" s="32">
        <f t="shared" si="34"/>
        <v>0.23182360404461555</v>
      </c>
      <c r="H88" s="32">
        <f t="shared" si="35"/>
        <v>0.22442773330502136</v>
      </c>
      <c r="I88" s="32">
        <f t="shared" si="36"/>
        <v>0.21556437691171104</v>
      </c>
      <c r="J88" s="32">
        <f t="shared" si="37"/>
        <v>0.20666938554332293</v>
      </c>
      <c r="K88" s="32">
        <f t="shared" si="38"/>
        <v>0.19825441230825508</v>
      </c>
      <c r="L88" s="32">
        <f t="shared" si="39"/>
        <v>0.19046853640624317</v>
      </c>
      <c r="M88" s="32">
        <f t="shared" si="40"/>
        <v>0.18332034054318552</v>
      </c>
      <c r="N88" s="32">
        <f t="shared" si="41"/>
        <v>0.176767115654031</v>
      </c>
      <c r="O88" s="32">
        <f t="shared" si="42"/>
        <v>0.17075090425571463</v>
      </c>
      <c r="P88" s="32">
        <f t="shared" si="43"/>
        <v>0.16521284144044018</v>
      </c>
      <c r="Q88" s="32">
        <f t="shared" si="44"/>
        <v>0.16009850076387683</v>
      </c>
      <c r="R88" s="32">
        <f t="shared" si="45"/>
        <v>0.15535949747446717</v>
      </c>
      <c r="S88" s="32">
        <f t="shared" si="46"/>
        <v>0.15095356468057619</v>
      </c>
      <c r="T88" s="32">
        <f t="shared" si="47"/>
        <v>0.14684404987852356</v>
      </c>
      <c r="U88" s="32">
        <f t="shared" si="48"/>
        <v>0.14299923720624763</v>
      </c>
      <c r="V88" s="32">
        <f t="shared" si="49"/>
        <v>0.13939166464236555</v>
      </c>
      <c r="W88" s="32">
        <f t="shared" si="50"/>
        <v>0.1359975013725</v>
      </c>
      <c r="X88" s="32">
        <f t="shared" si="51"/>
        <v>0.13279600490723006</v>
      </c>
      <c r="Y88" s="32">
        <f t="shared" si="52"/>
        <v>0.1297690581015005</v>
      </c>
      <c r="Z88" s="32">
        <f t="shared" si="53"/>
        <v>0.12690077864000665</v>
      </c>
      <c r="AA88" s="32">
        <f t="shared" si="54"/>
        <v>0.12417719128657279</v>
      </c>
      <c r="AB88" s="2">
        <f t="shared" ref="AB88:AG88" si="78">AB31</f>
        <v>1</v>
      </c>
      <c r="AC88" s="2">
        <f t="shared" si="78"/>
        <v>1</v>
      </c>
      <c r="AD88" s="2">
        <f t="shared" si="78"/>
        <v>-4.1579981548900413E-3</v>
      </c>
      <c r="AE88" s="2">
        <f t="shared" si="78"/>
        <v>0.16459631206354966</v>
      </c>
      <c r="AF88" s="2">
        <f t="shared" si="78"/>
        <v>0.66664937771801058</v>
      </c>
      <c r="AG88" s="2">
        <f t="shared" si="78"/>
        <v>0.1687543102184397</v>
      </c>
    </row>
    <row r="89" spans="1:33" ht="15.75" customHeight="1">
      <c r="A89" s="72"/>
      <c r="B89" s="3">
        <f t="shared" si="30"/>
        <v>0</v>
      </c>
      <c r="C89" s="30">
        <v>1</v>
      </c>
      <c r="D89" s="32">
        <f t="shared" si="31"/>
        <v>0.66477620795544068</v>
      </c>
      <c r="E89" s="32">
        <f t="shared" si="32"/>
        <v>0.49772640458307604</v>
      </c>
      <c r="F89" s="32">
        <f t="shared" si="33"/>
        <v>0.40504351163286229</v>
      </c>
      <c r="G89" s="32">
        <f t="shared" si="34"/>
        <v>0.34785359763213358</v>
      </c>
      <c r="H89" s="32">
        <f t="shared" si="35"/>
        <v>0.30913674035251226</v>
      </c>
      <c r="I89" s="32">
        <f t="shared" si="36"/>
        <v>0.28092778309256683</v>
      </c>
      <c r="J89" s="32">
        <f t="shared" si="37"/>
        <v>0.25921126233577102</v>
      </c>
      <c r="K89" s="32">
        <f t="shared" si="38"/>
        <v>0.24180012723988503</v>
      </c>
      <c r="L89" s="32">
        <f t="shared" si="39"/>
        <v>0.22741243068554284</v>
      </c>
      <c r="M89" s="32">
        <f t="shared" si="40"/>
        <v>0.21524603268432518</v>
      </c>
      <c r="N89" s="32">
        <f t="shared" si="41"/>
        <v>0.20477053192908554</v>
      </c>
      <c r="O89" s="32">
        <f t="shared" si="42"/>
        <v>0.19561893778943398</v>
      </c>
      <c r="P89" s="32">
        <f t="shared" si="43"/>
        <v>0.18752777356214073</v>
      </c>
      <c r="Q89" s="32">
        <f t="shared" si="44"/>
        <v>0.18030207854472136</v>
      </c>
      <c r="R89" s="32">
        <f t="shared" si="45"/>
        <v>0.17379393794089865</v>
      </c>
      <c r="S89" s="32">
        <f t="shared" si="46"/>
        <v>0.16788874763874143</v>
      </c>
      <c r="T89" s="32">
        <f t="shared" si="47"/>
        <v>0.16249610782386426</v>
      </c>
      <c r="U89" s="32">
        <f t="shared" si="48"/>
        <v>0.15754359912253821</v>
      </c>
      <c r="V89" s="32">
        <f t="shared" si="49"/>
        <v>0.15297241661090832</v>
      </c>
      <c r="W89" s="32">
        <f t="shared" si="50"/>
        <v>0.14873423736028596</v>
      </c>
      <c r="X89" s="32">
        <f t="shared" si="51"/>
        <v>0.14478892836373908</v>
      </c>
      <c r="Y89" s="32">
        <f t="shared" si="52"/>
        <v>0.14110284003501444</v>
      </c>
      <c r="Z89" s="32">
        <f t="shared" si="53"/>
        <v>0.13764751591370228</v>
      </c>
      <c r="AA89" s="32">
        <f t="shared" si="54"/>
        <v>0.1343987034700273</v>
      </c>
      <c r="AB89" s="2">
        <f t="shared" ref="AB89:AG89" si="79">AB32</f>
        <v>0</v>
      </c>
      <c r="AC89" s="2">
        <f t="shared" si="79"/>
        <v>0</v>
      </c>
      <c r="AD89" s="2">
        <f t="shared" si="79"/>
        <v>0</v>
      </c>
      <c r="AE89" s="2">
        <f t="shared" si="79"/>
        <v>0.16666666666666666</v>
      </c>
      <c r="AF89" s="2">
        <f t="shared" si="79"/>
        <v>0.66666666666666663</v>
      </c>
      <c r="AG89" s="2">
        <f t="shared" si="79"/>
        <v>0.16666666666666666</v>
      </c>
    </row>
    <row r="90" spans="1:33" ht="16.5" customHeight="1">
      <c r="A90" s="72"/>
      <c r="B90" s="3">
        <f t="shared" si="30"/>
        <v>-1</v>
      </c>
      <c r="C90" s="33"/>
      <c r="D90" s="32">
        <f t="shared" si="31"/>
        <v>0.16619405198886017</v>
      </c>
      <c r="E90" s="32">
        <f t="shared" si="32"/>
        <v>0.22096495847233633</v>
      </c>
      <c r="F90" s="32">
        <f t="shared" si="33"/>
        <v>0.23424903715765358</v>
      </c>
      <c r="G90" s="32">
        <f t="shared" si="34"/>
        <v>0.23228566274109794</v>
      </c>
      <c r="H90" s="32">
        <f t="shared" si="35"/>
        <v>0.22503888189695936</v>
      </c>
      <c r="I90" s="32">
        <f t="shared" si="36"/>
        <v>0.21631408264178892</v>
      </c>
      <c r="J90" s="32">
        <f t="shared" si="37"/>
        <v>0.20754860068024564</v>
      </c>
      <c r="K90" s="32">
        <f t="shared" si="38"/>
        <v>0.19925560052352326</v>
      </c>
      <c r="L90" s="32">
        <f t="shared" si="39"/>
        <v>0.1915853687635109</v>
      </c>
      <c r="M90" s="32">
        <f t="shared" si="40"/>
        <v>0.18454741496472712</v>
      </c>
      <c r="N90" s="32">
        <f t="shared" si="41"/>
        <v>0.17809974403219814</v>
      </c>
      <c r="O90" s="32">
        <f t="shared" si="42"/>
        <v>0.1721849578630206</v>
      </c>
      <c r="P90" s="32">
        <f t="shared" si="43"/>
        <v>0.166744638510892</v>
      </c>
      <c r="Q90" s="32">
        <f t="shared" si="44"/>
        <v>0.16172472335568211</v>
      </c>
      <c r="R90" s="32">
        <f t="shared" si="45"/>
        <v>0.15707712870300125</v>
      </c>
      <c r="S90" s="32">
        <f t="shared" si="46"/>
        <v>0.15275984036867157</v>
      </c>
      <c r="T90" s="32">
        <f t="shared" si="47"/>
        <v>0.14873642063203202</v>
      </c>
      <c r="U90" s="32">
        <f t="shared" si="48"/>
        <v>0.14497533818879174</v>
      </c>
      <c r="V90" s="32">
        <f t="shared" si="49"/>
        <v>0.14144929114573662</v>
      </c>
      <c r="W90" s="32">
        <f t="shared" si="50"/>
        <v>0.13813458882395563</v>
      </c>
      <c r="X90" s="32">
        <f t="shared" si="51"/>
        <v>0.1350106123241841</v>
      </c>
      <c r="Y90" s="32">
        <f t="shared" si="52"/>
        <v>0.13205935426007967</v>
      </c>
      <c r="Z90" s="32">
        <f t="shared" si="53"/>
        <v>0.12926503040532339</v>
      </c>
      <c r="AA90" s="32">
        <f t="shared" si="54"/>
        <v>0.12661375368266931</v>
      </c>
      <c r="AB90" s="2">
        <f t="shared" ref="AB90:AG90" si="80">AB33</f>
        <v>-1</v>
      </c>
      <c r="AC90" s="2">
        <f t="shared" si="80"/>
        <v>-1</v>
      </c>
      <c r="AD90" s="2">
        <f t="shared" si="80"/>
        <v>4.1579981548900413E-3</v>
      </c>
      <c r="AE90" s="2">
        <f t="shared" si="80"/>
        <v>0.1687543102184397</v>
      </c>
      <c r="AF90" s="2">
        <f t="shared" si="80"/>
        <v>0.66664937771801058</v>
      </c>
      <c r="AG90" s="2">
        <f t="shared" si="80"/>
        <v>0.16459631206354966</v>
      </c>
    </row>
    <row r="91" spans="1:33" ht="17.25" customHeight="1">
      <c r="A91" s="72"/>
      <c r="B91" s="3">
        <f t="shared" si="30"/>
        <v>-2</v>
      </c>
      <c r="C91" s="28"/>
      <c r="D91" s="28" t="str">
        <f t="shared" si="31"/>
        <v/>
      </c>
      <c r="E91" s="32">
        <f t="shared" si="32"/>
        <v>2.7285520725854322E-2</v>
      </c>
      <c r="F91" s="32">
        <f t="shared" si="33"/>
        <v>5.4421652315873814E-2</v>
      </c>
      <c r="G91" s="32">
        <f t="shared" si="34"/>
        <v>7.5408792739540223E-2</v>
      </c>
      <c r="H91" s="32">
        <f t="shared" si="35"/>
        <v>9.030606702958395E-2</v>
      </c>
      <c r="I91" s="32">
        <f t="shared" si="36"/>
        <v>0.10046980986849811</v>
      </c>
      <c r="J91" s="32">
        <f t="shared" si="37"/>
        <v>0.10722347298489282</v>
      </c>
      <c r="K91" s="32">
        <f t="shared" si="38"/>
        <v>0.11158194832064815</v>
      </c>
      <c r="L91" s="32">
        <f t="shared" si="39"/>
        <v>0.11426653552152889</v>
      </c>
      <c r="M91" s="32">
        <f t="shared" si="40"/>
        <v>0.11577719554800976</v>
      </c>
      <c r="N91" s="32">
        <f t="shared" si="41"/>
        <v>0.11645913919639053</v>
      </c>
      <c r="O91" s="32">
        <f t="shared" si="42"/>
        <v>0.11655210857129769</v>
      </c>
      <c r="P91" s="32">
        <f t="shared" si="43"/>
        <v>0.11622427530290252</v>
      </c>
      <c r="Q91" s="32">
        <f t="shared" si="44"/>
        <v>0.11559496877401657</v>
      </c>
      <c r="R91" s="32">
        <f t="shared" si="45"/>
        <v>0.11474984036610382</v>
      </c>
      <c r="S91" s="32">
        <f t="shared" si="46"/>
        <v>0.11375103249146842</v>
      </c>
      <c r="T91" s="32">
        <f t="shared" si="47"/>
        <v>0.11264406620648883</v>
      </c>
      <c r="U91" s="32">
        <f t="shared" si="48"/>
        <v>0.11146256350781218</v>
      </c>
      <c r="V91" s="32">
        <f t="shared" si="49"/>
        <v>0.11023152723924226</v>
      </c>
      <c r="W91" s="32">
        <f t="shared" si="50"/>
        <v>0.10896964875349893</v>
      </c>
      <c r="X91" s="32">
        <f t="shared" si="51"/>
        <v>0.10769095181684983</v>
      </c>
      <c r="Y91" s="32">
        <f t="shared" si="52"/>
        <v>0.10640597748536158</v>
      </c>
      <c r="Z91" s="32">
        <f t="shared" si="53"/>
        <v>0.10512264751908422</v>
      </c>
      <c r="AA91" s="32">
        <f t="shared" si="54"/>
        <v>0.10384689995207994</v>
      </c>
      <c r="AB91" s="2">
        <f t="shared" ref="AB91:AG91" si="81">AB34</f>
        <v>-2</v>
      </c>
      <c r="AC91" s="2">
        <f t="shared" si="81"/>
        <v>-2</v>
      </c>
      <c r="AD91" s="2">
        <f t="shared" si="81"/>
        <v>8.3159963097800826E-3</v>
      </c>
      <c r="AE91" s="2">
        <f t="shared" si="81"/>
        <v>0.17085924271886885</v>
      </c>
      <c r="AF91" s="2">
        <f t="shared" si="81"/>
        <v>0.66659751087204233</v>
      </c>
      <c r="AG91" s="2">
        <f t="shared" si="81"/>
        <v>0.16254324640908877</v>
      </c>
    </row>
    <row r="92" spans="1:33" ht="17.25" customHeight="1">
      <c r="A92" s="72"/>
      <c r="B92" s="3">
        <f t="shared" si="30"/>
        <v>-3</v>
      </c>
      <c r="C92" s="28"/>
      <c r="D92" s="28" t="str">
        <f t="shared" si="31"/>
        <v/>
      </c>
      <c r="E92" s="28" t="str">
        <f t="shared" si="32"/>
        <v/>
      </c>
      <c r="F92" s="32">
        <f t="shared" si="33"/>
        <v>4.4253805128213535E-3</v>
      </c>
      <c r="G92" s="32">
        <f t="shared" si="34"/>
        <v>1.1769874645492368E-2</v>
      </c>
      <c r="H92" s="32">
        <f t="shared" si="35"/>
        <v>2.018221284881485E-2</v>
      </c>
      <c r="I92" s="32">
        <f t="shared" si="36"/>
        <v>2.8480804345938759E-2</v>
      </c>
      <c r="J92" s="32">
        <f t="shared" si="37"/>
        <v>3.6078210387175333E-2</v>
      </c>
      <c r="K92" s="32">
        <f t="shared" si="38"/>
        <v>4.2754422062237479E-2</v>
      </c>
      <c r="L92" s="32">
        <f t="shared" si="39"/>
        <v>4.8483847015055079E-2</v>
      </c>
      <c r="M92" s="32">
        <f t="shared" si="40"/>
        <v>5.3331237143560022E-2</v>
      </c>
      <c r="N92" s="32">
        <f t="shared" si="41"/>
        <v>5.7395618740635299E-2</v>
      </c>
      <c r="O92" s="32">
        <f t="shared" si="42"/>
        <v>6.0782410880050916E-2</v>
      </c>
      <c r="P92" s="32">
        <f t="shared" si="43"/>
        <v>6.3590787097235521E-2</v>
      </c>
      <c r="Q92" s="32">
        <f t="shared" si="44"/>
        <v>6.590883486491414E-2</v>
      </c>
      <c r="R92" s="32">
        <f t="shared" si="45"/>
        <v>6.7812494457961572E-2</v>
      </c>
      <c r="S92" s="32">
        <f t="shared" si="46"/>
        <v>6.9366194893829947E-2</v>
      </c>
      <c r="T92" s="32">
        <f t="shared" si="47"/>
        <v>7.0624145022502749E-2</v>
      </c>
      <c r="U92" s="32">
        <f t="shared" si="48"/>
        <v>7.1631780028075548E-2</v>
      </c>
      <c r="V92" s="32">
        <f t="shared" si="49"/>
        <v>7.2427139493501866E-2</v>
      </c>
      <c r="W92" s="32">
        <f t="shared" si="50"/>
        <v>7.3042090019669437E-2</v>
      </c>
      <c r="X92" s="32">
        <f t="shared" si="51"/>
        <v>7.3503370819684472E-2</v>
      </c>
      <c r="Y92" s="32">
        <f t="shared" si="52"/>
        <v>7.383347004528365E-2</v>
      </c>
      <c r="Z92" s="32">
        <f t="shared" si="53"/>
        <v>7.4051351072846591E-2</v>
      </c>
      <c r="AA92" s="32">
        <f t="shared" si="54"/>
        <v>7.4173050899497647E-2</v>
      </c>
      <c r="AB92" s="2">
        <f t="shared" ref="AB92:AG92" si="82">AB35</f>
        <v>-3</v>
      </c>
      <c r="AC92" s="2">
        <f t="shared" si="82"/>
        <v>-3</v>
      </c>
      <c r="AD92" s="2">
        <f t="shared" si="82"/>
        <v>1.2473994464670124E-2</v>
      </c>
      <c r="AE92" s="2">
        <f t="shared" si="82"/>
        <v>0.17298146416795404</v>
      </c>
      <c r="AF92" s="2">
        <f t="shared" si="82"/>
        <v>0.66651106612876199</v>
      </c>
      <c r="AG92" s="2">
        <f t="shared" si="82"/>
        <v>0.16050746970328392</v>
      </c>
    </row>
    <row r="93" spans="1:33" ht="15.75" customHeight="1">
      <c r="A93" s="72"/>
      <c r="B93" s="3">
        <f t="shared" si="30"/>
        <v>-4</v>
      </c>
      <c r="C93" s="28"/>
      <c r="D93" s="28" t="str">
        <f t="shared" si="31"/>
        <v/>
      </c>
      <c r="E93" s="28" t="str">
        <f t="shared" si="32"/>
        <v/>
      </c>
      <c r="F93" s="28" t="str">
        <f t="shared" si="33"/>
        <v/>
      </c>
      <c r="G93" s="32">
        <f t="shared" si="34"/>
        <v>7.0898583848100747E-4</v>
      </c>
      <c r="H93" s="32">
        <f t="shared" si="35"/>
        <v>2.3572531686391167E-3</v>
      </c>
      <c r="I93" s="32">
        <f t="shared" si="36"/>
        <v>4.8212136723444427E-3</v>
      </c>
      <c r="J93" s="32">
        <f t="shared" si="37"/>
        <v>7.8489742448410171E-3</v>
      </c>
      <c r="K93" s="32">
        <f t="shared" si="38"/>
        <v>1.1189009405035298E-2</v>
      </c>
      <c r="L93" s="32">
        <f t="shared" si="39"/>
        <v>1.4639382727774748E-2</v>
      </c>
      <c r="M93" s="32">
        <f t="shared" si="40"/>
        <v>1.8055960173524774E-2</v>
      </c>
      <c r="N93" s="32">
        <f t="shared" si="41"/>
        <v>2.1344455555703516E-2</v>
      </c>
      <c r="O93" s="32">
        <f t="shared" si="42"/>
        <v>2.4448472120393243E-2</v>
      </c>
      <c r="P93" s="32">
        <f t="shared" si="43"/>
        <v>2.7338426539995249E-2</v>
      </c>
      <c r="Q93" s="32">
        <f t="shared" si="44"/>
        <v>3.000279092280873E-2</v>
      </c>
      <c r="R93" s="32">
        <f t="shared" si="45"/>
        <v>3.2441685020012406E-2</v>
      </c>
      <c r="S93" s="32">
        <f t="shared" si="46"/>
        <v>3.4662397265299474E-2</v>
      </c>
      <c r="T93" s="32">
        <f t="shared" si="47"/>
        <v>3.6676349417214933E-2</v>
      </c>
      <c r="U93" s="32">
        <f t="shared" si="48"/>
        <v>3.8497089473421377E-2</v>
      </c>
      <c r="V93" s="32">
        <f t="shared" si="49"/>
        <v>4.0138995530751259E-2</v>
      </c>
      <c r="W93" s="32">
        <f t="shared" si="50"/>
        <v>4.1616461573952615E-2</v>
      </c>
      <c r="X93" s="32">
        <f t="shared" si="51"/>
        <v>4.2943405141954126E-2</v>
      </c>
      <c r="Y93" s="32">
        <f t="shared" si="52"/>
        <v>4.4132987175001588E-2</v>
      </c>
      <c r="Z93" s="32">
        <f t="shared" si="53"/>
        <v>4.5197469796779119E-2</v>
      </c>
      <c r="AA93" s="32">
        <f t="shared" si="54"/>
        <v>4.6148162224684902E-2</v>
      </c>
      <c r="AB93" s="2">
        <f t="shared" ref="AB93:AG93" si="83">AB36</f>
        <v>-4</v>
      </c>
      <c r="AC93" s="2">
        <f t="shared" si="83"/>
        <v>-4</v>
      </c>
      <c r="AD93" s="2">
        <f t="shared" si="83"/>
        <v>1.6631992619560165E-2</v>
      </c>
      <c r="AE93" s="2">
        <f t="shared" si="83"/>
        <v>0.17512097456569528</v>
      </c>
      <c r="AF93" s="2">
        <f t="shared" si="83"/>
        <v>0.66639004348816955</v>
      </c>
      <c r="AG93" s="2">
        <f t="shared" si="83"/>
        <v>0.15848898194613512</v>
      </c>
    </row>
    <row r="94" spans="1:33" ht="15.75" customHeight="1">
      <c r="A94" s="72"/>
      <c r="B94" s="3">
        <f t="shared" si="30"/>
        <v>-5</v>
      </c>
      <c r="C94" s="28"/>
      <c r="D94" s="28" t="str">
        <f t="shared" si="31"/>
        <v/>
      </c>
      <c r="E94" s="28" t="str">
        <f t="shared" si="32"/>
        <v/>
      </c>
      <c r="F94" s="28" t="str">
        <f t="shared" si="33"/>
        <v/>
      </c>
      <c r="G94" s="28" t="str">
        <f t="shared" si="34"/>
        <v/>
      </c>
      <c r="H94" s="32">
        <f t="shared" si="35"/>
        <v>1.1219009072245855E-4</v>
      </c>
      <c r="I94" s="32">
        <f t="shared" si="36"/>
        <v>4.4764352671359083E-4</v>
      </c>
      <c r="J94" s="32">
        <f t="shared" si="37"/>
        <v>1.0638285676763835E-3</v>
      </c>
      <c r="K94" s="32">
        <f t="shared" si="38"/>
        <v>1.9643060221040459E-3</v>
      </c>
      <c r="L94" s="32">
        <f t="shared" si="39"/>
        <v>3.1167902561863047E-3</v>
      </c>
      <c r="M94" s="32">
        <f t="shared" si="40"/>
        <v>4.4715758847642473E-3</v>
      </c>
      <c r="N94" s="32">
        <f t="shared" si="41"/>
        <v>5.9746470396185285E-3</v>
      </c>
      <c r="O94" s="32">
        <f t="shared" si="42"/>
        <v>7.5752952444434118E-3</v>
      </c>
      <c r="P94" s="32">
        <f t="shared" si="43"/>
        <v>9.2297125154893692E-3</v>
      </c>
      <c r="Q94" s="32">
        <f t="shared" si="44"/>
        <v>1.090208808049848E-2</v>
      </c>
      <c r="R94" s="32">
        <f t="shared" si="45"/>
        <v>1.2564346370138131E-2</v>
      </c>
      <c r="S94" s="32">
        <f t="shared" si="46"/>
        <v>1.4195254518082796E-2</v>
      </c>
      <c r="T94" s="32">
        <f t="shared" si="47"/>
        <v>1.5779320326691219E-2</v>
      </c>
      <c r="U94" s="32">
        <f t="shared" si="48"/>
        <v>1.7305701563594726E-2</v>
      </c>
      <c r="V94" s="32">
        <f t="shared" si="49"/>
        <v>1.8767228127207561E-2</v>
      </c>
      <c r="W94" s="32">
        <f t="shared" si="50"/>
        <v>2.0159572392685721E-2</v>
      </c>
      <c r="X94" s="32">
        <f t="shared" si="51"/>
        <v>2.1480569059521337E-2</v>
      </c>
      <c r="Y94" s="32">
        <f t="shared" si="52"/>
        <v>2.2729670277495541E-2</v>
      </c>
      <c r="Z94" s="32">
        <f t="shared" si="53"/>
        <v>2.3907516268232992E-2</v>
      </c>
      <c r="AA94" s="32">
        <f t="shared" si="54"/>
        <v>2.5015601155481841E-2</v>
      </c>
      <c r="AB94" s="2">
        <f t="shared" ref="AB94:AG94" si="84">AB37</f>
        <v>-5</v>
      </c>
      <c r="AC94" s="2">
        <f t="shared" si="84"/>
        <v>-5</v>
      </c>
      <c r="AD94" s="2">
        <f t="shared" si="84"/>
        <v>2.0789990774449763E-2</v>
      </c>
      <c r="AE94" s="2">
        <f t="shared" si="84"/>
        <v>0.1772777739120924</v>
      </c>
      <c r="AF94" s="2">
        <f t="shared" si="84"/>
        <v>0.6662344429502649</v>
      </c>
      <c r="AG94" s="2">
        <f t="shared" si="84"/>
        <v>0.15648778313764264</v>
      </c>
    </row>
    <row r="95" spans="1:33" ht="15.75" customHeight="1">
      <c r="A95" s="72"/>
      <c r="B95" s="3">
        <f t="shared" si="30"/>
        <v>-6</v>
      </c>
      <c r="C95" s="28"/>
      <c r="D95" s="28" t="str">
        <f t="shared" si="31"/>
        <v/>
      </c>
      <c r="E95" s="28" t="str">
        <f t="shared" si="32"/>
        <v/>
      </c>
      <c r="F95" s="28" t="str">
        <f t="shared" si="33"/>
        <v/>
      </c>
      <c r="G95" s="28" t="str">
        <f t="shared" si="34"/>
        <v/>
      </c>
      <c r="H95" s="28" t="str">
        <f t="shared" si="35"/>
        <v/>
      </c>
      <c r="I95" s="32">
        <f t="shared" si="36"/>
        <v>1.7533224982610571E-5</v>
      </c>
      <c r="J95" s="32">
        <f t="shared" si="37"/>
        <v>8.1621340803568604E-5</v>
      </c>
      <c r="K95" s="32">
        <f t="shared" si="38"/>
        <v>2.2104079019271319E-4</v>
      </c>
      <c r="L95" s="32">
        <f t="shared" si="39"/>
        <v>4.5662739364016634E-4</v>
      </c>
      <c r="M95" s="32">
        <f t="shared" si="40"/>
        <v>7.987700745524975E-4</v>
      </c>
      <c r="N95" s="32">
        <f t="shared" si="41"/>
        <v>1.2482821459615123E-3</v>
      </c>
      <c r="O95" s="32">
        <f t="shared" si="42"/>
        <v>1.7987360393745401E-3</v>
      </c>
      <c r="P95" s="32">
        <f t="shared" si="43"/>
        <v>2.4390294115591449E-3</v>
      </c>
      <c r="Q95" s="32">
        <f t="shared" si="44"/>
        <v>3.155588837324824E-3</v>
      </c>
      <c r="R95" s="32">
        <f t="shared" si="45"/>
        <v>3.9340229649247474E-3</v>
      </c>
      <c r="S95" s="32">
        <f t="shared" si="46"/>
        <v>4.7602429289535925E-3</v>
      </c>
      <c r="T95" s="32">
        <f t="shared" si="47"/>
        <v>5.6211484374464058E-3</v>
      </c>
      <c r="U95" s="32">
        <f t="shared" si="48"/>
        <v>6.5049931509419661E-3</v>
      </c>
      <c r="V95" s="32">
        <f t="shared" si="49"/>
        <v>7.4015298199280816E-3</v>
      </c>
      <c r="W95" s="32">
        <f t="shared" si="50"/>
        <v>8.302013810588222E-3</v>
      </c>
      <c r="X95" s="32">
        <f t="shared" si="51"/>
        <v>9.1991221584480573E-3</v>
      </c>
      <c r="Y95" s="32">
        <f t="shared" si="52"/>
        <v>1.0086827482174106E-2</v>
      </c>
      <c r="Z95" s="32">
        <f t="shared" si="53"/>
        <v>1.0960252591010345E-2</v>
      </c>
      <c r="AA95" s="32">
        <f t="shared" si="54"/>
        <v>1.1815521948720551E-2</v>
      </c>
      <c r="AB95" s="2">
        <f t="shared" ref="AB95:AG95" si="85">AB38</f>
        <v>-6</v>
      </c>
      <c r="AC95" s="2">
        <f t="shared" si="85"/>
        <v>-6</v>
      </c>
      <c r="AD95" s="2">
        <f t="shared" si="85"/>
        <v>2.4947988929340248E-2</v>
      </c>
      <c r="AE95" s="2">
        <f t="shared" si="85"/>
        <v>0.17945186220714601</v>
      </c>
      <c r="AF95" s="2">
        <f t="shared" si="85"/>
        <v>0.66604426451504817</v>
      </c>
      <c r="AG95" s="2">
        <f t="shared" si="85"/>
        <v>0.15450387327780576</v>
      </c>
    </row>
    <row r="96" spans="1:33" ht="15.75" customHeight="1">
      <c r="A96" s="72"/>
      <c r="B96" s="3">
        <f t="shared" si="30"/>
        <v>-7</v>
      </c>
      <c r="C96" s="28"/>
      <c r="D96" s="28" t="str">
        <f t="shared" si="31"/>
        <v/>
      </c>
      <c r="E96" s="28" t="str">
        <f t="shared" si="32"/>
        <v/>
      </c>
      <c r="F96" s="28" t="str">
        <f t="shared" si="33"/>
        <v/>
      </c>
      <c r="G96" s="28" t="str">
        <f t="shared" si="34"/>
        <v/>
      </c>
      <c r="H96" s="28" t="str">
        <f t="shared" si="35"/>
        <v/>
      </c>
      <c r="I96" s="28" t="str">
        <f t="shared" si="36"/>
        <v/>
      </c>
      <c r="J96" s="32">
        <f t="shared" si="37"/>
        <v>2.7059603151445383E-6</v>
      </c>
      <c r="K96" s="32">
        <f t="shared" si="38"/>
        <v>1.439664205763489E-5</v>
      </c>
      <c r="L96" s="32">
        <f t="shared" si="39"/>
        <v>4.3764901360802908E-5</v>
      </c>
      <c r="M96" s="32">
        <f t="shared" si="40"/>
        <v>1.0003390544152735E-4</v>
      </c>
      <c r="N96" s="32">
        <f t="shared" si="41"/>
        <v>1.913366936601976E-4</v>
      </c>
      <c r="O96" s="32">
        <f t="shared" si="42"/>
        <v>3.2373652157133303E-4</v>
      </c>
      <c r="P96" s="32">
        <f t="shared" si="43"/>
        <v>5.0086904589538301E-4</v>
      </c>
      <c r="Q96" s="32">
        <f t="shared" si="44"/>
        <v>7.2402978294879526E-4</v>
      </c>
      <c r="R96" s="32">
        <f t="shared" si="45"/>
        <v>9.9251445667374147E-4</v>
      </c>
      <c r="S96" s="32">
        <f t="shared" si="46"/>
        <v>1.3040619586511041E-3</v>
      </c>
      <c r="T96" s="32">
        <f t="shared" si="47"/>
        <v>1.6553025847109476E-3</v>
      </c>
      <c r="U96" s="32">
        <f t="shared" si="48"/>
        <v>2.0421584023794198E-3</v>
      </c>
      <c r="V96" s="32">
        <f t="shared" si="49"/>
        <v>2.4601732889772731E-3</v>
      </c>
      <c r="W96" s="32">
        <f t="shared" si="50"/>
        <v>2.904768862722844E-3</v>
      </c>
      <c r="X96" s="32">
        <f t="shared" si="51"/>
        <v>3.3714324639995707E-3</v>
      </c>
      <c r="Y96" s="32">
        <f t="shared" si="52"/>
        <v>3.8558476275047304E-3</v>
      </c>
      <c r="Z96" s="32">
        <f t="shared" si="53"/>
        <v>4.3539784668417394E-3</v>
      </c>
      <c r="AA96" s="32">
        <f t="shared" si="54"/>
        <v>4.8621186497006712E-3</v>
      </c>
      <c r="AB96" s="2">
        <f t="shared" ref="AB96:AG96" si="86">AB39</f>
        <v>-7</v>
      </c>
      <c r="AC96" s="2">
        <f t="shared" si="86"/>
        <v>-7</v>
      </c>
      <c r="AD96" s="2">
        <f t="shared" si="86"/>
        <v>2.9105987084230733E-2</v>
      </c>
      <c r="AE96" s="2">
        <f t="shared" si="86"/>
        <v>0.18164323945085573</v>
      </c>
      <c r="AF96" s="2">
        <f t="shared" si="86"/>
        <v>0.66581950818251923</v>
      </c>
      <c r="AG96" s="2">
        <f t="shared" si="86"/>
        <v>0.15253725236662499</v>
      </c>
    </row>
    <row r="97" spans="1:33" ht="15.75" customHeight="1">
      <c r="A97" s="72"/>
      <c r="B97" s="3">
        <f t="shared" ref="B97:B113" si="87">B40</f>
        <v>-8</v>
      </c>
      <c r="C97" s="28"/>
      <c r="D97" s="28" t="str">
        <f t="shared" ref="D97:D113" si="88">IF($B97^2&gt;i^2,"",IF(C96="",0,C96*EXP(-C39*delta_t)*$AG96)+IF(C97="",0,C97*EXP(-C40*delta_t)*$AF97)+IF(C98="",0,C98*EXP(-C41*delta_t)*$AE98))</f>
        <v/>
      </c>
      <c r="E97" s="28" t="str">
        <f t="shared" ref="E97:E113" si="89">IF($B97^2&gt;i^2,"",IF(D96="",0,D96*EXP(-D39*delta_t)*$AG96)+IF(D97="",0,D97*EXP(-D40*delta_t)*$AF97)+IF(D98="",0,D98*EXP(-D41*delta_t)*$AE98))</f>
        <v/>
      </c>
      <c r="F97" s="28" t="str">
        <f t="shared" ref="F97:F113" si="90">IF($B97^2&gt;i^2,"",IF(E96="",0,E96*EXP(-E39*delta_t)*$AG96)+IF(E97="",0,E97*EXP(-E40*delta_t)*$AF97)+IF(E98="",0,E98*EXP(-E41*delta_t)*$AE98))</f>
        <v/>
      </c>
      <c r="G97" s="28" t="str">
        <f t="shared" ref="G97:G113" si="91">IF($B97^2&gt;i^2,"",IF(F96="",0,F96*EXP(-F39*delta_t)*$AG96)+IF(F97="",0,F97*EXP(-F40*delta_t)*$AF97)+IF(F98="",0,F98*EXP(-F41*delta_t)*$AE98))</f>
        <v/>
      </c>
      <c r="H97" s="28" t="str">
        <f t="shared" ref="H97:H113" si="92">IF($B97^2&gt;i^2,"",IF(G96="",0,G96*EXP(-G39*delta_t)*$AG96)+IF(G97="",0,G97*EXP(-G40*delta_t)*$AF97)+IF(G98="",0,G98*EXP(-G41*delta_t)*$AE98))</f>
        <v/>
      </c>
      <c r="I97" s="28" t="str">
        <f t="shared" ref="I97:I113" si="93">IF($B97^2&gt;i^2,"",IF(H96="",0,H96*EXP(-H39*delta_t)*$AG96)+IF(H97="",0,H97*EXP(-H40*delta_t)*$AF97)+IF(H98="",0,H98*EXP(-H41*delta_t)*$AE98))</f>
        <v/>
      </c>
      <c r="J97" s="28" t="str">
        <f t="shared" ref="J97:J113" si="94">IF($B97^2&gt;i^2,"",IF(I96="",0,I96*EXP(-I39*delta_t)*$AG96)+IF(I97="",0,I97*EXP(-I40*delta_t)*$AF97)+IF(I98="",0,I98*EXP(-I41*delta_t)*$AE98))</f>
        <v/>
      </c>
      <c r="K97" s="32">
        <f t="shared" ref="K97:K113" si="95">IF($B97^2&gt;i^2,"",IF(J96="",0,J96*EXP(-J39*delta_t)*$AG96)+IF(J97="",0,J97*EXP(-J40*delta_t)*$AF97)+IF(J98="",0,J98*EXP(-J41*delta_t)*$AE98))</f>
        <v>4.1237925542758826E-7</v>
      </c>
      <c r="L97" s="32">
        <f t="shared" ref="L97:L113" si="96">IF($B97^2&gt;i^2,"",IF(K96="",0,K96*EXP(-K39*delta_t)*$AG96)+IF(K97="",0,K97*EXP(-K40*delta_t)*$AF97)+IF(K98="",0,K98*EXP(-K41*delta_t)*$AE98))</f>
        <v>2.468217487001107E-6</v>
      </c>
      <c r="M97" s="32">
        <f t="shared" ref="M97:M113" si="97">IF($B97^2&gt;i^2,"",IF(L96="",0,L96*EXP(-L39*delta_t)*$AG96)+IF(L97="",0,L97*EXP(-L40*delta_t)*$AF97)+IF(L98="",0,L98*EXP(-L41*delta_t)*$AE98))</f>
        <v>8.3224263059500433E-6</v>
      </c>
      <c r="N97" s="32">
        <f t="shared" ref="N97:N113" si="98">IF($B97^2&gt;i^2,"",IF(M96="",0,M96*EXP(-M39*delta_t)*$AG96)+IF(M97="",0,M97*EXP(-M40*delta_t)*$AF97)+IF(M98="",0,M98*EXP(-M41*delta_t)*$AE98))</f>
        <v>2.0855592605282631E-5</v>
      </c>
      <c r="O97" s="32">
        <f t="shared" ref="O97:O113" si="99">IF($B97^2&gt;i^2,"",IF(N96="",0,N96*EXP(-N39*delta_t)*$AG96)+IF(N97="",0,N97*EXP(-N40*delta_t)*$AF97)+IF(N98="",0,N98*EXP(-N41*delta_t)*$AE98))</f>
        <v>4.3311163281826434E-5</v>
      </c>
      <c r="P97" s="32">
        <f t="shared" ref="P97:P113" si="100">IF($B97^2&gt;i^2,"",IF(O96="",0,O96*EXP(-O39*delta_t)*$AG96)+IF(O97="",0,O97*EXP(-O40*delta_t)*$AF97)+IF(O98="",0,O98*EXP(-O41*delta_t)*$AE98))</f>
        <v>7.8910666186628352E-5</v>
      </c>
      <c r="Q97" s="32">
        <f t="shared" ref="Q97:Q113" si="101">IF($B97^2&gt;i^2,"",IF(P96="",0,P96*EXP(-P39*delta_t)*$AG96)+IF(P97="",0,P97*EXP(-P40*delta_t)*$AF97)+IF(P98="",0,P98*EXP(-P41*delta_t)*$AE98))</f>
        <v>1.3053796302820906E-4</v>
      </c>
      <c r="R97" s="32">
        <f t="shared" ref="R97:R113" si="102">IF($B97^2&gt;i^2,"",IF(Q96="",0,Q96*EXP(-Q39*delta_t)*$AG96)+IF(Q97="",0,Q97*EXP(-Q40*delta_t)*$AF97)+IF(Q98="",0,Q98*EXP(-Q41*delta_t)*$AE98))</f>
        <v>2.0052912223329363E-4</v>
      </c>
      <c r="S97" s="32">
        <f t="shared" ref="S97:S113" si="103">IF($B97^2&gt;i^2,"",IF(R96="",0,R96*EXP(-R39*delta_t)*$AG96)+IF(R97="",0,R97*EXP(-R40*delta_t)*$AF97)+IF(R98="",0,R98*EXP(-R41*delta_t)*$AE98))</f>
        <v>2.9056720255774714E-4</v>
      </c>
      <c r="T97" s="32">
        <f t="shared" ref="T97:T113" si="104">IF($B97^2&gt;i^2,"",IF(S96="",0,S96*EXP(-S39*delta_t)*$AG96)+IF(S97="",0,S97*EXP(-S40*delta_t)*$AF97)+IF(S98="",0,S98*EXP(-S41*delta_t)*$AE98))</f>
        <v>4.016623503568785E-4</v>
      </c>
      <c r="U97" s="32">
        <f t="shared" ref="U97:U113" si="105">IF($B97^2&gt;i^2,"",IF(T96="",0,T96*EXP(-T39*delta_t)*$AG96)+IF(T97="",0,T97*EXP(-T40*delta_t)*$AF97)+IF(T98="",0,T98*EXP(-T41*delta_t)*$AE98))</f>
        <v>5.3419188227998783E-4</v>
      </c>
      <c r="V97" s="32">
        <f t="shared" ref="V97:V113" si="106">IF($B97^2&gt;i^2,"",IF(U96="",0,U96*EXP(-U39*delta_t)*$AG96)+IF(U97="",0,U97*EXP(-U40*delta_t)*$AF97)+IF(U98="",0,U98*EXP(-U41*delta_t)*$AE98))</f>
        <v>6.8797667552149343E-4</v>
      </c>
      <c r="W97" s="32">
        <f t="shared" ref="W97:W113" si="107">IF($B97^2&gt;i^2,"",IF(V96="",0,V96*EXP(-V39*delta_t)*$AG96)+IF(V97="",0,V97*EXP(-V40*delta_t)*$AF97)+IF(V98="",0,V98*EXP(-V41*delta_t)*$AE98))</f>
        <v>8.6237497764759532E-4</v>
      </c>
      <c r="X97" s="32">
        <f t="shared" ref="X97:X113" si="108">IF($B97^2&gt;i^2,"",IF(W96="",0,W96*EXP(-W39*delta_t)*$AG96)+IF(W97="",0,W97*EXP(-W40*delta_t)*$AF97)+IF(W98="",0,W98*EXP(-W41*delta_t)*$AE98))</f>
        <v>1.0563801568208039E-3</v>
      </c>
      <c r="Y97" s="32">
        <f t="shared" ref="Y97:Y113" si="109">IF($B97^2&gt;i^2,"",IF(X96="",0,X96*EXP(-X39*delta_t)*$AG96)+IF(X97="",0,X97*EXP(-X40*delta_t)*$AF97)+IF(X98="",0,X98*EXP(-X41*delta_t)*$AE98))</f>
        <v>1.268713709598831E-3</v>
      </c>
      <c r="Z97" s="32">
        <f t="shared" ref="Z97:Z113" si="110">IF($B97^2&gt;i^2,"",IF(Y96="",0,Y96*EXP(-Y39*delta_t)*$AG96)+IF(Y97="",0,Y97*EXP(-Y40*delta_t)*$AF97)+IF(Y98="",0,Y98*EXP(-Y41*delta_t)*$AE98))</f>
        <v>1.4979085904165696E-3</v>
      </c>
      <c r="AA97" s="32">
        <f t="shared" ref="AA97:AA113" si="111">IF($B97^2&gt;i^2,"",IF(Z96="",0,Z96*EXP(-Z39*delta_t)*$AG96)+IF(Z97="",0,Z97*EXP(-Z40*delta_t)*$AF97)+IF(Z98="",0,Z98*EXP(-Z41*delta_t)*$AE98))</f>
        <v>1.7423806057701356E-3</v>
      </c>
      <c r="AB97" s="2">
        <f t="shared" ref="AB97:AG97" si="112">AB40</f>
        <v>-8</v>
      </c>
      <c r="AC97" s="2">
        <f t="shared" si="112"/>
        <v>-8</v>
      </c>
      <c r="AD97" s="2">
        <f t="shared" si="112"/>
        <v>3.3263985239120331E-2</v>
      </c>
      <c r="AE97" s="2">
        <f t="shared" si="112"/>
        <v>0.18385190564322104</v>
      </c>
      <c r="AF97" s="2">
        <f t="shared" si="112"/>
        <v>0.66556017395267819</v>
      </c>
      <c r="AG97" s="2">
        <f t="shared" si="112"/>
        <v>0.15058792040410071</v>
      </c>
    </row>
    <row r="98" spans="1:33" ht="15" customHeight="1">
      <c r="A98" s="72"/>
      <c r="B98" s="3">
        <f t="shared" si="87"/>
        <v>-9</v>
      </c>
      <c r="C98" s="28"/>
      <c r="D98" s="28" t="str">
        <f t="shared" si="88"/>
        <v/>
      </c>
      <c r="E98" s="28" t="str">
        <f t="shared" si="89"/>
        <v/>
      </c>
      <c r="F98" s="28" t="str">
        <f t="shared" si="90"/>
        <v/>
      </c>
      <c r="G98" s="28" t="str">
        <f t="shared" si="91"/>
        <v/>
      </c>
      <c r="H98" s="28" t="str">
        <f t="shared" si="92"/>
        <v/>
      </c>
      <c r="I98" s="28" t="str">
        <f t="shared" si="93"/>
        <v/>
      </c>
      <c r="J98" s="28" t="str">
        <f t="shared" si="94"/>
        <v/>
      </c>
      <c r="K98" s="28" t="str">
        <f t="shared" si="95"/>
        <v/>
      </c>
      <c r="L98" s="32">
        <f t="shared" si="96"/>
        <v>6.2051637251175906E-8</v>
      </c>
      <c r="M98" s="32">
        <f t="shared" si="97"/>
        <v>4.1264832346743347E-7</v>
      </c>
      <c r="N98" s="32">
        <f t="shared" si="98"/>
        <v>1.5283438559543643E-6</v>
      </c>
      <c r="O98" s="32">
        <f t="shared" si="99"/>
        <v>4.1668640362703376E-6</v>
      </c>
      <c r="P98" s="32">
        <f t="shared" si="100"/>
        <v>9.3383011263654262E-6</v>
      </c>
      <c r="Q98" s="32">
        <f t="shared" si="101"/>
        <v>1.8232472242824968E-5</v>
      </c>
      <c r="R98" s="32">
        <f t="shared" si="102"/>
        <v>3.2125480731061331E-5</v>
      </c>
      <c r="S98" s="32">
        <f t="shared" si="103"/>
        <v>5.2285810102641427E-5</v>
      </c>
      <c r="T98" s="32">
        <f t="shared" si="104"/>
        <v>7.9893607404371309E-5</v>
      </c>
      <c r="U98" s="32">
        <f t="shared" si="105"/>
        <v>1.159799602621495E-4</v>
      </c>
      <c r="V98" s="32">
        <f t="shared" si="106"/>
        <v>1.6138767506891587E-4</v>
      </c>
      <c r="W98" s="32">
        <f t="shared" si="107"/>
        <v>2.1675170739919114E-4</v>
      </c>
      <c r="X98" s="32">
        <f t="shared" si="108"/>
        <v>2.8249570334134557E-4</v>
      </c>
      <c r="Y98" s="32">
        <f t="shared" si="109"/>
        <v>3.5884059733081998E-4</v>
      </c>
      <c r="Z98" s="32">
        <f t="shared" si="110"/>
        <v>4.4582141560704493E-4</v>
      </c>
      <c r="AA98" s="32">
        <f t="shared" si="111"/>
        <v>5.4330899981897452E-4</v>
      </c>
      <c r="AB98" s="2">
        <f t="shared" ref="AB98:AG98" si="113">AB41</f>
        <v>-9</v>
      </c>
      <c r="AC98" s="2">
        <f t="shared" si="113"/>
        <v>-9</v>
      </c>
      <c r="AD98" s="2">
        <f t="shared" si="113"/>
        <v>3.7421983394009928E-2</v>
      </c>
      <c r="AE98" s="2">
        <f t="shared" si="113"/>
        <v>0.1860778607842424</v>
      </c>
      <c r="AF98" s="2">
        <f t="shared" si="113"/>
        <v>0.66526626182552506</v>
      </c>
      <c r="AG98" s="2">
        <f t="shared" si="113"/>
        <v>0.14865587739023248</v>
      </c>
    </row>
    <row r="99" spans="1:33" ht="15.75" customHeight="1">
      <c r="A99" s="72"/>
      <c r="B99" s="3">
        <f t="shared" si="87"/>
        <v>-10</v>
      </c>
      <c r="C99" s="28"/>
      <c r="D99" s="28" t="str">
        <f t="shared" si="88"/>
        <v/>
      </c>
      <c r="E99" s="28" t="str">
        <f t="shared" si="89"/>
        <v/>
      </c>
      <c r="F99" s="28" t="str">
        <f t="shared" si="90"/>
        <v/>
      </c>
      <c r="G99" s="28" t="str">
        <f t="shared" si="91"/>
        <v/>
      </c>
      <c r="H99" s="28" t="str">
        <f t="shared" si="92"/>
        <v/>
      </c>
      <c r="I99" s="28" t="str">
        <f t="shared" si="93"/>
        <v/>
      </c>
      <c r="J99" s="28" t="str">
        <f t="shared" si="94"/>
        <v/>
      </c>
      <c r="K99" s="28" t="str">
        <f t="shared" si="95"/>
        <v/>
      </c>
      <c r="L99" s="28" t="str">
        <f t="shared" si="96"/>
        <v/>
      </c>
      <c r="M99" s="32">
        <f t="shared" si="97"/>
        <v>9.2184471940539748E-9</v>
      </c>
      <c r="N99" s="32">
        <f t="shared" si="98"/>
        <v>6.7429295777140751E-8</v>
      </c>
      <c r="O99" s="32">
        <f t="shared" si="99"/>
        <v>2.7211793324675658E-7</v>
      </c>
      <c r="P99" s="32">
        <f t="shared" si="100"/>
        <v>8.0191550755878491E-7</v>
      </c>
      <c r="Q99" s="32">
        <f t="shared" si="101"/>
        <v>1.9291666538443268E-6</v>
      </c>
      <c r="R99" s="32">
        <f t="shared" si="102"/>
        <v>4.0190161422395641E-6</v>
      </c>
      <c r="S99" s="32">
        <f t="shared" si="103"/>
        <v>7.5163385971697391E-6</v>
      </c>
      <c r="T99" s="32">
        <f t="shared" si="104"/>
        <v>1.2924097163540992E-5</v>
      </c>
      <c r="U99" s="32">
        <f t="shared" si="105"/>
        <v>2.0777360709441514E-5</v>
      </c>
      <c r="V99" s="32">
        <f t="shared" si="106"/>
        <v>3.1616764814524866E-5</v>
      </c>
      <c r="W99" s="32">
        <f t="shared" si="107"/>
        <v>4.5964234560949096E-5</v>
      </c>
      <c r="X99" s="32">
        <f t="shared" si="108"/>
        <v>6.4302713411750636E-5</v>
      </c>
      <c r="Y99" s="32">
        <f t="shared" si="109"/>
        <v>8.7060700847499078E-5</v>
      </c>
      <c r="Z99" s="32">
        <f t="shared" si="110"/>
        <v>1.1460169038293551E-4</v>
      </c>
      <c r="AA99" s="32">
        <f t="shared" si="111"/>
        <v>1.472181292831866E-4</v>
      </c>
      <c r="AB99" s="2">
        <f t="shared" ref="AB99:AG99" si="114">AB42</f>
        <v>-10</v>
      </c>
      <c r="AC99" s="2">
        <f t="shared" si="114"/>
        <v>-10</v>
      </c>
      <c r="AD99" s="2">
        <f t="shared" si="114"/>
        <v>4.1579981548899525E-2</v>
      </c>
      <c r="AE99" s="2">
        <f t="shared" si="114"/>
        <v>0.18832110487391984</v>
      </c>
      <c r="AF99" s="2">
        <f t="shared" si="114"/>
        <v>0.66493777180105984</v>
      </c>
      <c r="AG99" s="2">
        <f t="shared" si="114"/>
        <v>0.14674112332502032</v>
      </c>
    </row>
    <row r="100" spans="1:33" ht="16.5" customHeight="1">
      <c r="A100" s="72"/>
      <c r="B100" s="3">
        <f t="shared" si="87"/>
        <v>-11</v>
      </c>
      <c r="C100" s="28"/>
      <c r="D100" s="28" t="str">
        <f t="shared" si="88"/>
        <v/>
      </c>
      <c r="E100" s="28" t="str">
        <f t="shared" si="89"/>
        <v/>
      </c>
      <c r="F100" s="28" t="str">
        <f t="shared" si="90"/>
        <v/>
      </c>
      <c r="G100" s="28" t="str">
        <f t="shared" si="91"/>
        <v/>
      </c>
      <c r="H100" s="28" t="str">
        <f t="shared" si="92"/>
        <v/>
      </c>
      <c r="I100" s="28" t="str">
        <f t="shared" si="93"/>
        <v/>
      </c>
      <c r="J100" s="28" t="str">
        <f t="shared" si="94"/>
        <v/>
      </c>
      <c r="K100" s="28" t="str">
        <f t="shared" si="95"/>
        <v/>
      </c>
      <c r="L100" s="28" t="str">
        <f t="shared" si="96"/>
        <v/>
      </c>
      <c r="M100" s="28" t="str">
        <f t="shared" si="97"/>
        <v/>
      </c>
      <c r="N100" s="32">
        <f t="shared" si="98"/>
        <v>1.3520074019436095E-9</v>
      </c>
      <c r="O100" s="32">
        <f t="shared" si="99"/>
        <v>1.0787445932982471E-8</v>
      </c>
      <c r="P100" s="32">
        <f t="shared" si="100"/>
        <v>4.711277637223356E-8</v>
      </c>
      <c r="Q100" s="32">
        <f t="shared" si="101"/>
        <v>1.4923126594521132E-7</v>
      </c>
      <c r="R100" s="32">
        <f t="shared" si="102"/>
        <v>3.8359353120269091E-7</v>
      </c>
      <c r="S100" s="32">
        <f t="shared" si="103"/>
        <v>8.4942596288641598E-7</v>
      </c>
      <c r="T100" s="32">
        <f t="shared" si="104"/>
        <v>1.6807797989308791E-6</v>
      </c>
      <c r="U100" s="32">
        <f t="shared" si="105"/>
        <v>3.045210214304129E-6</v>
      </c>
      <c r="V100" s="32">
        <f t="shared" si="106"/>
        <v>5.1394986087684941E-6</v>
      </c>
      <c r="W100" s="32">
        <f t="shared" si="107"/>
        <v>8.1831866652473066E-6</v>
      </c>
      <c r="X100" s="32">
        <f t="shared" si="108"/>
        <v>1.2410813348294734E-5</v>
      </c>
      <c r="Y100" s="32">
        <f t="shared" si="109"/>
        <v>1.8063698264549635E-5</v>
      </c>
      <c r="Z100" s="32">
        <f t="shared" si="110"/>
        <v>2.53819675828832E-5</v>
      </c>
      <c r="AA100" s="32">
        <f t="shared" si="111"/>
        <v>3.4597331268126802E-5</v>
      </c>
      <c r="AB100" s="2">
        <f t="shared" ref="AB100:AG100" si="115">AB43</f>
        <v>-11</v>
      </c>
      <c r="AC100" s="2">
        <f t="shared" si="115"/>
        <v>-11</v>
      </c>
      <c r="AD100" s="2">
        <f t="shared" si="115"/>
        <v>4.5737979703790899E-2</v>
      </c>
      <c r="AE100" s="2">
        <f t="shared" si="115"/>
        <v>0.1905816379122543</v>
      </c>
      <c r="AF100" s="2">
        <f t="shared" si="115"/>
        <v>0.66457470387928219</v>
      </c>
      <c r="AG100" s="2">
        <f t="shared" si="115"/>
        <v>0.1448436582084634</v>
      </c>
    </row>
    <row r="101" spans="1:33" ht="16.5" customHeight="1">
      <c r="A101" s="72"/>
      <c r="B101" s="3">
        <f t="shared" si="87"/>
        <v>-12</v>
      </c>
      <c r="C101" s="28"/>
      <c r="D101" s="28" t="str">
        <f t="shared" si="88"/>
        <v/>
      </c>
      <c r="E101" s="28" t="str">
        <f t="shared" si="89"/>
        <v/>
      </c>
      <c r="F101" s="28" t="str">
        <f t="shared" si="90"/>
        <v/>
      </c>
      <c r="G101" s="28" t="str">
        <f t="shared" si="91"/>
        <v/>
      </c>
      <c r="H101" s="28" t="str">
        <f t="shared" si="92"/>
        <v/>
      </c>
      <c r="I101" s="28" t="str">
        <f t="shared" si="93"/>
        <v/>
      </c>
      <c r="J101" s="28" t="str">
        <f t="shared" si="94"/>
        <v/>
      </c>
      <c r="K101" s="28" t="str">
        <f t="shared" si="95"/>
        <v/>
      </c>
      <c r="L101" s="28" t="str">
        <f t="shared" si="96"/>
        <v/>
      </c>
      <c r="M101" s="28" t="str">
        <f t="shared" si="97"/>
        <v/>
      </c>
      <c r="N101" s="28" t="str">
        <f t="shared" si="98"/>
        <v/>
      </c>
      <c r="O101" s="32">
        <f t="shared" si="99"/>
        <v>1.9574347013785757E-10</v>
      </c>
      <c r="P101" s="32">
        <f t="shared" si="100"/>
        <v>1.6917577959234044E-9</v>
      </c>
      <c r="Q101" s="32">
        <f t="shared" si="101"/>
        <v>7.9495822333008117E-9</v>
      </c>
      <c r="R101" s="32">
        <f t="shared" si="102"/>
        <v>2.6934114693073769E-8</v>
      </c>
      <c r="S101" s="32">
        <f t="shared" si="103"/>
        <v>7.3673335343413704E-8</v>
      </c>
      <c r="T101" s="32">
        <f t="shared" si="104"/>
        <v>1.7281243707804884E-7</v>
      </c>
      <c r="U101" s="32">
        <f t="shared" si="105"/>
        <v>3.6074442428630041E-7</v>
      </c>
      <c r="V101" s="32">
        <f t="shared" si="106"/>
        <v>6.8700038085131761E-7</v>
      </c>
      <c r="W101" s="32">
        <f t="shared" si="107"/>
        <v>1.2147299616392131E-6</v>
      </c>
      <c r="X101" s="32">
        <f t="shared" si="108"/>
        <v>2.0202495259595432E-6</v>
      </c>
      <c r="Y101" s="32">
        <f t="shared" si="109"/>
        <v>3.1917525885908017E-6</v>
      </c>
      <c r="Z101" s="32">
        <f t="shared" si="110"/>
        <v>4.8273532120823043E-6</v>
      </c>
      <c r="AA101" s="32">
        <f t="shared" si="111"/>
        <v>7.0326684296122127E-6</v>
      </c>
      <c r="AB101" s="2">
        <f t="shared" ref="AB101:AG101" si="116">AB44</f>
        <v>-12</v>
      </c>
      <c r="AC101" s="2">
        <f t="shared" si="116"/>
        <v>-12</v>
      </c>
      <c r="AD101" s="2">
        <f t="shared" si="116"/>
        <v>4.9895977858680496E-2</v>
      </c>
      <c r="AE101" s="2">
        <f t="shared" si="116"/>
        <v>0.19285945989924386</v>
      </c>
      <c r="AF101" s="2">
        <f t="shared" si="116"/>
        <v>0.66417705806019267</v>
      </c>
      <c r="AG101" s="2">
        <f t="shared" si="116"/>
        <v>0.14296348204056336</v>
      </c>
    </row>
    <row r="102" spans="1:33" ht="16.5" customHeight="1">
      <c r="A102" s="72"/>
      <c r="B102" s="3">
        <f t="shared" si="87"/>
        <v>-13</v>
      </c>
      <c r="C102" s="28"/>
      <c r="D102" s="28" t="str">
        <f t="shared" si="88"/>
        <v/>
      </c>
      <c r="E102" s="28" t="str">
        <f t="shared" si="89"/>
        <v/>
      </c>
      <c r="F102" s="28" t="str">
        <f t="shared" si="90"/>
        <v/>
      </c>
      <c r="G102" s="28" t="str">
        <f t="shared" si="91"/>
        <v/>
      </c>
      <c r="H102" s="28" t="str">
        <f t="shared" si="92"/>
        <v/>
      </c>
      <c r="I102" s="28" t="str">
        <f t="shared" si="93"/>
        <v/>
      </c>
      <c r="J102" s="28" t="str">
        <f t="shared" si="94"/>
        <v/>
      </c>
      <c r="K102" s="28" t="str">
        <f t="shared" si="95"/>
        <v/>
      </c>
      <c r="L102" s="28" t="str">
        <f t="shared" si="96"/>
        <v/>
      </c>
      <c r="M102" s="28" t="str">
        <f t="shared" si="97"/>
        <v/>
      </c>
      <c r="N102" s="28" t="str">
        <f t="shared" si="98"/>
        <v/>
      </c>
      <c r="O102" s="28" t="str">
        <f t="shared" si="99"/>
        <v/>
      </c>
      <c r="P102" s="32">
        <f t="shared" si="100"/>
        <v>2.7973954620179879E-11</v>
      </c>
      <c r="Q102" s="32">
        <f t="shared" si="101"/>
        <v>2.6033228987736834E-10</v>
      </c>
      <c r="R102" s="32">
        <f t="shared" si="102"/>
        <v>1.3095966631982553E-9</v>
      </c>
      <c r="S102" s="32">
        <f t="shared" si="103"/>
        <v>4.7258812529181987E-9</v>
      </c>
      <c r="T102" s="32">
        <f t="shared" si="104"/>
        <v>1.3706037919985937E-8</v>
      </c>
      <c r="U102" s="32">
        <f t="shared" si="105"/>
        <v>3.3950299305056675E-8</v>
      </c>
      <c r="V102" s="32">
        <f t="shared" si="106"/>
        <v>7.4569263572617459E-8</v>
      </c>
      <c r="W102" s="32">
        <f t="shared" si="107"/>
        <v>1.4893167004245339E-7</v>
      </c>
      <c r="X102" s="32">
        <f t="shared" si="108"/>
        <v>2.7535369612396041E-7</v>
      </c>
      <c r="Y102" s="32">
        <f t="shared" si="109"/>
        <v>4.775562209363946E-7</v>
      </c>
      <c r="Z102" s="32">
        <f t="shared" si="110"/>
        <v>7.8484911138913344E-7</v>
      </c>
      <c r="AA102" s="32">
        <f t="shared" si="111"/>
        <v>1.2320338637483158E-6</v>
      </c>
      <c r="AB102" s="2">
        <f t="shared" ref="AB102:AG102" si="117">AB45</f>
        <v>-13</v>
      </c>
      <c r="AC102" s="2">
        <f t="shared" si="117"/>
        <v>-13</v>
      </c>
      <c r="AD102" s="2">
        <f t="shared" si="117"/>
        <v>5.4053976013570093E-2</v>
      </c>
      <c r="AE102" s="2">
        <f t="shared" si="117"/>
        <v>0.19515457083488952</v>
      </c>
      <c r="AF102" s="2">
        <f t="shared" si="117"/>
        <v>0.66374483434379106</v>
      </c>
      <c r="AG102" s="2">
        <f t="shared" si="117"/>
        <v>0.14110059482131942</v>
      </c>
    </row>
    <row r="103" spans="1:33" ht="16.5" customHeight="1">
      <c r="A103" s="72"/>
      <c r="B103" s="3">
        <f t="shared" si="87"/>
        <v>-14</v>
      </c>
      <c r="C103" s="28"/>
      <c r="D103" s="28" t="str">
        <f t="shared" si="88"/>
        <v/>
      </c>
      <c r="E103" s="28" t="str">
        <f t="shared" si="89"/>
        <v/>
      </c>
      <c r="F103" s="28" t="str">
        <f t="shared" si="90"/>
        <v/>
      </c>
      <c r="G103" s="28" t="str">
        <f t="shared" si="91"/>
        <v/>
      </c>
      <c r="H103" s="28" t="str">
        <f t="shared" si="92"/>
        <v/>
      </c>
      <c r="I103" s="28" t="str">
        <f t="shared" si="93"/>
        <v/>
      </c>
      <c r="J103" s="28" t="str">
        <f t="shared" si="94"/>
        <v/>
      </c>
      <c r="K103" s="28" t="str">
        <f t="shared" si="95"/>
        <v/>
      </c>
      <c r="L103" s="28" t="str">
        <f t="shared" si="96"/>
        <v/>
      </c>
      <c r="M103" s="28" t="str">
        <f t="shared" si="97"/>
        <v/>
      </c>
      <c r="N103" s="28" t="str">
        <f t="shared" si="98"/>
        <v/>
      </c>
      <c r="O103" s="28" t="str">
        <f t="shared" si="99"/>
        <v/>
      </c>
      <c r="P103" s="28" t="str">
        <f t="shared" si="100"/>
        <v/>
      </c>
      <c r="Q103" s="32">
        <f t="shared" si="101"/>
        <v>3.9459485590458361E-12</v>
      </c>
      <c r="R103" s="32">
        <f t="shared" si="102"/>
        <v>3.9338429168520066E-11</v>
      </c>
      <c r="S103" s="32">
        <f t="shared" si="103"/>
        <v>2.1092334925814006E-10</v>
      </c>
      <c r="T103" s="32">
        <f t="shared" si="104"/>
        <v>8.0764902082717521E-10</v>
      </c>
      <c r="U103" s="32">
        <f t="shared" si="105"/>
        <v>2.4755230526817281E-9</v>
      </c>
      <c r="V103" s="32">
        <f t="shared" si="106"/>
        <v>6.4573217371423876E-9</v>
      </c>
      <c r="W103" s="32">
        <f t="shared" si="107"/>
        <v>1.4887164555458145E-8</v>
      </c>
      <c r="X103" s="32">
        <f t="shared" si="108"/>
        <v>3.1117347934608969E-8</v>
      </c>
      <c r="Y103" s="32">
        <f t="shared" si="109"/>
        <v>6.00487042755317E-8</v>
      </c>
      <c r="Z103" s="32">
        <f t="shared" si="110"/>
        <v>1.0843466732771256E-7</v>
      </c>
      <c r="AA103" s="32">
        <f t="shared" si="111"/>
        <v>1.8513249311013756E-7</v>
      </c>
      <c r="AB103" s="2">
        <f t="shared" ref="AB103:AG103" si="118">AB46</f>
        <v>-14</v>
      </c>
      <c r="AC103" s="2">
        <f t="shared" si="118"/>
        <v>-14</v>
      </c>
      <c r="AD103" s="2">
        <f t="shared" si="118"/>
        <v>5.8211974168461467E-2</v>
      </c>
      <c r="AE103" s="2">
        <f t="shared" si="118"/>
        <v>0.1974669707191922</v>
      </c>
      <c r="AF103" s="2">
        <f t="shared" si="118"/>
        <v>0.66327803273007702</v>
      </c>
      <c r="AG103" s="2">
        <f t="shared" si="118"/>
        <v>0.13925499655073073</v>
      </c>
    </row>
    <row r="104" spans="1:33" ht="16.5" customHeight="1">
      <c r="A104" s="72"/>
      <c r="B104" s="3">
        <f t="shared" si="87"/>
        <v>-15</v>
      </c>
      <c r="C104" s="28"/>
      <c r="D104" s="28" t="str">
        <f t="shared" si="88"/>
        <v/>
      </c>
      <c r="E104" s="28" t="str">
        <f t="shared" si="89"/>
        <v/>
      </c>
      <c r="F104" s="28" t="str">
        <f t="shared" si="90"/>
        <v/>
      </c>
      <c r="G104" s="28" t="str">
        <f t="shared" si="91"/>
        <v/>
      </c>
      <c r="H104" s="28" t="str">
        <f t="shared" si="92"/>
        <v/>
      </c>
      <c r="I104" s="28" t="str">
        <f t="shared" si="93"/>
        <v/>
      </c>
      <c r="J104" s="28" t="str">
        <f t="shared" si="94"/>
        <v/>
      </c>
      <c r="K104" s="28" t="str">
        <f t="shared" si="95"/>
        <v/>
      </c>
      <c r="L104" s="28" t="str">
        <f t="shared" si="96"/>
        <v/>
      </c>
      <c r="M104" s="28" t="str">
        <f t="shared" si="97"/>
        <v/>
      </c>
      <c r="N104" s="28" t="str">
        <f t="shared" si="98"/>
        <v/>
      </c>
      <c r="O104" s="28" t="str">
        <f t="shared" si="99"/>
        <v/>
      </c>
      <c r="P104" s="28" t="str">
        <f t="shared" si="100"/>
        <v/>
      </c>
      <c r="Q104" s="28" t="str">
        <f t="shared" si="101"/>
        <v/>
      </c>
      <c r="R104" s="32">
        <f t="shared" si="102"/>
        <v>5.4935559888987331E-13</v>
      </c>
      <c r="S104" s="32">
        <f t="shared" si="103"/>
        <v>5.8407139063903219E-12</v>
      </c>
      <c r="T104" s="32">
        <f t="shared" si="104"/>
        <v>3.325017933732664E-11</v>
      </c>
      <c r="U104" s="32">
        <f t="shared" si="105"/>
        <v>1.3464534014615567E-10</v>
      </c>
      <c r="V104" s="32">
        <f t="shared" si="106"/>
        <v>4.3489826520548696E-10</v>
      </c>
      <c r="W104" s="32">
        <f t="shared" si="107"/>
        <v>1.1915893333643505E-9</v>
      </c>
      <c r="X104" s="32">
        <f t="shared" si="108"/>
        <v>2.8771965118543482E-9</v>
      </c>
      <c r="Y104" s="32">
        <f t="shared" si="109"/>
        <v>6.2818155475082031E-9</v>
      </c>
      <c r="Z104" s="32">
        <f t="shared" si="110"/>
        <v>1.2631389452194767E-8</v>
      </c>
      <c r="AA104" s="32">
        <f t="shared" si="111"/>
        <v>2.3714115959935815E-8</v>
      </c>
      <c r="AB104" s="2">
        <f t="shared" ref="AB104:AG104" si="119">AB47</f>
        <v>-15</v>
      </c>
      <c r="AC104" s="2">
        <f t="shared" si="119"/>
        <v>-15</v>
      </c>
      <c r="AD104" s="2">
        <f t="shared" si="119"/>
        <v>6.2369972323351064E-2</v>
      </c>
      <c r="AE104" s="2">
        <f t="shared" si="119"/>
        <v>0.19979665955214998</v>
      </c>
      <c r="AF104" s="2">
        <f t="shared" si="119"/>
        <v>0.6627766532190511</v>
      </c>
      <c r="AG104" s="2">
        <f t="shared" si="119"/>
        <v>0.13742668722879892</v>
      </c>
    </row>
    <row r="105" spans="1:33" ht="16.5" customHeight="1">
      <c r="A105" s="72"/>
      <c r="B105" s="3">
        <f t="shared" si="87"/>
        <v>-16</v>
      </c>
      <c r="C105" s="28"/>
      <c r="D105" s="28" t="str">
        <f t="shared" si="88"/>
        <v/>
      </c>
      <c r="E105" s="28" t="str">
        <f t="shared" si="89"/>
        <v/>
      </c>
      <c r="F105" s="28" t="str">
        <f t="shared" si="90"/>
        <v/>
      </c>
      <c r="G105" s="28" t="str">
        <f t="shared" si="91"/>
        <v/>
      </c>
      <c r="H105" s="28" t="str">
        <f t="shared" si="92"/>
        <v/>
      </c>
      <c r="I105" s="28" t="str">
        <f t="shared" si="93"/>
        <v/>
      </c>
      <c r="J105" s="28" t="str">
        <f t="shared" si="94"/>
        <v/>
      </c>
      <c r="K105" s="28" t="str">
        <f t="shared" si="95"/>
        <v/>
      </c>
      <c r="L105" s="28" t="str">
        <f t="shared" si="96"/>
        <v/>
      </c>
      <c r="M105" s="28" t="str">
        <f t="shared" si="97"/>
        <v/>
      </c>
      <c r="N105" s="28" t="str">
        <f t="shared" si="98"/>
        <v/>
      </c>
      <c r="O105" s="28" t="str">
        <f t="shared" si="99"/>
        <v/>
      </c>
      <c r="P105" s="28" t="str">
        <f t="shared" si="100"/>
        <v/>
      </c>
      <c r="Q105" s="28" t="str">
        <f t="shared" si="101"/>
        <v/>
      </c>
      <c r="R105" s="28" t="str">
        <f t="shared" si="102"/>
        <v/>
      </c>
      <c r="S105" s="32">
        <f t="shared" si="103"/>
        <v>7.5480501011120972E-14</v>
      </c>
      <c r="T105" s="32">
        <f t="shared" si="104"/>
        <v>8.5248009101362168E-13</v>
      </c>
      <c r="U105" s="32">
        <f t="shared" si="105"/>
        <v>5.1350420751722728E-12</v>
      </c>
      <c r="V105" s="32">
        <f t="shared" si="106"/>
        <v>2.1924996640402059E-11</v>
      </c>
      <c r="W105" s="32">
        <f t="shared" si="107"/>
        <v>7.4429900680757148E-11</v>
      </c>
      <c r="X105" s="32">
        <f t="shared" si="108"/>
        <v>2.1371646436731794E-10</v>
      </c>
      <c r="Y105" s="32">
        <f t="shared" si="109"/>
        <v>5.393649996222496E-10</v>
      </c>
      <c r="Z105" s="32">
        <f t="shared" si="110"/>
        <v>1.227855056238134E-9</v>
      </c>
      <c r="AA105" s="32">
        <f t="shared" si="111"/>
        <v>2.5685839181624893E-9</v>
      </c>
      <c r="AB105" s="2">
        <f t="shared" ref="AB105:AG105" si="120">AB48</f>
        <v>-16</v>
      </c>
      <c r="AC105" s="2">
        <f t="shared" si="120"/>
        <v>-16</v>
      </c>
      <c r="AD105" s="2">
        <f t="shared" si="120"/>
        <v>6.6527970478240661E-2</v>
      </c>
      <c r="AE105" s="2">
        <f t="shared" si="120"/>
        <v>0.20214363733376381</v>
      </c>
      <c r="AF105" s="2">
        <f t="shared" si="120"/>
        <v>0.66224069581071299</v>
      </c>
      <c r="AG105" s="2">
        <f t="shared" si="120"/>
        <v>0.13561566685552315</v>
      </c>
    </row>
    <row r="106" spans="1:33" ht="16.5" customHeight="1">
      <c r="A106" s="72"/>
      <c r="B106" s="3">
        <f t="shared" si="87"/>
        <v>-17</v>
      </c>
      <c r="C106" s="28"/>
      <c r="D106" s="28" t="str">
        <f t="shared" si="88"/>
        <v/>
      </c>
      <c r="E106" s="28" t="str">
        <f t="shared" si="89"/>
        <v/>
      </c>
      <c r="F106" s="28" t="str">
        <f t="shared" si="90"/>
        <v/>
      </c>
      <c r="G106" s="28" t="str">
        <f t="shared" si="91"/>
        <v/>
      </c>
      <c r="H106" s="28" t="str">
        <f t="shared" si="92"/>
        <v/>
      </c>
      <c r="I106" s="28" t="str">
        <f t="shared" si="93"/>
        <v/>
      </c>
      <c r="J106" s="28" t="str">
        <f t="shared" si="94"/>
        <v/>
      </c>
      <c r="K106" s="28" t="str">
        <f t="shared" si="95"/>
        <v/>
      </c>
      <c r="L106" s="28" t="str">
        <f t="shared" si="96"/>
        <v/>
      </c>
      <c r="M106" s="28" t="str">
        <f t="shared" si="97"/>
        <v/>
      </c>
      <c r="N106" s="28" t="str">
        <f t="shared" si="98"/>
        <v/>
      </c>
      <c r="O106" s="28" t="str">
        <f t="shared" si="99"/>
        <v/>
      </c>
      <c r="P106" s="28" t="str">
        <f t="shared" si="100"/>
        <v/>
      </c>
      <c r="Q106" s="28" t="str">
        <f t="shared" si="101"/>
        <v/>
      </c>
      <c r="R106" s="28" t="str">
        <f t="shared" si="102"/>
        <v/>
      </c>
      <c r="S106" s="28" t="str">
        <f t="shared" si="103"/>
        <v/>
      </c>
      <c r="T106" s="32">
        <f t="shared" si="104"/>
        <v>1.0234587952143725E-14</v>
      </c>
      <c r="U106" s="32">
        <f t="shared" si="105"/>
        <v>1.2236067851873094E-13</v>
      </c>
      <c r="V106" s="32">
        <f t="shared" si="106"/>
        <v>7.7750520131972077E-13</v>
      </c>
      <c r="W106" s="32">
        <f t="shared" si="107"/>
        <v>3.4908040621757912E-12</v>
      </c>
      <c r="X106" s="32">
        <f t="shared" si="108"/>
        <v>1.242539562213338E-11</v>
      </c>
      <c r="Y106" s="32">
        <f t="shared" si="109"/>
        <v>3.7310978385469016E-11</v>
      </c>
      <c r="Z106" s="32">
        <f t="shared" si="110"/>
        <v>9.8236204861247937E-11</v>
      </c>
      <c r="AA106" s="32">
        <f t="shared" si="111"/>
        <v>2.3279001002886403E-10</v>
      </c>
      <c r="AB106" s="2">
        <f t="shared" ref="AB106:AG106" si="121">AB49</f>
        <v>-17</v>
      </c>
      <c r="AC106" s="2">
        <f t="shared" si="121"/>
        <v>-17</v>
      </c>
      <c r="AD106" s="2">
        <f t="shared" si="121"/>
        <v>7.0685968633132035E-2</v>
      </c>
      <c r="AE106" s="2">
        <f t="shared" si="121"/>
        <v>0.20450790406403474</v>
      </c>
      <c r="AF106" s="2">
        <f t="shared" si="121"/>
        <v>0.66167016050506255</v>
      </c>
      <c r="AG106" s="2">
        <f t="shared" si="121"/>
        <v>0.13382193543090271</v>
      </c>
    </row>
    <row r="107" spans="1:33" ht="16.5" customHeight="1">
      <c r="A107" s="72"/>
      <c r="B107" s="3">
        <f t="shared" si="87"/>
        <v>-18</v>
      </c>
      <c r="C107" s="28"/>
      <c r="D107" s="28" t="str">
        <f t="shared" si="88"/>
        <v/>
      </c>
      <c r="E107" s="28" t="str">
        <f t="shared" si="89"/>
        <v/>
      </c>
      <c r="F107" s="28" t="str">
        <f t="shared" si="90"/>
        <v/>
      </c>
      <c r="G107" s="28" t="str">
        <f t="shared" si="91"/>
        <v/>
      </c>
      <c r="H107" s="28" t="str">
        <f t="shared" si="92"/>
        <v/>
      </c>
      <c r="I107" s="28" t="str">
        <f t="shared" si="93"/>
        <v/>
      </c>
      <c r="J107" s="28" t="str">
        <f t="shared" si="94"/>
        <v/>
      </c>
      <c r="K107" s="28" t="str">
        <f t="shared" si="95"/>
        <v/>
      </c>
      <c r="L107" s="28" t="str">
        <f t="shared" si="96"/>
        <v/>
      </c>
      <c r="M107" s="28" t="str">
        <f t="shared" si="97"/>
        <v/>
      </c>
      <c r="N107" s="28" t="str">
        <f t="shared" si="98"/>
        <v/>
      </c>
      <c r="O107" s="28" t="str">
        <f t="shared" si="99"/>
        <v/>
      </c>
      <c r="P107" s="28" t="str">
        <f t="shared" si="100"/>
        <v/>
      </c>
      <c r="Q107" s="28" t="str">
        <f t="shared" si="101"/>
        <v/>
      </c>
      <c r="R107" s="28" t="str">
        <f t="shared" si="102"/>
        <v/>
      </c>
      <c r="S107" s="28" t="str">
        <f t="shared" si="103"/>
        <v/>
      </c>
      <c r="T107" s="28" t="str">
        <f t="shared" si="104"/>
        <v/>
      </c>
      <c r="U107" s="32">
        <f t="shared" si="105"/>
        <v>1.3694188576707141E-15</v>
      </c>
      <c r="V107" s="32">
        <f t="shared" si="106"/>
        <v>1.7277379511737192E-14</v>
      </c>
      <c r="W107" s="32">
        <f t="shared" si="107"/>
        <v>1.154902774252381E-13</v>
      </c>
      <c r="X107" s="32">
        <f t="shared" si="108"/>
        <v>5.4391847379378285E-13</v>
      </c>
      <c r="Y107" s="32">
        <f t="shared" si="109"/>
        <v>2.0255945286356816E-12</v>
      </c>
      <c r="Z107" s="32">
        <f t="shared" si="110"/>
        <v>6.348553313762923E-12</v>
      </c>
      <c r="AA107" s="32">
        <f t="shared" si="111"/>
        <v>1.7408059584765093E-11</v>
      </c>
      <c r="AB107" s="2">
        <f t="shared" ref="AB107:AG107" si="122">AB50</f>
        <v>-18</v>
      </c>
      <c r="AC107" s="2">
        <f t="shared" si="122"/>
        <v>-18</v>
      </c>
      <c r="AD107" s="2">
        <f t="shared" si="122"/>
        <v>7.4843966788019856E-2</v>
      </c>
      <c r="AE107" s="2">
        <f t="shared" si="122"/>
        <v>0.20688945974295969</v>
      </c>
      <c r="AF107" s="2">
        <f t="shared" si="122"/>
        <v>0.66106504730210036</v>
      </c>
      <c r="AG107" s="2">
        <f t="shared" si="122"/>
        <v>0.13204549295493984</v>
      </c>
    </row>
    <row r="108" spans="1:33" ht="16.5" customHeight="1">
      <c r="A108" s="72"/>
      <c r="B108" s="3">
        <f t="shared" si="87"/>
        <v>-19</v>
      </c>
      <c r="C108" s="28"/>
      <c r="D108" s="28" t="str">
        <f t="shared" si="88"/>
        <v/>
      </c>
      <c r="E108" s="28" t="str">
        <f t="shared" si="89"/>
        <v/>
      </c>
      <c r="F108" s="28" t="str">
        <f t="shared" si="90"/>
        <v/>
      </c>
      <c r="G108" s="28" t="str">
        <f t="shared" si="91"/>
        <v/>
      </c>
      <c r="H108" s="28" t="str">
        <f t="shared" si="92"/>
        <v/>
      </c>
      <c r="I108" s="28" t="str">
        <f t="shared" si="93"/>
        <v/>
      </c>
      <c r="J108" s="28" t="str">
        <f t="shared" si="94"/>
        <v/>
      </c>
      <c r="K108" s="28" t="str">
        <f t="shared" si="95"/>
        <v/>
      </c>
      <c r="L108" s="28" t="str">
        <f t="shared" si="96"/>
        <v/>
      </c>
      <c r="M108" s="28" t="str">
        <f t="shared" si="97"/>
        <v/>
      </c>
      <c r="N108" s="28" t="str">
        <f t="shared" si="98"/>
        <v/>
      </c>
      <c r="O108" s="28" t="str">
        <f t="shared" si="99"/>
        <v/>
      </c>
      <c r="P108" s="28" t="str">
        <f t="shared" si="100"/>
        <v/>
      </c>
      <c r="Q108" s="28" t="str">
        <f t="shared" si="101"/>
        <v/>
      </c>
      <c r="R108" s="28" t="str">
        <f t="shared" si="102"/>
        <v/>
      </c>
      <c r="S108" s="28" t="str">
        <f t="shared" si="103"/>
        <v/>
      </c>
      <c r="T108" s="28" t="str">
        <f t="shared" si="104"/>
        <v/>
      </c>
      <c r="U108" s="28" t="str">
        <f t="shared" si="105"/>
        <v/>
      </c>
      <c r="V108" s="32">
        <f t="shared" si="106"/>
        <v>1.8080448910325039E-16</v>
      </c>
      <c r="W108" s="32">
        <f t="shared" si="107"/>
        <v>2.4005281699320747E-15</v>
      </c>
      <c r="X108" s="32">
        <f t="shared" si="108"/>
        <v>1.6838365640617285E-14</v>
      </c>
      <c r="Y108" s="32">
        <f t="shared" si="109"/>
        <v>8.3002297692220947E-14</v>
      </c>
      <c r="Z108" s="32">
        <f t="shared" si="110"/>
        <v>3.2276024751109116E-13</v>
      </c>
      <c r="AA108" s="32">
        <f t="shared" si="111"/>
        <v>1.0539620088974249E-12</v>
      </c>
      <c r="AB108" s="2">
        <f t="shared" ref="AB108:AG108" si="123">AB51</f>
        <v>-19</v>
      </c>
      <c r="AC108" s="2">
        <f t="shared" si="123"/>
        <v>-19</v>
      </c>
      <c r="AD108" s="2">
        <f t="shared" si="123"/>
        <v>7.9001964942911229E-2</v>
      </c>
      <c r="AE108" s="2">
        <f t="shared" si="123"/>
        <v>0.20928830437054274</v>
      </c>
      <c r="AF108" s="2">
        <f t="shared" si="123"/>
        <v>0.66042535620182563</v>
      </c>
      <c r="AG108" s="2">
        <f t="shared" si="123"/>
        <v>0.13028633942763151</v>
      </c>
    </row>
    <row r="109" spans="1:33" ht="16.5" customHeight="1">
      <c r="A109" s="72"/>
      <c r="B109" s="3">
        <f t="shared" si="87"/>
        <v>-20</v>
      </c>
      <c r="C109" s="28"/>
      <c r="D109" s="28" t="str">
        <f t="shared" si="88"/>
        <v/>
      </c>
      <c r="E109" s="28" t="str">
        <f t="shared" si="89"/>
        <v/>
      </c>
      <c r="F109" s="28" t="str">
        <f t="shared" si="90"/>
        <v/>
      </c>
      <c r="G109" s="28" t="str">
        <f t="shared" si="91"/>
        <v/>
      </c>
      <c r="H109" s="28" t="str">
        <f t="shared" si="92"/>
        <v/>
      </c>
      <c r="I109" s="28" t="str">
        <f t="shared" si="93"/>
        <v/>
      </c>
      <c r="J109" s="28" t="str">
        <f t="shared" si="94"/>
        <v/>
      </c>
      <c r="K109" s="28" t="str">
        <f t="shared" si="95"/>
        <v/>
      </c>
      <c r="L109" s="28" t="str">
        <f t="shared" si="96"/>
        <v/>
      </c>
      <c r="M109" s="28" t="str">
        <f t="shared" si="97"/>
        <v/>
      </c>
      <c r="N109" s="28" t="str">
        <f t="shared" si="98"/>
        <v/>
      </c>
      <c r="O109" s="28" t="str">
        <f t="shared" si="99"/>
        <v/>
      </c>
      <c r="P109" s="28" t="str">
        <f t="shared" si="100"/>
        <v/>
      </c>
      <c r="Q109" s="28" t="str">
        <f t="shared" si="101"/>
        <v/>
      </c>
      <c r="R109" s="28" t="str">
        <f t="shared" si="102"/>
        <v/>
      </c>
      <c r="S109" s="28" t="str">
        <f t="shared" si="103"/>
        <v/>
      </c>
      <c r="T109" s="28" t="str">
        <f t="shared" si="104"/>
        <v/>
      </c>
      <c r="U109" s="28" t="str">
        <f t="shared" si="105"/>
        <v/>
      </c>
      <c r="V109" s="28" t="str">
        <f t="shared" si="106"/>
        <v/>
      </c>
      <c r="W109" s="32">
        <f t="shared" si="107"/>
        <v>2.3554086004881438E-17</v>
      </c>
      <c r="X109" s="32">
        <f t="shared" si="108"/>
        <v>3.2826427392378177E-16</v>
      </c>
      <c r="Y109" s="32">
        <f t="shared" si="109"/>
        <v>2.4107982088985447E-15</v>
      </c>
      <c r="Z109" s="32">
        <f t="shared" si="110"/>
        <v>1.241286136871286E-14</v>
      </c>
      <c r="AA109" s="32">
        <f t="shared" si="111"/>
        <v>5.030842186693355E-14</v>
      </c>
      <c r="AB109" s="2">
        <f t="shared" ref="AB109:AG109" si="124">AB52</f>
        <v>-20</v>
      </c>
      <c r="AC109" s="2">
        <f t="shared" si="124"/>
        <v>-20</v>
      </c>
      <c r="AD109" s="2">
        <f t="shared" si="124"/>
        <v>8.315996309779905E-2</v>
      </c>
      <c r="AE109" s="2">
        <f t="shared" si="124"/>
        <v>0.21170443794677984</v>
      </c>
      <c r="AF109" s="2">
        <f t="shared" si="124"/>
        <v>0.65975108720423936</v>
      </c>
      <c r="AG109" s="2">
        <f t="shared" si="124"/>
        <v>0.12854447484898079</v>
      </c>
    </row>
    <row r="110" spans="1:33" ht="16.5" customHeight="1">
      <c r="A110" s="72"/>
      <c r="B110" s="3">
        <f t="shared" si="87"/>
        <v>-21</v>
      </c>
      <c r="C110" s="28"/>
      <c r="D110" s="28" t="str">
        <f t="shared" si="88"/>
        <v/>
      </c>
      <c r="E110" s="28" t="str">
        <f t="shared" si="89"/>
        <v/>
      </c>
      <c r="F110" s="28" t="str">
        <f t="shared" si="90"/>
        <v/>
      </c>
      <c r="G110" s="28" t="str">
        <f t="shared" si="91"/>
        <v/>
      </c>
      <c r="H110" s="28" t="str">
        <f t="shared" si="92"/>
        <v/>
      </c>
      <c r="I110" s="28" t="str">
        <f t="shared" si="93"/>
        <v/>
      </c>
      <c r="J110" s="28" t="str">
        <f t="shared" si="94"/>
        <v/>
      </c>
      <c r="K110" s="28" t="str">
        <f t="shared" si="95"/>
        <v/>
      </c>
      <c r="L110" s="28" t="str">
        <f t="shared" si="96"/>
        <v/>
      </c>
      <c r="M110" s="28" t="str">
        <f t="shared" si="97"/>
        <v/>
      </c>
      <c r="N110" s="28" t="str">
        <f t="shared" si="98"/>
        <v/>
      </c>
      <c r="O110" s="28" t="str">
        <f t="shared" si="99"/>
        <v/>
      </c>
      <c r="P110" s="28" t="str">
        <f t="shared" si="100"/>
        <v/>
      </c>
      <c r="Q110" s="28" t="str">
        <f t="shared" si="101"/>
        <v/>
      </c>
      <c r="R110" s="28" t="str">
        <f t="shared" si="102"/>
        <v/>
      </c>
      <c r="S110" s="28" t="str">
        <f t="shared" si="103"/>
        <v/>
      </c>
      <c r="T110" s="28" t="str">
        <f t="shared" si="104"/>
        <v/>
      </c>
      <c r="U110" s="28" t="str">
        <f t="shared" si="105"/>
        <v/>
      </c>
      <c r="V110" s="28" t="str">
        <f t="shared" si="106"/>
        <v/>
      </c>
      <c r="W110" s="28" t="str">
        <f t="shared" si="107"/>
        <v/>
      </c>
      <c r="X110" s="32">
        <f t="shared" si="108"/>
        <v>3.0275069385078301E-18</v>
      </c>
      <c r="Y110" s="32">
        <f t="shared" si="109"/>
        <v>4.418830433710266E-17</v>
      </c>
      <c r="Z110" s="32">
        <f t="shared" si="110"/>
        <v>3.3907299012339639E-16</v>
      </c>
      <c r="AA110" s="32">
        <f t="shared" si="111"/>
        <v>1.8201921482079385E-15</v>
      </c>
      <c r="AB110" s="2">
        <f t="shared" ref="AB110:AG110" si="125">AB53</f>
        <v>-21</v>
      </c>
      <c r="AC110" s="2">
        <f t="shared" si="125"/>
        <v>-21</v>
      </c>
      <c r="AD110" s="2">
        <f t="shared" si="125"/>
        <v>8.7317961252690424E-2</v>
      </c>
      <c r="AE110" s="2">
        <f t="shared" si="125"/>
        <v>0.21413786047167505</v>
      </c>
      <c r="AF110" s="2">
        <f t="shared" si="125"/>
        <v>0.65904224030934033</v>
      </c>
      <c r="AG110" s="2">
        <f t="shared" si="125"/>
        <v>0.12681989921898462</v>
      </c>
    </row>
    <row r="111" spans="1:33" ht="16.5" customHeight="1">
      <c r="A111" s="72"/>
      <c r="B111" s="3">
        <f t="shared" si="87"/>
        <v>-22</v>
      </c>
      <c r="C111" s="28"/>
      <c r="D111" s="28" t="str">
        <f t="shared" si="88"/>
        <v/>
      </c>
      <c r="E111" s="28" t="str">
        <f t="shared" si="89"/>
        <v/>
      </c>
      <c r="F111" s="28" t="str">
        <f t="shared" si="90"/>
        <v/>
      </c>
      <c r="G111" s="28" t="str">
        <f t="shared" si="91"/>
        <v/>
      </c>
      <c r="H111" s="28" t="str">
        <f t="shared" si="92"/>
        <v/>
      </c>
      <c r="I111" s="28" t="str">
        <f t="shared" si="93"/>
        <v/>
      </c>
      <c r="J111" s="28" t="str">
        <f t="shared" si="94"/>
        <v/>
      </c>
      <c r="K111" s="28" t="str">
        <f t="shared" si="95"/>
        <v/>
      </c>
      <c r="L111" s="28" t="str">
        <f t="shared" si="96"/>
        <v/>
      </c>
      <c r="M111" s="28" t="str">
        <f t="shared" si="97"/>
        <v/>
      </c>
      <c r="N111" s="28" t="str">
        <f t="shared" si="98"/>
        <v/>
      </c>
      <c r="O111" s="28" t="str">
        <f t="shared" si="99"/>
        <v/>
      </c>
      <c r="P111" s="28" t="str">
        <f t="shared" si="100"/>
        <v/>
      </c>
      <c r="Q111" s="28" t="str">
        <f t="shared" si="101"/>
        <v/>
      </c>
      <c r="R111" s="28" t="str">
        <f t="shared" si="102"/>
        <v/>
      </c>
      <c r="S111" s="28" t="str">
        <f t="shared" si="103"/>
        <v/>
      </c>
      <c r="T111" s="28" t="str">
        <f t="shared" si="104"/>
        <v/>
      </c>
      <c r="U111" s="28" t="str">
        <f t="shared" si="105"/>
        <v/>
      </c>
      <c r="V111" s="28" t="str">
        <f t="shared" si="106"/>
        <v/>
      </c>
      <c r="W111" s="28" t="str">
        <f t="shared" si="107"/>
        <v/>
      </c>
      <c r="X111" s="28" t="str">
        <f t="shared" si="108"/>
        <v/>
      </c>
      <c r="Y111" s="32">
        <f t="shared" si="109"/>
        <v>3.8392294568434928E-19</v>
      </c>
      <c r="Z111" s="32">
        <f t="shared" si="110"/>
        <v>5.8563085908122652E-18</v>
      </c>
      <c r="AA111" s="32">
        <f t="shared" si="111"/>
        <v>4.6863855859219336E-17</v>
      </c>
      <c r="AB111" s="2">
        <f t="shared" ref="AB111:AG111" si="126">AB54</f>
        <v>-22</v>
      </c>
      <c r="AC111" s="2">
        <f t="shared" si="126"/>
        <v>-22</v>
      </c>
      <c r="AD111" s="2">
        <f t="shared" si="126"/>
        <v>9.1475959407581797E-2</v>
      </c>
      <c r="AE111" s="2">
        <f t="shared" si="126"/>
        <v>0.21658857194522635</v>
      </c>
      <c r="AF111" s="2">
        <f t="shared" si="126"/>
        <v>0.6582988155171291</v>
      </c>
      <c r="AG111" s="2">
        <f t="shared" si="126"/>
        <v>0.12511261253764455</v>
      </c>
    </row>
    <row r="112" spans="1:33" ht="16.5" customHeight="1">
      <c r="A112" s="72"/>
      <c r="B112" s="3">
        <f t="shared" si="87"/>
        <v>-23</v>
      </c>
      <c r="C112" s="28"/>
      <c r="D112" s="28" t="str">
        <f t="shared" si="88"/>
        <v/>
      </c>
      <c r="E112" s="28" t="str">
        <f t="shared" si="89"/>
        <v/>
      </c>
      <c r="F112" s="28" t="str">
        <f t="shared" si="90"/>
        <v/>
      </c>
      <c r="G112" s="28" t="str">
        <f t="shared" si="91"/>
        <v/>
      </c>
      <c r="H112" s="28" t="str">
        <f t="shared" si="92"/>
        <v/>
      </c>
      <c r="I112" s="28" t="str">
        <f t="shared" si="93"/>
        <v/>
      </c>
      <c r="J112" s="28" t="str">
        <f t="shared" si="94"/>
        <v/>
      </c>
      <c r="K112" s="28" t="str">
        <f t="shared" si="95"/>
        <v/>
      </c>
      <c r="L112" s="28" t="str">
        <f t="shared" si="96"/>
        <v/>
      </c>
      <c r="M112" s="28" t="str">
        <f t="shared" si="97"/>
        <v/>
      </c>
      <c r="N112" s="28" t="str">
        <f t="shared" si="98"/>
        <v/>
      </c>
      <c r="O112" s="28" t="str">
        <f t="shared" si="99"/>
        <v/>
      </c>
      <c r="P112" s="28" t="str">
        <f t="shared" si="100"/>
        <v/>
      </c>
      <c r="Q112" s="28" t="str">
        <f t="shared" si="101"/>
        <v/>
      </c>
      <c r="R112" s="28" t="str">
        <f t="shared" si="102"/>
        <v/>
      </c>
      <c r="S112" s="28" t="str">
        <f t="shared" si="103"/>
        <v/>
      </c>
      <c r="T112" s="28" t="str">
        <f t="shared" si="104"/>
        <v/>
      </c>
      <c r="U112" s="28" t="str">
        <f t="shared" si="105"/>
        <v/>
      </c>
      <c r="V112" s="28" t="str">
        <f t="shared" si="106"/>
        <v/>
      </c>
      <c r="W112" s="28" t="str">
        <f t="shared" si="107"/>
        <v/>
      </c>
      <c r="X112" s="28" t="str">
        <f t="shared" si="108"/>
        <v/>
      </c>
      <c r="Y112" s="28" t="str">
        <f t="shared" si="109"/>
        <v/>
      </c>
      <c r="Z112" s="32">
        <f t="shared" si="110"/>
        <v>4.8031004686001009E-20</v>
      </c>
      <c r="AA112" s="32">
        <f t="shared" si="111"/>
        <v>7.6423814759255899E-19</v>
      </c>
      <c r="AB112" s="2">
        <f t="shared" ref="AB112:AG112" si="127">AB55</f>
        <v>-23</v>
      </c>
      <c r="AC112" s="2">
        <f t="shared" si="127"/>
        <v>-23</v>
      </c>
      <c r="AD112" s="2">
        <f t="shared" si="127"/>
        <v>9.5633957562469618E-2</v>
      </c>
      <c r="AE112" s="2">
        <f t="shared" si="127"/>
        <v>0.21905657236743159</v>
      </c>
      <c r="AF112" s="2">
        <f t="shared" si="127"/>
        <v>0.65752081282760644</v>
      </c>
      <c r="AG112" s="2">
        <f t="shared" si="127"/>
        <v>0.12342261480496197</v>
      </c>
    </row>
    <row r="113" spans="1:33" ht="15.75" customHeight="1">
      <c r="A113" s="72"/>
      <c r="B113" s="3">
        <f t="shared" si="87"/>
        <v>-24</v>
      </c>
      <c r="C113" s="28"/>
      <c r="D113" s="28" t="str">
        <f t="shared" si="88"/>
        <v/>
      </c>
      <c r="E113" s="28" t="str">
        <f t="shared" si="89"/>
        <v/>
      </c>
      <c r="F113" s="28" t="str">
        <f t="shared" si="90"/>
        <v/>
      </c>
      <c r="G113" s="28" t="str">
        <f t="shared" si="91"/>
        <v/>
      </c>
      <c r="H113" s="28" t="str">
        <f t="shared" si="92"/>
        <v/>
      </c>
      <c r="I113" s="28" t="str">
        <f t="shared" si="93"/>
        <v/>
      </c>
      <c r="J113" s="28" t="str">
        <f t="shared" si="94"/>
        <v/>
      </c>
      <c r="K113" s="28" t="str">
        <f t="shared" si="95"/>
        <v/>
      </c>
      <c r="L113" s="28" t="str">
        <f t="shared" si="96"/>
        <v/>
      </c>
      <c r="M113" s="28" t="str">
        <f t="shared" si="97"/>
        <v/>
      </c>
      <c r="N113" s="28" t="str">
        <f t="shared" si="98"/>
        <v/>
      </c>
      <c r="O113" s="28" t="str">
        <f t="shared" si="99"/>
        <v/>
      </c>
      <c r="P113" s="28" t="str">
        <f t="shared" si="100"/>
        <v/>
      </c>
      <c r="Q113" s="28" t="str">
        <f t="shared" si="101"/>
        <v/>
      </c>
      <c r="R113" s="28" t="str">
        <f t="shared" si="102"/>
        <v/>
      </c>
      <c r="S113" s="28" t="str">
        <f t="shared" si="103"/>
        <v/>
      </c>
      <c r="T113" s="28" t="str">
        <f t="shared" si="104"/>
        <v/>
      </c>
      <c r="U113" s="28" t="str">
        <f t="shared" si="105"/>
        <v/>
      </c>
      <c r="V113" s="28" t="str">
        <f t="shared" si="106"/>
        <v/>
      </c>
      <c r="W113" s="28" t="str">
        <f t="shared" si="107"/>
        <v/>
      </c>
      <c r="X113" s="28" t="str">
        <f t="shared" si="108"/>
        <v/>
      </c>
      <c r="Y113" s="28" t="str">
        <f t="shared" si="109"/>
        <v/>
      </c>
      <c r="Z113" s="28" t="str">
        <f t="shared" si="110"/>
        <v/>
      </c>
      <c r="AA113" s="32">
        <f t="shared" si="111"/>
        <v>5.9278477954155029E-21</v>
      </c>
      <c r="AB113" s="2">
        <f t="shared" ref="AB113:AG113" si="128">AB56</f>
        <v>-24</v>
      </c>
      <c r="AC113" s="2">
        <f t="shared" si="128"/>
        <v>-24</v>
      </c>
      <c r="AD113" s="2">
        <f t="shared" si="128"/>
        <v>9.9791955717360992E-2</v>
      </c>
      <c r="AE113" s="2">
        <f t="shared" si="128"/>
        <v>0.22154186173829502</v>
      </c>
      <c r="AF113" s="2">
        <f t="shared" si="128"/>
        <v>0.65670823224077091</v>
      </c>
      <c r="AG113" s="2">
        <f t="shared" si="128"/>
        <v>0.12174990602093402</v>
      </c>
    </row>
    <row r="114" spans="1:33" ht="14.25" customHeight="1">
      <c r="A114" s="9"/>
      <c r="B114" s="11"/>
      <c r="C114" s="3">
        <f t="shared" ref="C114:AA114" si="129">i</f>
        <v>0</v>
      </c>
      <c r="D114" s="3">
        <f t="shared" si="129"/>
        <v>1</v>
      </c>
      <c r="E114" s="3">
        <f t="shared" si="129"/>
        <v>2</v>
      </c>
      <c r="F114" s="3">
        <f t="shared" si="129"/>
        <v>3</v>
      </c>
      <c r="G114" s="3">
        <f t="shared" si="129"/>
        <v>4</v>
      </c>
      <c r="H114" s="3">
        <f t="shared" si="129"/>
        <v>5</v>
      </c>
      <c r="I114" s="3">
        <f t="shared" si="129"/>
        <v>6</v>
      </c>
      <c r="J114" s="3">
        <f t="shared" si="129"/>
        <v>7</v>
      </c>
      <c r="K114" s="3">
        <f t="shared" si="129"/>
        <v>8</v>
      </c>
      <c r="L114" s="3">
        <f t="shared" si="129"/>
        <v>9</v>
      </c>
      <c r="M114" s="3">
        <f t="shared" si="129"/>
        <v>10</v>
      </c>
      <c r="N114" s="3">
        <f t="shared" si="129"/>
        <v>11</v>
      </c>
      <c r="O114" s="3">
        <f t="shared" si="129"/>
        <v>12</v>
      </c>
      <c r="P114" s="3">
        <f t="shared" si="129"/>
        <v>13</v>
      </c>
      <c r="Q114" s="3">
        <f t="shared" si="129"/>
        <v>14</v>
      </c>
      <c r="R114" s="3">
        <f t="shared" si="129"/>
        <v>15</v>
      </c>
      <c r="S114" s="3">
        <f t="shared" si="129"/>
        <v>16</v>
      </c>
      <c r="T114" s="3">
        <f t="shared" si="129"/>
        <v>17</v>
      </c>
      <c r="U114" s="3">
        <f t="shared" si="129"/>
        <v>18</v>
      </c>
      <c r="V114" s="3">
        <f t="shared" si="129"/>
        <v>19</v>
      </c>
      <c r="W114" s="3">
        <f t="shared" si="129"/>
        <v>20</v>
      </c>
      <c r="X114" s="3">
        <f t="shared" si="129"/>
        <v>21</v>
      </c>
      <c r="Y114" s="3">
        <f t="shared" si="129"/>
        <v>22</v>
      </c>
      <c r="Z114" s="3">
        <f t="shared" si="129"/>
        <v>23</v>
      </c>
      <c r="AA114" s="3">
        <f t="shared" si="129"/>
        <v>24</v>
      </c>
      <c r="AB114" s="13"/>
      <c r="AC114" s="17"/>
      <c r="AD114" s="17"/>
      <c r="AE114" s="17"/>
      <c r="AF114" s="17"/>
      <c r="AG114" s="17"/>
    </row>
    <row r="115" spans="1:33" ht="15" customHeight="1">
      <c r="A115" s="9"/>
      <c r="B115" s="10"/>
      <c r="C115" s="70" t="s">
        <v>5</v>
      </c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12"/>
      <c r="AC115" s="17"/>
      <c r="AD115" s="17"/>
      <c r="AE115" s="17"/>
      <c r="AF115" s="17"/>
      <c r="AG115" s="17"/>
    </row>
    <row r="116" spans="1:33" ht="19.5" customHeight="1">
      <c r="A116" s="69" t="s">
        <v>61</v>
      </c>
      <c r="B116" s="69"/>
      <c r="C116" s="62"/>
      <c r="D116" s="62"/>
      <c r="E116" s="62"/>
      <c r="F116" s="62"/>
      <c r="G116" s="62"/>
      <c r="H116" s="62"/>
      <c r="I116" s="62"/>
      <c r="J116" s="62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2"/>
      <c r="AD116" s="62"/>
      <c r="AE116" s="62"/>
      <c r="AF116" s="62"/>
      <c r="AG116" s="62"/>
    </row>
    <row r="117" spans="1:33" ht="15.75">
      <c r="A117" s="51" t="s">
        <v>56</v>
      </c>
      <c r="B117" s="52">
        <f>C197</f>
        <v>101.92527550837688</v>
      </c>
      <c r="C117" s="81" t="s">
        <v>55</v>
      </c>
      <c r="D117" s="81"/>
      <c r="E117" s="81"/>
      <c r="F117" s="8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spans="1:33" ht="15.75">
      <c r="A118" s="51" t="s">
        <v>57</v>
      </c>
      <c r="B118" s="53">
        <f>principal*(1/12)*coupon*SUM(D60:AA60)+principal*AA60</f>
        <v>101.92526979405311</v>
      </c>
      <c r="C118" s="37" t="s">
        <v>13</v>
      </c>
      <c r="D118" s="59" t="s">
        <v>14</v>
      </c>
      <c r="E118" s="37" t="s">
        <v>15</v>
      </c>
      <c r="F118" s="59" t="s">
        <v>16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spans="1:33" ht="15.75">
      <c r="A119" s="51" t="s">
        <v>58</v>
      </c>
      <c r="B119" s="54">
        <f>B117-B118</f>
        <v>5.7143237768286781E-6</v>
      </c>
      <c r="C119" s="39">
        <v>100</v>
      </c>
      <c r="D119" s="40">
        <v>0.06</v>
      </c>
      <c r="E119" s="39" t="s">
        <v>59</v>
      </c>
      <c r="F119" s="41" t="s">
        <v>34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spans="1:33">
      <c r="A120" s="9"/>
      <c r="B120" s="11"/>
      <c r="C120" s="3">
        <v>0</v>
      </c>
      <c r="D120" s="3">
        <f t="shared" ref="D120:AA120" si="130">C120+1</f>
        <v>1</v>
      </c>
      <c r="E120" s="3">
        <f t="shared" si="130"/>
        <v>2</v>
      </c>
      <c r="F120" s="3">
        <f t="shared" si="130"/>
        <v>3</v>
      </c>
      <c r="G120" s="3">
        <f t="shared" si="130"/>
        <v>4</v>
      </c>
      <c r="H120" s="3">
        <f t="shared" si="130"/>
        <v>5</v>
      </c>
      <c r="I120" s="3">
        <f t="shared" si="130"/>
        <v>6</v>
      </c>
      <c r="J120" s="3">
        <f t="shared" si="130"/>
        <v>7</v>
      </c>
      <c r="K120" s="3">
        <f t="shared" si="130"/>
        <v>8</v>
      </c>
      <c r="L120" s="3">
        <f t="shared" si="130"/>
        <v>9</v>
      </c>
      <c r="M120" s="3">
        <f t="shared" si="130"/>
        <v>10</v>
      </c>
      <c r="N120" s="3">
        <f t="shared" si="130"/>
        <v>11</v>
      </c>
      <c r="O120" s="3">
        <f t="shared" si="130"/>
        <v>12</v>
      </c>
      <c r="P120" s="3">
        <f t="shared" si="130"/>
        <v>13</v>
      </c>
      <c r="Q120" s="3">
        <f t="shared" si="130"/>
        <v>14</v>
      </c>
      <c r="R120" s="3">
        <f t="shared" si="130"/>
        <v>15</v>
      </c>
      <c r="S120" s="3">
        <f t="shared" si="130"/>
        <v>16</v>
      </c>
      <c r="T120" s="3">
        <f t="shared" si="130"/>
        <v>17</v>
      </c>
      <c r="U120" s="3">
        <f t="shared" si="130"/>
        <v>18</v>
      </c>
      <c r="V120" s="3">
        <f t="shared" si="130"/>
        <v>19</v>
      </c>
      <c r="W120" s="3">
        <f t="shared" si="130"/>
        <v>20</v>
      </c>
      <c r="X120" s="3">
        <f t="shared" si="130"/>
        <v>21</v>
      </c>
      <c r="Y120" s="3">
        <f t="shared" si="130"/>
        <v>22</v>
      </c>
      <c r="Z120" s="3">
        <f t="shared" si="130"/>
        <v>23</v>
      </c>
      <c r="AA120" s="3">
        <f t="shared" si="130"/>
        <v>24</v>
      </c>
      <c r="AB120" s="12"/>
      <c r="AC120" s="17"/>
      <c r="AD120" s="17"/>
      <c r="AE120" s="17"/>
      <c r="AF120" s="17"/>
      <c r="AG120" s="17"/>
    </row>
    <row r="121" spans="1:33" ht="15.75">
      <c r="A121" s="9"/>
      <c r="B121" s="10"/>
      <c r="C121" s="75" t="s">
        <v>35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20" t="s">
        <v>22</v>
      </c>
      <c r="AC121" s="20" t="s">
        <v>23</v>
      </c>
      <c r="AD121" s="20" t="s">
        <v>24</v>
      </c>
      <c r="AE121" s="18" t="s">
        <v>25</v>
      </c>
      <c r="AF121" s="18" t="s">
        <v>26</v>
      </c>
      <c r="AG121" s="18" t="s">
        <v>27</v>
      </c>
    </row>
    <row r="122" spans="1:33">
      <c r="A122" s="71" t="s">
        <v>6</v>
      </c>
      <c r="B122" s="2">
        <f>B65</f>
        <v>24</v>
      </c>
      <c r="C122" s="45"/>
      <c r="D122" s="45" t="str">
        <f t="shared" ref="D122:M131" si="131">IF(i^2&gt;=$B122^2,principal*coupon/12,"")</f>
        <v/>
      </c>
      <c r="E122" s="45" t="str">
        <f t="shared" si="131"/>
        <v/>
      </c>
      <c r="F122" s="45" t="str">
        <f t="shared" si="131"/>
        <v/>
      </c>
      <c r="G122" s="45" t="str">
        <f t="shared" si="131"/>
        <v/>
      </c>
      <c r="H122" s="45" t="str">
        <f t="shared" si="131"/>
        <v/>
      </c>
      <c r="I122" s="45" t="str">
        <f t="shared" si="131"/>
        <v/>
      </c>
      <c r="J122" s="45" t="str">
        <f t="shared" si="131"/>
        <v/>
      </c>
      <c r="K122" s="45" t="str">
        <f t="shared" si="131"/>
        <v/>
      </c>
      <c r="L122" s="45" t="str">
        <f t="shared" si="131"/>
        <v/>
      </c>
      <c r="M122" s="45" t="str">
        <f t="shared" si="131"/>
        <v/>
      </c>
      <c r="N122" s="45" t="str">
        <f t="shared" ref="N122:Z131" si="132">IF(i^2&gt;=$B122^2,principal*coupon/12,"")</f>
        <v/>
      </c>
      <c r="O122" s="45" t="str">
        <f t="shared" si="132"/>
        <v/>
      </c>
      <c r="P122" s="45" t="str">
        <f t="shared" si="132"/>
        <v/>
      </c>
      <c r="Q122" s="45" t="str">
        <f t="shared" si="132"/>
        <v/>
      </c>
      <c r="R122" s="45" t="str">
        <f t="shared" si="132"/>
        <v/>
      </c>
      <c r="S122" s="45" t="str">
        <f t="shared" si="132"/>
        <v/>
      </c>
      <c r="T122" s="45" t="str">
        <f t="shared" si="132"/>
        <v/>
      </c>
      <c r="U122" s="45" t="str">
        <f t="shared" si="132"/>
        <v/>
      </c>
      <c r="V122" s="45" t="str">
        <f t="shared" si="132"/>
        <v/>
      </c>
      <c r="W122" s="45" t="str">
        <f t="shared" si="132"/>
        <v/>
      </c>
      <c r="X122" s="45" t="str">
        <f t="shared" si="132"/>
        <v/>
      </c>
      <c r="Y122" s="45" t="str">
        <f t="shared" si="132"/>
        <v/>
      </c>
      <c r="Z122" s="45" t="str">
        <f t="shared" si="132"/>
        <v/>
      </c>
      <c r="AA122" s="44">
        <f t="shared" ref="AA122:AA153" si="133">principal*coupon/12+principal</f>
        <v>100.5</v>
      </c>
      <c r="AB122" s="2">
        <f>AB65</f>
        <v>24</v>
      </c>
      <c r="AC122" s="2">
        <f t="shared" ref="AC122:AG122" si="134">AC65</f>
        <v>24</v>
      </c>
      <c r="AD122" s="2">
        <f t="shared" si="134"/>
        <v>-9.9791955717360992E-2</v>
      </c>
      <c r="AE122" s="2">
        <f t="shared" si="134"/>
        <v>0.12174990602093402</v>
      </c>
      <c r="AF122" s="2">
        <f t="shared" si="134"/>
        <v>0.65670823224077091</v>
      </c>
      <c r="AG122" s="2">
        <f t="shared" si="134"/>
        <v>0.22154186173829502</v>
      </c>
    </row>
    <row r="123" spans="1:33">
      <c r="A123" s="72"/>
      <c r="B123" s="2">
        <f t="shared" ref="B123:B170" si="135">B66</f>
        <v>23</v>
      </c>
      <c r="C123" s="45"/>
      <c r="D123" s="45" t="str">
        <f t="shared" si="131"/>
        <v/>
      </c>
      <c r="E123" s="45" t="str">
        <f t="shared" si="131"/>
        <v/>
      </c>
      <c r="F123" s="45" t="str">
        <f t="shared" si="131"/>
        <v/>
      </c>
      <c r="G123" s="45" t="str">
        <f t="shared" si="131"/>
        <v/>
      </c>
      <c r="H123" s="45" t="str">
        <f t="shared" si="131"/>
        <v/>
      </c>
      <c r="I123" s="45" t="str">
        <f t="shared" si="131"/>
        <v/>
      </c>
      <c r="J123" s="45" t="str">
        <f t="shared" si="131"/>
        <v/>
      </c>
      <c r="K123" s="45" t="str">
        <f t="shared" si="131"/>
        <v/>
      </c>
      <c r="L123" s="45" t="str">
        <f t="shared" si="131"/>
        <v/>
      </c>
      <c r="M123" s="45" t="str">
        <f t="shared" si="131"/>
        <v/>
      </c>
      <c r="N123" s="45" t="str">
        <f t="shared" si="132"/>
        <v/>
      </c>
      <c r="O123" s="45" t="str">
        <f t="shared" si="132"/>
        <v/>
      </c>
      <c r="P123" s="45" t="str">
        <f t="shared" si="132"/>
        <v/>
      </c>
      <c r="Q123" s="45" t="str">
        <f t="shared" si="132"/>
        <v/>
      </c>
      <c r="R123" s="45" t="str">
        <f t="shared" si="132"/>
        <v/>
      </c>
      <c r="S123" s="45" t="str">
        <f t="shared" si="132"/>
        <v/>
      </c>
      <c r="T123" s="45" t="str">
        <f t="shared" si="132"/>
        <v/>
      </c>
      <c r="U123" s="45" t="str">
        <f t="shared" si="132"/>
        <v/>
      </c>
      <c r="V123" s="45" t="str">
        <f t="shared" si="132"/>
        <v/>
      </c>
      <c r="W123" s="45" t="str">
        <f t="shared" si="132"/>
        <v/>
      </c>
      <c r="X123" s="45" t="str">
        <f t="shared" si="132"/>
        <v/>
      </c>
      <c r="Y123" s="45" t="str">
        <f t="shared" si="132"/>
        <v/>
      </c>
      <c r="Z123" s="44">
        <f t="shared" si="132"/>
        <v>0.5</v>
      </c>
      <c r="AA123" s="44">
        <f t="shared" si="133"/>
        <v>100.5</v>
      </c>
      <c r="AB123" s="2">
        <f t="shared" ref="AB123:AG123" si="136">AB66</f>
        <v>23</v>
      </c>
      <c r="AC123" s="2">
        <f t="shared" si="136"/>
        <v>23</v>
      </c>
      <c r="AD123" s="2">
        <f t="shared" si="136"/>
        <v>-9.5633957562469618E-2</v>
      </c>
      <c r="AE123" s="2">
        <f t="shared" si="136"/>
        <v>0.12342261480496197</v>
      </c>
      <c r="AF123" s="2">
        <f t="shared" si="136"/>
        <v>0.65752081282760644</v>
      </c>
      <c r="AG123" s="2">
        <f t="shared" si="136"/>
        <v>0.21905657236743159</v>
      </c>
    </row>
    <row r="124" spans="1:33">
      <c r="A124" s="72"/>
      <c r="B124" s="2">
        <f t="shared" si="135"/>
        <v>22</v>
      </c>
      <c r="C124" s="45"/>
      <c r="D124" s="45" t="str">
        <f t="shared" si="131"/>
        <v/>
      </c>
      <c r="E124" s="45" t="str">
        <f t="shared" si="131"/>
        <v/>
      </c>
      <c r="F124" s="45" t="str">
        <f t="shared" si="131"/>
        <v/>
      </c>
      <c r="G124" s="45" t="str">
        <f t="shared" si="131"/>
        <v/>
      </c>
      <c r="H124" s="45" t="str">
        <f t="shared" si="131"/>
        <v/>
      </c>
      <c r="I124" s="45" t="str">
        <f t="shared" si="131"/>
        <v/>
      </c>
      <c r="J124" s="45" t="str">
        <f t="shared" si="131"/>
        <v/>
      </c>
      <c r="K124" s="45" t="str">
        <f t="shared" si="131"/>
        <v/>
      </c>
      <c r="L124" s="45" t="str">
        <f t="shared" si="131"/>
        <v/>
      </c>
      <c r="M124" s="45" t="str">
        <f t="shared" si="131"/>
        <v/>
      </c>
      <c r="N124" s="45" t="str">
        <f t="shared" si="132"/>
        <v/>
      </c>
      <c r="O124" s="45" t="str">
        <f t="shared" si="132"/>
        <v/>
      </c>
      <c r="P124" s="45" t="str">
        <f t="shared" si="132"/>
        <v/>
      </c>
      <c r="Q124" s="45" t="str">
        <f t="shared" si="132"/>
        <v/>
      </c>
      <c r="R124" s="45" t="str">
        <f t="shared" si="132"/>
        <v/>
      </c>
      <c r="S124" s="45" t="str">
        <f t="shared" si="132"/>
        <v/>
      </c>
      <c r="T124" s="45" t="str">
        <f t="shared" si="132"/>
        <v/>
      </c>
      <c r="U124" s="45" t="str">
        <f t="shared" si="132"/>
        <v/>
      </c>
      <c r="V124" s="45" t="str">
        <f t="shared" si="132"/>
        <v/>
      </c>
      <c r="W124" s="45" t="str">
        <f t="shared" si="132"/>
        <v/>
      </c>
      <c r="X124" s="45" t="str">
        <f t="shared" si="132"/>
        <v/>
      </c>
      <c r="Y124" s="44">
        <f t="shared" si="132"/>
        <v>0.5</v>
      </c>
      <c r="Z124" s="44">
        <f t="shared" si="132"/>
        <v>0.5</v>
      </c>
      <c r="AA124" s="44">
        <f t="shared" si="133"/>
        <v>100.5</v>
      </c>
      <c r="AB124" s="2">
        <f t="shared" ref="AB124:AG124" si="137">AB67</f>
        <v>22</v>
      </c>
      <c r="AC124" s="2">
        <f t="shared" si="137"/>
        <v>22</v>
      </c>
      <c r="AD124" s="2">
        <f t="shared" si="137"/>
        <v>-9.1475959407581797E-2</v>
      </c>
      <c r="AE124" s="2">
        <f t="shared" si="137"/>
        <v>0.12511261253764455</v>
      </c>
      <c r="AF124" s="2">
        <f t="shared" si="137"/>
        <v>0.6582988155171291</v>
      </c>
      <c r="AG124" s="2">
        <f t="shared" si="137"/>
        <v>0.21658857194522635</v>
      </c>
    </row>
    <row r="125" spans="1:33">
      <c r="A125" s="72"/>
      <c r="B125" s="2">
        <f t="shared" si="135"/>
        <v>21</v>
      </c>
      <c r="C125" s="45"/>
      <c r="D125" s="45" t="str">
        <f t="shared" si="131"/>
        <v/>
      </c>
      <c r="E125" s="45" t="str">
        <f t="shared" si="131"/>
        <v/>
      </c>
      <c r="F125" s="45" t="str">
        <f t="shared" si="131"/>
        <v/>
      </c>
      <c r="G125" s="45" t="str">
        <f t="shared" si="131"/>
        <v/>
      </c>
      <c r="H125" s="45" t="str">
        <f t="shared" si="131"/>
        <v/>
      </c>
      <c r="I125" s="45" t="str">
        <f t="shared" si="131"/>
        <v/>
      </c>
      <c r="J125" s="45" t="str">
        <f t="shared" si="131"/>
        <v/>
      </c>
      <c r="K125" s="45" t="str">
        <f t="shared" si="131"/>
        <v/>
      </c>
      <c r="L125" s="45" t="str">
        <f t="shared" si="131"/>
        <v/>
      </c>
      <c r="M125" s="45" t="str">
        <f t="shared" si="131"/>
        <v/>
      </c>
      <c r="N125" s="45" t="str">
        <f t="shared" si="132"/>
        <v/>
      </c>
      <c r="O125" s="45" t="str">
        <f t="shared" si="132"/>
        <v/>
      </c>
      <c r="P125" s="45" t="str">
        <f t="shared" si="132"/>
        <v/>
      </c>
      <c r="Q125" s="45" t="str">
        <f t="shared" si="132"/>
        <v/>
      </c>
      <c r="R125" s="45" t="str">
        <f t="shared" si="132"/>
        <v/>
      </c>
      <c r="S125" s="45" t="str">
        <f t="shared" si="132"/>
        <v/>
      </c>
      <c r="T125" s="45" t="str">
        <f t="shared" si="132"/>
        <v/>
      </c>
      <c r="U125" s="45" t="str">
        <f t="shared" si="132"/>
        <v/>
      </c>
      <c r="V125" s="45" t="str">
        <f t="shared" si="132"/>
        <v/>
      </c>
      <c r="W125" s="45" t="str">
        <f t="shared" si="132"/>
        <v/>
      </c>
      <c r="X125" s="44">
        <f t="shared" si="132"/>
        <v>0.5</v>
      </c>
      <c r="Y125" s="44">
        <f t="shared" si="132"/>
        <v>0.5</v>
      </c>
      <c r="Z125" s="44">
        <f t="shared" si="132"/>
        <v>0.5</v>
      </c>
      <c r="AA125" s="44">
        <f t="shared" si="133"/>
        <v>100.5</v>
      </c>
      <c r="AB125" s="2">
        <f t="shared" ref="AB125:AG125" si="138">AB68</f>
        <v>21</v>
      </c>
      <c r="AC125" s="2">
        <f t="shared" si="138"/>
        <v>21</v>
      </c>
      <c r="AD125" s="2">
        <f t="shared" si="138"/>
        <v>-8.7317961252690424E-2</v>
      </c>
      <c r="AE125" s="2">
        <f t="shared" si="138"/>
        <v>0.12681989921898462</v>
      </c>
      <c r="AF125" s="2">
        <f t="shared" si="138"/>
        <v>0.65904224030934033</v>
      </c>
      <c r="AG125" s="2">
        <f t="shared" si="138"/>
        <v>0.21413786047167505</v>
      </c>
    </row>
    <row r="126" spans="1:33">
      <c r="A126" s="72"/>
      <c r="B126" s="2">
        <f t="shared" si="135"/>
        <v>20</v>
      </c>
      <c r="C126" s="45"/>
      <c r="D126" s="45" t="str">
        <f t="shared" si="131"/>
        <v/>
      </c>
      <c r="E126" s="45" t="str">
        <f t="shared" si="131"/>
        <v/>
      </c>
      <c r="F126" s="45" t="str">
        <f t="shared" si="131"/>
        <v/>
      </c>
      <c r="G126" s="45" t="str">
        <f t="shared" si="131"/>
        <v/>
      </c>
      <c r="H126" s="45" t="str">
        <f t="shared" si="131"/>
        <v/>
      </c>
      <c r="I126" s="45" t="str">
        <f t="shared" si="131"/>
        <v/>
      </c>
      <c r="J126" s="45" t="str">
        <f t="shared" si="131"/>
        <v/>
      </c>
      <c r="K126" s="45" t="str">
        <f t="shared" si="131"/>
        <v/>
      </c>
      <c r="L126" s="45" t="str">
        <f t="shared" si="131"/>
        <v/>
      </c>
      <c r="M126" s="45" t="str">
        <f t="shared" si="131"/>
        <v/>
      </c>
      <c r="N126" s="45" t="str">
        <f t="shared" si="132"/>
        <v/>
      </c>
      <c r="O126" s="45" t="str">
        <f t="shared" si="132"/>
        <v/>
      </c>
      <c r="P126" s="45" t="str">
        <f t="shared" si="132"/>
        <v/>
      </c>
      <c r="Q126" s="45" t="str">
        <f t="shared" si="132"/>
        <v/>
      </c>
      <c r="R126" s="45" t="str">
        <f t="shared" si="132"/>
        <v/>
      </c>
      <c r="S126" s="45" t="str">
        <f t="shared" si="132"/>
        <v/>
      </c>
      <c r="T126" s="45" t="str">
        <f t="shared" si="132"/>
        <v/>
      </c>
      <c r="U126" s="45" t="str">
        <f t="shared" si="132"/>
        <v/>
      </c>
      <c r="V126" s="45" t="str">
        <f t="shared" si="132"/>
        <v/>
      </c>
      <c r="W126" s="44">
        <f t="shared" si="132"/>
        <v>0.5</v>
      </c>
      <c r="X126" s="44">
        <f t="shared" si="132"/>
        <v>0.5</v>
      </c>
      <c r="Y126" s="44">
        <f t="shared" si="132"/>
        <v>0.5</v>
      </c>
      <c r="Z126" s="44">
        <f t="shared" si="132"/>
        <v>0.5</v>
      </c>
      <c r="AA126" s="44">
        <f t="shared" si="133"/>
        <v>100.5</v>
      </c>
      <c r="AB126" s="2">
        <f t="shared" ref="AB126:AG126" si="139">AB69</f>
        <v>20</v>
      </c>
      <c r="AC126" s="2">
        <f t="shared" si="139"/>
        <v>20</v>
      </c>
      <c r="AD126" s="2">
        <f t="shared" si="139"/>
        <v>-8.315996309779905E-2</v>
      </c>
      <c r="AE126" s="2">
        <f t="shared" si="139"/>
        <v>0.12854447484898079</v>
      </c>
      <c r="AF126" s="2">
        <f t="shared" si="139"/>
        <v>0.65975108720423936</v>
      </c>
      <c r="AG126" s="2">
        <f t="shared" si="139"/>
        <v>0.21170443794677984</v>
      </c>
    </row>
    <row r="127" spans="1:33">
      <c r="A127" s="72"/>
      <c r="B127" s="2">
        <f t="shared" si="135"/>
        <v>19</v>
      </c>
      <c r="C127" s="45"/>
      <c r="D127" s="45" t="str">
        <f t="shared" si="131"/>
        <v/>
      </c>
      <c r="E127" s="45" t="str">
        <f t="shared" si="131"/>
        <v/>
      </c>
      <c r="F127" s="45" t="str">
        <f t="shared" si="131"/>
        <v/>
      </c>
      <c r="G127" s="45" t="str">
        <f t="shared" si="131"/>
        <v/>
      </c>
      <c r="H127" s="45" t="str">
        <f t="shared" si="131"/>
        <v/>
      </c>
      <c r="I127" s="45" t="str">
        <f t="shared" si="131"/>
        <v/>
      </c>
      <c r="J127" s="45" t="str">
        <f t="shared" si="131"/>
        <v/>
      </c>
      <c r="K127" s="45" t="str">
        <f t="shared" si="131"/>
        <v/>
      </c>
      <c r="L127" s="45" t="str">
        <f t="shared" si="131"/>
        <v/>
      </c>
      <c r="M127" s="45" t="str">
        <f t="shared" si="131"/>
        <v/>
      </c>
      <c r="N127" s="45" t="str">
        <f t="shared" si="132"/>
        <v/>
      </c>
      <c r="O127" s="45" t="str">
        <f t="shared" si="132"/>
        <v/>
      </c>
      <c r="P127" s="45" t="str">
        <f t="shared" si="132"/>
        <v/>
      </c>
      <c r="Q127" s="45" t="str">
        <f t="shared" si="132"/>
        <v/>
      </c>
      <c r="R127" s="45" t="str">
        <f t="shared" si="132"/>
        <v/>
      </c>
      <c r="S127" s="45" t="str">
        <f t="shared" si="132"/>
        <v/>
      </c>
      <c r="T127" s="45" t="str">
        <f t="shared" si="132"/>
        <v/>
      </c>
      <c r="U127" s="45" t="str">
        <f t="shared" si="132"/>
        <v/>
      </c>
      <c r="V127" s="44">
        <f t="shared" si="132"/>
        <v>0.5</v>
      </c>
      <c r="W127" s="44">
        <f t="shared" si="132"/>
        <v>0.5</v>
      </c>
      <c r="X127" s="44">
        <f t="shared" si="132"/>
        <v>0.5</v>
      </c>
      <c r="Y127" s="44">
        <f t="shared" si="132"/>
        <v>0.5</v>
      </c>
      <c r="Z127" s="44">
        <f t="shared" si="132"/>
        <v>0.5</v>
      </c>
      <c r="AA127" s="44">
        <f t="shared" si="133"/>
        <v>100.5</v>
      </c>
      <c r="AB127" s="2">
        <f t="shared" ref="AB127:AG127" si="140">AB70</f>
        <v>19</v>
      </c>
      <c r="AC127" s="2">
        <f t="shared" si="140"/>
        <v>19</v>
      </c>
      <c r="AD127" s="2">
        <f t="shared" si="140"/>
        <v>-7.9001964942911229E-2</v>
      </c>
      <c r="AE127" s="2">
        <f t="shared" si="140"/>
        <v>0.13028633942763151</v>
      </c>
      <c r="AF127" s="2">
        <f t="shared" si="140"/>
        <v>0.66042535620182563</v>
      </c>
      <c r="AG127" s="2">
        <f t="shared" si="140"/>
        <v>0.20928830437054274</v>
      </c>
    </row>
    <row r="128" spans="1:33">
      <c r="A128" s="72"/>
      <c r="B128" s="2">
        <f t="shared" si="135"/>
        <v>18</v>
      </c>
      <c r="C128" s="45"/>
      <c r="D128" s="45" t="str">
        <f t="shared" si="131"/>
        <v/>
      </c>
      <c r="E128" s="45" t="str">
        <f t="shared" si="131"/>
        <v/>
      </c>
      <c r="F128" s="45" t="str">
        <f t="shared" si="131"/>
        <v/>
      </c>
      <c r="G128" s="45" t="str">
        <f t="shared" si="131"/>
        <v/>
      </c>
      <c r="H128" s="45" t="str">
        <f t="shared" si="131"/>
        <v/>
      </c>
      <c r="I128" s="45" t="str">
        <f t="shared" si="131"/>
        <v/>
      </c>
      <c r="J128" s="45" t="str">
        <f t="shared" si="131"/>
        <v/>
      </c>
      <c r="K128" s="45" t="str">
        <f t="shared" si="131"/>
        <v/>
      </c>
      <c r="L128" s="45" t="str">
        <f t="shared" si="131"/>
        <v/>
      </c>
      <c r="M128" s="45" t="str">
        <f t="shared" si="131"/>
        <v/>
      </c>
      <c r="N128" s="45" t="str">
        <f t="shared" si="132"/>
        <v/>
      </c>
      <c r="O128" s="45" t="str">
        <f t="shared" si="132"/>
        <v/>
      </c>
      <c r="P128" s="45" t="str">
        <f t="shared" si="132"/>
        <v/>
      </c>
      <c r="Q128" s="45" t="str">
        <f t="shared" si="132"/>
        <v/>
      </c>
      <c r="R128" s="45" t="str">
        <f t="shared" si="132"/>
        <v/>
      </c>
      <c r="S128" s="45" t="str">
        <f t="shared" si="132"/>
        <v/>
      </c>
      <c r="T128" s="45" t="str">
        <f t="shared" si="132"/>
        <v/>
      </c>
      <c r="U128" s="44">
        <f t="shared" si="132"/>
        <v>0.5</v>
      </c>
      <c r="V128" s="44">
        <f t="shared" si="132"/>
        <v>0.5</v>
      </c>
      <c r="W128" s="44">
        <f t="shared" si="132"/>
        <v>0.5</v>
      </c>
      <c r="X128" s="44">
        <f t="shared" si="132"/>
        <v>0.5</v>
      </c>
      <c r="Y128" s="44">
        <f t="shared" si="132"/>
        <v>0.5</v>
      </c>
      <c r="Z128" s="44">
        <f t="shared" si="132"/>
        <v>0.5</v>
      </c>
      <c r="AA128" s="44">
        <f t="shared" si="133"/>
        <v>100.5</v>
      </c>
      <c r="AB128" s="2">
        <f t="shared" ref="AB128:AG128" si="141">AB71</f>
        <v>18</v>
      </c>
      <c r="AC128" s="2">
        <f t="shared" si="141"/>
        <v>18</v>
      </c>
      <c r="AD128" s="2">
        <f t="shared" si="141"/>
        <v>-7.4843966788019856E-2</v>
      </c>
      <c r="AE128" s="2">
        <f t="shared" si="141"/>
        <v>0.13204549295493984</v>
      </c>
      <c r="AF128" s="2">
        <f t="shared" si="141"/>
        <v>0.66106504730210036</v>
      </c>
      <c r="AG128" s="2">
        <f t="shared" si="141"/>
        <v>0.20688945974295969</v>
      </c>
    </row>
    <row r="129" spans="1:33">
      <c r="A129" s="72"/>
      <c r="B129" s="2">
        <f t="shared" si="135"/>
        <v>17</v>
      </c>
      <c r="C129" s="45"/>
      <c r="D129" s="45" t="str">
        <f t="shared" si="131"/>
        <v/>
      </c>
      <c r="E129" s="45" t="str">
        <f t="shared" si="131"/>
        <v/>
      </c>
      <c r="F129" s="45" t="str">
        <f t="shared" si="131"/>
        <v/>
      </c>
      <c r="G129" s="45" t="str">
        <f t="shared" si="131"/>
        <v/>
      </c>
      <c r="H129" s="45" t="str">
        <f t="shared" si="131"/>
        <v/>
      </c>
      <c r="I129" s="45" t="str">
        <f t="shared" si="131"/>
        <v/>
      </c>
      <c r="J129" s="45" t="str">
        <f t="shared" si="131"/>
        <v/>
      </c>
      <c r="K129" s="45" t="str">
        <f t="shared" si="131"/>
        <v/>
      </c>
      <c r="L129" s="45" t="str">
        <f t="shared" si="131"/>
        <v/>
      </c>
      <c r="M129" s="45" t="str">
        <f t="shared" si="131"/>
        <v/>
      </c>
      <c r="N129" s="45" t="str">
        <f t="shared" si="132"/>
        <v/>
      </c>
      <c r="O129" s="45" t="str">
        <f t="shared" si="132"/>
        <v/>
      </c>
      <c r="P129" s="45" t="str">
        <f t="shared" si="132"/>
        <v/>
      </c>
      <c r="Q129" s="45" t="str">
        <f t="shared" si="132"/>
        <v/>
      </c>
      <c r="R129" s="45" t="str">
        <f t="shared" si="132"/>
        <v/>
      </c>
      <c r="S129" s="45" t="str">
        <f t="shared" si="132"/>
        <v/>
      </c>
      <c r="T129" s="44">
        <f t="shared" si="132"/>
        <v>0.5</v>
      </c>
      <c r="U129" s="44">
        <f t="shared" si="132"/>
        <v>0.5</v>
      </c>
      <c r="V129" s="44">
        <f t="shared" si="132"/>
        <v>0.5</v>
      </c>
      <c r="W129" s="44">
        <f t="shared" si="132"/>
        <v>0.5</v>
      </c>
      <c r="X129" s="44">
        <f t="shared" si="132"/>
        <v>0.5</v>
      </c>
      <c r="Y129" s="44">
        <f t="shared" si="132"/>
        <v>0.5</v>
      </c>
      <c r="Z129" s="44">
        <f t="shared" si="132"/>
        <v>0.5</v>
      </c>
      <c r="AA129" s="44">
        <f t="shared" si="133"/>
        <v>100.5</v>
      </c>
      <c r="AB129" s="2">
        <f t="shared" ref="AB129:AG129" si="142">AB72</f>
        <v>17</v>
      </c>
      <c r="AC129" s="2">
        <f t="shared" si="142"/>
        <v>17</v>
      </c>
      <c r="AD129" s="2">
        <f t="shared" si="142"/>
        <v>-7.0685968633132035E-2</v>
      </c>
      <c r="AE129" s="2">
        <f t="shared" si="142"/>
        <v>0.13382193543090271</v>
      </c>
      <c r="AF129" s="2">
        <f t="shared" si="142"/>
        <v>0.66167016050506255</v>
      </c>
      <c r="AG129" s="2">
        <f t="shared" si="142"/>
        <v>0.20450790406403474</v>
      </c>
    </row>
    <row r="130" spans="1:33">
      <c r="A130" s="72"/>
      <c r="B130" s="2">
        <f t="shared" si="135"/>
        <v>16</v>
      </c>
      <c r="C130" s="45"/>
      <c r="D130" s="45" t="str">
        <f t="shared" si="131"/>
        <v/>
      </c>
      <c r="E130" s="45" t="str">
        <f t="shared" si="131"/>
        <v/>
      </c>
      <c r="F130" s="45" t="str">
        <f t="shared" si="131"/>
        <v/>
      </c>
      <c r="G130" s="45" t="str">
        <f t="shared" si="131"/>
        <v/>
      </c>
      <c r="H130" s="45" t="str">
        <f t="shared" si="131"/>
        <v/>
      </c>
      <c r="I130" s="45" t="str">
        <f t="shared" si="131"/>
        <v/>
      </c>
      <c r="J130" s="45" t="str">
        <f t="shared" si="131"/>
        <v/>
      </c>
      <c r="K130" s="45" t="str">
        <f t="shared" si="131"/>
        <v/>
      </c>
      <c r="L130" s="45" t="str">
        <f t="shared" si="131"/>
        <v/>
      </c>
      <c r="M130" s="45" t="str">
        <f t="shared" si="131"/>
        <v/>
      </c>
      <c r="N130" s="45" t="str">
        <f t="shared" si="132"/>
        <v/>
      </c>
      <c r="O130" s="45" t="str">
        <f t="shared" si="132"/>
        <v/>
      </c>
      <c r="P130" s="45" t="str">
        <f t="shared" si="132"/>
        <v/>
      </c>
      <c r="Q130" s="45" t="str">
        <f t="shared" si="132"/>
        <v/>
      </c>
      <c r="R130" s="45" t="str">
        <f t="shared" si="132"/>
        <v/>
      </c>
      <c r="S130" s="44">
        <f t="shared" si="132"/>
        <v>0.5</v>
      </c>
      <c r="T130" s="44">
        <f t="shared" si="132"/>
        <v>0.5</v>
      </c>
      <c r="U130" s="44">
        <f t="shared" si="132"/>
        <v>0.5</v>
      </c>
      <c r="V130" s="44">
        <f t="shared" si="132"/>
        <v>0.5</v>
      </c>
      <c r="W130" s="44">
        <f t="shared" si="132"/>
        <v>0.5</v>
      </c>
      <c r="X130" s="44">
        <f t="shared" si="132"/>
        <v>0.5</v>
      </c>
      <c r="Y130" s="44">
        <f t="shared" si="132"/>
        <v>0.5</v>
      </c>
      <c r="Z130" s="44">
        <f t="shared" si="132"/>
        <v>0.5</v>
      </c>
      <c r="AA130" s="44">
        <f t="shared" si="133"/>
        <v>100.5</v>
      </c>
      <c r="AB130" s="2">
        <f t="shared" ref="AB130:AG130" si="143">AB73</f>
        <v>16</v>
      </c>
      <c r="AC130" s="2">
        <f t="shared" si="143"/>
        <v>16</v>
      </c>
      <c r="AD130" s="2">
        <f t="shared" si="143"/>
        <v>-6.6527970478240661E-2</v>
      </c>
      <c r="AE130" s="2">
        <f t="shared" si="143"/>
        <v>0.13561566685552315</v>
      </c>
      <c r="AF130" s="2">
        <f t="shared" si="143"/>
        <v>0.66224069581071299</v>
      </c>
      <c r="AG130" s="2">
        <f t="shared" si="143"/>
        <v>0.20214363733376381</v>
      </c>
    </row>
    <row r="131" spans="1:33">
      <c r="A131" s="72"/>
      <c r="B131" s="2">
        <f t="shared" si="135"/>
        <v>15</v>
      </c>
      <c r="C131" s="45"/>
      <c r="D131" s="45" t="str">
        <f t="shared" si="131"/>
        <v/>
      </c>
      <c r="E131" s="45" t="str">
        <f t="shared" si="131"/>
        <v/>
      </c>
      <c r="F131" s="45" t="str">
        <f t="shared" si="131"/>
        <v/>
      </c>
      <c r="G131" s="45" t="str">
        <f t="shared" si="131"/>
        <v/>
      </c>
      <c r="H131" s="45" t="str">
        <f t="shared" si="131"/>
        <v/>
      </c>
      <c r="I131" s="45" t="str">
        <f t="shared" si="131"/>
        <v/>
      </c>
      <c r="J131" s="45" t="str">
        <f t="shared" si="131"/>
        <v/>
      </c>
      <c r="K131" s="45" t="str">
        <f t="shared" si="131"/>
        <v/>
      </c>
      <c r="L131" s="45" t="str">
        <f t="shared" si="131"/>
        <v/>
      </c>
      <c r="M131" s="45" t="str">
        <f t="shared" si="131"/>
        <v/>
      </c>
      <c r="N131" s="45" t="str">
        <f t="shared" si="132"/>
        <v/>
      </c>
      <c r="O131" s="45" t="str">
        <f t="shared" si="132"/>
        <v/>
      </c>
      <c r="P131" s="45" t="str">
        <f t="shared" si="132"/>
        <v/>
      </c>
      <c r="Q131" s="45" t="str">
        <f t="shared" si="132"/>
        <v/>
      </c>
      <c r="R131" s="44">
        <f t="shared" si="132"/>
        <v>0.5</v>
      </c>
      <c r="S131" s="44">
        <f t="shared" si="132"/>
        <v>0.5</v>
      </c>
      <c r="T131" s="44">
        <f t="shared" si="132"/>
        <v>0.5</v>
      </c>
      <c r="U131" s="44">
        <f t="shared" si="132"/>
        <v>0.5</v>
      </c>
      <c r="V131" s="44">
        <f t="shared" si="132"/>
        <v>0.5</v>
      </c>
      <c r="W131" s="44">
        <f t="shared" si="132"/>
        <v>0.5</v>
      </c>
      <c r="X131" s="44">
        <f t="shared" si="132"/>
        <v>0.5</v>
      </c>
      <c r="Y131" s="44">
        <f t="shared" si="132"/>
        <v>0.5</v>
      </c>
      <c r="Z131" s="44">
        <f t="shared" si="132"/>
        <v>0.5</v>
      </c>
      <c r="AA131" s="44">
        <f t="shared" si="133"/>
        <v>100.5</v>
      </c>
      <c r="AB131" s="2">
        <f t="shared" ref="AB131:AG131" si="144">AB74</f>
        <v>15</v>
      </c>
      <c r="AC131" s="2">
        <f t="shared" si="144"/>
        <v>15</v>
      </c>
      <c r="AD131" s="2">
        <f t="shared" si="144"/>
        <v>-6.2369972323351064E-2</v>
      </c>
      <c r="AE131" s="2">
        <f t="shared" si="144"/>
        <v>0.13742668722879892</v>
      </c>
      <c r="AF131" s="2">
        <f t="shared" si="144"/>
        <v>0.6627766532190511</v>
      </c>
      <c r="AG131" s="2">
        <f t="shared" si="144"/>
        <v>0.19979665955214998</v>
      </c>
    </row>
    <row r="132" spans="1:33">
      <c r="A132" s="72"/>
      <c r="B132" s="2">
        <f t="shared" si="135"/>
        <v>14</v>
      </c>
      <c r="C132" s="45"/>
      <c r="D132" s="45" t="str">
        <f t="shared" ref="D132:M141" si="145">IF(i^2&gt;=$B132^2,principal*coupon/12,"")</f>
        <v/>
      </c>
      <c r="E132" s="45" t="str">
        <f t="shared" si="145"/>
        <v/>
      </c>
      <c r="F132" s="45" t="str">
        <f t="shared" si="145"/>
        <v/>
      </c>
      <c r="G132" s="45" t="str">
        <f t="shared" si="145"/>
        <v/>
      </c>
      <c r="H132" s="45" t="str">
        <f t="shared" si="145"/>
        <v/>
      </c>
      <c r="I132" s="45" t="str">
        <f t="shared" si="145"/>
        <v/>
      </c>
      <c r="J132" s="45" t="str">
        <f t="shared" si="145"/>
        <v/>
      </c>
      <c r="K132" s="45" t="str">
        <f t="shared" si="145"/>
        <v/>
      </c>
      <c r="L132" s="45" t="str">
        <f t="shared" si="145"/>
        <v/>
      </c>
      <c r="M132" s="45" t="str">
        <f t="shared" si="145"/>
        <v/>
      </c>
      <c r="N132" s="45" t="str">
        <f t="shared" ref="N132:Z141" si="146">IF(i^2&gt;=$B132^2,principal*coupon/12,"")</f>
        <v/>
      </c>
      <c r="O132" s="45" t="str">
        <f t="shared" si="146"/>
        <v/>
      </c>
      <c r="P132" s="45" t="str">
        <f t="shared" si="146"/>
        <v/>
      </c>
      <c r="Q132" s="44">
        <f t="shared" si="146"/>
        <v>0.5</v>
      </c>
      <c r="R132" s="44">
        <f t="shared" si="146"/>
        <v>0.5</v>
      </c>
      <c r="S132" s="44">
        <f t="shared" si="146"/>
        <v>0.5</v>
      </c>
      <c r="T132" s="44">
        <f t="shared" si="146"/>
        <v>0.5</v>
      </c>
      <c r="U132" s="44">
        <f t="shared" si="146"/>
        <v>0.5</v>
      </c>
      <c r="V132" s="44">
        <f t="shared" si="146"/>
        <v>0.5</v>
      </c>
      <c r="W132" s="44">
        <f t="shared" si="146"/>
        <v>0.5</v>
      </c>
      <c r="X132" s="44">
        <f t="shared" si="146"/>
        <v>0.5</v>
      </c>
      <c r="Y132" s="44">
        <f t="shared" si="146"/>
        <v>0.5</v>
      </c>
      <c r="Z132" s="44">
        <f t="shared" si="146"/>
        <v>0.5</v>
      </c>
      <c r="AA132" s="44">
        <f t="shared" si="133"/>
        <v>100.5</v>
      </c>
      <c r="AB132" s="2">
        <f t="shared" ref="AB132:AG132" si="147">AB75</f>
        <v>14</v>
      </c>
      <c r="AC132" s="2">
        <f t="shared" si="147"/>
        <v>14</v>
      </c>
      <c r="AD132" s="2">
        <f t="shared" si="147"/>
        <v>-5.8211974168461467E-2</v>
      </c>
      <c r="AE132" s="2">
        <f t="shared" si="147"/>
        <v>0.13925499655073073</v>
      </c>
      <c r="AF132" s="2">
        <f t="shared" si="147"/>
        <v>0.66327803273007702</v>
      </c>
      <c r="AG132" s="2">
        <f t="shared" si="147"/>
        <v>0.1974669707191922</v>
      </c>
    </row>
    <row r="133" spans="1:33">
      <c r="A133" s="72"/>
      <c r="B133" s="2">
        <f t="shared" si="135"/>
        <v>13</v>
      </c>
      <c r="C133" s="45"/>
      <c r="D133" s="45" t="str">
        <f t="shared" si="145"/>
        <v/>
      </c>
      <c r="E133" s="45" t="str">
        <f t="shared" si="145"/>
        <v/>
      </c>
      <c r="F133" s="45" t="str">
        <f t="shared" si="145"/>
        <v/>
      </c>
      <c r="G133" s="45" t="str">
        <f t="shared" si="145"/>
        <v/>
      </c>
      <c r="H133" s="45" t="str">
        <f t="shared" si="145"/>
        <v/>
      </c>
      <c r="I133" s="45" t="str">
        <f t="shared" si="145"/>
        <v/>
      </c>
      <c r="J133" s="45" t="str">
        <f t="shared" si="145"/>
        <v/>
      </c>
      <c r="K133" s="45" t="str">
        <f t="shared" si="145"/>
        <v/>
      </c>
      <c r="L133" s="45" t="str">
        <f t="shared" si="145"/>
        <v/>
      </c>
      <c r="M133" s="45" t="str">
        <f t="shared" si="145"/>
        <v/>
      </c>
      <c r="N133" s="45" t="str">
        <f t="shared" si="146"/>
        <v/>
      </c>
      <c r="O133" s="45" t="str">
        <f t="shared" si="146"/>
        <v/>
      </c>
      <c r="P133" s="44">
        <f t="shared" si="146"/>
        <v>0.5</v>
      </c>
      <c r="Q133" s="44">
        <f t="shared" si="146"/>
        <v>0.5</v>
      </c>
      <c r="R133" s="44">
        <f t="shared" si="146"/>
        <v>0.5</v>
      </c>
      <c r="S133" s="44">
        <f t="shared" si="146"/>
        <v>0.5</v>
      </c>
      <c r="T133" s="44">
        <f t="shared" si="146"/>
        <v>0.5</v>
      </c>
      <c r="U133" s="44">
        <f t="shared" si="146"/>
        <v>0.5</v>
      </c>
      <c r="V133" s="44">
        <f t="shared" si="146"/>
        <v>0.5</v>
      </c>
      <c r="W133" s="44">
        <f t="shared" si="146"/>
        <v>0.5</v>
      </c>
      <c r="X133" s="44">
        <f t="shared" si="146"/>
        <v>0.5</v>
      </c>
      <c r="Y133" s="44">
        <f t="shared" si="146"/>
        <v>0.5</v>
      </c>
      <c r="Z133" s="44">
        <f t="shared" si="146"/>
        <v>0.5</v>
      </c>
      <c r="AA133" s="44">
        <f t="shared" si="133"/>
        <v>100.5</v>
      </c>
      <c r="AB133" s="2">
        <f t="shared" ref="AB133:AG133" si="148">AB76</f>
        <v>13</v>
      </c>
      <c r="AC133" s="2">
        <f t="shared" si="148"/>
        <v>13</v>
      </c>
      <c r="AD133" s="2">
        <f t="shared" si="148"/>
        <v>-5.4053976013570093E-2</v>
      </c>
      <c r="AE133" s="2">
        <f t="shared" si="148"/>
        <v>0.14110059482131942</v>
      </c>
      <c r="AF133" s="2">
        <f t="shared" si="148"/>
        <v>0.66374483434379106</v>
      </c>
      <c r="AG133" s="2">
        <f t="shared" si="148"/>
        <v>0.19515457083488952</v>
      </c>
    </row>
    <row r="134" spans="1:33">
      <c r="A134" s="72"/>
      <c r="B134" s="2">
        <f t="shared" si="135"/>
        <v>12</v>
      </c>
      <c r="C134" s="45"/>
      <c r="D134" s="45" t="str">
        <f t="shared" si="145"/>
        <v/>
      </c>
      <c r="E134" s="45" t="str">
        <f t="shared" si="145"/>
        <v/>
      </c>
      <c r="F134" s="45" t="str">
        <f t="shared" si="145"/>
        <v/>
      </c>
      <c r="G134" s="45" t="str">
        <f t="shared" si="145"/>
        <v/>
      </c>
      <c r="H134" s="45" t="str">
        <f t="shared" si="145"/>
        <v/>
      </c>
      <c r="I134" s="45" t="str">
        <f t="shared" si="145"/>
        <v/>
      </c>
      <c r="J134" s="45" t="str">
        <f t="shared" si="145"/>
        <v/>
      </c>
      <c r="K134" s="45" t="str">
        <f t="shared" si="145"/>
        <v/>
      </c>
      <c r="L134" s="45" t="str">
        <f t="shared" si="145"/>
        <v/>
      </c>
      <c r="M134" s="45" t="str">
        <f t="shared" si="145"/>
        <v/>
      </c>
      <c r="N134" s="45" t="str">
        <f t="shared" si="146"/>
        <v/>
      </c>
      <c r="O134" s="44">
        <f t="shared" si="146"/>
        <v>0.5</v>
      </c>
      <c r="P134" s="44">
        <f t="shared" si="146"/>
        <v>0.5</v>
      </c>
      <c r="Q134" s="44">
        <f t="shared" si="146"/>
        <v>0.5</v>
      </c>
      <c r="R134" s="44">
        <f t="shared" si="146"/>
        <v>0.5</v>
      </c>
      <c r="S134" s="44">
        <f t="shared" si="146"/>
        <v>0.5</v>
      </c>
      <c r="T134" s="44">
        <f t="shared" si="146"/>
        <v>0.5</v>
      </c>
      <c r="U134" s="44">
        <f t="shared" si="146"/>
        <v>0.5</v>
      </c>
      <c r="V134" s="44">
        <f t="shared" si="146"/>
        <v>0.5</v>
      </c>
      <c r="W134" s="44">
        <f t="shared" si="146"/>
        <v>0.5</v>
      </c>
      <c r="X134" s="44">
        <f t="shared" si="146"/>
        <v>0.5</v>
      </c>
      <c r="Y134" s="44">
        <f t="shared" si="146"/>
        <v>0.5</v>
      </c>
      <c r="Z134" s="44">
        <f t="shared" si="146"/>
        <v>0.5</v>
      </c>
      <c r="AA134" s="44">
        <f t="shared" si="133"/>
        <v>100.5</v>
      </c>
      <c r="AB134" s="2">
        <f t="shared" ref="AB134:AG134" si="149">AB77</f>
        <v>12</v>
      </c>
      <c r="AC134" s="2">
        <f t="shared" si="149"/>
        <v>12</v>
      </c>
      <c r="AD134" s="2">
        <f t="shared" si="149"/>
        <v>-4.9895977858680496E-2</v>
      </c>
      <c r="AE134" s="2">
        <f t="shared" si="149"/>
        <v>0.14296348204056336</v>
      </c>
      <c r="AF134" s="2">
        <f t="shared" si="149"/>
        <v>0.66417705806019267</v>
      </c>
      <c r="AG134" s="2">
        <f t="shared" si="149"/>
        <v>0.19285945989924386</v>
      </c>
    </row>
    <row r="135" spans="1:33">
      <c r="A135" s="72"/>
      <c r="B135" s="2">
        <f t="shared" si="135"/>
        <v>11</v>
      </c>
      <c r="C135" s="45"/>
      <c r="D135" s="45" t="str">
        <f t="shared" si="145"/>
        <v/>
      </c>
      <c r="E135" s="45" t="str">
        <f t="shared" si="145"/>
        <v/>
      </c>
      <c r="F135" s="45" t="str">
        <f t="shared" si="145"/>
        <v/>
      </c>
      <c r="G135" s="45" t="str">
        <f t="shared" si="145"/>
        <v/>
      </c>
      <c r="H135" s="45" t="str">
        <f t="shared" si="145"/>
        <v/>
      </c>
      <c r="I135" s="45" t="str">
        <f t="shared" si="145"/>
        <v/>
      </c>
      <c r="J135" s="45" t="str">
        <f t="shared" si="145"/>
        <v/>
      </c>
      <c r="K135" s="45" t="str">
        <f t="shared" si="145"/>
        <v/>
      </c>
      <c r="L135" s="45" t="str">
        <f t="shared" si="145"/>
        <v/>
      </c>
      <c r="M135" s="45" t="str">
        <f t="shared" si="145"/>
        <v/>
      </c>
      <c r="N135" s="44">
        <f t="shared" si="146"/>
        <v>0.5</v>
      </c>
      <c r="O135" s="44">
        <f t="shared" si="146"/>
        <v>0.5</v>
      </c>
      <c r="P135" s="44">
        <f t="shared" si="146"/>
        <v>0.5</v>
      </c>
      <c r="Q135" s="44">
        <f t="shared" si="146"/>
        <v>0.5</v>
      </c>
      <c r="R135" s="44">
        <f t="shared" si="146"/>
        <v>0.5</v>
      </c>
      <c r="S135" s="44">
        <f t="shared" si="146"/>
        <v>0.5</v>
      </c>
      <c r="T135" s="44">
        <f t="shared" si="146"/>
        <v>0.5</v>
      </c>
      <c r="U135" s="44">
        <f t="shared" si="146"/>
        <v>0.5</v>
      </c>
      <c r="V135" s="44">
        <f t="shared" si="146"/>
        <v>0.5</v>
      </c>
      <c r="W135" s="44">
        <f t="shared" si="146"/>
        <v>0.5</v>
      </c>
      <c r="X135" s="44">
        <f t="shared" si="146"/>
        <v>0.5</v>
      </c>
      <c r="Y135" s="44">
        <f t="shared" si="146"/>
        <v>0.5</v>
      </c>
      <c r="Z135" s="44">
        <f t="shared" si="146"/>
        <v>0.5</v>
      </c>
      <c r="AA135" s="44">
        <f t="shared" si="133"/>
        <v>100.5</v>
      </c>
      <c r="AB135" s="2">
        <f t="shared" ref="AB135:AG135" si="150">AB78</f>
        <v>11</v>
      </c>
      <c r="AC135" s="2">
        <f t="shared" si="150"/>
        <v>11</v>
      </c>
      <c r="AD135" s="2">
        <f t="shared" si="150"/>
        <v>-4.5737979703790899E-2</v>
      </c>
      <c r="AE135" s="2">
        <f t="shared" si="150"/>
        <v>0.1448436582084634</v>
      </c>
      <c r="AF135" s="2">
        <f t="shared" si="150"/>
        <v>0.66457470387928219</v>
      </c>
      <c r="AG135" s="2">
        <f t="shared" si="150"/>
        <v>0.1905816379122543</v>
      </c>
    </row>
    <row r="136" spans="1:33">
      <c r="A136" s="72"/>
      <c r="B136" s="2">
        <f t="shared" si="135"/>
        <v>10</v>
      </c>
      <c r="C136" s="45"/>
      <c r="D136" s="45" t="str">
        <f t="shared" si="145"/>
        <v/>
      </c>
      <c r="E136" s="45" t="str">
        <f t="shared" si="145"/>
        <v/>
      </c>
      <c r="F136" s="45" t="str">
        <f t="shared" si="145"/>
        <v/>
      </c>
      <c r="G136" s="45" t="str">
        <f t="shared" si="145"/>
        <v/>
      </c>
      <c r="H136" s="45" t="str">
        <f t="shared" si="145"/>
        <v/>
      </c>
      <c r="I136" s="45" t="str">
        <f t="shared" si="145"/>
        <v/>
      </c>
      <c r="J136" s="45" t="str">
        <f t="shared" si="145"/>
        <v/>
      </c>
      <c r="K136" s="45" t="str">
        <f t="shared" si="145"/>
        <v/>
      </c>
      <c r="L136" s="45" t="str">
        <f t="shared" si="145"/>
        <v/>
      </c>
      <c r="M136" s="44">
        <f t="shared" si="145"/>
        <v>0.5</v>
      </c>
      <c r="N136" s="44">
        <f t="shared" si="146"/>
        <v>0.5</v>
      </c>
      <c r="O136" s="44">
        <f t="shared" si="146"/>
        <v>0.5</v>
      </c>
      <c r="P136" s="44">
        <f t="shared" si="146"/>
        <v>0.5</v>
      </c>
      <c r="Q136" s="44">
        <f t="shared" si="146"/>
        <v>0.5</v>
      </c>
      <c r="R136" s="44">
        <f t="shared" si="146"/>
        <v>0.5</v>
      </c>
      <c r="S136" s="44">
        <f t="shared" si="146"/>
        <v>0.5</v>
      </c>
      <c r="T136" s="44">
        <f t="shared" si="146"/>
        <v>0.5</v>
      </c>
      <c r="U136" s="44">
        <f t="shared" si="146"/>
        <v>0.5</v>
      </c>
      <c r="V136" s="44">
        <f t="shared" si="146"/>
        <v>0.5</v>
      </c>
      <c r="W136" s="44">
        <f t="shared" si="146"/>
        <v>0.5</v>
      </c>
      <c r="X136" s="44">
        <f t="shared" si="146"/>
        <v>0.5</v>
      </c>
      <c r="Y136" s="44">
        <f t="shared" si="146"/>
        <v>0.5</v>
      </c>
      <c r="Z136" s="44">
        <f t="shared" si="146"/>
        <v>0.5</v>
      </c>
      <c r="AA136" s="44">
        <f t="shared" si="133"/>
        <v>100.5</v>
      </c>
      <c r="AB136" s="2">
        <f t="shared" ref="AB136:AG136" si="151">AB79</f>
        <v>10</v>
      </c>
      <c r="AC136" s="2">
        <f t="shared" si="151"/>
        <v>10</v>
      </c>
      <c r="AD136" s="2">
        <f t="shared" si="151"/>
        <v>-4.1579981548899525E-2</v>
      </c>
      <c r="AE136" s="2">
        <f t="shared" si="151"/>
        <v>0.14674112332502032</v>
      </c>
      <c r="AF136" s="2">
        <f t="shared" si="151"/>
        <v>0.66493777180105984</v>
      </c>
      <c r="AG136" s="2">
        <f t="shared" si="151"/>
        <v>0.18832110487391984</v>
      </c>
    </row>
    <row r="137" spans="1:33">
      <c r="A137" s="72"/>
      <c r="B137" s="2">
        <f t="shared" si="135"/>
        <v>9</v>
      </c>
      <c r="C137" s="45"/>
      <c r="D137" s="45" t="str">
        <f t="shared" si="145"/>
        <v/>
      </c>
      <c r="E137" s="45" t="str">
        <f t="shared" si="145"/>
        <v/>
      </c>
      <c r="F137" s="45" t="str">
        <f t="shared" si="145"/>
        <v/>
      </c>
      <c r="G137" s="45" t="str">
        <f t="shared" si="145"/>
        <v/>
      </c>
      <c r="H137" s="45" t="str">
        <f t="shared" si="145"/>
        <v/>
      </c>
      <c r="I137" s="45" t="str">
        <f t="shared" si="145"/>
        <v/>
      </c>
      <c r="J137" s="45" t="str">
        <f t="shared" si="145"/>
        <v/>
      </c>
      <c r="K137" s="45" t="str">
        <f t="shared" si="145"/>
        <v/>
      </c>
      <c r="L137" s="44">
        <f t="shared" si="145"/>
        <v>0.5</v>
      </c>
      <c r="M137" s="44">
        <f t="shared" si="145"/>
        <v>0.5</v>
      </c>
      <c r="N137" s="44">
        <f t="shared" si="146"/>
        <v>0.5</v>
      </c>
      <c r="O137" s="44">
        <f t="shared" si="146"/>
        <v>0.5</v>
      </c>
      <c r="P137" s="44">
        <f t="shared" si="146"/>
        <v>0.5</v>
      </c>
      <c r="Q137" s="44">
        <f t="shared" si="146"/>
        <v>0.5</v>
      </c>
      <c r="R137" s="44">
        <f t="shared" si="146"/>
        <v>0.5</v>
      </c>
      <c r="S137" s="44">
        <f t="shared" si="146"/>
        <v>0.5</v>
      </c>
      <c r="T137" s="44">
        <f t="shared" si="146"/>
        <v>0.5</v>
      </c>
      <c r="U137" s="44">
        <f t="shared" si="146"/>
        <v>0.5</v>
      </c>
      <c r="V137" s="44">
        <f t="shared" si="146"/>
        <v>0.5</v>
      </c>
      <c r="W137" s="44">
        <f t="shared" si="146"/>
        <v>0.5</v>
      </c>
      <c r="X137" s="44">
        <f t="shared" si="146"/>
        <v>0.5</v>
      </c>
      <c r="Y137" s="44">
        <f t="shared" si="146"/>
        <v>0.5</v>
      </c>
      <c r="Z137" s="44">
        <f t="shared" si="146"/>
        <v>0.5</v>
      </c>
      <c r="AA137" s="44">
        <f t="shared" si="133"/>
        <v>100.5</v>
      </c>
      <c r="AB137" s="2">
        <f t="shared" ref="AB137:AG137" si="152">AB80</f>
        <v>9</v>
      </c>
      <c r="AC137" s="2">
        <f t="shared" si="152"/>
        <v>9</v>
      </c>
      <c r="AD137" s="2">
        <f t="shared" si="152"/>
        <v>-3.7421983394009928E-2</v>
      </c>
      <c r="AE137" s="2">
        <f t="shared" si="152"/>
        <v>0.14865587739023248</v>
      </c>
      <c r="AF137" s="2">
        <f t="shared" si="152"/>
        <v>0.66526626182552506</v>
      </c>
      <c r="AG137" s="2">
        <f t="shared" si="152"/>
        <v>0.1860778607842424</v>
      </c>
    </row>
    <row r="138" spans="1:33">
      <c r="A138" s="72"/>
      <c r="B138" s="2">
        <f t="shared" si="135"/>
        <v>8</v>
      </c>
      <c r="C138" s="45"/>
      <c r="D138" s="45" t="str">
        <f t="shared" si="145"/>
        <v/>
      </c>
      <c r="E138" s="45" t="str">
        <f t="shared" si="145"/>
        <v/>
      </c>
      <c r="F138" s="45" t="str">
        <f t="shared" si="145"/>
        <v/>
      </c>
      <c r="G138" s="45" t="str">
        <f t="shared" si="145"/>
        <v/>
      </c>
      <c r="H138" s="45" t="str">
        <f t="shared" si="145"/>
        <v/>
      </c>
      <c r="I138" s="45" t="str">
        <f t="shared" si="145"/>
        <v/>
      </c>
      <c r="J138" s="45" t="str">
        <f t="shared" si="145"/>
        <v/>
      </c>
      <c r="K138" s="44">
        <f t="shared" si="145"/>
        <v>0.5</v>
      </c>
      <c r="L138" s="44">
        <f t="shared" si="145"/>
        <v>0.5</v>
      </c>
      <c r="M138" s="44">
        <f t="shared" si="145"/>
        <v>0.5</v>
      </c>
      <c r="N138" s="44">
        <f t="shared" si="146"/>
        <v>0.5</v>
      </c>
      <c r="O138" s="44">
        <f t="shared" si="146"/>
        <v>0.5</v>
      </c>
      <c r="P138" s="44">
        <f t="shared" si="146"/>
        <v>0.5</v>
      </c>
      <c r="Q138" s="44">
        <f t="shared" si="146"/>
        <v>0.5</v>
      </c>
      <c r="R138" s="44">
        <f t="shared" si="146"/>
        <v>0.5</v>
      </c>
      <c r="S138" s="44">
        <f t="shared" si="146"/>
        <v>0.5</v>
      </c>
      <c r="T138" s="44">
        <f t="shared" si="146"/>
        <v>0.5</v>
      </c>
      <c r="U138" s="44">
        <f t="shared" si="146"/>
        <v>0.5</v>
      </c>
      <c r="V138" s="44">
        <f t="shared" si="146"/>
        <v>0.5</v>
      </c>
      <c r="W138" s="44">
        <f t="shared" si="146"/>
        <v>0.5</v>
      </c>
      <c r="X138" s="44">
        <f t="shared" si="146"/>
        <v>0.5</v>
      </c>
      <c r="Y138" s="44">
        <f t="shared" si="146"/>
        <v>0.5</v>
      </c>
      <c r="Z138" s="44">
        <f t="shared" si="146"/>
        <v>0.5</v>
      </c>
      <c r="AA138" s="44">
        <f t="shared" si="133"/>
        <v>100.5</v>
      </c>
      <c r="AB138" s="2">
        <f t="shared" ref="AB138:AG138" si="153">AB81</f>
        <v>8</v>
      </c>
      <c r="AC138" s="2">
        <f t="shared" si="153"/>
        <v>8</v>
      </c>
      <c r="AD138" s="2">
        <f t="shared" si="153"/>
        <v>-3.3263985239120331E-2</v>
      </c>
      <c r="AE138" s="2">
        <f t="shared" si="153"/>
        <v>0.15058792040410071</v>
      </c>
      <c r="AF138" s="2">
        <f t="shared" si="153"/>
        <v>0.66556017395267819</v>
      </c>
      <c r="AG138" s="2">
        <f t="shared" si="153"/>
        <v>0.18385190564322104</v>
      </c>
    </row>
    <row r="139" spans="1:33">
      <c r="A139" s="72"/>
      <c r="B139" s="2">
        <f t="shared" si="135"/>
        <v>7</v>
      </c>
      <c r="C139" s="45"/>
      <c r="D139" s="45" t="str">
        <f t="shared" si="145"/>
        <v/>
      </c>
      <c r="E139" s="45" t="str">
        <f t="shared" si="145"/>
        <v/>
      </c>
      <c r="F139" s="45" t="str">
        <f t="shared" si="145"/>
        <v/>
      </c>
      <c r="G139" s="45" t="str">
        <f t="shared" si="145"/>
        <v/>
      </c>
      <c r="H139" s="45" t="str">
        <f t="shared" si="145"/>
        <v/>
      </c>
      <c r="I139" s="45" t="str">
        <f t="shared" si="145"/>
        <v/>
      </c>
      <c r="J139" s="44">
        <f t="shared" si="145"/>
        <v>0.5</v>
      </c>
      <c r="K139" s="44">
        <f t="shared" si="145"/>
        <v>0.5</v>
      </c>
      <c r="L139" s="44">
        <f t="shared" si="145"/>
        <v>0.5</v>
      </c>
      <c r="M139" s="44">
        <f t="shared" si="145"/>
        <v>0.5</v>
      </c>
      <c r="N139" s="44">
        <f t="shared" si="146"/>
        <v>0.5</v>
      </c>
      <c r="O139" s="44">
        <f t="shared" si="146"/>
        <v>0.5</v>
      </c>
      <c r="P139" s="44">
        <f t="shared" si="146"/>
        <v>0.5</v>
      </c>
      <c r="Q139" s="44">
        <f t="shared" si="146"/>
        <v>0.5</v>
      </c>
      <c r="R139" s="44">
        <f t="shared" si="146"/>
        <v>0.5</v>
      </c>
      <c r="S139" s="44">
        <f t="shared" si="146"/>
        <v>0.5</v>
      </c>
      <c r="T139" s="44">
        <f t="shared" si="146"/>
        <v>0.5</v>
      </c>
      <c r="U139" s="44">
        <f t="shared" si="146"/>
        <v>0.5</v>
      </c>
      <c r="V139" s="44">
        <f t="shared" si="146"/>
        <v>0.5</v>
      </c>
      <c r="W139" s="44">
        <f t="shared" si="146"/>
        <v>0.5</v>
      </c>
      <c r="X139" s="44">
        <f t="shared" si="146"/>
        <v>0.5</v>
      </c>
      <c r="Y139" s="44">
        <f t="shared" si="146"/>
        <v>0.5</v>
      </c>
      <c r="Z139" s="44">
        <f t="shared" si="146"/>
        <v>0.5</v>
      </c>
      <c r="AA139" s="44">
        <f t="shared" si="133"/>
        <v>100.5</v>
      </c>
      <c r="AB139" s="2">
        <f t="shared" ref="AB139:AG139" si="154">AB82</f>
        <v>7</v>
      </c>
      <c r="AC139" s="2">
        <f t="shared" si="154"/>
        <v>7</v>
      </c>
      <c r="AD139" s="2">
        <f t="shared" si="154"/>
        <v>-2.9105987084230733E-2</v>
      </c>
      <c r="AE139" s="2">
        <f t="shared" si="154"/>
        <v>0.15253725236662499</v>
      </c>
      <c r="AF139" s="2">
        <f t="shared" si="154"/>
        <v>0.66581950818251923</v>
      </c>
      <c r="AG139" s="2">
        <f t="shared" si="154"/>
        <v>0.18164323945085573</v>
      </c>
    </row>
    <row r="140" spans="1:33">
      <c r="A140" s="72"/>
      <c r="B140" s="2">
        <f t="shared" si="135"/>
        <v>6</v>
      </c>
      <c r="C140" s="45"/>
      <c r="D140" s="45" t="str">
        <f t="shared" si="145"/>
        <v/>
      </c>
      <c r="E140" s="45" t="str">
        <f t="shared" si="145"/>
        <v/>
      </c>
      <c r="F140" s="45" t="str">
        <f t="shared" si="145"/>
        <v/>
      </c>
      <c r="G140" s="45" t="str">
        <f t="shared" si="145"/>
        <v/>
      </c>
      <c r="H140" s="45" t="str">
        <f t="shared" si="145"/>
        <v/>
      </c>
      <c r="I140" s="44">
        <f t="shared" si="145"/>
        <v>0.5</v>
      </c>
      <c r="J140" s="44">
        <f t="shared" si="145"/>
        <v>0.5</v>
      </c>
      <c r="K140" s="44">
        <f t="shared" si="145"/>
        <v>0.5</v>
      </c>
      <c r="L140" s="44">
        <f t="shared" si="145"/>
        <v>0.5</v>
      </c>
      <c r="M140" s="44">
        <f t="shared" si="145"/>
        <v>0.5</v>
      </c>
      <c r="N140" s="44">
        <f t="shared" si="146"/>
        <v>0.5</v>
      </c>
      <c r="O140" s="44">
        <f t="shared" si="146"/>
        <v>0.5</v>
      </c>
      <c r="P140" s="44">
        <f t="shared" si="146"/>
        <v>0.5</v>
      </c>
      <c r="Q140" s="44">
        <f t="shared" si="146"/>
        <v>0.5</v>
      </c>
      <c r="R140" s="44">
        <f t="shared" si="146"/>
        <v>0.5</v>
      </c>
      <c r="S140" s="44">
        <f t="shared" si="146"/>
        <v>0.5</v>
      </c>
      <c r="T140" s="44">
        <f t="shared" si="146"/>
        <v>0.5</v>
      </c>
      <c r="U140" s="44">
        <f t="shared" si="146"/>
        <v>0.5</v>
      </c>
      <c r="V140" s="44">
        <f t="shared" si="146"/>
        <v>0.5</v>
      </c>
      <c r="W140" s="44">
        <f t="shared" si="146"/>
        <v>0.5</v>
      </c>
      <c r="X140" s="44">
        <f t="shared" si="146"/>
        <v>0.5</v>
      </c>
      <c r="Y140" s="44">
        <f t="shared" si="146"/>
        <v>0.5</v>
      </c>
      <c r="Z140" s="44">
        <f t="shared" si="146"/>
        <v>0.5</v>
      </c>
      <c r="AA140" s="44">
        <f t="shared" si="133"/>
        <v>100.5</v>
      </c>
      <c r="AB140" s="2">
        <f t="shared" ref="AB140:AG140" si="155">AB83</f>
        <v>6</v>
      </c>
      <c r="AC140" s="2">
        <f t="shared" si="155"/>
        <v>6</v>
      </c>
      <c r="AD140" s="2">
        <f t="shared" si="155"/>
        <v>-2.4947988929340248E-2</v>
      </c>
      <c r="AE140" s="2">
        <f t="shared" si="155"/>
        <v>0.15450387327780576</v>
      </c>
      <c r="AF140" s="2">
        <f t="shared" si="155"/>
        <v>0.66604426451504817</v>
      </c>
      <c r="AG140" s="2">
        <f t="shared" si="155"/>
        <v>0.17945186220714601</v>
      </c>
    </row>
    <row r="141" spans="1:33">
      <c r="A141" s="72"/>
      <c r="B141" s="2">
        <f t="shared" si="135"/>
        <v>5</v>
      </c>
      <c r="C141" s="45"/>
      <c r="D141" s="45" t="str">
        <f t="shared" si="145"/>
        <v/>
      </c>
      <c r="E141" s="45" t="str">
        <f t="shared" si="145"/>
        <v/>
      </c>
      <c r="F141" s="45" t="str">
        <f t="shared" si="145"/>
        <v/>
      </c>
      <c r="G141" s="45" t="str">
        <f t="shared" si="145"/>
        <v/>
      </c>
      <c r="H141" s="44">
        <f t="shared" si="145"/>
        <v>0.5</v>
      </c>
      <c r="I141" s="44">
        <f t="shared" si="145"/>
        <v>0.5</v>
      </c>
      <c r="J141" s="44">
        <f t="shared" si="145"/>
        <v>0.5</v>
      </c>
      <c r="K141" s="44">
        <f t="shared" si="145"/>
        <v>0.5</v>
      </c>
      <c r="L141" s="44">
        <f t="shared" si="145"/>
        <v>0.5</v>
      </c>
      <c r="M141" s="44">
        <f t="shared" si="145"/>
        <v>0.5</v>
      </c>
      <c r="N141" s="44">
        <f t="shared" si="146"/>
        <v>0.5</v>
      </c>
      <c r="O141" s="44">
        <f t="shared" si="146"/>
        <v>0.5</v>
      </c>
      <c r="P141" s="44">
        <f t="shared" si="146"/>
        <v>0.5</v>
      </c>
      <c r="Q141" s="44">
        <f t="shared" si="146"/>
        <v>0.5</v>
      </c>
      <c r="R141" s="44">
        <f t="shared" si="146"/>
        <v>0.5</v>
      </c>
      <c r="S141" s="44">
        <f t="shared" si="146"/>
        <v>0.5</v>
      </c>
      <c r="T141" s="44">
        <f t="shared" si="146"/>
        <v>0.5</v>
      </c>
      <c r="U141" s="44">
        <f t="shared" si="146"/>
        <v>0.5</v>
      </c>
      <c r="V141" s="44">
        <f t="shared" si="146"/>
        <v>0.5</v>
      </c>
      <c r="W141" s="44">
        <f t="shared" si="146"/>
        <v>0.5</v>
      </c>
      <c r="X141" s="44">
        <f t="shared" si="146"/>
        <v>0.5</v>
      </c>
      <c r="Y141" s="44">
        <f t="shared" si="146"/>
        <v>0.5</v>
      </c>
      <c r="Z141" s="44">
        <f t="shared" si="146"/>
        <v>0.5</v>
      </c>
      <c r="AA141" s="44">
        <f t="shared" si="133"/>
        <v>100.5</v>
      </c>
      <c r="AB141" s="2">
        <f t="shared" ref="AB141:AG141" si="156">AB84</f>
        <v>5</v>
      </c>
      <c r="AC141" s="2">
        <f t="shared" si="156"/>
        <v>5</v>
      </c>
      <c r="AD141" s="2">
        <f t="shared" si="156"/>
        <v>-2.0789990774449763E-2</v>
      </c>
      <c r="AE141" s="2">
        <f t="shared" si="156"/>
        <v>0.15648778313764264</v>
      </c>
      <c r="AF141" s="2">
        <f t="shared" si="156"/>
        <v>0.6662344429502649</v>
      </c>
      <c r="AG141" s="2">
        <f t="shared" si="156"/>
        <v>0.1772777739120924</v>
      </c>
    </row>
    <row r="142" spans="1:33">
      <c r="A142" s="72"/>
      <c r="B142" s="2">
        <f t="shared" si="135"/>
        <v>4</v>
      </c>
      <c r="C142" s="45"/>
      <c r="D142" s="45" t="str">
        <f t="shared" ref="D142:M151" si="157">IF(i^2&gt;=$B142^2,principal*coupon/12,"")</f>
        <v/>
      </c>
      <c r="E142" s="45" t="str">
        <f t="shared" si="157"/>
        <v/>
      </c>
      <c r="F142" s="45" t="str">
        <f t="shared" si="157"/>
        <v/>
      </c>
      <c r="G142" s="44">
        <f t="shared" si="157"/>
        <v>0.5</v>
      </c>
      <c r="H142" s="44">
        <f t="shared" si="157"/>
        <v>0.5</v>
      </c>
      <c r="I142" s="44">
        <f t="shared" si="157"/>
        <v>0.5</v>
      </c>
      <c r="J142" s="44">
        <f t="shared" si="157"/>
        <v>0.5</v>
      </c>
      <c r="K142" s="44">
        <f t="shared" si="157"/>
        <v>0.5</v>
      </c>
      <c r="L142" s="44">
        <f t="shared" si="157"/>
        <v>0.5</v>
      </c>
      <c r="M142" s="44">
        <f t="shared" si="157"/>
        <v>0.5</v>
      </c>
      <c r="N142" s="44">
        <f t="shared" ref="N142:Z151" si="158">IF(i^2&gt;=$B142^2,principal*coupon/12,"")</f>
        <v>0.5</v>
      </c>
      <c r="O142" s="44">
        <f t="shared" si="158"/>
        <v>0.5</v>
      </c>
      <c r="P142" s="44">
        <f t="shared" si="158"/>
        <v>0.5</v>
      </c>
      <c r="Q142" s="44">
        <f t="shared" si="158"/>
        <v>0.5</v>
      </c>
      <c r="R142" s="44">
        <f t="shared" si="158"/>
        <v>0.5</v>
      </c>
      <c r="S142" s="44">
        <f t="shared" si="158"/>
        <v>0.5</v>
      </c>
      <c r="T142" s="44">
        <f t="shared" si="158"/>
        <v>0.5</v>
      </c>
      <c r="U142" s="44">
        <f t="shared" si="158"/>
        <v>0.5</v>
      </c>
      <c r="V142" s="44">
        <f t="shared" si="158"/>
        <v>0.5</v>
      </c>
      <c r="W142" s="44">
        <f t="shared" si="158"/>
        <v>0.5</v>
      </c>
      <c r="X142" s="44">
        <f t="shared" si="158"/>
        <v>0.5</v>
      </c>
      <c r="Y142" s="44">
        <f t="shared" si="158"/>
        <v>0.5</v>
      </c>
      <c r="Z142" s="44">
        <f t="shared" si="158"/>
        <v>0.5</v>
      </c>
      <c r="AA142" s="44">
        <f t="shared" si="133"/>
        <v>100.5</v>
      </c>
      <c r="AB142" s="2">
        <f t="shared" ref="AB142:AG142" si="159">AB85</f>
        <v>4</v>
      </c>
      <c r="AC142" s="2">
        <f t="shared" si="159"/>
        <v>4</v>
      </c>
      <c r="AD142" s="2">
        <f t="shared" si="159"/>
        <v>-1.6631992619560165E-2</v>
      </c>
      <c r="AE142" s="2">
        <f t="shared" si="159"/>
        <v>0.15848898194613512</v>
      </c>
      <c r="AF142" s="2">
        <f t="shared" si="159"/>
        <v>0.66639004348816955</v>
      </c>
      <c r="AG142" s="2">
        <f t="shared" si="159"/>
        <v>0.17512097456569528</v>
      </c>
    </row>
    <row r="143" spans="1:33">
      <c r="A143" s="72"/>
      <c r="B143" s="2">
        <f t="shared" si="135"/>
        <v>3</v>
      </c>
      <c r="C143" s="45"/>
      <c r="D143" s="45" t="str">
        <f t="shared" si="157"/>
        <v/>
      </c>
      <c r="E143" s="45" t="str">
        <f t="shared" si="157"/>
        <v/>
      </c>
      <c r="F143" s="44">
        <f t="shared" si="157"/>
        <v>0.5</v>
      </c>
      <c r="G143" s="44">
        <f t="shared" si="157"/>
        <v>0.5</v>
      </c>
      <c r="H143" s="44">
        <f t="shared" si="157"/>
        <v>0.5</v>
      </c>
      <c r="I143" s="44">
        <f t="shared" si="157"/>
        <v>0.5</v>
      </c>
      <c r="J143" s="44">
        <f t="shared" si="157"/>
        <v>0.5</v>
      </c>
      <c r="K143" s="44">
        <f t="shared" si="157"/>
        <v>0.5</v>
      </c>
      <c r="L143" s="44">
        <f t="shared" si="157"/>
        <v>0.5</v>
      </c>
      <c r="M143" s="44">
        <f t="shared" si="157"/>
        <v>0.5</v>
      </c>
      <c r="N143" s="44">
        <f t="shared" si="158"/>
        <v>0.5</v>
      </c>
      <c r="O143" s="44">
        <f t="shared" si="158"/>
        <v>0.5</v>
      </c>
      <c r="P143" s="44">
        <f t="shared" si="158"/>
        <v>0.5</v>
      </c>
      <c r="Q143" s="44">
        <f t="shared" si="158"/>
        <v>0.5</v>
      </c>
      <c r="R143" s="44">
        <f t="shared" si="158"/>
        <v>0.5</v>
      </c>
      <c r="S143" s="44">
        <f t="shared" si="158"/>
        <v>0.5</v>
      </c>
      <c r="T143" s="44">
        <f t="shared" si="158"/>
        <v>0.5</v>
      </c>
      <c r="U143" s="44">
        <f t="shared" si="158"/>
        <v>0.5</v>
      </c>
      <c r="V143" s="44">
        <f t="shared" si="158"/>
        <v>0.5</v>
      </c>
      <c r="W143" s="44">
        <f t="shared" si="158"/>
        <v>0.5</v>
      </c>
      <c r="X143" s="44">
        <f t="shared" si="158"/>
        <v>0.5</v>
      </c>
      <c r="Y143" s="44">
        <f t="shared" si="158"/>
        <v>0.5</v>
      </c>
      <c r="Z143" s="44">
        <f t="shared" si="158"/>
        <v>0.5</v>
      </c>
      <c r="AA143" s="44">
        <f t="shared" si="133"/>
        <v>100.5</v>
      </c>
      <c r="AB143" s="2">
        <f t="shared" ref="AB143:AG143" si="160">AB86</f>
        <v>3</v>
      </c>
      <c r="AC143" s="2">
        <f t="shared" si="160"/>
        <v>3</v>
      </c>
      <c r="AD143" s="2">
        <f t="shared" si="160"/>
        <v>-1.2473994464670124E-2</v>
      </c>
      <c r="AE143" s="2">
        <f t="shared" si="160"/>
        <v>0.16050746970328392</v>
      </c>
      <c r="AF143" s="2">
        <f t="shared" si="160"/>
        <v>0.66651106612876199</v>
      </c>
      <c r="AG143" s="2">
        <f t="shared" si="160"/>
        <v>0.17298146416795404</v>
      </c>
    </row>
    <row r="144" spans="1:33">
      <c r="A144" s="72"/>
      <c r="B144" s="2">
        <f t="shared" si="135"/>
        <v>2</v>
      </c>
      <c r="C144" s="45"/>
      <c r="D144" s="45" t="str">
        <f t="shared" si="157"/>
        <v/>
      </c>
      <c r="E144" s="44">
        <f t="shared" si="157"/>
        <v>0.5</v>
      </c>
      <c r="F144" s="44">
        <f t="shared" si="157"/>
        <v>0.5</v>
      </c>
      <c r="G144" s="44">
        <f t="shared" si="157"/>
        <v>0.5</v>
      </c>
      <c r="H144" s="44">
        <f t="shared" si="157"/>
        <v>0.5</v>
      </c>
      <c r="I144" s="44">
        <f t="shared" si="157"/>
        <v>0.5</v>
      </c>
      <c r="J144" s="44">
        <f t="shared" si="157"/>
        <v>0.5</v>
      </c>
      <c r="K144" s="44">
        <f t="shared" si="157"/>
        <v>0.5</v>
      </c>
      <c r="L144" s="44">
        <f t="shared" si="157"/>
        <v>0.5</v>
      </c>
      <c r="M144" s="44">
        <f t="shared" si="157"/>
        <v>0.5</v>
      </c>
      <c r="N144" s="44">
        <f t="shared" si="158"/>
        <v>0.5</v>
      </c>
      <c r="O144" s="44">
        <f t="shared" si="158"/>
        <v>0.5</v>
      </c>
      <c r="P144" s="44">
        <f t="shared" si="158"/>
        <v>0.5</v>
      </c>
      <c r="Q144" s="44">
        <f t="shared" si="158"/>
        <v>0.5</v>
      </c>
      <c r="R144" s="44">
        <f t="shared" si="158"/>
        <v>0.5</v>
      </c>
      <c r="S144" s="44">
        <f t="shared" si="158"/>
        <v>0.5</v>
      </c>
      <c r="T144" s="44">
        <f t="shared" si="158"/>
        <v>0.5</v>
      </c>
      <c r="U144" s="44">
        <f t="shared" si="158"/>
        <v>0.5</v>
      </c>
      <c r="V144" s="44">
        <f t="shared" si="158"/>
        <v>0.5</v>
      </c>
      <c r="W144" s="44">
        <f t="shared" si="158"/>
        <v>0.5</v>
      </c>
      <c r="X144" s="44">
        <f t="shared" si="158"/>
        <v>0.5</v>
      </c>
      <c r="Y144" s="44">
        <f t="shared" si="158"/>
        <v>0.5</v>
      </c>
      <c r="Z144" s="44">
        <f t="shared" si="158"/>
        <v>0.5</v>
      </c>
      <c r="AA144" s="44">
        <f t="shared" si="133"/>
        <v>100.5</v>
      </c>
      <c r="AB144" s="2">
        <f t="shared" ref="AB144:AG144" si="161">AB87</f>
        <v>2</v>
      </c>
      <c r="AC144" s="2">
        <f t="shared" si="161"/>
        <v>2</v>
      </c>
      <c r="AD144" s="2">
        <f t="shared" si="161"/>
        <v>-8.3159963097800826E-3</v>
      </c>
      <c r="AE144" s="2">
        <f t="shared" si="161"/>
        <v>0.16254324640908877</v>
      </c>
      <c r="AF144" s="2">
        <f t="shared" si="161"/>
        <v>0.66659751087204233</v>
      </c>
      <c r="AG144" s="2">
        <f t="shared" si="161"/>
        <v>0.17085924271886885</v>
      </c>
    </row>
    <row r="145" spans="1:33">
      <c r="A145" s="72"/>
      <c r="B145" s="2">
        <f t="shared" si="135"/>
        <v>1</v>
      </c>
      <c r="C145" s="45"/>
      <c r="D145" s="44">
        <f t="shared" si="157"/>
        <v>0.5</v>
      </c>
      <c r="E145" s="44">
        <f t="shared" si="157"/>
        <v>0.5</v>
      </c>
      <c r="F145" s="44">
        <f t="shared" si="157"/>
        <v>0.5</v>
      </c>
      <c r="G145" s="44">
        <f t="shared" si="157"/>
        <v>0.5</v>
      </c>
      <c r="H145" s="44">
        <f t="shared" si="157"/>
        <v>0.5</v>
      </c>
      <c r="I145" s="44">
        <f t="shared" si="157"/>
        <v>0.5</v>
      </c>
      <c r="J145" s="44">
        <f t="shared" si="157"/>
        <v>0.5</v>
      </c>
      <c r="K145" s="44">
        <f t="shared" si="157"/>
        <v>0.5</v>
      </c>
      <c r="L145" s="44">
        <f t="shared" si="157"/>
        <v>0.5</v>
      </c>
      <c r="M145" s="44">
        <f t="shared" si="157"/>
        <v>0.5</v>
      </c>
      <c r="N145" s="44">
        <f t="shared" si="158"/>
        <v>0.5</v>
      </c>
      <c r="O145" s="44">
        <f t="shared" si="158"/>
        <v>0.5</v>
      </c>
      <c r="P145" s="44">
        <f t="shared" si="158"/>
        <v>0.5</v>
      </c>
      <c r="Q145" s="44">
        <f t="shared" si="158"/>
        <v>0.5</v>
      </c>
      <c r="R145" s="44">
        <f t="shared" si="158"/>
        <v>0.5</v>
      </c>
      <c r="S145" s="44">
        <f t="shared" si="158"/>
        <v>0.5</v>
      </c>
      <c r="T145" s="44">
        <f t="shared" si="158"/>
        <v>0.5</v>
      </c>
      <c r="U145" s="44">
        <f t="shared" si="158"/>
        <v>0.5</v>
      </c>
      <c r="V145" s="44">
        <f t="shared" si="158"/>
        <v>0.5</v>
      </c>
      <c r="W145" s="44">
        <f t="shared" si="158"/>
        <v>0.5</v>
      </c>
      <c r="X145" s="44">
        <f t="shared" si="158"/>
        <v>0.5</v>
      </c>
      <c r="Y145" s="44">
        <f t="shared" si="158"/>
        <v>0.5</v>
      </c>
      <c r="Z145" s="44">
        <f t="shared" si="158"/>
        <v>0.5</v>
      </c>
      <c r="AA145" s="44">
        <f t="shared" si="133"/>
        <v>100.5</v>
      </c>
      <c r="AB145" s="2">
        <f t="shared" ref="AB145:AG145" si="162">AB88</f>
        <v>1</v>
      </c>
      <c r="AC145" s="2">
        <f t="shared" si="162"/>
        <v>1</v>
      </c>
      <c r="AD145" s="2">
        <f t="shared" si="162"/>
        <v>-4.1579981548900413E-3</v>
      </c>
      <c r="AE145" s="2">
        <f t="shared" si="162"/>
        <v>0.16459631206354966</v>
      </c>
      <c r="AF145" s="2">
        <f t="shared" si="162"/>
        <v>0.66664937771801058</v>
      </c>
      <c r="AG145" s="2">
        <f t="shared" si="162"/>
        <v>0.1687543102184397</v>
      </c>
    </row>
    <row r="146" spans="1:33">
      <c r="A146" s="72"/>
      <c r="B146" s="2">
        <f t="shared" si="135"/>
        <v>0</v>
      </c>
      <c r="C146" s="44"/>
      <c r="D146" s="44">
        <f t="shared" si="157"/>
        <v>0.5</v>
      </c>
      <c r="E146" s="44">
        <f t="shared" si="157"/>
        <v>0.5</v>
      </c>
      <c r="F146" s="44">
        <f t="shared" si="157"/>
        <v>0.5</v>
      </c>
      <c r="G146" s="44">
        <f t="shared" si="157"/>
        <v>0.5</v>
      </c>
      <c r="H146" s="44">
        <f t="shared" si="157"/>
        <v>0.5</v>
      </c>
      <c r="I146" s="44">
        <f t="shared" si="157"/>
        <v>0.5</v>
      </c>
      <c r="J146" s="44">
        <f t="shared" si="157"/>
        <v>0.5</v>
      </c>
      <c r="K146" s="44">
        <f t="shared" si="157"/>
        <v>0.5</v>
      </c>
      <c r="L146" s="44">
        <f t="shared" si="157"/>
        <v>0.5</v>
      </c>
      <c r="M146" s="44">
        <f t="shared" si="157"/>
        <v>0.5</v>
      </c>
      <c r="N146" s="44">
        <f t="shared" si="158"/>
        <v>0.5</v>
      </c>
      <c r="O146" s="44">
        <f t="shared" si="158"/>
        <v>0.5</v>
      </c>
      <c r="P146" s="44">
        <f t="shared" si="158"/>
        <v>0.5</v>
      </c>
      <c r="Q146" s="44">
        <f t="shared" si="158"/>
        <v>0.5</v>
      </c>
      <c r="R146" s="44">
        <f t="shared" si="158"/>
        <v>0.5</v>
      </c>
      <c r="S146" s="44">
        <f t="shared" si="158"/>
        <v>0.5</v>
      </c>
      <c r="T146" s="44">
        <f t="shared" si="158"/>
        <v>0.5</v>
      </c>
      <c r="U146" s="44">
        <f t="shared" si="158"/>
        <v>0.5</v>
      </c>
      <c r="V146" s="44">
        <f t="shared" si="158"/>
        <v>0.5</v>
      </c>
      <c r="W146" s="44">
        <f t="shared" si="158"/>
        <v>0.5</v>
      </c>
      <c r="X146" s="44">
        <f t="shared" si="158"/>
        <v>0.5</v>
      </c>
      <c r="Y146" s="44">
        <f t="shared" si="158"/>
        <v>0.5</v>
      </c>
      <c r="Z146" s="44">
        <f t="shared" si="158"/>
        <v>0.5</v>
      </c>
      <c r="AA146" s="44">
        <f t="shared" si="133"/>
        <v>100.5</v>
      </c>
      <c r="AB146" s="2">
        <f t="shared" ref="AB146:AG146" si="163">AB89</f>
        <v>0</v>
      </c>
      <c r="AC146" s="2">
        <f t="shared" si="163"/>
        <v>0</v>
      </c>
      <c r="AD146" s="2">
        <f t="shared" si="163"/>
        <v>0</v>
      </c>
      <c r="AE146" s="2">
        <f t="shared" si="163"/>
        <v>0.16666666666666666</v>
      </c>
      <c r="AF146" s="2">
        <f t="shared" si="163"/>
        <v>0.66666666666666663</v>
      </c>
      <c r="AG146" s="2">
        <f t="shared" si="163"/>
        <v>0.16666666666666666</v>
      </c>
    </row>
    <row r="147" spans="1:33">
      <c r="A147" s="72"/>
      <c r="B147" s="2">
        <f t="shared" si="135"/>
        <v>-1</v>
      </c>
      <c r="C147" s="45"/>
      <c r="D147" s="44">
        <f t="shared" si="157"/>
        <v>0.5</v>
      </c>
      <c r="E147" s="44">
        <f t="shared" si="157"/>
        <v>0.5</v>
      </c>
      <c r="F147" s="44">
        <f t="shared" si="157"/>
        <v>0.5</v>
      </c>
      <c r="G147" s="44">
        <f t="shared" si="157"/>
        <v>0.5</v>
      </c>
      <c r="H147" s="44">
        <f t="shared" si="157"/>
        <v>0.5</v>
      </c>
      <c r="I147" s="44">
        <f t="shared" si="157"/>
        <v>0.5</v>
      </c>
      <c r="J147" s="44">
        <f t="shared" si="157"/>
        <v>0.5</v>
      </c>
      <c r="K147" s="44">
        <f t="shared" si="157"/>
        <v>0.5</v>
      </c>
      <c r="L147" s="44">
        <f t="shared" si="157"/>
        <v>0.5</v>
      </c>
      <c r="M147" s="44">
        <f t="shared" si="157"/>
        <v>0.5</v>
      </c>
      <c r="N147" s="44">
        <f t="shared" si="158"/>
        <v>0.5</v>
      </c>
      <c r="O147" s="44">
        <f t="shared" si="158"/>
        <v>0.5</v>
      </c>
      <c r="P147" s="44">
        <f t="shared" si="158"/>
        <v>0.5</v>
      </c>
      <c r="Q147" s="44">
        <f t="shared" si="158"/>
        <v>0.5</v>
      </c>
      <c r="R147" s="44">
        <f t="shared" si="158"/>
        <v>0.5</v>
      </c>
      <c r="S147" s="44">
        <f t="shared" si="158"/>
        <v>0.5</v>
      </c>
      <c r="T147" s="44">
        <f t="shared" si="158"/>
        <v>0.5</v>
      </c>
      <c r="U147" s="44">
        <f t="shared" si="158"/>
        <v>0.5</v>
      </c>
      <c r="V147" s="44">
        <f t="shared" si="158"/>
        <v>0.5</v>
      </c>
      <c r="W147" s="44">
        <f t="shared" si="158"/>
        <v>0.5</v>
      </c>
      <c r="X147" s="44">
        <f t="shared" si="158"/>
        <v>0.5</v>
      </c>
      <c r="Y147" s="44">
        <f t="shared" si="158"/>
        <v>0.5</v>
      </c>
      <c r="Z147" s="44">
        <f t="shared" si="158"/>
        <v>0.5</v>
      </c>
      <c r="AA147" s="44">
        <f t="shared" si="133"/>
        <v>100.5</v>
      </c>
      <c r="AB147" s="2">
        <f t="shared" ref="AB147:AG147" si="164">AB90</f>
        <v>-1</v>
      </c>
      <c r="AC147" s="2">
        <f t="shared" si="164"/>
        <v>-1</v>
      </c>
      <c r="AD147" s="2">
        <f t="shared" si="164"/>
        <v>4.1579981548900413E-3</v>
      </c>
      <c r="AE147" s="2">
        <f t="shared" si="164"/>
        <v>0.1687543102184397</v>
      </c>
      <c r="AF147" s="2">
        <f t="shared" si="164"/>
        <v>0.66664937771801058</v>
      </c>
      <c r="AG147" s="2">
        <f t="shared" si="164"/>
        <v>0.16459631206354966</v>
      </c>
    </row>
    <row r="148" spans="1:33">
      <c r="A148" s="72"/>
      <c r="B148" s="2">
        <f t="shared" si="135"/>
        <v>-2</v>
      </c>
      <c r="C148" s="45"/>
      <c r="D148" s="45" t="str">
        <f t="shared" si="157"/>
        <v/>
      </c>
      <c r="E148" s="44">
        <f t="shared" si="157"/>
        <v>0.5</v>
      </c>
      <c r="F148" s="44">
        <f t="shared" si="157"/>
        <v>0.5</v>
      </c>
      <c r="G148" s="44">
        <f t="shared" si="157"/>
        <v>0.5</v>
      </c>
      <c r="H148" s="44">
        <f t="shared" si="157"/>
        <v>0.5</v>
      </c>
      <c r="I148" s="44">
        <f t="shared" si="157"/>
        <v>0.5</v>
      </c>
      <c r="J148" s="44">
        <f t="shared" si="157"/>
        <v>0.5</v>
      </c>
      <c r="K148" s="44">
        <f t="shared" si="157"/>
        <v>0.5</v>
      </c>
      <c r="L148" s="44">
        <f t="shared" si="157"/>
        <v>0.5</v>
      </c>
      <c r="M148" s="44">
        <f t="shared" si="157"/>
        <v>0.5</v>
      </c>
      <c r="N148" s="44">
        <f t="shared" si="158"/>
        <v>0.5</v>
      </c>
      <c r="O148" s="44">
        <f t="shared" si="158"/>
        <v>0.5</v>
      </c>
      <c r="P148" s="44">
        <f t="shared" si="158"/>
        <v>0.5</v>
      </c>
      <c r="Q148" s="44">
        <f t="shared" si="158"/>
        <v>0.5</v>
      </c>
      <c r="R148" s="44">
        <f t="shared" si="158"/>
        <v>0.5</v>
      </c>
      <c r="S148" s="44">
        <f t="shared" si="158"/>
        <v>0.5</v>
      </c>
      <c r="T148" s="44">
        <f t="shared" si="158"/>
        <v>0.5</v>
      </c>
      <c r="U148" s="44">
        <f t="shared" si="158"/>
        <v>0.5</v>
      </c>
      <c r="V148" s="44">
        <f t="shared" si="158"/>
        <v>0.5</v>
      </c>
      <c r="W148" s="44">
        <f t="shared" si="158"/>
        <v>0.5</v>
      </c>
      <c r="X148" s="44">
        <f t="shared" si="158"/>
        <v>0.5</v>
      </c>
      <c r="Y148" s="44">
        <f t="shared" si="158"/>
        <v>0.5</v>
      </c>
      <c r="Z148" s="44">
        <f t="shared" si="158"/>
        <v>0.5</v>
      </c>
      <c r="AA148" s="44">
        <f t="shared" si="133"/>
        <v>100.5</v>
      </c>
      <c r="AB148" s="2">
        <f t="shared" ref="AB148:AG148" si="165">AB91</f>
        <v>-2</v>
      </c>
      <c r="AC148" s="2">
        <f t="shared" si="165"/>
        <v>-2</v>
      </c>
      <c r="AD148" s="2">
        <f t="shared" si="165"/>
        <v>8.3159963097800826E-3</v>
      </c>
      <c r="AE148" s="2">
        <f t="shared" si="165"/>
        <v>0.17085924271886885</v>
      </c>
      <c r="AF148" s="2">
        <f t="shared" si="165"/>
        <v>0.66659751087204233</v>
      </c>
      <c r="AG148" s="2">
        <f t="shared" si="165"/>
        <v>0.16254324640908877</v>
      </c>
    </row>
    <row r="149" spans="1:33">
      <c r="A149" s="72"/>
      <c r="B149" s="2">
        <f t="shared" si="135"/>
        <v>-3</v>
      </c>
      <c r="C149" s="45"/>
      <c r="D149" s="45" t="str">
        <f t="shared" si="157"/>
        <v/>
      </c>
      <c r="E149" s="45" t="str">
        <f t="shared" si="157"/>
        <v/>
      </c>
      <c r="F149" s="44">
        <f t="shared" si="157"/>
        <v>0.5</v>
      </c>
      <c r="G149" s="44">
        <f t="shared" si="157"/>
        <v>0.5</v>
      </c>
      <c r="H149" s="44">
        <f t="shared" si="157"/>
        <v>0.5</v>
      </c>
      <c r="I149" s="44">
        <f t="shared" si="157"/>
        <v>0.5</v>
      </c>
      <c r="J149" s="44">
        <f t="shared" si="157"/>
        <v>0.5</v>
      </c>
      <c r="K149" s="44">
        <f t="shared" si="157"/>
        <v>0.5</v>
      </c>
      <c r="L149" s="44">
        <f t="shared" si="157"/>
        <v>0.5</v>
      </c>
      <c r="M149" s="44">
        <f t="shared" si="157"/>
        <v>0.5</v>
      </c>
      <c r="N149" s="44">
        <f t="shared" si="158"/>
        <v>0.5</v>
      </c>
      <c r="O149" s="44">
        <f t="shared" si="158"/>
        <v>0.5</v>
      </c>
      <c r="P149" s="44">
        <f t="shared" si="158"/>
        <v>0.5</v>
      </c>
      <c r="Q149" s="44">
        <f t="shared" si="158"/>
        <v>0.5</v>
      </c>
      <c r="R149" s="44">
        <f t="shared" si="158"/>
        <v>0.5</v>
      </c>
      <c r="S149" s="44">
        <f t="shared" si="158"/>
        <v>0.5</v>
      </c>
      <c r="T149" s="44">
        <f t="shared" si="158"/>
        <v>0.5</v>
      </c>
      <c r="U149" s="44">
        <f t="shared" si="158"/>
        <v>0.5</v>
      </c>
      <c r="V149" s="44">
        <f t="shared" si="158"/>
        <v>0.5</v>
      </c>
      <c r="W149" s="44">
        <f t="shared" si="158"/>
        <v>0.5</v>
      </c>
      <c r="X149" s="44">
        <f t="shared" si="158"/>
        <v>0.5</v>
      </c>
      <c r="Y149" s="44">
        <f t="shared" si="158"/>
        <v>0.5</v>
      </c>
      <c r="Z149" s="44">
        <f t="shared" si="158"/>
        <v>0.5</v>
      </c>
      <c r="AA149" s="44">
        <f t="shared" si="133"/>
        <v>100.5</v>
      </c>
      <c r="AB149" s="2">
        <f t="shared" ref="AB149:AG149" si="166">AB92</f>
        <v>-3</v>
      </c>
      <c r="AC149" s="2">
        <f t="shared" si="166"/>
        <v>-3</v>
      </c>
      <c r="AD149" s="2">
        <f t="shared" si="166"/>
        <v>1.2473994464670124E-2</v>
      </c>
      <c r="AE149" s="2">
        <f t="shared" si="166"/>
        <v>0.17298146416795404</v>
      </c>
      <c r="AF149" s="2">
        <f t="shared" si="166"/>
        <v>0.66651106612876199</v>
      </c>
      <c r="AG149" s="2">
        <f t="shared" si="166"/>
        <v>0.16050746970328392</v>
      </c>
    </row>
    <row r="150" spans="1:33">
      <c r="A150" s="72"/>
      <c r="B150" s="2">
        <f t="shared" si="135"/>
        <v>-4</v>
      </c>
      <c r="C150" s="45"/>
      <c r="D150" s="45" t="str">
        <f t="shared" si="157"/>
        <v/>
      </c>
      <c r="E150" s="45" t="str">
        <f t="shared" si="157"/>
        <v/>
      </c>
      <c r="F150" s="45" t="str">
        <f t="shared" si="157"/>
        <v/>
      </c>
      <c r="G150" s="44">
        <f t="shared" si="157"/>
        <v>0.5</v>
      </c>
      <c r="H150" s="44">
        <f t="shared" si="157"/>
        <v>0.5</v>
      </c>
      <c r="I150" s="44">
        <f t="shared" si="157"/>
        <v>0.5</v>
      </c>
      <c r="J150" s="44">
        <f t="shared" si="157"/>
        <v>0.5</v>
      </c>
      <c r="K150" s="44">
        <f t="shared" si="157"/>
        <v>0.5</v>
      </c>
      <c r="L150" s="44">
        <f t="shared" si="157"/>
        <v>0.5</v>
      </c>
      <c r="M150" s="44">
        <f t="shared" si="157"/>
        <v>0.5</v>
      </c>
      <c r="N150" s="44">
        <f t="shared" si="158"/>
        <v>0.5</v>
      </c>
      <c r="O150" s="44">
        <f t="shared" si="158"/>
        <v>0.5</v>
      </c>
      <c r="P150" s="44">
        <f t="shared" si="158"/>
        <v>0.5</v>
      </c>
      <c r="Q150" s="44">
        <f t="shared" si="158"/>
        <v>0.5</v>
      </c>
      <c r="R150" s="44">
        <f t="shared" si="158"/>
        <v>0.5</v>
      </c>
      <c r="S150" s="44">
        <f t="shared" si="158"/>
        <v>0.5</v>
      </c>
      <c r="T150" s="44">
        <f t="shared" si="158"/>
        <v>0.5</v>
      </c>
      <c r="U150" s="44">
        <f t="shared" si="158"/>
        <v>0.5</v>
      </c>
      <c r="V150" s="44">
        <f t="shared" si="158"/>
        <v>0.5</v>
      </c>
      <c r="W150" s="44">
        <f t="shared" si="158"/>
        <v>0.5</v>
      </c>
      <c r="X150" s="44">
        <f t="shared" si="158"/>
        <v>0.5</v>
      </c>
      <c r="Y150" s="44">
        <f t="shared" si="158"/>
        <v>0.5</v>
      </c>
      <c r="Z150" s="44">
        <f t="shared" si="158"/>
        <v>0.5</v>
      </c>
      <c r="AA150" s="44">
        <f t="shared" si="133"/>
        <v>100.5</v>
      </c>
      <c r="AB150" s="2">
        <f t="shared" ref="AB150:AG150" si="167">AB93</f>
        <v>-4</v>
      </c>
      <c r="AC150" s="2">
        <f t="shared" si="167"/>
        <v>-4</v>
      </c>
      <c r="AD150" s="2">
        <f t="shared" si="167"/>
        <v>1.6631992619560165E-2</v>
      </c>
      <c r="AE150" s="2">
        <f t="shared" si="167"/>
        <v>0.17512097456569528</v>
      </c>
      <c r="AF150" s="2">
        <f t="shared" si="167"/>
        <v>0.66639004348816955</v>
      </c>
      <c r="AG150" s="2">
        <f t="shared" si="167"/>
        <v>0.15848898194613512</v>
      </c>
    </row>
    <row r="151" spans="1:33">
      <c r="A151" s="72"/>
      <c r="B151" s="2">
        <f t="shared" si="135"/>
        <v>-5</v>
      </c>
      <c r="C151" s="45"/>
      <c r="D151" s="45" t="str">
        <f t="shared" si="157"/>
        <v/>
      </c>
      <c r="E151" s="45" t="str">
        <f t="shared" si="157"/>
        <v/>
      </c>
      <c r="F151" s="45" t="str">
        <f t="shared" si="157"/>
        <v/>
      </c>
      <c r="G151" s="45" t="str">
        <f t="shared" si="157"/>
        <v/>
      </c>
      <c r="H151" s="44">
        <f t="shared" si="157"/>
        <v>0.5</v>
      </c>
      <c r="I151" s="44">
        <f t="shared" si="157"/>
        <v>0.5</v>
      </c>
      <c r="J151" s="44">
        <f t="shared" si="157"/>
        <v>0.5</v>
      </c>
      <c r="K151" s="44">
        <f t="shared" si="157"/>
        <v>0.5</v>
      </c>
      <c r="L151" s="44">
        <f t="shared" si="157"/>
        <v>0.5</v>
      </c>
      <c r="M151" s="44">
        <f t="shared" si="157"/>
        <v>0.5</v>
      </c>
      <c r="N151" s="44">
        <f t="shared" si="158"/>
        <v>0.5</v>
      </c>
      <c r="O151" s="44">
        <f t="shared" si="158"/>
        <v>0.5</v>
      </c>
      <c r="P151" s="44">
        <f t="shared" si="158"/>
        <v>0.5</v>
      </c>
      <c r="Q151" s="44">
        <f t="shared" si="158"/>
        <v>0.5</v>
      </c>
      <c r="R151" s="44">
        <f t="shared" si="158"/>
        <v>0.5</v>
      </c>
      <c r="S151" s="44">
        <f t="shared" si="158"/>
        <v>0.5</v>
      </c>
      <c r="T151" s="44">
        <f t="shared" si="158"/>
        <v>0.5</v>
      </c>
      <c r="U151" s="44">
        <f t="shared" si="158"/>
        <v>0.5</v>
      </c>
      <c r="V151" s="44">
        <f t="shared" si="158"/>
        <v>0.5</v>
      </c>
      <c r="W151" s="44">
        <f t="shared" si="158"/>
        <v>0.5</v>
      </c>
      <c r="X151" s="44">
        <f t="shared" si="158"/>
        <v>0.5</v>
      </c>
      <c r="Y151" s="44">
        <f t="shared" si="158"/>
        <v>0.5</v>
      </c>
      <c r="Z151" s="44">
        <f t="shared" si="158"/>
        <v>0.5</v>
      </c>
      <c r="AA151" s="44">
        <f t="shared" si="133"/>
        <v>100.5</v>
      </c>
      <c r="AB151" s="2">
        <f t="shared" ref="AB151:AG151" si="168">AB94</f>
        <v>-5</v>
      </c>
      <c r="AC151" s="2">
        <f t="shared" si="168"/>
        <v>-5</v>
      </c>
      <c r="AD151" s="2">
        <f t="shared" si="168"/>
        <v>2.0789990774449763E-2</v>
      </c>
      <c r="AE151" s="2">
        <f t="shared" si="168"/>
        <v>0.1772777739120924</v>
      </c>
      <c r="AF151" s="2">
        <f t="shared" si="168"/>
        <v>0.6662344429502649</v>
      </c>
      <c r="AG151" s="2">
        <f t="shared" si="168"/>
        <v>0.15648778313764264</v>
      </c>
    </row>
    <row r="152" spans="1:33">
      <c r="A152" s="72"/>
      <c r="B152" s="2">
        <f t="shared" si="135"/>
        <v>-6</v>
      </c>
      <c r="C152" s="45"/>
      <c r="D152" s="45" t="str">
        <f t="shared" ref="D152:M161" si="169">IF(i^2&gt;=$B152^2,principal*coupon/12,"")</f>
        <v/>
      </c>
      <c r="E152" s="45" t="str">
        <f t="shared" si="169"/>
        <v/>
      </c>
      <c r="F152" s="45" t="str">
        <f t="shared" si="169"/>
        <v/>
      </c>
      <c r="G152" s="45" t="str">
        <f t="shared" si="169"/>
        <v/>
      </c>
      <c r="H152" s="45" t="str">
        <f t="shared" si="169"/>
        <v/>
      </c>
      <c r="I152" s="44">
        <f t="shared" si="169"/>
        <v>0.5</v>
      </c>
      <c r="J152" s="44">
        <f t="shared" si="169"/>
        <v>0.5</v>
      </c>
      <c r="K152" s="44">
        <f t="shared" si="169"/>
        <v>0.5</v>
      </c>
      <c r="L152" s="44">
        <f t="shared" si="169"/>
        <v>0.5</v>
      </c>
      <c r="M152" s="44">
        <f t="shared" si="169"/>
        <v>0.5</v>
      </c>
      <c r="N152" s="44">
        <f t="shared" ref="N152:Z161" si="170">IF(i^2&gt;=$B152^2,principal*coupon/12,"")</f>
        <v>0.5</v>
      </c>
      <c r="O152" s="44">
        <f t="shared" si="170"/>
        <v>0.5</v>
      </c>
      <c r="P152" s="44">
        <f t="shared" si="170"/>
        <v>0.5</v>
      </c>
      <c r="Q152" s="44">
        <f t="shared" si="170"/>
        <v>0.5</v>
      </c>
      <c r="R152" s="44">
        <f t="shared" si="170"/>
        <v>0.5</v>
      </c>
      <c r="S152" s="44">
        <f t="shared" si="170"/>
        <v>0.5</v>
      </c>
      <c r="T152" s="44">
        <f t="shared" si="170"/>
        <v>0.5</v>
      </c>
      <c r="U152" s="44">
        <f t="shared" si="170"/>
        <v>0.5</v>
      </c>
      <c r="V152" s="44">
        <f t="shared" si="170"/>
        <v>0.5</v>
      </c>
      <c r="W152" s="44">
        <f t="shared" si="170"/>
        <v>0.5</v>
      </c>
      <c r="X152" s="44">
        <f t="shared" si="170"/>
        <v>0.5</v>
      </c>
      <c r="Y152" s="44">
        <f t="shared" si="170"/>
        <v>0.5</v>
      </c>
      <c r="Z152" s="44">
        <f t="shared" si="170"/>
        <v>0.5</v>
      </c>
      <c r="AA152" s="44">
        <f t="shared" si="133"/>
        <v>100.5</v>
      </c>
      <c r="AB152" s="2">
        <f t="shared" ref="AB152:AG152" si="171">AB95</f>
        <v>-6</v>
      </c>
      <c r="AC152" s="2">
        <f t="shared" si="171"/>
        <v>-6</v>
      </c>
      <c r="AD152" s="2">
        <f t="shared" si="171"/>
        <v>2.4947988929340248E-2</v>
      </c>
      <c r="AE152" s="2">
        <f t="shared" si="171"/>
        <v>0.17945186220714601</v>
      </c>
      <c r="AF152" s="2">
        <f t="shared" si="171"/>
        <v>0.66604426451504817</v>
      </c>
      <c r="AG152" s="2">
        <f t="shared" si="171"/>
        <v>0.15450387327780576</v>
      </c>
    </row>
    <row r="153" spans="1:33">
      <c r="A153" s="72"/>
      <c r="B153" s="2">
        <f t="shared" si="135"/>
        <v>-7</v>
      </c>
      <c r="C153" s="45"/>
      <c r="D153" s="45" t="str">
        <f t="shared" si="169"/>
        <v/>
      </c>
      <c r="E153" s="45" t="str">
        <f t="shared" si="169"/>
        <v/>
      </c>
      <c r="F153" s="45" t="str">
        <f t="shared" si="169"/>
        <v/>
      </c>
      <c r="G153" s="45" t="str">
        <f t="shared" si="169"/>
        <v/>
      </c>
      <c r="H153" s="45" t="str">
        <f t="shared" si="169"/>
        <v/>
      </c>
      <c r="I153" s="45" t="str">
        <f t="shared" si="169"/>
        <v/>
      </c>
      <c r="J153" s="44">
        <f t="shared" si="169"/>
        <v>0.5</v>
      </c>
      <c r="K153" s="44">
        <f t="shared" si="169"/>
        <v>0.5</v>
      </c>
      <c r="L153" s="44">
        <f t="shared" si="169"/>
        <v>0.5</v>
      </c>
      <c r="M153" s="44">
        <f t="shared" si="169"/>
        <v>0.5</v>
      </c>
      <c r="N153" s="44">
        <f t="shared" si="170"/>
        <v>0.5</v>
      </c>
      <c r="O153" s="44">
        <f t="shared" si="170"/>
        <v>0.5</v>
      </c>
      <c r="P153" s="44">
        <f t="shared" si="170"/>
        <v>0.5</v>
      </c>
      <c r="Q153" s="44">
        <f t="shared" si="170"/>
        <v>0.5</v>
      </c>
      <c r="R153" s="44">
        <f t="shared" si="170"/>
        <v>0.5</v>
      </c>
      <c r="S153" s="44">
        <f t="shared" si="170"/>
        <v>0.5</v>
      </c>
      <c r="T153" s="44">
        <f t="shared" si="170"/>
        <v>0.5</v>
      </c>
      <c r="U153" s="44">
        <f t="shared" si="170"/>
        <v>0.5</v>
      </c>
      <c r="V153" s="44">
        <f t="shared" si="170"/>
        <v>0.5</v>
      </c>
      <c r="W153" s="44">
        <f t="shared" si="170"/>
        <v>0.5</v>
      </c>
      <c r="X153" s="44">
        <f t="shared" si="170"/>
        <v>0.5</v>
      </c>
      <c r="Y153" s="44">
        <f t="shared" si="170"/>
        <v>0.5</v>
      </c>
      <c r="Z153" s="44">
        <f t="shared" si="170"/>
        <v>0.5</v>
      </c>
      <c r="AA153" s="44">
        <f t="shared" si="133"/>
        <v>100.5</v>
      </c>
      <c r="AB153" s="2">
        <f t="shared" ref="AB153:AG153" si="172">AB96</f>
        <v>-7</v>
      </c>
      <c r="AC153" s="2">
        <f t="shared" si="172"/>
        <v>-7</v>
      </c>
      <c r="AD153" s="2">
        <f t="shared" si="172"/>
        <v>2.9105987084230733E-2</v>
      </c>
      <c r="AE153" s="2">
        <f t="shared" si="172"/>
        <v>0.18164323945085573</v>
      </c>
      <c r="AF153" s="2">
        <f t="shared" si="172"/>
        <v>0.66581950818251923</v>
      </c>
      <c r="AG153" s="2">
        <f t="shared" si="172"/>
        <v>0.15253725236662499</v>
      </c>
    </row>
    <row r="154" spans="1:33">
      <c r="A154" s="72"/>
      <c r="B154" s="2">
        <f t="shared" si="135"/>
        <v>-8</v>
      </c>
      <c r="C154" s="45"/>
      <c r="D154" s="45" t="str">
        <f t="shared" si="169"/>
        <v/>
      </c>
      <c r="E154" s="45" t="str">
        <f t="shared" si="169"/>
        <v/>
      </c>
      <c r="F154" s="45" t="str">
        <f t="shared" si="169"/>
        <v/>
      </c>
      <c r="G154" s="45" t="str">
        <f t="shared" si="169"/>
        <v/>
      </c>
      <c r="H154" s="45" t="str">
        <f t="shared" si="169"/>
        <v/>
      </c>
      <c r="I154" s="45" t="str">
        <f t="shared" si="169"/>
        <v/>
      </c>
      <c r="J154" s="45" t="str">
        <f t="shared" si="169"/>
        <v/>
      </c>
      <c r="K154" s="44">
        <f t="shared" si="169"/>
        <v>0.5</v>
      </c>
      <c r="L154" s="44">
        <f t="shared" si="169"/>
        <v>0.5</v>
      </c>
      <c r="M154" s="44">
        <f t="shared" si="169"/>
        <v>0.5</v>
      </c>
      <c r="N154" s="44">
        <f t="shared" si="170"/>
        <v>0.5</v>
      </c>
      <c r="O154" s="44">
        <f t="shared" si="170"/>
        <v>0.5</v>
      </c>
      <c r="P154" s="44">
        <f t="shared" si="170"/>
        <v>0.5</v>
      </c>
      <c r="Q154" s="44">
        <f t="shared" si="170"/>
        <v>0.5</v>
      </c>
      <c r="R154" s="44">
        <f t="shared" si="170"/>
        <v>0.5</v>
      </c>
      <c r="S154" s="44">
        <f t="shared" si="170"/>
        <v>0.5</v>
      </c>
      <c r="T154" s="44">
        <f t="shared" si="170"/>
        <v>0.5</v>
      </c>
      <c r="U154" s="44">
        <f t="shared" si="170"/>
        <v>0.5</v>
      </c>
      <c r="V154" s="44">
        <f t="shared" si="170"/>
        <v>0.5</v>
      </c>
      <c r="W154" s="44">
        <f t="shared" si="170"/>
        <v>0.5</v>
      </c>
      <c r="X154" s="44">
        <f t="shared" si="170"/>
        <v>0.5</v>
      </c>
      <c r="Y154" s="44">
        <f t="shared" si="170"/>
        <v>0.5</v>
      </c>
      <c r="Z154" s="44">
        <f t="shared" si="170"/>
        <v>0.5</v>
      </c>
      <c r="AA154" s="44">
        <f t="shared" ref="AA154:AA170" si="173">principal*coupon/12+principal</f>
        <v>100.5</v>
      </c>
      <c r="AB154" s="2">
        <f t="shared" ref="AB154:AG154" si="174">AB97</f>
        <v>-8</v>
      </c>
      <c r="AC154" s="2">
        <f t="shared" si="174"/>
        <v>-8</v>
      </c>
      <c r="AD154" s="2">
        <f t="shared" si="174"/>
        <v>3.3263985239120331E-2</v>
      </c>
      <c r="AE154" s="2">
        <f t="shared" si="174"/>
        <v>0.18385190564322104</v>
      </c>
      <c r="AF154" s="2">
        <f t="shared" si="174"/>
        <v>0.66556017395267819</v>
      </c>
      <c r="AG154" s="2">
        <f t="shared" si="174"/>
        <v>0.15058792040410071</v>
      </c>
    </row>
    <row r="155" spans="1:33">
      <c r="A155" s="72"/>
      <c r="B155" s="2">
        <f t="shared" si="135"/>
        <v>-9</v>
      </c>
      <c r="C155" s="45"/>
      <c r="D155" s="45" t="str">
        <f t="shared" si="169"/>
        <v/>
      </c>
      <c r="E155" s="45" t="str">
        <f t="shared" si="169"/>
        <v/>
      </c>
      <c r="F155" s="45" t="str">
        <f t="shared" si="169"/>
        <v/>
      </c>
      <c r="G155" s="45" t="str">
        <f t="shared" si="169"/>
        <v/>
      </c>
      <c r="H155" s="45" t="str">
        <f t="shared" si="169"/>
        <v/>
      </c>
      <c r="I155" s="45" t="str">
        <f t="shared" si="169"/>
        <v/>
      </c>
      <c r="J155" s="45" t="str">
        <f t="shared" si="169"/>
        <v/>
      </c>
      <c r="K155" s="45" t="str">
        <f t="shared" si="169"/>
        <v/>
      </c>
      <c r="L155" s="44">
        <f t="shared" si="169"/>
        <v>0.5</v>
      </c>
      <c r="M155" s="44">
        <f t="shared" si="169"/>
        <v>0.5</v>
      </c>
      <c r="N155" s="44">
        <f t="shared" si="170"/>
        <v>0.5</v>
      </c>
      <c r="O155" s="44">
        <f t="shared" si="170"/>
        <v>0.5</v>
      </c>
      <c r="P155" s="44">
        <f t="shared" si="170"/>
        <v>0.5</v>
      </c>
      <c r="Q155" s="44">
        <f t="shared" si="170"/>
        <v>0.5</v>
      </c>
      <c r="R155" s="44">
        <f t="shared" si="170"/>
        <v>0.5</v>
      </c>
      <c r="S155" s="44">
        <f t="shared" si="170"/>
        <v>0.5</v>
      </c>
      <c r="T155" s="44">
        <f t="shared" si="170"/>
        <v>0.5</v>
      </c>
      <c r="U155" s="44">
        <f t="shared" si="170"/>
        <v>0.5</v>
      </c>
      <c r="V155" s="44">
        <f t="shared" si="170"/>
        <v>0.5</v>
      </c>
      <c r="W155" s="44">
        <f t="shared" si="170"/>
        <v>0.5</v>
      </c>
      <c r="X155" s="44">
        <f t="shared" si="170"/>
        <v>0.5</v>
      </c>
      <c r="Y155" s="44">
        <f t="shared" si="170"/>
        <v>0.5</v>
      </c>
      <c r="Z155" s="44">
        <f t="shared" si="170"/>
        <v>0.5</v>
      </c>
      <c r="AA155" s="44">
        <f t="shared" si="173"/>
        <v>100.5</v>
      </c>
      <c r="AB155" s="2">
        <f t="shared" ref="AB155:AG155" si="175">AB98</f>
        <v>-9</v>
      </c>
      <c r="AC155" s="2">
        <f t="shared" si="175"/>
        <v>-9</v>
      </c>
      <c r="AD155" s="2">
        <f t="shared" si="175"/>
        <v>3.7421983394009928E-2</v>
      </c>
      <c r="AE155" s="2">
        <f t="shared" si="175"/>
        <v>0.1860778607842424</v>
      </c>
      <c r="AF155" s="2">
        <f t="shared" si="175"/>
        <v>0.66526626182552506</v>
      </c>
      <c r="AG155" s="2">
        <f t="shared" si="175"/>
        <v>0.14865587739023248</v>
      </c>
    </row>
    <row r="156" spans="1:33">
      <c r="A156" s="72"/>
      <c r="B156" s="2">
        <f t="shared" si="135"/>
        <v>-10</v>
      </c>
      <c r="C156" s="45"/>
      <c r="D156" s="45" t="str">
        <f t="shared" si="169"/>
        <v/>
      </c>
      <c r="E156" s="45" t="str">
        <f t="shared" si="169"/>
        <v/>
      </c>
      <c r="F156" s="45" t="str">
        <f t="shared" si="169"/>
        <v/>
      </c>
      <c r="G156" s="45" t="str">
        <f t="shared" si="169"/>
        <v/>
      </c>
      <c r="H156" s="45" t="str">
        <f t="shared" si="169"/>
        <v/>
      </c>
      <c r="I156" s="45" t="str">
        <f t="shared" si="169"/>
        <v/>
      </c>
      <c r="J156" s="45" t="str">
        <f t="shared" si="169"/>
        <v/>
      </c>
      <c r="K156" s="45" t="str">
        <f t="shared" si="169"/>
        <v/>
      </c>
      <c r="L156" s="45" t="str">
        <f t="shared" si="169"/>
        <v/>
      </c>
      <c r="M156" s="44">
        <f t="shared" si="169"/>
        <v>0.5</v>
      </c>
      <c r="N156" s="44">
        <f t="shared" si="170"/>
        <v>0.5</v>
      </c>
      <c r="O156" s="44">
        <f t="shared" si="170"/>
        <v>0.5</v>
      </c>
      <c r="P156" s="44">
        <f t="shared" si="170"/>
        <v>0.5</v>
      </c>
      <c r="Q156" s="44">
        <f t="shared" si="170"/>
        <v>0.5</v>
      </c>
      <c r="R156" s="44">
        <f t="shared" si="170"/>
        <v>0.5</v>
      </c>
      <c r="S156" s="44">
        <f t="shared" si="170"/>
        <v>0.5</v>
      </c>
      <c r="T156" s="44">
        <f t="shared" si="170"/>
        <v>0.5</v>
      </c>
      <c r="U156" s="44">
        <f t="shared" si="170"/>
        <v>0.5</v>
      </c>
      <c r="V156" s="44">
        <f t="shared" si="170"/>
        <v>0.5</v>
      </c>
      <c r="W156" s="44">
        <f t="shared" si="170"/>
        <v>0.5</v>
      </c>
      <c r="X156" s="44">
        <f t="shared" si="170"/>
        <v>0.5</v>
      </c>
      <c r="Y156" s="44">
        <f t="shared" si="170"/>
        <v>0.5</v>
      </c>
      <c r="Z156" s="44">
        <f t="shared" si="170"/>
        <v>0.5</v>
      </c>
      <c r="AA156" s="44">
        <f t="shared" si="173"/>
        <v>100.5</v>
      </c>
      <c r="AB156" s="2">
        <f t="shared" ref="AB156:AG156" si="176">AB99</f>
        <v>-10</v>
      </c>
      <c r="AC156" s="2">
        <f t="shared" si="176"/>
        <v>-10</v>
      </c>
      <c r="AD156" s="2">
        <f t="shared" si="176"/>
        <v>4.1579981548899525E-2</v>
      </c>
      <c r="AE156" s="2">
        <f t="shared" si="176"/>
        <v>0.18832110487391984</v>
      </c>
      <c r="AF156" s="2">
        <f t="shared" si="176"/>
        <v>0.66493777180105984</v>
      </c>
      <c r="AG156" s="2">
        <f t="shared" si="176"/>
        <v>0.14674112332502032</v>
      </c>
    </row>
    <row r="157" spans="1:33">
      <c r="A157" s="72"/>
      <c r="B157" s="2">
        <f t="shared" si="135"/>
        <v>-11</v>
      </c>
      <c r="C157" s="45"/>
      <c r="D157" s="45" t="str">
        <f t="shared" si="169"/>
        <v/>
      </c>
      <c r="E157" s="45" t="str">
        <f t="shared" si="169"/>
        <v/>
      </c>
      <c r="F157" s="45" t="str">
        <f t="shared" si="169"/>
        <v/>
      </c>
      <c r="G157" s="45" t="str">
        <f t="shared" si="169"/>
        <v/>
      </c>
      <c r="H157" s="45" t="str">
        <f t="shared" si="169"/>
        <v/>
      </c>
      <c r="I157" s="45" t="str">
        <f t="shared" si="169"/>
        <v/>
      </c>
      <c r="J157" s="45" t="str">
        <f t="shared" si="169"/>
        <v/>
      </c>
      <c r="K157" s="45" t="str">
        <f t="shared" si="169"/>
        <v/>
      </c>
      <c r="L157" s="45" t="str">
        <f t="shared" si="169"/>
        <v/>
      </c>
      <c r="M157" s="45" t="str">
        <f t="shared" si="169"/>
        <v/>
      </c>
      <c r="N157" s="44">
        <f t="shared" si="170"/>
        <v>0.5</v>
      </c>
      <c r="O157" s="44">
        <f t="shared" si="170"/>
        <v>0.5</v>
      </c>
      <c r="P157" s="44">
        <f t="shared" si="170"/>
        <v>0.5</v>
      </c>
      <c r="Q157" s="44">
        <f t="shared" si="170"/>
        <v>0.5</v>
      </c>
      <c r="R157" s="44">
        <f t="shared" si="170"/>
        <v>0.5</v>
      </c>
      <c r="S157" s="44">
        <f t="shared" si="170"/>
        <v>0.5</v>
      </c>
      <c r="T157" s="44">
        <f t="shared" si="170"/>
        <v>0.5</v>
      </c>
      <c r="U157" s="44">
        <f t="shared" si="170"/>
        <v>0.5</v>
      </c>
      <c r="V157" s="44">
        <f t="shared" si="170"/>
        <v>0.5</v>
      </c>
      <c r="W157" s="44">
        <f t="shared" si="170"/>
        <v>0.5</v>
      </c>
      <c r="X157" s="44">
        <f t="shared" si="170"/>
        <v>0.5</v>
      </c>
      <c r="Y157" s="44">
        <f t="shared" si="170"/>
        <v>0.5</v>
      </c>
      <c r="Z157" s="44">
        <f t="shared" si="170"/>
        <v>0.5</v>
      </c>
      <c r="AA157" s="44">
        <f t="shared" si="173"/>
        <v>100.5</v>
      </c>
      <c r="AB157" s="2">
        <f t="shared" ref="AB157:AG157" si="177">AB100</f>
        <v>-11</v>
      </c>
      <c r="AC157" s="2">
        <f t="shared" si="177"/>
        <v>-11</v>
      </c>
      <c r="AD157" s="2">
        <f t="shared" si="177"/>
        <v>4.5737979703790899E-2</v>
      </c>
      <c r="AE157" s="2">
        <f t="shared" si="177"/>
        <v>0.1905816379122543</v>
      </c>
      <c r="AF157" s="2">
        <f t="shared" si="177"/>
        <v>0.66457470387928219</v>
      </c>
      <c r="AG157" s="2">
        <f t="shared" si="177"/>
        <v>0.1448436582084634</v>
      </c>
    </row>
    <row r="158" spans="1:33">
      <c r="A158" s="72"/>
      <c r="B158" s="2">
        <f t="shared" si="135"/>
        <v>-12</v>
      </c>
      <c r="C158" s="45"/>
      <c r="D158" s="45" t="str">
        <f t="shared" si="169"/>
        <v/>
      </c>
      <c r="E158" s="45" t="str">
        <f t="shared" si="169"/>
        <v/>
      </c>
      <c r="F158" s="45" t="str">
        <f t="shared" si="169"/>
        <v/>
      </c>
      <c r="G158" s="45" t="str">
        <f t="shared" si="169"/>
        <v/>
      </c>
      <c r="H158" s="45" t="str">
        <f t="shared" si="169"/>
        <v/>
      </c>
      <c r="I158" s="45" t="str">
        <f t="shared" si="169"/>
        <v/>
      </c>
      <c r="J158" s="45" t="str">
        <f t="shared" si="169"/>
        <v/>
      </c>
      <c r="K158" s="45" t="str">
        <f t="shared" si="169"/>
        <v/>
      </c>
      <c r="L158" s="45" t="str">
        <f t="shared" si="169"/>
        <v/>
      </c>
      <c r="M158" s="45" t="str">
        <f t="shared" si="169"/>
        <v/>
      </c>
      <c r="N158" s="45" t="str">
        <f t="shared" si="170"/>
        <v/>
      </c>
      <c r="O158" s="44">
        <f t="shared" si="170"/>
        <v>0.5</v>
      </c>
      <c r="P158" s="44">
        <f t="shared" si="170"/>
        <v>0.5</v>
      </c>
      <c r="Q158" s="44">
        <f t="shared" si="170"/>
        <v>0.5</v>
      </c>
      <c r="R158" s="44">
        <f t="shared" si="170"/>
        <v>0.5</v>
      </c>
      <c r="S158" s="44">
        <f t="shared" si="170"/>
        <v>0.5</v>
      </c>
      <c r="T158" s="44">
        <f t="shared" si="170"/>
        <v>0.5</v>
      </c>
      <c r="U158" s="44">
        <f t="shared" si="170"/>
        <v>0.5</v>
      </c>
      <c r="V158" s="44">
        <f t="shared" si="170"/>
        <v>0.5</v>
      </c>
      <c r="W158" s="44">
        <f t="shared" si="170"/>
        <v>0.5</v>
      </c>
      <c r="X158" s="44">
        <f t="shared" si="170"/>
        <v>0.5</v>
      </c>
      <c r="Y158" s="44">
        <f t="shared" si="170"/>
        <v>0.5</v>
      </c>
      <c r="Z158" s="44">
        <f t="shared" si="170"/>
        <v>0.5</v>
      </c>
      <c r="AA158" s="44">
        <f t="shared" si="173"/>
        <v>100.5</v>
      </c>
      <c r="AB158" s="2">
        <f t="shared" ref="AB158:AG158" si="178">AB101</f>
        <v>-12</v>
      </c>
      <c r="AC158" s="2">
        <f t="shared" si="178"/>
        <v>-12</v>
      </c>
      <c r="AD158" s="2">
        <f t="shared" si="178"/>
        <v>4.9895977858680496E-2</v>
      </c>
      <c r="AE158" s="2">
        <f t="shared" si="178"/>
        <v>0.19285945989924386</v>
      </c>
      <c r="AF158" s="2">
        <f t="shared" si="178"/>
        <v>0.66417705806019267</v>
      </c>
      <c r="AG158" s="2">
        <f t="shared" si="178"/>
        <v>0.14296348204056336</v>
      </c>
    </row>
    <row r="159" spans="1:33">
      <c r="A159" s="72"/>
      <c r="B159" s="2">
        <f t="shared" si="135"/>
        <v>-13</v>
      </c>
      <c r="C159" s="45"/>
      <c r="D159" s="45" t="str">
        <f t="shared" si="169"/>
        <v/>
      </c>
      <c r="E159" s="45" t="str">
        <f t="shared" si="169"/>
        <v/>
      </c>
      <c r="F159" s="45" t="str">
        <f t="shared" si="169"/>
        <v/>
      </c>
      <c r="G159" s="45" t="str">
        <f t="shared" si="169"/>
        <v/>
      </c>
      <c r="H159" s="45" t="str">
        <f t="shared" si="169"/>
        <v/>
      </c>
      <c r="I159" s="45" t="str">
        <f t="shared" si="169"/>
        <v/>
      </c>
      <c r="J159" s="45" t="str">
        <f t="shared" si="169"/>
        <v/>
      </c>
      <c r="K159" s="45" t="str">
        <f t="shared" si="169"/>
        <v/>
      </c>
      <c r="L159" s="45" t="str">
        <f t="shared" si="169"/>
        <v/>
      </c>
      <c r="M159" s="45" t="str">
        <f t="shared" si="169"/>
        <v/>
      </c>
      <c r="N159" s="45" t="str">
        <f t="shared" si="170"/>
        <v/>
      </c>
      <c r="O159" s="45" t="str">
        <f t="shared" si="170"/>
        <v/>
      </c>
      <c r="P159" s="44">
        <f t="shared" si="170"/>
        <v>0.5</v>
      </c>
      <c r="Q159" s="44">
        <f t="shared" si="170"/>
        <v>0.5</v>
      </c>
      <c r="R159" s="44">
        <f t="shared" si="170"/>
        <v>0.5</v>
      </c>
      <c r="S159" s="44">
        <f t="shared" si="170"/>
        <v>0.5</v>
      </c>
      <c r="T159" s="44">
        <f t="shared" si="170"/>
        <v>0.5</v>
      </c>
      <c r="U159" s="44">
        <f t="shared" si="170"/>
        <v>0.5</v>
      </c>
      <c r="V159" s="44">
        <f t="shared" si="170"/>
        <v>0.5</v>
      </c>
      <c r="W159" s="44">
        <f t="shared" si="170"/>
        <v>0.5</v>
      </c>
      <c r="X159" s="44">
        <f t="shared" si="170"/>
        <v>0.5</v>
      </c>
      <c r="Y159" s="44">
        <f t="shared" si="170"/>
        <v>0.5</v>
      </c>
      <c r="Z159" s="44">
        <f t="shared" si="170"/>
        <v>0.5</v>
      </c>
      <c r="AA159" s="44">
        <f t="shared" si="173"/>
        <v>100.5</v>
      </c>
      <c r="AB159" s="2">
        <f t="shared" ref="AB159:AG159" si="179">AB102</f>
        <v>-13</v>
      </c>
      <c r="AC159" s="2">
        <f t="shared" si="179"/>
        <v>-13</v>
      </c>
      <c r="AD159" s="2">
        <f t="shared" si="179"/>
        <v>5.4053976013570093E-2</v>
      </c>
      <c r="AE159" s="2">
        <f t="shared" si="179"/>
        <v>0.19515457083488952</v>
      </c>
      <c r="AF159" s="2">
        <f t="shared" si="179"/>
        <v>0.66374483434379106</v>
      </c>
      <c r="AG159" s="2">
        <f t="shared" si="179"/>
        <v>0.14110059482131942</v>
      </c>
    </row>
    <row r="160" spans="1:33">
      <c r="A160" s="72"/>
      <c r="B160" s="2">
        <f t="shared" si="135"/>
        <v>-14</v>
      </c>
      <c r="C160" s="45"/>
      <c r="D160" s="45" t="str">
        <f t="shared" si="169"/>
        <v/>
      </c>
      <c r="E160" s="45" t="str">
        <f t="shared" si="169"/>
        <v/>
      </c>
      <c r="F160" s="45" t="str">
        <f t="shared" si="169"/>
        <v/>
      </c>
      <c r="G160" s="45" t="str">
        <f t="shared" si="169"/>
        <v/>
      </c>
      <c r="H160" s="45" t="str">
        <f t="shared" si="169"/>
        <v/>
      </c>
      <c r="I160" s="45" t="str">
        <f t="shared" si="169"/>
        <v/>
      </c>
      <c r="J160" s="45" t="str">
        <f t="shared" si="169"/>
        <v/>
      </c>
      <c r="K160" s="45" t="str">
        <f t="shared" si="169"/>
        <v/>
      </c>
      <c r="L160" s="45" t="str">
        <f t="shared" si="169"/>
        <v/>
      </c>
      <c r="M160" s="45" t="str">
        <f t="shared" si="169"/>
        <v/>
      </c>
      <c r="N160" s="45" t="str">
        <f t="shared" si="170"/>
        <v/>
      </c>
      <c r="O160" s="45" t="str">
        <f t="shared" si="170"/>
        <v/>
      </c>
      <c r="P160" s="45" t="str">
        <f t="shared" si="170"/>
        <v/>
      </c>
      <c r="Q160" s="44">
        <f t="shared" si="170"/>
        <v>0.5</v>
      </c>
      <c r="R160" s="44">
        <f t="shared" si="170"/>
        <v>0.5</v>
      </c>
      <c r="S160" s="44">
        <f t="shared" si="170"/>
        <v>0.5</v>
      </c>
      <c r="T160" s="44">
        <f t="shared" si="170"/>
        <v>0.5</v>
      </c>
      <c r="U160" s="44">
        <f t="shared" si="170"/>
        <v>0.5</v>
      </c>
      <c r="V160" s="44">
        <f t="shared" si="170"/>
        <v>0.5</v>
      </c>
      <c r="W160" s="44">
        <f t="shared" si="170"/>
        <v>0.5</v>
      </c>
      <c r="X160" s="44">
        <f t="shared" si="170"/>
        <v>0.5</v>
      </c>
      <c r="Y160" s="44">
        <f t="shared" si="170"/>
        <v>0.5</v>
      </c>
      <c r="Z160" s="44">
        <f t="shared" si="170"/>
        <v>0.5</v>
      </c>
      <c r="AA160" s="44">
        <f t="shared" si="173"/>
        <v>100.5</v>
      </c>
      <c r="AB160" s="2">
        <f t="shared" ref="AB160:AG160" si="180">AB103</f>
        <v>-14</v>
      </c>
      <c r="AC160" s="2">
        <f t="shared" si="180"/>
        <v>-14</v>
      </c>
      <c r="AD160" s="2">
        <f t="shared" si="180"/>
        <v>5.8211974168461467E-2</v>
      </c>
      <c r="AE160" s="2">
        <f t="shared" si="180"/>
        <v>0.1974669707191922</v>
      </c>
      <c r="AF160" s="2">
        <f t="shared" si="180"/>
        <v>0.66327803273007702</v>
      </c>
      <c r="AG160" s="2">
        <f t="shared" si="180"/>
        <v>0.13925499655073073</v>
      </c>
    </row>
    <row r="161" spans="1:33">
      <c r="A161" s="72"/>
      <c r="B161" s="2">
        <f t="shared" si="135"/>
        <v>-15</v>
      </c>
      <c r="C161" s="45"/>
      <c r="D161" s="45" t="str">
        <f t="shared" si="169"/>
        <v/>
      </c>
      <c r="E161" s="45" t="str">
        <f t="shared" si="169"/>
        <v/>
      </c>
      <c r="F161" s="45" t="str">
        <f t="shared" si="169"/>
        <v/>
      </c>
      <c r="G161" s="45" t="str">
        <f t="shared" si="169"/>
        <v/>
      </c>
      <c r="H161" s="45" t="str">
        <f t="shared" si="169"/>
        <v/>
      </c>
      <c r="I161" s="45" t="str">
        <f t="shared" si="169"/>
        <v/>
      </c>
      <c r="J161" s="45" t="str">
        <f t="shared" si="169"/>
        <v/>
      </c>
      <c r="K161" s="45" t="str">
        <f t="shared" si="169"/>
        <v/>
      </c>
      <c r="L161" s="45" t="str">
        <f t="shared" si="169"/>
        <v/>
      </c>
      <c r="M161" s="45" t="str">
        <f t="shared" si="169"/>
        <v/>
      </c>
      <c r="N161" s="45" t="str">
        <f t="shared" si="170"/>
        <v/>
      </c>
      <c r="O161" s="45" t="str">
        <f t="shared" si="170"/>
        <v/>
      </c>
      <c r="P161" s="45" t="str">
        <f t="shared" si="170"/>
        <v/>
      </c>
      <c r="Q161" s="45" t="str">
        <f t="shared" si="170"/>
        <v/>
      </c>
      <c r="R161" s="44">
        <f t="shared" si="170"/>
        <v>0.5</v>
      </c>
      <c r="S161" s="44">
        <f t="shared" si="170"/>
        <v>0.5</v>
      </c>
      <c r="T161" s="44">
        <f t="shared" si="170"/>
        <v>0.5</v>
      </c>
      <c r="U161" s="44">
        <f t="shared" si="170"/>
        <v>0.5</v>
      </c>
      <c r="V161" s="44">
        <f t="shared" si="170"/>
        <v>0.5</v>
      </c>
      <c r="W161" s="44">
        <f t="shared" si="170"/>
        <v>0.5</v>
      </c>
      <c r="X161" s="44">
        <f t="shared" si="170"/>
        <v>0.5</v>
      </c>
      <c r="Y161" s="44">
        <f t="shared" si="170"/>
        <v>0.5</v>
      </c>
      <c r="Z161" s="44">
        <f t="shared" si="170"/>
        <v>0.5</v>
      </c>
      <c r="AA161" s="44">
        <f t="shared" si="173"/>
        <v>100.5</v>
      </c>
      <c r="AB161" s="2">
        <f t="shared" ref="AB161:AG161" si="181">AB104</f>
        <v>-15</v>
      </c>
      <c r="AC161" s="2">
        <f t="shared" si="181"/>
        <v>-15</v>
      </c>
      <c r="AD161" s="2">
        <f t="shared" si="181"/>
        <v>6.2369972323351064E-2</v>
      </c>
      <c r="AE161" s="2">
        <f t="shared" si="181"/>
        <v>0.19979665955214998</v>
      </c>
      <c r="AF161" s="2">
        <f t="shared" si="181"/>
        <v>0.6627766532190511</v>
      </c>
      <c r="AG161" s="2">
        <f t="shared" si="181"/>
        <v>0.13742668722879892</v>
      </c>
    </row>
    <row r="162" spans="1:33">
      <c r="A162" s="72"/>
      <c r="B162" s="2">
        <f t="shared" si="135"/>
        <v>-16</v>
      </c>
      <c r="C162" s="45"/>
      <c r="D162" s="45" t="str">
        <f t="shared" ref="D162:M170" si="182">IF(i^2&gt;=$B162^2,principal*coupon/12,"")</f>
        <v/>
      </c>
      <c r="E162" s="45" t="str">
        <f t="shared" si="182"/>
        <v/>
      </c>
      <c r="F162" s="45" t="str">
        <f t="shared" si="182"/>
        <v/>
      </c>
      <c r="G162" s="45" t="str">
        <f t="shared" si="182"/>
        <v/>
      </c>
      <c r="H162" s="45" t="str">
        <f t="shared" si="182"/>
        <v/>
      </c>
      <c r="I162" s="45" t="str">
        <f t="shared" si="182"/>
        <v/>
      </c>
      <c r="J162" s="45" t="str">
        <f t="shared" si="182"/>
        <v/>
      </c>
      <c r="K162" s="45" t="str">
        <f t="shared" si="182"/>
        <v/>
      </c>
      <c r="L162" s="45" t="str">
        <f t="shared" si="182"/>
        <v/>
      </c>
      <c r="M162" s="45" t="str">
        <f t="shared" si="182"/>
        <v/>
      </c>
      <c r="N162" s="45" t="str">
        <f t="shared" ref="N162:Z170" si="183">IF(i^2&gt;=$B162^2,principal*coupon/12,"")</f>
        <v/>
      </c>
      <c r="O162" s="45" t="str">
        <f t="shared" si="183"/>
        <v/>
      </c>
      <c r="P162" s="45" t="str">
        <f t="shared" si="183"/>
        <v/>
      </c>
      <c r="Q162" s="45" t="str">
        <f t="shared" si="183"/>
        <v/>
      </c>
      <c r="R162" s="45" t="str">
        <f t="shared" si="183"/>
        <v/>
      </c>
      <c r="S162" s="44">
        <f t="shared" si="183"/>
        <v>0.5</v>
      </c>
      <c r="T162" s="44">
        <f t="shared" si="183"/>
        <v>0.5</v>
      </c>
      <c r="U162" s="44">
        <f t="shared" si="183"/>
        <v>0.5</v>
      </c>
      <c r="V162" s="44">
        <f t="shared" si="183"/>
        <v>0.5</v>
      </c>
      <c r="W162" s="44">
        <f t="shared" si="183"/>
        <v>0.5</v>
      </c>
      <c r="X162" s="44">
        <f t="shared" si="183"/>
        <v>0.5</v>
      </c>
      <c r="Y162" s="44">
        <f t="shared" si="183"/>
        <v>0.5</v>
      </c>
      <c r="Z162" s="44">
        <f t="shared" si="183"/>
        <v>0.5</v>
      </c>
      <c r="AA162" s="44">
        <f t="shared" si="173"/>
        <v>100.5</v>
      </c>
      <c r="AB162" s="2">
        <f t="shared" ref="AB162:AG162" si="184">AB105</f>
        <v>-16</v>
      </c>
      <c r="AC162" s="2">
        <f t="shared" si="184"/>
        <v>-16</v>
      </c>
      <c r="AD162" s="2">
        <f t="shared" si="184"/>
        <v>6.6527970478240661E-2</v>
      </c>
      <c r="AE162" s="2">
        <f t="shared" si="184"/>
        <v>0.20214363733376381</v>
      </c>
      <c r="AF162" s="2">
        <f t="shared" si="184"/>
        <v>0.66224069581071299</v>
      </c>
      <c r="AG162" s="2">
        <f t="shared" si="184"/>
        <v>0.13561566685552315</v>
      </c>
    </row>
    <row r="163" spans="1:33">
      <c r="A163" s="72"/>
      <c r="B163" s="2">
        <f t="shared" si="135"/>
        <v>-17</v>
      </c>
      <c r="C163" s="45"/>
      <c r="D163" s="45" t="str">
        <f t="shared" si="182"/>
        <v/>
      </c>
      <c r="E163" s="45" t="str">
        <f t="shared" si="182"/>
        <v/>
      </c>
      <c r="F163" s="45" t="str">
        <f t="shared" si="182"/>
        <v/>
      </c>
      <c r="G163" s="45" t="str">
        <f t="shared" si="182"/>
        <v/>
      </c>
      <c r="H163" s="45" t="str">
        <f t="shared" si="182"/>
        <v/>
      </c>
      <c r="I163" s="45" t="str">
        <f t="shared" si="182"/>
        <v/>
      </c>
      <c r="J163" s="45" t="str">
        <f t="shared" si="182"/>
        <v/>
      </c>
      <c r="K163" s="45" t="str">
        <f t="shared" si="182"/>
        <v/>
      </c>
      <c r="L163" s="45" t="str">
        <f t="shared" si="182"/>
        <v/>
      </c>
      <c r="M163" s="45" t="str">
        <f t="shared" si="182"/>
        <v/>
      </c>
      <c r="N163" s="45" t="str">
        <f t="shared" si="183"/>
        <v/>
      </c>
      <c r="O163" s="45" t="str">
        <f t="shared" si="183"/>
        <v/>
      </c>
      <c r="P163" s="45" t="str">
        <f t="shared" si="183"/>
        <v/>
      </c>
      <c r="Q163" s="45" t="str">
        <f t="shared" si="183"/>
        <v/>
      </c>
      <c r="R163" s="45" t="str">
        <f t="shared" si="183"/>
        <v/>
      </c>
      <c r="S163" s="45" t="str">
        <f t="shared" si="183"/>
        <v/>
      </c>
      <c r="T163" s="44">
        <f t="shared" si="183"/>
        <v>0.5</v>
      </c>
      <c r="U163" s="44">
        <f t="shared" si="183"/>
        <v>0.5</v>
      </c>
      <c r="V163" s="44">
        <f t="shared" si="183"/>
        <v>0.5</v>
      </c>
      <c r="W163" s="44">
        <f t="shared" si="183"/>
        <v>0.5</v>
      </c>
      <c r="X163" s="44">
        <f t="shared" si="183"/>
        <v>0.5</v>
      </c>
      <c r="Y163" s="44">
        <f t="shared" si="183"/>
        <v>0.5</v>
      </c>
      <c r="Z163" s="44">
        <f t="shared" si="183"/>
        <v>0.5</v>
      </c>
      <c r="AA163" s="44">
        <f t="shared" si="173"/>
        <v>100.5</v>
      </c>
      <c r="AB163" s="2">
        <f t="shared" ref="AB163:AG163" si="185">AB106</f>
        <v>-17</v>
      </c>
      <c r="AC163" s="2">
        <f t="shared" si="185"/>
        <v>-17</v>
      </c>
      <c r="AD163" s="2">
        <f t="shared" si="185"/>
        <v>7.0685968633132035E-2</v>
      </c>
      <c r="AE163" s="2">
        <f t="shared" si="185"/>
        <v>0.20450790406403474</v>
      </c>
      <c r="AF163" s="2">
        <f t="shared" si="185"/>
        <v>0.66167016050506255</v>
      </c>
      <c r="AG163" s="2">
        <f t="shared" si="185"/>
        <v>0.13382193543090271</v>
      </c>
    </row>
    <row r="164" spans="1:33">
      <c r="A164" s="72"/>
      <c r="B164" s="2">
        <f t="shared" si="135"/>
        <v>-18</v>
      </c>
      <c r="C164" s="45"/>
      <c r="D164" s="45" t="str">
        <f t="shared" si="182"/>
        <v/>
      </c>
      <c r="E164" s="45" t="str">
        <f t="shared" si="182"/>
        <v/>
      </c>
      <c r="F164" s="45" t="str">
        <f t="shared" si="182"/>
        <v/>
      </c>
      <c r="G164" s="45" t="str">
        <f t="shared" si="182"/>
        <v/>
      </c>
      <c r="H164" s="45" t="str">
        <f t="shared" si="182"/>
        <v/>
      </c>
      <c r="I164" s="45" t="str">
        <f t="shared" si="182"/>
        <v/>
      </c>
      <c r="J164" s="45" t="str">
        <f t="shared" si="182"/>
        <v/>
      </c>
      <c r="K164" s="45" t="str">
        <f t="shared" si="182"/>
        <v/>
      </c>
      <c r="L164" s="45" t="str">
        <f t="shared" si="182"/>
        <v/>
      </c>
      <c r="M164" s="45" t="str">
        <f t="shared" si="182"/>
        <v/>
      </c>
      <c r="N164" s="45" t="str">
        <f t="shared" si="183"/>
        <v/>
      </c>
      <c r="O164" s="45" t="str">
        <f t="shared" si="183"/>
        <v/>
      </c>
      <c r="P164" s="45" t="str">
        <f t="shared" si="183"/>
        <v/>
      </c>
      <c r="Q164" s="45" t="str">
        <f t="shared" si="183"/>
        <v/>
      </c>
      <c r="R164" s="45" t="str">
        <f t="shared" si="183"/>
        <v/>
      </c>
      <c r="S164" s="45" t="str">
        <f t="shared" si="183"/>
        <v/>
      </c>
      <c r="T164" s="45" t="str">
        <f t="shared" si="183"/>
        <v/>
      </c>
      <c r="U164" s="44">
        <f t="shared" si="183"/>
        <v>0.5</v>
      </c>
      <c r="V164" s="44">
        <f t="shared" si="183"/>
        <v>0.5</v>
      </c>
      <c r="W164" s="44">
        <f t="shared" si="183"/>
        <v>0.5</v>
      </c>
      <c r="X164" s="44">
        <f t="shared" si="183"/>
        <v>0.5</v>
      </c>
      <c r="Y164" s="44">
        <f t="shared" si="183"/>
        <v>0.5</v>
      </c>
      <c r="Z164" s="44">
        <f t="shared" si="183"/>
        <v>0.5</v>
      </c>
      <c r="AA164" s="44">
        <f t="shared" si="173"/>
        <v>100.5</v>
      </c>
      <c r="AB164" s="2">
        <f t="shared" ref="AB164:AG164" si="186">AB107</f>
        <v>-18</v>
      </c>
      <c r="AC164" s="2">
        <f t="shared" si="186"/>
        <v>-18</v>
      </c>
      <c r="AD164" s="2">
        <f t="shared" si="186"/>
        <v>7.4843966788019856E-2</v>
      </c>
      <c r="AE164" s="2">
        <f t="shared" si="186"/>
        <v>0.20688945974295969</v>
      </c>
      <c r="AF164" s="2">
        <f t="shared" si="186"/>
        <v>0.66106504730210036</v>
      </c>
      <c r="AG164" s="2">
        <f t="shared" si="186"/>
        <v>0.13204549295493984</v>
      </c>
    </row>
    <row r="165" spans="1:33">
      <c r="A165" s="72"/>
      <c r="B165" s="2">
        <f t="shared" si="135"/>
        <v>-19</v>
      </c>
      <c r="C165" s="45"/>
      <c r="D165" s="45" t="str">
        <f t="shared" si="182"/>
        <v/>
      </c>
      <c r="E165" s="45" t="str">
        <f t="shared" si="182"/>
        <v/>
      </c>
      <c r="F165" s="45" t="str">
        <f t="shared" si="182"/>
        <v/>
      </c>
      <c r="G165" s="45" t="str">
        <f t="shared" si="182"/>
        <v/>
      </c>
      <c r="H165" s="45" t="str">
        <f t="shared" si="182"/>
        <v/>
      </c>
      <c r="I165" s="45" t="str">
        <f t="shared" si="182"/>
        <v/>
      </c>
      <c r="J165" s="45" t="str">
        <f t="shared" si="182"/>
        <v/>
      </c>
      <c r="K165" s="45" t="str">
        <f t="shared" si="182"/>
        <v/>
      </c>
      <c r="L165" s="45" t="str">
        <f t="shared" si="182"/>
        <v/>
      </c>
      <c r="M165" s="45" t="str">
        <f t="shared" si="182"/>
        <v/>
      </c>
      <c r="N165" s="45" t="str">
        <f t="shared" si="183"/>
        <v/>
      </c>
      <c r="O165" s="45" t="str">
        <f t="shared" si="183"/>
        <v/>
      </c>
      <c r="P165" s="45" t="str">
        <f t="shared" si="183"/>
        <v/>
      </c>
      <c r="Q165" s="45" t="str">
        <f t="shared" si="183"/>
        <v/>
      </c>
      <c r="R165" s="45" t="str">
        <f t="shared" si="183"/>
        <v/>
      </c>
      <c r="S165" s="45" t="str">
        <f t="shared" si="183"/>
        <v/>
      </c>
      <c r="T165" s="45" t="str">
        <f t="shared" si="183"/>
        <v/>
      </c>
      <c r="U165" s="45" t="str">
        <f t="shared" si="183"/>
        <v/>
      </c>
      <c r="V165" s="44">
        <f t="shared" si="183"/>
        <v>0.5</v>
      </c>
      <c r="W165" s="44">
        <f t="shared" si="183"/>
        <v>0.5</v>
      </c>
      <c r="X165" s="44">
        <f t="shared" si="183"/>
        <v>0.5</v>
      </c>
      <c r="Y165" s="44">
        <f t="shared" si="183"/>
        <v>0.5</v>
      </c>
      <c r="Z165" s="44">
        <f t="shared" si="183"/>
        <v>0.5</v>
      </c>
      <c r="AA165" s="44">
        <f t="shared" si="173"/>
        <v>100.5</v>
      </c>
      <c r="AB165" s="2">
        <f t="shared" ref="AB165:AG165" si="187">AB108</f>
        <v>-19</v>
      </c>
      <c r="AC165" s="2">
        <f t="shared" si="187"/>
        <v>-19</v>
      </c>
      <c r="AD165" s="2">
        <f t="shared" si="187"/>
        <v>7.9001964942911229E-2</v>
      </c>
      <c r="AE165" s="2">
        <f t="shared" si="187"/>
        <v>0.20928830437054274</v>
      </c>
      <c r="AF165" s="2">
        <f t="shared" si="187"/>
        <v>0.66042535620182563</v>
      </c>
      <c r="AG165" s="2">
        <f t="shared" si="187"/>
        <v>0.13028633942763151</v>
      </c>
    </row>
    <row r="166" spans="1:33">
      <c r="A166" s="72"/>
      <c r="B166" s="2">
        <f t="shared" si="135"/>
        <v>-20</v>
      </c>
      <c r="C166" s="45"/>
      <c r="D166" s="45" t="str">
        <f t="shared" si="182"/>
        <v/>
      </c>
      <c r="E166" s="45" t="str">
        <f t="shared" si="182"/>
        <v/>
      </c>
      <c r="F166" s="45" t="str">
        <f t="shared" si="182"/>
        <v/>
      </c>
      <c r="G166" s="45" t="str">
        <f t="shared" si="182"/>
        <v/>
      </c>
      <c r="H166" s="45" t="str">
        <f t="shared" si="182"/>
        <v/>
      </c>
      <c r="I166" s="45" t="str">
        <f t="shared" si="182"/>
        <v/>
      </c>
      <c r="J166" s="45" t="str">
        <f t="shared" si="182"/>
        <v/>
      </c>
      <c r="K166" s="45" t="str">
        <f t="shared" si="182"/>
        <v/>
      </c>
      <c r="L166" s="45" t="str">
        <f t="shared" si="182"/>
        <v/>
      </c>
      <c r="M166" s="45" t="str">
        <f t="shared" si="182"/>
        <v/>
      </c>
      <c r="N166" s="45" t="str">
        <f t="shared" si="183"/>
        <v/>
      </c>
      <c r="O166" s="45" t="str">
        <f t="shared" si="183"/>
        <v/>
      </c>
      <c r="P166" s="45" t="str">
        <f t="shared" si="183"/>
        <v/>
      </c>
      <c r="Q166" s="45" t="str">
        <f t="shared" si="183"/>
        <v/>
      </c>
      <c r="R166" s="45" t="str">
        <f t="shared" si="183"/>
        <v/>
      </c>
      <c r="S166" s="45" t="str">
        <f t="shared" si="183"/>
        <v/>
      </c>
      <c r="T166" s="45" t="str">
        <f t="shared" si="183"/>
        <v/>
      </c>
      <c r="U166" s="45" t="str">
        <f t="shared" si="183"/>
        <v/>
      </c>
      <c r="V166" s="45" t="str">
        <f t="shared" si="183"/>
        <v/>
      </c>
      <c r="W166" s="44">
        <f t="shared" si="183"/>
        <v>0.5</v>
      </c>
      <c r="X166" s="44">
        <f t="shared" si="183"/>
        <v>0.5</v>
      </c>
      <c r="Y166" s="44">
        <f t="shared" si="183"/>
        <v>0.5</v>
      </c>
      <c r="Z166" s="44">
        <f t="shared" si="183"/>
        <v>0.5</v>
      </c>
      <c r="AA166" s="44">
        <f t="shared" si="173"/>
        <v>100.5</v>
      </c>
      <c r="AB166" s="2">
        <f t="shared" ref="AB166:AG166" si="188">AB109</f>
        <v>-20</v>
      </c>
      <c r="AC166" s="2">
        <f t="shared" si="188"/>
        <v>-20</v>
      </c>
      <c r="AD166" s="2">
        <f t="shared" si="188"/>
        <v>8.315996309779905E-2</v>
      </c>
      <c r="AE166" s="2">
        <f t="shared" si="188"/>
        <v>0.21170443794677984</v>
      </c>
      <c r="AF166" s="2">
        <f t="shared" si="188"/>
        <v>0.65975108720423936</v>
      </c>
      <c r="AG166" s="2">
        <f t="shared" si="188"/>
        <v>0.12854447484898079</v>
      </c>
    </row>
    <row r="167" spans="1:33">
      <c r="A167" s="72"/>
      <c r="B167" s="2">
        <f t="shared" si="135"/>
        <v>-21</v>
      </c>
      <c r="C167" s="45"/>
      <c r="D167" s="45" t="str">
        <f t="shared" si="182"/>
        <v/>
      </c>
      <c r="E167" s="45" t="str">
        <f t="shared" si="182"/>
        <v/>
      </c>
      <c r="F167" s="45" t="str">
        <f t="shared" si="182"/>
        <v/>
      </c>
      <c r="G167" s="45" t="str">
        <f t="shared" si="182"/>
        <v/>
      </c>
      <c r="H167" s="45" t="str">
        <f t="shared" si="182"/>
        <v/>
      </c>
      <c r="I167" s="45" t="str">
        <f t="shared" si="182"/>
        <v/>
      </c>
      <c r="J167" s="45" t="str">
        <f t="shared" si="182"/>
        <v/>
      </c>
      <c r="K167" s="45" t="str">
        <f t="shared" si="182"/>
        <v/>
      </c>
      <c r="L167" s="45" t="str">
        <f t="shared" si="182"/>
        <v/>
      </c>
      <c r="M167" s="45" t="str">
        <f t="shared" si="182"/>
        <v/>
      </c>
      <c r="N167" s="45" t="str">
        <f t="shared" si="183"/>
        <v/>
      </c>
      <c r="O167" s="45" t="str">
        <f t="shared" si="183"/>
        <v/>
      </c>
      <c r="P167" s="45" t="str">
        <f t="shared" si="183"/>
        <v/>
      </c>
      <c r="Q167" s="45" t="str">
        <f t="shared" si="183"/>
        <v/>
      </c>
      <c r="R167" s="45" t="str">
        <f t="shared" si="183"/>
        <v/>
      </c>
      <c r="S167" s="45" t="str">
        <f t="shared" si="183"/>
        <v/>
      </c>
      <c r="T167" s="45" t="str">
        <f t="shared" si="183"/>
        <v/>
      </c>
      <c r="U167" s="45" t="str">
        <f t="shared" si="183"/>
        <v/>
      </c>
      <c r="V167" s="45" t="str">
        <f t="shared" si="183"/>
        <v/>
      </c>
      <c r="W167" s="45" t="str">
        <f t="shared" si="183"/>
        <v/>
      </c>
      <c r="X167" s="44">
        <f t="shared" si="183"/>
        <v>0.5</v>
      </c>
      <c r="Y167" s="44">
        <f t="shared" si="183"/>
        <v>0.5</v>
      </c>
      <c r="Z167" s="44">
        <f t="shared" si="183"/>
        <v>0.5</v>
      </c>
      <c r="AA167" s="44">
        <f t="shared" si="173"/>
        <v>100.5</v>
      </c>
      <c r="AB167" s="2">
        <f t="shared" ref="AB167:AG167" si="189">AB110</f>
        <v>-21</v>
      </c>
      <c r="AC167" s="2">
        <f t="shared" si="189"/>
        <v>-21</v>
      </c>
      <c r="AD167" s="2">
        <f t="shared" si="189"/>
        <v>8.7317961252690424E-2</v>
      </c>
      <c r="AE167" s="2">
        <f t="shared" si="189"/>
        <v>0.21413786047167505</v>
      </c>
      <c r="AF167" s="2">
        <f t="shared" si="189"/>
        <v>0.65904224030934033</v>
      </c>
      <c r="AG167" s="2">
        <f t="shared" si="189"/>
        <v>0.12681989921898462</v>
      </c>
    </row>
    <row r="168" spans="1:33">
      <c r="A168" s="72"/>
      <c r="B168" s="2">
        <f t="shared" si="135"/>
        <v>-22</v>
      </c>
      <c r="C168" s="45"/>
      <c r="D168" s="45" t="str">
        <f t="shared" si="182"/>
        <v/>
      </c>
      <c r="E168" s="45" t="str">
        <f t="shared" si="182"/>
        <v/>
      </c>
      <c r="F168" s="45" t="str">
        <f t="shared" si="182"/>
        <v/>
      </c>
      <c r="G168" s="45" t="str">
        <f t="shared" si="182"/>
        <v/>
      </c>
      <c r="H168" s="45" t="str">
        <f t="shared" si="182"/>
        <v/>
      </c>
      <c r="I168" s="45" t="str">
        <f t="shared" si="182"/>
        <v/>
      </c>
      <c r="J168" s="45" t="str">
        <f t="shared" si="182"/>
        <v/>
      </c>
      <c r="K168" s="45" t="str">
        <f t="shared" si="182"/>
        <v/>
      </c>
      <c r="L168" s="45" t="str">
        <f t="shared" si="182"/>
        <v/>
      </c>
      <c r="M168" s="45" t="str">
        <f t="shared" si="182"/>
        <v/>
      </c>
      <c r="N168" s="45" t="str">
        <f t="shared" si="183"/>
        <v/>
      </c>
      <c r="O168" s="45" t="str">
        <f t="shared" si="183"/>
        <v/>
      </c>
      <c r="P168" s="45" t="str">
        <f t="shared" si="183"/>
        <v/>
      </c>
      <c r="Q168" s="45" t="str">
        <f t="shared" si="183"/>
        <v/>
      </c>
      <c r="R168" s="45" t="str">
        <f t="shared" si="183"/>
        <v/>
      </c>
      <c r="S168" s="45" t="str">
        <f t="shared" si="183"/>
        <v/>
      </c>
      <c r="T168" s="45" t="str">
        <f t="shared" si="183"/>
        <v/>
      </c>
      <c r="U168" s="45" t="str">
        <f t="shared" si="183"/>
        <v/>
      </c>
      <c r="V168" s="45" t="str">
        <f t="shared" si="183"/>
        <v/>
      </c>
      <c r="W168" s="45" t="str">
        <f t="shared" si="183"/>
        <v/>
      </c>
      <c r="X168" s="45" t="str">
        <f t="shared" si="183"/>
        <v/>
      </c>
      <c r="Y168" s="44">
        <f t="shared" si="183"/>
        <v>0.5</v>
      </c>
      <c r="Z168" s="44">
        <f t="shared" si="183"/>
        <v>0.5</v>
      </c>
      <c r="AA168" s="44">
        <f t="shared" si="173"/>
        <v>100.5</v>
      </c>
      <c r="AB168" s="2">
        <f t="shared" ref="AB168:AG168" si="190">AB111</f>
        <v>-22</v>
      </c>
      <c r="AC168" s="2">
        <f t="shared" si="190"/>
        <v>-22</v>
      </c>
      <c r="AD168" s="2">
        <f t="shared" si="190"/>
        <v>9.1475959407581797E-2</v>
      </c>
      <c r="AE168" s="2">
        <f t="shared" si="190"/>
        <v>0.21658857194522635</v>
      </c>
      <c r="AF168" s="2">
        <f t="shared" si="190"/>
        <v>0.6582988155171291</v>
      </c>
      <c r="AG168" s="2">
        <f t="shared" si="190"/>
        <v>0.12511261253764455</v>
      </c>
    </row>
    <row r="169" spans="1:33">
      <c r="A169" s="72"/>
      <c r="B169" s="2">
        <f t="shared" si="135"/>
        <v>-23</v>
      </c>
      <c r="C169" s="45"/>
      <c r="D169" s="45" t="str">
        <f t="shared" si="182"/>
        <v/>
      </c>
      <c r="E169" s="45" t="str">
        <f t="shared" si="182"/>
        <v/>
      </c>
      <c r="F169" s="45" t="str">
        <f t="shared" si="182"/>
        <v/>
      </c>
      <c r="G169" s="45" t="str">
        <f t="shared" si="182"/>
        <v/>
      </c>
      <c r="H169" s="45" t="str">
        <f t="shared" si="182"/>
        <v/>
      </c>
      <c r="I169" s="45" t="str">
        <f t="shared" si="182"/>
        <v/>
      </c>
      <c r="J169" s="45" t="str">
        <f t="shared" si="182"/>
        <v/>
      </c>
      <c r="K169" s="45" t="str">
        <f t="shared" si="182"/>
        <v/>
      </c>
      <c r="L169" s="45" t="str">
        <f t="shared" si="182"/>
        <v/>
      </c>
      <c r="M169" s="45" t="str">
        <f t="shared" si="182"/>
        <v/>
      </c>
      <c r="N169" s="45" t="str">
        <f t="shared" si="183"/>
        <v/>
      </c>
      <c r="O169" s="45" t="str">
        <f t="shared" si="183"/>
        <v/>
      </c>
      <c r="P169" s="45" t="str">
        <f t="shared" si="183"/>
        <v/>
      </c>
      <c r="Q169" s="45" t="str">
        <f t="shared" si="183"/>
        <v/>
      </c>
      <c r="R169" s="45" t="str">
        <f t="shared" si="183"/>
        <v/>
      </c>
      <c r="S169" s="45" t="str">
        <f t="shared" si="183"/>
        <v/>
      </c>
      <c r="T169" s="45" t="str">
        <f t="shared" si="183"/>
        <v/>
      </c>
      <c r="U169" s="45" t="str">
        <f t="shared" si="183"/>
        <v/>
      </c>
      <c r="V169" s="45" t="str">
        <f t="shared" si="183"/>
        <v/>
      </c>
      <c r="W169" s="45" t="str">
        <f t="shared" si="183"/>
        <v/>
      </c>
      <c r="X169" s="45" t="str">
        <f t="shared" si="183"/>
        <v/>
      </c>
      <c r="Y169" s="45" t="str">
        <f t="shared" si="183"/>
        <v/>
      </c>
      <c r="Z169" s="44">
        <f t="shared" si="183"/>
        <v>0.5</v>
      </c>
      <c r="AA169" s="44">
        <f t="shared" si="173"/>
        <v>100.5</v>
      </c>
      <c r="AB169" s="2">
        <f t="shared" ref="AB169:AG169" si="191">AB112</f>
        <v>-23</v>
      </c>
      <c r="AC169" s="2">
        <f t="shared" si="191"/>
        <v>-23</v>
      </c>
      <c r="AD169" s="2">
        <f t="shared" si="191"/>
        <v>9.5633957562469618E-2</v>
      </c>
      <c r="AE169" s="2">
        <f t="shared" si="191"/>
        <v>0.21905657236743159</v>
      </c>
      <c r="AF169" s="2">
        <f t="shared" si="191"/>
        <v>0.65752081282760644</v>
      </c>
      <c r="AG169" s="2">
        <f t="shared" si="191"/>
        <v>0.12342261480496197</v>
      </c>
    </row>
    <row r="170" spans="1:33">
      <c r="A170" s="72"/>
      <c r="B170" s="2">
        <f t="shared" si="135"/>
        <v>-24</v>
      </c>
      <c r="C170" s="45"/>
      <c r="D170" s="45" t="str">
        <f t="shared" si="182"/>
        <v/>
      </c>
      <c r="E170" s="45" t="str">
        <f t="shared" si="182"/>
        <v/>
      </c>
      <c r="F170" s="45" t="str">
        <f t="shared" si="182"/>
        <v/>
      </c>
      <c r="G170" s="45" t="str">
        <f t="shared" si="182"/>
        <v/>
      </c>
      <c r="H170" s="45" t="str">
        <f t="shared" si="182"/>
        <v/>
      </c>
      <c r="I170" s="45" t="str">
        <f t="shared" si="182"/>
        <v/>
      </c>
      <c r="J170" s="45" t="str">
        <f t="shared" si="182"/>
        <v/>
      </c>
      <c r="K170" s="45" t="str">
        <f t="shared" si="182"/>
        <v/>
      </c>
      <c r="L170" s="45" t="str">
        <f t="shared" si="182"/>
        <v/>
      </c>
      <c r="M170" s="45" t="str">
        <f t="shared" si="182"/>
        <v/>
      </c>
      <c r="N170" s="45" t="str">
        <f t="shared" si="183"/>
        <v/>
      </c>
      <c r="O170" s="45" t="str">
        <f t="shared" si="183"/>
        <v/>
      </c>
      <c r="P170" s="45" t="str">
        <f t="shared" si="183"/>
        <v/>
      </c>
      <c r="Q170" s="45" t="str">
        <f t="shared" si="183"/>
        <v/>
      </c>
      <c r="R170" s="45" t="str">
        <f t="shared" si="183"/>
        <v/>
      </c>
      <c r="S170" s="45" t="str">
        <f t="shared" si="183"/>
        <v/>
      </c>
      <c r="T170" s="45" t="str">
        <f t="shared" si="183"/>
        <v/>
      </c>
      <c r="U170" s="45" t="str">
        <f t="shared" si="183"/>
        <v/>
      </c>
      <c r="V170" s="45" t="str">
        <f t="shared" si="183"/>
        <v/>
      </c>
      <c r="W170" s="45" t="str">
        <f t="shared" si="183"/>
        <v/>
      </c>
      <c r="X170" s="45" t="str">
        <f t="shared" si="183"/>
        <v/>
      </c>
      <c r="Y170" s="45" t="str">
        <f t="shared" si="183"/>
        <v/>
      </c>
      <c r="Z170" s="45" t="str">
        <f t="shared" si="183"/>
        <v/>
      </c>
      <c r="AA170" s="44">
        <f t="shared" si="173"/>
        <v>100.5</v>
      </c>
      <c r="AB170" s="2">
        <f t="shared" ref="AB170:AG170" si="192">AB113</f>
        <v>-24</v>
      </c>
      <c r="AC170" s="2">
        <f t="shared" si="192"/>
        <v>-24</v>
      </c>
      <c r="AD170" s="2">
        <f t="shared" si="192"/>
        <v>9.9791955717360992E-2</v>
      </c>
      <c r="AE170" s="2">
        <f t="shared" si="192"/>
        <v>0.22154186173829502</v>
      </c>
      <c r="AF170" s="2">
        <f t="shared" si="192"/>
        <v>0.65670823224077091</v>
      </c>
      <c r="AG170" s="2">
        <f t="shared" si="192"/>
        <v>0.12174990602093402</v>
      </c>
    </row>
    <row r="171" spans="1:33">
      <c r="A171" s="9"/>
      <c r="B171" s="11"/>
      <c r="C171" s="3">
        <v>0</v>
      </c>
      <c r="D171" s="3">
        <f t="shared" ref="D171:AA171" si="193">C171+1</f>
        <v>1</v>
      </c>
      <c r="E171" s="3">
        <f t="shared" si="193"/>
        <v>2</v>
      </c>
      <c r="F171" s="3">
        <f t="shared" si="193"/>
        <v>3</v>
      </c>
      <c r="G171" s="3">
        <f t="shared" si="193"/>
        <v>4</v>
      </c>
      <c r="H171" s="3">
        <f t="shared" si="193"/>
        <v>5</v>
      </c>
      <c r="I171" s="3">
        <f t="shared" si="193"/>
        <v>6</v>
      </c>
      <c r="J171" s="3">
        <f t="shared" si="193"/>
        <v>7</v>
      </c>
      <c r="K171" s="3">
        <f t="shared" si="193"/>
        <v>8</v>
      </c>
      <c r="L171" s="3">
        <f t="shared" si="193"/>
        <v>9</v>
      </c>
      <c r="M171" s="3">
        <f t="shared" si="193"/>
        <v>10</v>
      </c>
      <c r="N171" s="3">
        <f t="shared" si="193"/>
        <v>11</v>
      </c>
      <c r="O171" s="3">
        <f t="shared" si="193"/>
        <v>12</v>
      </c>
      <c r="P171" s="3">
        <f t="shared" si="193"/>
        <v>13</v>
      </c>
      <c r="Q171" s="3">
        <f t="shared" si="193"/>
        <v>14</v>
      </c>
      <c r="R171" s="3">
        <f t="shared" si="193"/>
        <v>15</v>
      </c>
      <c r="S171" s="3">
        <f t="shared" si="193"/>
        <v>16</v>
      </c>
      <c r="T171" s="3">
        <f t="shared" si="193"/>
        <v>17</v>
      </c>
      <c r="U171" s="3">
        <f t="shared" si="193"/>
        <v>18</v>
      </c>
      <c r="V171" s="3">
        <f t="shared" si="193"/>
        <v>19</v>
      </c>
      <c r="W171" s="3">
        <f t="shared" si="193"/>
        <v>20</v>
      </c>
      <c r="X171" s="3">
        <f t="shared" si="193"/>
        <v>21</v>
      </c>
      <c r="Y171" s="3">
        <f t="shared" si="193"/>
        <v>22</v>
      </c>
      <c r="Z171" s="3">
        <f t="shared" si="193"/>
        <v>23</v>
      </c>
      <c r="AA171" s="3">
        <f t="shared" si="193"/>
        <v>24</v>
      </c>
      <c r="AB171" s="12"/>
      <c r="AC171" s="17"/>
      <c r="AD171" s="17"/>
      <c r="AE171" s="17"/>
      <c r="AF171" s="17"/>
      <c r="AG171" s="17"/>
    </row>
    <row r="172" spans="1:33" ht="15.75">
      <c r="A172" s="9"/>
      <c r="B172" s="10"/>
      <c r="C172" s="75" t="s">
        <v>36</v>
      </c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20" t="s">
        <v>22</v>
      </c>
      <c r="AC172" s="20" t="s">
        <v>23</v>
      </c>
      <c r="AD172" s="20" t="s">
        <v>24</v>
      </c>
      <c r="AE172" s="18" t="s">
        <v>25</v>
      </c>
      <c r="AF172" s="18" t="s">
        <v>26</v>
      </c>
      <c r="AG172" s="18" t="s">
        <v>27</v>
      </c>
    </row>
    <row r="173" spans="1:33">
      <c r="A173" s="71" t="s">
        <v>6</v>
      </c>
      <c r="B173" s="2">
        <f t="shared" ref="B173:B221" si="194">B122</f>
        <v>24</v>
      </c>
      <c r="C173" s="45" t="str">
        <f t="shared" ref="C173:Z173" si="195">IF($B173^2&gt;i^2,"",EXP(-C8*delta_t)*($AE173*(D172+D121)+$AF173*(D173+D122)+$AG173*(D174+D123)))</f>
        <v/>
      </c>
      <c r="D173" s="45" t="str">
        <f t="shared" si="195"/>
        <v/>
      </c>
      <c r="E173" s="45" t="str">
        <f t="shared" si="195"/>
        <v/>
      </c>
      <c r="F173" s="45" t="str">
        <f t="shared" si="195"/>
        <v/>
      </c>
      <c r="G173" s="45" t="str">
        <f t="shared" si="195"/>
        <v/>
      </c>
      <c r="H173" s="45" t="str">
        <f t="shared" si="195"/>
        <v/>
      </c>
      <c r="I173" s="45" t="str">
        <f t="shared" si="195"/>
        <v/>
      </c>
      <c r="J173" s="45" t="str">
        <f t="shared" si="195"/>
        <v/>
      </c>
      <c r="K173" s="45" t="str">
        <f t="shared" si="195"/>
        <v/>
      </c>
      <c r="L173" s="45" t="str">
        <f t="shared" si="195"/>
        <v/>
      </c>
      <c r="M173" s="45" t="str">
        <f t="shared" si="195"/>
        <v/>
      </c>
      <c r="N173" s="45" t="str">
        <f t="shared" si="195"/>
        <v/>
      </c>
      <c r="O173" s="45" t="str">
        <f t="shared" si="195"/>
        <v/>
      </c>
      <c r="P173" s="45" t="str">
        <f t="shared" si="195"/>
        <v/>
      </c>
      <c r="Q173" s="45" t="str">
        <f t="shared" si="195"/>
        <v/>
      </c>
      <c r="R173" s="45" t="str">
        <f t="shared" si="195"/>
        <v/>
      </c>
      <c r="S173" s="45" t="str">
        <f t="shared" si="195"/>
        <v/>
      </c>
      <c r="T173" s="45" t="str">
        <f t="shared" si="195"/>
        <v/>
      </c>
      <c r="U173" s="45" t="str">
        <f t="shared" si="195"/>
        <v/>
      </c>
      <c r="V173" s="45" t="str">
        <f t="shared" si="195"/>
        <v/>
      </c>
      <c r="W173" s="45" t="str">
        <f t="shared" si="195"/>
        <v/>
      </c>
      <c r="X173" s="45" t="str">
        <f t="shared" si="195"/>
        <v/>
      </c>
      <c r="Y173" s="45" t="str">
        <f t="shared" si="195"/>
        <v/>
      </c>
      <c r="Z173" s="45" t="str">
        <f t="shared" si="195"/>
        <v/>
      </c>
      <c r="AA173" s="44">
        <v>0</v>
      </c>
      <c r="AB173" s="2">
        <f t="shared" ref="AB173:AG188" si="196">AB122</f>
        <v>24</v>
      </c>
      <c r="AC173" s="2">
        <f t="shared" si="196"/>
        <v>24</v>
      </c>
      <c r="AD173" s="2">
        <f t="shared" si="196"/>
        <v>-9.9791955717360992E-2</v>
      </c>
      <c r="AE173" s="2">
        <f t="shared" si="196"/>
        <v>0.12174990602093402</v>
      </c>
      <c r="AF173" s="2">
        <f t="shared" si="196"/>
        <v>0.65670823224077091</v>
      </c>
      <c r="AG173" s="2">
        <f t="shared" si="196"/>
        <v>0.22154186173829502</v>
      </c>
    </row>
    <row r="174" spans="1:33">
      <c r="A174" s="72"/>
      <c r="B174" s="2">
        <f t="shared" si="194"/>
        <v>23</v>
      </c>
      <c r="C174" s="45" t="str">
        <f t="shared" ref="C174:Z174" si="197">IF($B174^2&gt;i^2,"",EXP(-C9*delta_t)*($AE174*(D173+D122)+$AF174*(D174+D123)+$AG174*(D175+D124)))</f>
        <v/>
      </c>
      <c r="D174" s="45" t="str">
        <f t="shared" si="197"/>
        <v/>
      </c>
      <c r="E174" s="45" t="str">
        <f t="shared" si="197"/>
        <v/>
      </c>
      <c r="F174" s="45" t="str">
        <f t="shared" si="197"/>
        <v/>
      </c>
      <c r="G174" s="45" t="str">
        <f t="shared" si="197"/>
        <v/>
      </c>
      <c r="H174" s="45" t="str">
        <f t="shared" si="197"/>
        <v/>
      </c>
      <c r="I174" s="45" t="str">
        <f t="shared" si="197"/>
        <v/>
      </c>
      <c r="J174" s="45" t="str">
        <f t="shared" si="197"/>
        <v/>
      </c>
      <c r="K174" s="45" t="str">
        <f t="shared" si="197"/>
        <v/>
      </c>
      <c r="L174" s="45" t="str">
        <f t="shared" si="197"/>
        <v/>
      </c>
      <c r="M174" s="45" t="str">
        <f t="shared" si="197"/>
        <v/>
      </c>
      <c r="N174" s="45" t="str">
        <f t="shared" si="197"/>
        <v/>
      </c>
      <c r="O174" s="45" t="str">
        <f t="shared" si="197"/>
        <v/>
      </c>
      <c r="P174" s="45" t="str">
        <f t="shared" si="197"/>
        <v/>
      </c>
      <c r="Q174" s="45" t="str">
        <f t="shared" si="197"/>
        <v/>
      </c>
      <c r="R174" s="45" t="str">
        <f t="shared" si="197"/>
        <v/>
      </c>
      <c r="S174" s="45" t="str">
        <f t="shared" si="197"/>
        <v/>
      </c>
      <c r="T174" s="45" t="str">
        <f t="shared" si="197"/>
        <v/>
      </c>
      <c r="U174" s="45" t="str">
        <f t="shared" si="197"/>
        <v/>
      </c>
      <c r="V174" s="45" t="str">
        <f t="shared" si="197"/>
        <v/>
      </c>
      <c r="W174" s="45" t="str">
        <f t="shared" si="197"/>
        <v/>
      </c>
      <c r="X174" s="45" t="str">
        <f t="shared" si="197"/>
        <v/>
      </c>
      <c r="Y174" s="45" t="str">
        <f t="shared" si="197"/>
        <v/>
      </c>
      <c r="Z174" s="44">
        <f t="shared" si="197"/>
        <v>65.176578905927386</v>
      </c>
      <c r="AA174" s="44">
        <v>0</v>
      </c>
      <c r="AB174" s="2">
        <f t="shared" si="196"/>
        <v>23</v>
      </c>
      <c r="AC174" s="2">
        <f t="shared" si="196"/>
        <v>23</v>
      </c>
      <c r="AD174" s="2">
        <f t="shared" si="196"/>
        <v>-9.5633957562469618E-2</v>
      </c>
      <c r="AE174" s="2">
        <f t="shared" si="196"/>
        <v>0.12342261480496197</v>
      </c>
      <c r="AF174" s="2">
        <f t="shared" si="196"/>
        <v>0.65752081282760644</v>
      </c>
      <c r="AG174" s="2">
        <f t="shared" si="196"/>
        <v>0.21905657236743159</v>
      </c>
    </row>
    <row r="175" spans="1:33">
      <c r="A175" s="72"/>
      <c r="B175" s="2">
        <f t="shared" si="194"/>
        <v>22</v>
      </c>
      <c r="C175" s="45" t="str">
        <f t="shared" ref="C175:Z175" si="198">IF($B175^2&gt;i^2,"",EXP(-C10*delta_t)*($AE175*(D174+D123)+$AF175*(D175+D124)+$AG175*(D176+D125)))</f>
        <v/>
      </c>
      <c r="D175" s="45" t="str">
        <f t="shared" si="198"/>
        <v/>
      </c>
      <c r="E175" s="45" t="str">
        <f t="shared" si="198"/>
        <v/>
      </c>
      <c r="F175" s="45" t="str">
        <f t="shared" si="198"/>
        <v/>
      </c>
      <c r="G175" s="45" t="str">
        <f t="shared" si="198"/>
        <v/>
      </c>
      <c r="H175" s="45" t="str">
        <f t="shared" si="198"/>
        <v/>
      </c>
      <c r="I175" s="45" t="str">
        <f t="shared" si="198"/>
        <v/>
      </c>
      <c r="J175" s="45" t="str">
        <f t="shared" si="198"/>
        <v/>
      </c>
      <c r="K175" s="45" t="str">
        <f t="shared" si="198"/>
        <v/>
      </c>
      <c r="L175" s="45" t="str">
        <f t="shared" si="198"/>
        <v/>
      </c>
      <c r="M175" s="45" t="str">
        <f t="shared" si="198"/>
        <v/>
      </c>
      <c r="N175" s="45" t="str">
        <f t="shared" si="198"/>
        <v/>
      </c>
      <c r="O175" s="45" t="str">
        <f t="shared" si="198"/>
        <v/>
      </c>
      <c r="P175" s="45" t="str">
        <f t="shared" si="198"/>
        <v/>
      </c>
      <c r="Q175" s="45" t="str">
        <f t="shared" si="198"/>
        <v/>
      </c>
      <c r="R175" s="45" t="str">
        <f t="shared" si="198"/>
        <v/>
      </c>
      <c r="S175" s="45" t="str">
        <f t="shared" si="198"/>
        <v/>
      </c>
      <c r="T175" s="45" t="str">
        <f t="shared" si="198"/>
        <v/>
      </c>
      <c r="U175" s="45" t="str">
        <f t="shared" si="198"/>
        <v/>
      </c>
      <c r="V175" s="45" t="str">
        <f t="shared" si="198"/>
        <v/>
      </c>
      <c r="W175" s="45" t="str">
        <f t="shared" si="198"/>
        <v/>
      </c>
      <c r="X175" s="45" t="str">
        <f t="shared" si="198"/>
        <v/>
      </c>
      <c r="Y175" s="44">
        <f t="shared" si="198"/>
        <v>50.152253657564046</v>
      </c>
      <c r="Z175" s="44">
        <f t="shared" si="198"/>
        <v>70.488719711055921</v>
      </c>
      <c r="AA175" s="44">
        <v>0</v>
      </c>
      <c r="AB175" s="2">
        <f t="shared" si="196"/>
        <v>22</v>
      </c>
      <c r="AC175" s="2">
        <f t="shared" si="196"/>
        <v>22</v>
      </c>
      <c r="AD175" s="2">
        <f t="shared" si="196"/>
        <v>-9.1475959407581797E-2</v>
      </c>
      <c r="AE175" s="2">
        <f t="shared" si="196"/>
        <v>0.12511261253764455</v>
      </c>
      <c r="AF175" s="2">
        <f t="shared" si="196"/>
        <v>0.6582988155171291</v>
      </c>
      <c r="AG175" s="2">
        <f t="shared" si="196"/>
        <v>0.21658857194522635</v>
      </c>
    </row>
    <row r="176" spans="1:33">
      <c r="A176" s="72"/>
      <c r="B176" s="2">
        <f t="shared" si="194"/>
        <v>21</v>
      </c>
      <c r="C176" s="45" t="str">
        <f t="shared" ref="C176:Z176" si="199">IF($B176^2&gt;i^2,"",EXP(-C11*delta_t)*($AE176*(D175+D124)+$AF176*(D176+D125)+$AG176*(D177+D126)))</f>
        <v/>
      </c>
      <c r="D176" s="45" t="str">
        <f t="shared" si="199"/>
        <v/>
      </c>
      <c r="E176" s="45" t="str">
        <f t="shared" si="199"/>
        <v/>
      </c>
      <c r="F176" s="45" t="str">
        <f t="shared" si="199"/>
        <v/>
      </c>
      <c r="G176" s="45" t="str">
        <f t="shared" si="199"/>
        <v/>
      </c>
      <c r="H176" s="45" t="str">
        <f t="shared" si="199"/>
        <v/>
      </c>
      <c r="I176" s="45" t="str">
        <f t="shared" si="199"/>
        <v/>
      </c>
      <c r="J176" s="45" t="str">
        <f t="shared" si="199"/>
        <v/>
      </c>
      <c r="K176" s="45" t="str">
        <f t="shared" si="199"/>
        <v/>
      </c>
      <c r="L176" s="45" t="str">
        <f t="shared" si="199"/>
        <v/>
      </c>
      <c r="M176" s="45" t="str">
        <f t="shared" si="199"/>
        <v/>
      </c>
      <c r="N176" s="45" t="str">
        <f t="shared" si="199"/>
        <v/>
      </c>
      <c r="O176" s="45" t="str">
        <f t="shared" si="199"/>
        <v/>
      </c>
      <c r="P176" s="45" t="str">
        <f t="shared" si="199"/>
        <v/>
      </c>
      <c r="Q176" s="45" t="str">
        <f t="shared" si="199"/>
        <v/>
      </c>
      <c r="R176" s="45" t="str">
        <f t="shared" si="199"/>
        <v/>
      </c>
      <c r="S176" s="45" t="str">
        <f t="shared" si="199"/>
        <v/>
      </c>
      <c r="T176" s="45" t="str">
        <f t="shared" si="199"/>
        <v/>
      </c>
      <c r="U176" s="45" t="str">
        <f t="shared" si="199"/>
        <v/>
      </c>
      <c r="V176" s="45" t="str">
        <f t="shared" si="199"/>
        <v/>
      </c>
      <c r="W176" s="45" t="str">
        <f t="shared" si="199"/>
        <v/>
      </c>
      <c r="X176" s="44">
        <f t="shared" si="199"/>
        <v>43.45262410401903</v>
      </c>
      <c r="Y176" s="44">
        <f t="shared" si="199"/>
        <v>56.900988784364031</v>
      </c>
      <c r="Z176" s="44">
        <f t="shared" si="199"/>
        <v>75.160737643257747</v>
      </c>
      <c r="AA176" s="44">
        <v>0</v>
      </c>
      <c r="AB176" s="2">
        <f t="shared" si="196"/>
        <v>21</v>
      </c>
      <c r="AC176" s="2">
        <f t="shared" si="196"/>
        <v>21</v>
      </c>
      <c r="AD176" s="2">
        <f t="shared" si="196"/>
        <v>-8.7317961252690424E-2</v>
      </c>
      <c r="AE176" s="2">
        <f t="shared" si="196"/>
        <v>0.12681989921898462</v>
      </c>
      <c r="AF176" s="2">
        <f t="shared" si="196"/>
        <v>0.65904224030934033</v>
      </c>
      <c r="AG176" s="2">
        <f t="shared" si="196"/>
        <v>0.21413786047167505</v>
      </c>
    </row>
    <row r="177" spans="1:33">
      <c r="A177" s="72"/>
      <c r="B177" s="2">
        <f t="shared" si="194"/>
        <v>20</v>
      </c>
      <c r="C177" s="45" t="str">
        <f t="shared" ref="C177:Z177" si="200">IF($B177^2&gt;i^2,"",EXP(-C12*delta_t)*($AE177*(D176+D125)+$AF177*(D177+D126)+$AG177*(D178+D127)))</f>
        <v/>
      </c>
      <c r="D177" s="45" t="str">
        <f t="shared" si="200"/>
        <v/>
      </c>
      <c r="E177" s="45" t="str">
        <f t="shared" si="200"/>
        <v/>
      </c>
      <c r="F177" s="45" t="str">
        <f t="shared" si="200"/>
        <v/>
      </c>
      <c r="G177" s="45" t="str">
        <f t="shared" si="200"/>
        <v/>
      </c>
      <c r="H177" s="45" t="str">
        <f t="shared" si="200"/>
        <v/>
      </c>
      <c r="I177" s="45" t="str">
        <f t="shared" si="200"/>
        <v/>
      </c>
      <c r="J177" s="45" t="str">
        <f t="shared" si="200"/>
        <v/>
      </c>
      <c r="K177" s="45" t="str">
        <f t="shared" si="200"/>
        <v/>
      </c>
      <c r="L177" s="45" t="str">
        <f t="shared" si="200"/>
        <v/>
      </c>
      <c r="M177" s="45" t="str">
        <f t="shared" si="200"/>
        <v/>
      </c>
      <c r="N177" s="45" t="str">
        <f t="shared" si="200"/>
        <v/>
      </c>
      <c r="O177" s="45" t="str">
        <f t="shared" si="200"/>
        <v/>
      </c>
      <c r="P177" s="45" t="str">
        <f t="shared" si="200"/>
        <v/>
      </c>
      <c r="Q177" s="45" t="str">
        <f t="shared" si="200"/>
        <v/>
      </c>
      <c r="R177" s="45" t="str">
        <f t="shared" si="200"/>
        <v/>
      </c>
      <c r="S177" s="45" t="str">
        <f t="shared" si="200"/>
        <v/>
      </c>
      <c r="T177" s="45" t="str">
        <f t="shared" si="200"/>
        <v/>
      </c>
      <c r="U177" s="45" t="str">
        <f t="shared" si="200"/>
        <v/>
      </c>
      <c r="V177" s="45" t="str">
        <f t="shared" si="200"/>
        <v/>
      </c>
      <c r="W177" s="44">
        <f t="shared" si="200"/>
        <v>40.881712166365325</v>
      </c>
      <c r="X177" s="44">
        <f t="shared" si="200"/>
        <v>50.603088759829163</v>
      </c>
      <c r="Y177" s="44">
        <f t="shared" si="200"/>
        <v>63.106318044334479</v>
      </c>
      <c r="Z177" s="44">
        <f t="shared" si="200"/>
        <v>79.21724027802486</v>
      </c>
      <c r="AA177" s="44">
        <v>0</v>
      </c>
      <c r="AB177" s="2">
        <f t="shared" si="196"/>
        <v>20</v>
      </c>
      <c r="AC177" s="2">
        <f t="shared" si="196"/>
        <v>20</v>
      </c>
      <c r="AD177" s="2">
        <f t="shared" si="196"/>
        <v>-8.315996309779905E-2</v>
      </c>
      <c r="AE177" s="2">
        <f t="shared" si="196"/>
        <v>0.12854447484898079</v>
      </c>
      <c r="AF177" s="2">
        <f t="shared" si="196"/>
        <v>0.65975108720423936</v>
      </c>
      <c r="AG177" s="2">
        <f t="shared" si="196"/>
        <v>0.21170443794677984</v>
      </c>
    </row>
    <row r="178" spans="1:33">
      <c r="A178" s="72"/>
      <c r="B178" s="2">
        <f t="shared" si="194"/>
        <v>19</v>
      </c>
      <c r="C178" s="45" t="str">
        <f t="shared" ref="C178:Z178" si="201">IF($B178^2&gt;i^2,"",EXP(-C13*delta_t)*($AE178*(D177+D126)+$AF178*(D178+D127)+$AG178*(D179+D128)))</f>
        <v/>
      </c>
      <c r="D178" s="45" t="str">
        <f t="shared" si="201"/>
        <v/>
      </c>
      <c r="E178" s="45" t="str">
        <f t="shared" si="201"/>
        <v/>
      </c>
      <c r="F178" s="45" t="str">
        <f t="shared" si="201"/>
        <v/>
      </c>
      <c r="G178" s="45" t="str">
        <f t="shared" si="201"/>
        <v/>
      </c>
      <c r="H178" s="45" t="str">
        <f t="shared" si="201"/>
        <v/>
      </c>
      <c r="I178" s="45" t="str">
        <f t="shared" si="201"/>
        <v/>
      </c>
      <c r="J178" s="45" t="str">
        <f t="shared" si="201"/>
        <v/>
      </c>
      <c r="K178" s="45" t="str">
        <f t="shared" si="201"/>
        <v/>
      </c>
      <c r="L178" s="45" t="str">
        <f t="shared" si="201"/>
        <v/>
      </c>
      <c r="M178" s="45" t="str">
        <f t="shared" si="201"/>
        <v/>
      </c>
      <c r="N178" s="45" t="str">
        <f t="shared" si="201"/>
        <v/>
      </c>
      <c r="O178" s="45" t="str">
        <f t="shared" si="201"/>
        <v/>
      </c>
      <c r="P178" s="45" t="str">
        <f t="shared" si="201"/>
        <v/>
      </c>
      <c r="Q178" s="45" t="str">
        <f t="shared" si="201"/>
        <v/>
      </c>
      <c r="R178" s="45" t="str">
        <f t="shared" si="201"/>
        <v/>
      </c>
      <c r="S178" s="45" t="str">
        <f t="shared" si="201"/>
        <v/>
      </c>
      <c r="T178" s="45" t="str">
        <f t="shared" si="201"/>
        <v/>
      </c>
      <c r="U178" s="45" t="str">
        <f t="shared" si="201"/>
        <v/>
      </c>
      <c r="V178" s="44">
        <f t="shared" si="201"/>
        <v>40.660963175436571</v>
      </c>
      <c r="W178" s="44">
        <f t="shared" si="201"/>
        <v>48.139421988860647</v>
      </c>
      <c r="X178" s="44">
        <f t="shared" si="201"/>
        <v>57.345291352515929</v>
      </c>
      <c r="Y178" s="44">
        <f t="shared" si="201"/>
        <v>68.694909277999074</v>
      </c>
      <c r="Z178" s="44">
        <f t="shared" si="201"/>
        <v>82.702382836613495</v>
      </c>
      <c r="AA178" s="44">
        <v>0</v>
      </c>
      <c r="AB178" s="2">
        <f t="shared" si="196"/>
        <v>19</v>
      </c>
      <c r="AC178" s="2">
        <f t="shared" si="196"/>
        <v>19</v>
      </c>
      <c r="AD178" s="2">
        <f t="shared" si="196"/>
        <v>-7.9001964942911229E-2</v>
      </c>
      <c r="AE178" s="2">
        <f t="shared" si="196"/>
        <v>0.13028633942763151</v>
      </c>
      <c r="AF178" s="2">
        <f t="shared" si="196"/>
        <v>0.66042535620182563</v>
      </c>
      <c r="AG178" s="2">
        <f t="shared" si="196"/>
        <v>0.20928830437054274</v>
      </c>
    </row>
    <row r="179" spans="1:33">
      <c r="A179" s="72"/>
      <c r="B179" s="2">
        <f t="shared" si="194"/>
        <v>18</v>
      </c>
      <c r="C179" s="45" t="str">
        <f t="shared" ref="C179:Z179" si="202">IF($B179^2&gt;i^2,"",EXP(-C14*delta_t)*($AE179*(D178+D127)+$AF179*(D179+D128)+$AG179*(D180+D129)))</f>
        <v/>
      </c>
      <c r="D179" s="45" t="str">
        <f t="shared" si="202"/>
        <v/>
      </c>
      <c r="E179" s="45" t="str">
        <f t="shared" si="202"/>
        <v/>
      </c>
      <c r="F179" s="45" t="str">
        <f t="shared" si="202"/>
        <v/>
      </c>
      <c r="G179" s="45" t="str">
        <f t="shared" si="202"/>
        <v/>
      </c>
      <c r="H179" s="45" t="str">
        <f t="shared" si="202"/>
        <v/>
      </c>
      <c r="I179" s="45" t="str">
        <f t="shared" si="202"/>
        <v/>
      </c>
      <c r="J179" s="45" t="str">
        <f t="shared" si="202"/>
        <v/>
      </c>
      <c r="K179" s="45" t="str">
        <f t="shared" si="202"/>
        <v/>
      </c>
      <c r="L179" s="45" t="str">
        <f t="shared" si="202"/>
        <v/>
      </c>
      <c r="M179" s="45" t="str">
        <f t="shared" si="202"/>
        <v/>
      </c>
      <c r="N179" s="45" t="str">
        <f t="shared" si="202"/>
        <v/>
      </c>
      <c r="O179" s="45" t="str">
        <f t="shared" si="202"/>
        <v/>
      </c>
      <c r="P179" s="45" t="str">
        <f t="shared" si="202"/>
        <v/>
      </c>
      <c r="Q179" s="45" t="str">
        <f t="shared" si="202"/>
        <v/>
      </c>
      <c r="R179" s="45" t="str">
        <f t="shared" si="202"/>
        <v/>
      </c>
      <c r="S179" s="45" t="str">
        <f t="shared" si="202"/>
        <v/>
      </c>
      <c r="T179" s="45" t="str">
        <f t="shared" si="202"/>
        <v/>
      </c>
      <c r="U179" s="44">
        <f t="shared" si="202"/>
        <v>41.931458373650294</v>
      </c>
      <c r="V179" s="44">
        <f t="shared" si="202"/>
        <v>47.932627464866854</v>
      </c>
      <c r="W179" s="44">
        <f t="shared" si="202"/>
        <v>55.063242532203667</v>
      </c>
      <c r="X179" s="44">
        <f t="shared" si="202"/>
        <v>63.545268383748954</v>
      </c>
      <c r="Y179" s="44">
        <f t="shared" si="202"/>
        <v>73.643147366956427</v>
      </c>
      <c r="Z179" s="44">
        <f t="shared" si="202"/>
        <v>85.67088956477609</v>
      </c>
      <c r="AA179" s="44">
        <v>0</v>
      </c>
      <c r="AB179" s="2">
        <f t="shared" si="196"/>
        <v>18</v>
      </c>
      <c r="AC179" s="2">
        <f t="shared" si="196"/>
        <v>18</v>
      </c>
      <c r="AD179" s="2">
        <f t="shared" si="196"/>
        <v>-7.4843966788019856E-2</v>
      </c>
      <c r="AE179" s="2">
        <f t="shared" si="196"/>
        <v>0.13204549295493984</v>
      </c>
      <c r="AF179" s="2">
        <f t="shared" si="196"/>
        <v>0.66106504730210036</v>
      </c>
      <c r="AG179" s="2">
        <f t="shared" si="196"/>
        <v>0.20688945974295969</v>
      </c>
    </row>
    <row r="180" spans="1:33">
      <c r="A180" s="72"/>
      <c r="B180" s="2">
        <f t="shared" si="194"/>
        <v>17</v>
      </c>
      <c r="C180" s="45" t="str">
        <f t="shared" ref="C180:Z180" si="203">IF($B180^2&gt;i^2,"",EXP(-C15*delta_t)*($AE180*(D179+D128)+$AF180*(D180+D129)+$AG180*(D181+D130)))</f>
        <v/>
      </c>
      <c r="D180" s="45" t="str">
        <f t="shared" si="203"/>
        <v/>
      </c>
      <c r="E180" s="45" t="str">
        <f t="shared" si="203"/>
        <v/>
      </c>
      <c r="F180" s="45" t="str">
        <f t="shared" si="203"/>
        <v/>
      </c>
      <c r="G180" s="45" t="str">
        <f t="shared" si="203"/>
        <v/>
      </c>
      <c r="H180" s="45" t="str">
        <f t="shared" si="203"/>
        <v/>
      </c>
      <c r="I180" s="45" t="str">
        <f t="shared" si="203"/>
        <v/>
      </c>
      <c r="J180" s="45" t="str">
        <f t="shared" si="203"/>
        <v/>
      </c>
      <c r="K180" s="45" t="str">
        <f t="shared" si="203"/>
        <v/>
      </c>
      <c r="L180" s="45" t="str">
        <f t="shared" si="203"/>
        <v/>
      </c>
      <c r="M180" s="45" t="str">
        <f t="shared" si="203"/>
        <v/>
      </c>
      <c r="N180" s="45" t="str">
        <f t="shared" si="203"/>
        <v/>
      </c>
      <c r="O180" s="45" t="str">
        <f t="shared" si="203"/>
        <v/>
      </c>
      <c r="P180" s="45" t="str">
        <f t="shared" si="203"/>
        <v/>
      </c>
      <c r="Q180" s="45" t="str">
        <f t="shared" si="203"/>
        <v/>
      </c>
      <c r="R180" s="45" t="str">
        <f t="shared" si="203"/>
        <v/>
      </c>
      <c r="S180" s="45" t="str">
        <f t="shared" si="203"/>
        <v/>
      </c>
      <c r="T180" s="44">
        <f t="shared" si="203"/>
        <v>44.221799131066753</v>
      </c>
      <c r="U180" s="44">
        <f t="shared" si="203"/>
        <v>49.171555233483765</v>
      </c>
      <c r="V180" s="44">
        <f t="shared" si="203"/>
        <v>54.887606073864212</v>
      </c>
      <c r="W180" s="44">
        <f t="shared" si="203"/>
        <v>61.493101117291751</v>
      </c>
      <c r="X180" s="44">
        <f t="shared" si="203"/>
        <v>69.130414322555282</v>
      </c>
      <c r="Y180" s="44">
        <f t="shared" si="203"/>
        <v>77.96367651235775</v>
      </c>
      <c r="Z180" s="44">
        <f t="shared" si="203"/>
        <v>88.181516286767149</v>
      </c>
      <c r="AA180" s="44">
        <v>0</v>
      </c>
      <c r="AB180" s="2">
        <f t="shared" si="196"/>
        <v>17</v>
      </c>
      <c r="AC180" s="2">
        <f t="shared" si="196"/>
        <v>17</v>
      </c>
      <c r="AD180" s="2">
        <f t="shared" si="196"/>
        <v>-7.0685968633132035E-2</v>
      </c>
      <c r="AE180" s="2">
        <f t="shared" si="196"/>
        <v>0.13382193543090271</v>
      </c>
      <c r="AF180" s="2">
        <f t="shared" si="196"/>
        <v>0.66167016050506255</v>
      </c>
      <c r="AG180" s="2">
        <f t="shared" si="196"/>
        <v>0.20450790406403474</v>
      </c>
    </row>
    <row r="181" spans="1:33">
      <c r="A181" s="72"/>
      <c r="B181" s="2">
        <f t="shared" si="194"/>
        <v>16</v>
      </c>
      <c r="C181" s="45" t="str">
        <f t="shared" ref="C181:Z181" si="204">IF($B181^2&gt;i^2,"",EXP(-C16*delta_t)*($AE181*(D180+D129)+$AF181*(D181+D130)+$AG181*(D182+D131)))</f>
        <v/>
      </c>
      <c r="D181" s="45" t="str">
        <f t="shared" si="204"/>
        <v/>
      </c>
      <c r="E181" s="45" t="str">
        <f t="shared" si="204"/>
        <v/>
      </c>
      <c r="F181" s="45" t="str">
        <f t="shared" si="204"/>
        <v/>
      </c>
      <c r="G181" s="45" t="str">
        <f t="shared" si="204"/>
        <v/>
      </c>
      <c r="H181" s="45" t="str">
        <f t="shared" si="204"/>
        <v/>
      </c>
      <c r="I181" s="45" t="str">
        <f t="shared" si="204"/>
        <v/>
      </c>
      <c r="J181" s="45" t="str">
        <f t="shared" si="204"/>
        <v/>
      </c>
      <c r="K181" s="45" t="str">
        <f t="shared" si="204"/>
        <v/>
      </c>
      <c r="L181" s="45" t="str">
        <f t="shared" si="204"/>
        <v/>
      </c>
      <c r="M181" s="45" t="str">
        <f t="shared" si="204"/>
        <v/>
      </c>
      <c r="N181" s="45" t="str">
        <f t="shared" si="204"/>
        <v/>
      </c>
      <c r="O181" s="45" t="str">
        <f t="shared" si="204"/>
        <v/>
      </c>
      <c r="P181" s="45" t="str">
        <f t="shared" si="204"/>
        <v/>
      </c>
      <c r="Q181" s="45" t="str">
        <f t="shared" si="204"/>
        <v/>
      </c>
      <c r="R181" s="45" t="str">
        <f t="shared" si="204"/>
        <v/>
      </c>
      <c r="S181" s="44">
        <f t="shared" si="204"/>
        <v>47.23712297049731</v>
      </c>
      <c r="T181" s="44">
        <f t="shared" si="204"/>
        <v>51.388027033771465</v>
      </c>
      <c r="U181" s="44">
        <f t="shared" si="204"/>
        <v>56.07274159291773</v>
      </c>
      <c r="V181" s="44">
        <f t="shared" si="204"/>
        <v>61.361455495067602</v>
      </c>
      <c r="W181" s="44">
        <f t="shared" si="204"/>
        <v>67.333304732659016</v>
      </c>
      <c r="X181" s="44">
        <f t="shared" si="204"/>
        <v>74.077280591178109</v>
      </c>
      <c r="Y181" s="44">
        <f t="shared" si="204"/>
        <v>81.693183273501916</v>
      </c>
      <c r="Z181" s="44">
        <f t="shared" si="204"/>
        <v>90.292614312962542</v>
      </c>
      <c r="AA181" s="44">
        <v>0</v>
      </c>
      <c r="AB181" s="2">
        <f t="shared" si="196"/>
        <v>16</v>
      </c>
      <c r="AC181" s="2">
        <f t="shared" si="196"/>
        <v>16</v>
      </c>
      <c r="AD181" s="2">
        <f t="shared" si="196"/>
        <v>-6.6527970478240661E-2</v>
      </c>
      <c r="AE181" s="2">
        <f t="shared" si="196"/>
        <v>0.13561566685552315</v>
      </c>
      <c r="AF181" s="2">
        <f t="shared" si="196"/>
        <v>0.66224069581071299</v>
      </c>
      <c r="AG181" s="2">
        <f t="shared" si="196"/>
        <v>0.20214363733376381</v>
      </c>
    </row>
    <row r="182" spans="1:33">
      <c r="A182" s="72"/>
      <c r="B182" s="2">
        <f t="shared" si="194"/>
        <v>15</v>
      </c>
      <c r="C182" s="45" t="str">
        <f t="shared" ref="C182:Z182" si="205">IF($B182^2&gt;i^2,"",EXP(-C17*delta_t)*($AE182*(D181+D130)+$AF182*(D182+D131)+$AG182*(D183+D132)))</f>
        <v/>
      </c>
      <c r="D182" s="45" t="str">
        <f t="shared" si="205"/>
        <v/>
      </c>
      <c r="E182" s="45" t="str">
        <f t="shared" si="205"/>
        <v/>
      </c>
      <c r="F182" s="45" t="str">
        <f t="shared" si="205"/>
        <v/>
      </c>
      <c r="G182" s="45" t="str">
        <f t="shared" si="205"/>
        <v/>
      </c>
      <c r="H182" s="45" t="str">
        <f t="shared" si="205"/>
        <v/>
      </c>
      <c r="I182" s="45" t="str">
        <f t="shared" si="205"/>
        <v/>
      </c>
      <c r="J182" s="45" t="str">
        <f t="shared" si="205"/>
        <v/>
      </c>
      <c r="K182" s="45" t="str">
        <f t="shared" si="205"/>
        <v/>
      </c>
      <c r="L182" s="45" t="str">
        <f t="shared" si="205"/>
        <v/>
      </c>
      <c r="M182" s="45" t="str">
        <f t="shared" si="205"/>
        <v/>
      </c>
      <c r="N182" s="45" t="str">
        <f t="shared" si="205"/>
        <v/>
      </c>
      <c r="O182" s="45" t="str">
        <f t="shared" si="205"/>
        <v/>
      </c>
      <c r="P182" s="45" t="str">
        <f t="shared" si="205"/>
        <v/>
      </c>
      <c r="Q182" s="45" t="str">
        <f t="shared" si="205"/>
        <v/>
      </c>
      <c r="R182" s="44">
        <f t="shared" si="205"/>
        <v>50.768845355174946</v>
      </c>
      <c r="S182" s="44">
        <f t="shared" si="205"/>
        <v>54.27997905024106</v>
      </c>
      <c r="T182" s="44">
        <f t="shared" si="205"/>
        <v>58.170069762278949</v>
      </c>
      <c r="U182" s="44">
        <f t="shared" si="205"/>
        <v>62.479757441000508</v>
      </c>
      <c r="V182" s="44">
        <f t="shared" si="205"/>
        <v>67.253924573815951</v>
      </c>
      <c r="W182" s="44">
        <f t="shared" si="205"/>
        <v>72.542011732150272</v>
      </c>
      <c r="X182" s="44">
        <f t="shared" si="205"/>
        <v>78.398339594497713</v>
      </c>
      <c r="Y182" s="44">
        <f t="shared" si="205"/>
        <v>84.882434143122893</v>
      </c>
      <c r="Z182" s="44">
        <f t="shared" si="205"/>
        <v>92.059351648965091</v>
      </c>
      <c r="AA182" s="44">
        <v>0</v>
      </c>
      <c r="AB182" s="2">
        <f t="shared" si="196"/>
        <v>15</v>
      </c>
      <c r="AC182" s="2">
        <f t="shared" si="196"/>
        <v>15</v>
      </c>
      <c r="AD182" s="2">
        <f t="shared" si="196"/>
        <v>-6.2369972323351064E-2</v>
      </c>
      <c r="AE182" s="2">
        <f t="shared" si="196"/>
        <v>0.13742668722879892</v>
      </c>
      <c r="AF182" s="2">
        <f t="shared" si="196"/>
        <v>0.6627766532190511</v>
      </c>
      <c r="AG182" s="2">
        <f t="shared" si="196"/>
        <v>0.19979665955214998</v>
      </c>
    </row>
    <row r="183" spans="1:33">
      <c r="A183" s="72"/>
      <c r="B183" s="2">
        <f t="shared" si="194"/>
        <v>14</v>
      </c>
      <c r="C183" s="45" t="str">
        <f t="shared" ref="C183:Z183" si="206">IF($B183^2&gt;i^2,"",EXP(-C18*delta_t)*($AE183*(D182+D131)+$AF183*(D183+D132)+$AG183*(D184+D133)))</f>
        <v/>
      </c>
      <c r="D183" s="45" t="str">
        <f t="shared" si="206"/>
        <v/>
      </c>
      <c r="E183" s="45" t="str">
        <f t="shared" si="206"/>
        <v/>
      </c>
      <c r="F183" s="45" t="str">
        <f t="shared" si="206"/>
        <v/>
      </c>
      <c r="G183" s="45" t="str">
        <f t="shared" si="206"/>
        <v/>
      </c>
      <c r="H183" s="45" t="str">
        <f t="shared" si="206"/>
        <v/>
      </c>
      <c r="I183" s="45" t="str">
        <f t="shared" si="206"/>
        <v/>
      </c>
      <c r="J183" s="45" t="str">
        <f t="shared" si="206"/>
        <v/>
      </c>
      <c r="K183" s="45" t="str">
        <f t="shared" si="206"/>
        <v/>
      </c>
      <c r="L183" s="45" t="str">
        <f t="shared" si="206"/>
        <v/>
      </c>
      <c r="M183" s="45" t="str">
        <f t="shared" si="206"/>
        <v/>
      </c>
      <c r="N183" s="45" t="str">
        <f t="shared" si="206"/>
        <v/>
      </c>
      <c r="O183" s="45" t="str">
        <f t="shared" si="206"/>
        <v/>
      </c>
      <c r="P183" s="45" t="str">
        <f t="shared" si="206"/>
        <v/>
      </c>
      <c r="Q183" s="44">
        <f t="shared" si="206"/>
        <v>54.654543478718388</v>
      </c>
      <c r="R183" s="44">
        <f t="shared" si="206"/>
        <v>57.63255172010463</v>
      </c>
      <c r="S183" s="44">
        <f t="shared" si="206"/>
        <v>60.883331678160552</v>
      </c>
      <c r="T183" s="44">
        <f t="shared" si="206"/>
        <v>64.430529906221821</v>
      </c>
      <c r="U183" s="44">
        <f t="shared" si="206"/>
        <v>68.299834564607679</v>
      </c>
      <c r="V183" s="44">
        <f t="shared" si="206"/>
        <v>72.519072993872825</v>
      </c>
      <c r="W183" s="44">
        <f t="shared" si="206"/>
        <v>77.118308925977828</v>
      </c>
      <c r="X183" s="44">
        <f t="shared" si="206"/>
        <v>82.129937697754556</v>
      </c>
      <c r="Y183" s="44">
        <f t="shared" si="206"/>
        <v>87.588777985170651</v>
      </c>
      <c r="Z183" s="44">
        <f t="shared" si="206"/>
        <v>93.532158723710793</v>
      </c>
      <c r="AA183" s="44">
        <v>0</v>
      </c>
      <c r="AB183" s="2">
        <f t="shared" si="196"/>
        <v>14</v>
      </c>
      <c r="AC183" s="2">
        <f t="shared" si="196"/>
        <v>14</v>
      </c>
      <c r="AD183" s="2">
        <f t="shared" si="196"/>
        <v>-5.8211974168461467E-2</v>
      </c>
      <c r="AE183" s="2">
        <f t="shared" si="196"/>
        <v>0.13925499655073073</v>
      </c>
      <c r="AF183" s="2">
        <f t="shared" si="196"/>
        <v>0.66327803273007702</v>
      </c>
      <c r="AG183" s="2">
        <f t="shared" si="196"/>
        <v>0.1974669707191922</v>
      </c>
    </row>
    <row r="184" spans="1:33">
      <c r="A184" s="72"/>
      <c r="B184" s="2">
        <f t="shared" si="194"/>
        <v>13</v>
      </c>
      <c r="C184" s="45" t="str">
        <f t="shared" ref="C184:Z184" si="207">IF($B184^2&gt;i^2,"",EXP(-C19*delta_t)*($AE184*(D183+D132)+$AF184*(D184+D133)+$AG184*(D185+D134)))</f>
        <v/>
      </c>
      <c r="D184" s="45" t="str">
        <f t="shared" si="207"/>
        <v/>
      </c>
      <c r="E184" s="45" t="str">
        <f t="shared" si="207"/>
        <v/>
      </c>
      <c r="F184" s="45" t="str">
        <f t="shared" si="207"/>
        <v/>
      </c>
      <c r="G184" s="45" t="str">
        <f t="shared" si="207"/>
        <v/>
      </c>
      <c r="H184" s="45" t="str">
        <f t="shared" si="207"/>
        <v/>
      </c>
      <c r="I184" s="45" t="str">
        <f t="shared" si="207"/>
        <v/>
      </c>
      <c r="J184" s="45" t="str">
        <f t="shared" si="207"/>
        <v/>
      </c>
      <c r="K184" s="45" t="str">
        <f t="shared" si="207"/>
        <v/>
      </c>
      <c r="L184" s="45" t="str">
        <f t="shared" si="207"/>
        <v/>
      </c>
      <c r="M184" s="45" t="str">
        <f t="shared" si="207"/>
        <v/>
      </c>
      <c r="N184" s="45" t="str">
        <f t="shared" si="207"/>
        <v/>
      </c>
      <c r="O184" s="45" t="str">
        <f t="shared" si="207"/>
        <v/>
      </c>
      <c r="P184" s="44">
        <f t="shared" si="207"/>
        <v>58.760197429218579</v>
      </c>
      <c r="Q184" s="44">
        <f t="shared" si="207"/>
        <v>61.281482412649218</v>
      </c>
      <c r="R184" s="44">
        <f t="shared" si="207"/>
        <v>64.00120715266435</v>
      </c>
      <c r="S184" s="44">
        <f t="shared" si="207"/>
        <v>66.933021701263428</v>
      </c>
      <c r="T184" s="44">
        <f t="shared" si="207"/>
        <v>70.091579942634084</v>
      </c>
      <c r="U184" s="44">
        <f t="shared" si="207"/>
        <v>73.492557181076521</v>
      </c>
      <c r="V184" s="44">
        <f t="shared" si="207"/>
        <v>77.15266806618898</v>
      </c>
      <c r="W184" s="44">
        <f t="shared" si="207"/>
        <v>81.089683762827946</v>
      </c>
      <c r="X184" s="44">
        <f t="shared" si="207"/>
        <v>85.32244751567768</v>
      </c>
      <c r="Y184" s="44">
        <f t="shared" si="207"/>
        <v>89.870887941975369</v>
      </c>
      <c r="Z184" s="44">
        <f t="shared" si="207"/>
        <v>94.756029538932808</v>
      </c>
      <c r="AA184" s="44">
        <v>0</v>
      </c>
      <c r="AB184" s="2">
        <f t="shared" si="196"/>
        <v>13</v>
      </c>
      <c r="AC184" s="2">
        <f t="shared" si="196"/>
        <v>13</v>
      </c>
      <c r="AD184" s="2">
        <f t="shared" si="196"/>
        <v>-5.4053976013570093E-2</v>
      </c>
      <c r="AE184" s="2">
        <f t="shared" si="196"/>
        <v>0.14110059482131942</v>
      </c>
      <c r="AF184" s="2">
        <f t="shared" si="196"/>
        <v>0.66374483434379106</v>
      </c>
      <c r="AG184" s="2">
        <f t="shared" si="196"/>
        <v>0.19515457083488952</v>
      </c>
    </row>
    <row r="185" spans="1:33">
      <c r="A185" s="72"/>
      <c r="B185" s="2">
        <f t="shared" si="194"/>
        <v>12</v>
      </c>
      <c r="C185" s="45" t="str">
        <f t="shared" ref="C185:Z185" si="208">IF($B185^2&gt;i^2,"",EXP(-C20*delta_t)*($AE185*(D184+D133)+$AF185*(D185+D134)+$AG185*(D186+D135)))</f>
        <v/>
      </c>
      <c r="D185" s="45" t="str">
        <f t="shared" si="208"/>
        <v/>
      </c>
      <c r="E185" s="45" t="str">
        <f t="shared" si="208"/>
        <v/>
      </c>
      <c r="F185" s="45" t="str">
        <f t="shared" si="208"/>
        <v/>
      </c>
      <c r="G185" s="45" t="str">
        <f t="shared" si="208"/>
        <v/>
      </c>
      <c r="H185" s="45" t="str">
        <f t="shared" si="208"/>
        <v/>
      </c>
      <c r="I185" s="45" t="str">
        <f t="shared" si="208"/>
        <v/>
      </c>
      <c r="J185" s="45" t="str">
        <f t="shared" si="208"/>
        <v/>
      </c>
      <c r="K185" s="45" t="str">
        <f t="shared" si="208"/>
        <v/>
      </c>
      <c r="L185" s="45" t="str">
        <f t="shared" si="208"/>
        <v/>
      </c>
      <c r="M185" s="45" t="str">
        <f t="shared" si="208"/>
        <v/>
      </c>
      <c r="N185" s="45" t="str">
        <f t="shared" si="208"/>
        <v/>
      </c>
      <c r="O185" s="44">
        <f t="shared" si="208"/>
        <v>62.972704621557654</v>
      </c>
      <c r="P185" s="44">
        <f t="shared" si="208"/>
        <v>65.095810000033921</v>
      </c>
      <c r="Q185" s="44">
        <f t="shared" si="208"/>
        <v>67.364578861202418</v>
      </c>
      <c r="R185" s="44">
        <f t="shared" si="208"/>
        <v>69.786680381237559</v>
      </c>
      <c r="S185" s="44">
        <f t="shared" si="208"/>
        <v>72.370303125756621</v>
      </c>
      <c r="T185" s="44">
        <f t="shared" si="208"/>
        <v>75.12414302667645</v>
      </c>
      <c r="U185" s="44">
        <f t="shared" si="208"/>
        <v>78.057393728550863</v>
      </c>
      <c r="V185" s="44">
        <f t="shared" si="208"/>
        <v>81.179738185139229</v>
      </c>
      <c r="W185" s="44">
        <f t="shared" si="208"/>
        <v>84.501340718189709</v>
      </c>
      <c r="X185" s="44">
        <f t="shared" si="208"/>
        <v>88.032838979654315</v>
      </c>
      <c r="Y185" s="44">
        <f t="shared" si="208"/>
        <v>91.785335422873345</v>
      </c>
      <c r="Z185" s="44">
        <f t="shared" si="208"/>
        <v>95.770388014744</v>
      </c>
      <c r="AA185" s="44">
        <v>0</v>
      </c>
      <c r="AB185" s="2">
        <f t="shared" si="196"/>
        <v>12</v>
      </c>
      <c r="AC185" s="2">
        <f t="shared" si="196"/>
        <v>12</v>
      </c>
      <c r="AD185" s="2">
        <f t="shared" si="196"/>
        <v>-4.9895977858680496E-2</v>
      </c>
      <c r="AE185" s="2">
        <f t="shared" si="196"/>
        <v>0.14296348204056336</v>
      </c>
      <c r="AF185" s="2">
        <f t="shared" si="196"/>
        <v>0.66417705806019267</v>
      </c>
      <c r="AG185" s="2">
        <f t="shared" si="196"/>
        <v>0.19285945989924386</v>
      </c>
    </row>
    <row r="186" spans="1:33">
      <c r="A186" s="72"/>
      <c r="B186" s="2">
        <f t="shared" si="194"/>
        <v>11</v>
      </c>
      <c r="C186" s="45" t="str">
        <f t="shared" ref="C186:Z186" si="209">IF($B186^2&gt;i^2,"",EXP(-C21*delta_t)*($AE186*(D185+D134)+$AF186*(D186+D135)+$AG186*(D187+D136)))</f>
        <v/>
      </c>
      <c r="D186" s="45" t="str">
        <f t="shared" si="209"/>
        <v/>
      </c>
      <c r="E186" s="45" t="str">
        <f t="shared" si="209"/>
        <v/>
      </c>
      <c r="F186" s="45" t="str">
        <f t="shared" si="209"/>
        <v/>
      </c>
      <c r="G186" s="45" t="str">
        <f t="shared" si="209"/>
        <v/>
      </c>
      <c r="H186" s="45" t="str">
        <f t="shared" si="209"/>
        <v/>
      </c>
      <c r="I186" s="45" t="str">
        <f t="shared" si="209"/>
        <v/>
      </c>
      <c r="J186" s="45" t="str">
        <f t="shared" si="209"/>
        <v/>
      </c>
      <c r="K186" s="45" t="str">
        <f t="shared" si="209"/>
        <v/>
      </c>
      <c r="L186" s="45" t="str">
        <f t="shared" si="209"/>
        <v/>
      </c>
      <c r="M186" s="45" t="str">
        <f t="shared" si="209"/>
        <v/>
      </c>
      <c r="N186" s="44">
        <f t="shared" si="209"/>
        <v>67.19697168714967</v>
      </c>
      <c r="O186" s="44">
        <f t="shared" si="209"/>
        <v>68.969578683860789</v>
      </c>
      <c r="P186" s="44">
        <f t="shared" si="209"/>
        <v>70.850028722537459</v>
      </c>
      <c r="Q186" s="44">
        <f t="shared" si="209"/>
        <v>72.842365883213859</v>
      </c>
      <c r="R186" s="44">
        <f t="shared" si="209"/>
        <v>74.950936586092396</v>
      </c>
      <c r="S186" s="44">
        <f t="shared" si="209"/>
        <v>77.180365424980025</v>
      </c>
      <c r="T186" s="44">
        <f t="shared" si="209"/>
        <v>79.53553548652701</v>
      </c>
      <c r="U186" s="44">
        <f t="shared" si="209"/>
        <v>82.021571698294565</v>
      </c>
      <c r="V186" s="44">
        <f t="shared" si="209"/>
        <v>84.643826218504387</v>
      </c>
      <c r="W186" s="44">
        <f t="shared" si="209"/>
        <v>87.40786518838587</v>
      </c>
      <c r="X186" s="44">
        <f t="shared" si="209"/>
        <v>90.319456376329967</v>
      </c>
      <c r="Y186" s="44">
        <f t="shared" si="209"/>
        <v>93.384557387460163</v>
      </c>
      <c r="Z186" s="44">
        <f t="shared" si="209"/>
        <v>96.609304218479451</v>
      </c>
      <c r="AA186" s="44">
        <v>0</v>
      </c>
      <c r="AB186" s="2">
        <f t="shared" si="196"/>
        <v>11</v>
      </c>
      <c r="AC186" s="2">
        <f t="shared" si="196"/>
        <v>11</v>
      </c>
      <c r="AD186" s="2">
        <f t="shared" si="196"/>
        <v>-4.5737979703790899E-2</v>
      </c>
      <c r="AE186" s="2">
        <f t="shared" si="196"/>
        <v>0.1448436582084634</v>
      </c>
      <c r="AF186" s="2">
        <f t="shared" si="196"/>
        <v>0.66457470387928219</v>
      </c>
      <c r="AG186" s="2">
        <f t="shared" si="196"/>
        <v>0.1905816379122543</v>
      </c>
    </row>
    <row r="187" spans="1:33">
      <c r="A187" s="72"/>
      <c r="B187" s="2">
        <f t="shared" si="194"/>
        <v>10</v>
      </c>
      <c r="C187" s="45" t="str">
        <f t="shared" ref="C187:Z187" si="210">IF($B187^2&gt;i^2,"",EXP(-C22*delta_t)*($AE187*(D186+D135)+$AF187*(D187+D136)+$AG187*(D188+D137)))</f>
        <v/>
      </c>
      <c r="D187" s="45" t="str">
        <f t="shared" si="210"/>
        <v/>
      </c>
      <c r="E187" s="45" t="str">
        <f t="shared" si="210"/>
        <v/>
      </c>
      <c r="F187" s="45" t="str">
        <f t="shared" si="210"/>
        <v/>
      </c>
      <c r="G187" s="45" t="str">
        <f t="shared" si="210"/>
        <v/>
      </c>
      <c r="H187" s="45" t="str">
        <f t="shared" si="210"/>
        <v/>
      </c>
      <c r="I187" s="45" t="str">
        <f t="shared" si="210"/>
        <v/>
      </c>
      <c r="J187" s="45" t="str">
        <f t="shared" si="210"/>
        <v/>
      </c>
      <c r="K187" s="45" t="str">
        <f t="shared" si="210"/>
        <v/>
      </c>
      <c r="L187" s="45" t="str">
        <f t="shared" si="210"/>
        <v/>
      </c>
      <c r="M187" s="44">
        <f t="shared" si="210"/>
        <v>71.354776521982842</v>
      </c>
      <c r="N187" s="44">
        <f t="shared" si="210"/>
        <v>72.817633276319071</v>
      </c>
      <c r="O187" s="44">
        <f t="shared" si="210"/>
        <v>74.361078274244846</v>
      </c>
      <c r="P187" s="44">
        <f t="shared" si="210"/>
        <v>75.986934097782651</v>
      </c>
      <c r="Q187" s="44">
        <f t="shared" si="210"/>
        <v>77.697239248371076</v>
      </c>
      <c r="R187" s="44">
        <f t="shared" si="210"/>
        <v>79.494216872523509</v>
      </c>
      <c r="S187" s="44">
        <f t="shared" si="210"/>
        <v>81.380250180821548</v>
      </c>
      <c r="T187" s="44">
        <f t="shared" si="210"/>
        <v>83.357862522217587</v>
      </c>
      <c r="U187" s="44">
        <f t="shared" si="210"/>
        <v>85.429700765144958</v>
      </c>
      <c r="V187" s="44">
        <f t="shared" si="210"/>
        <v>87.59852107177079</v>
      </c>
      <c r="W187" s="44">
        <f t="shared" si="210"/>
        <v>89.867176434788917</v>
      </c>
      <c r="X187" s="44">
        <f t="shared" si="210"/>
        <v>92.238605535524158</v>
      </c>
      <c r="Y187" s="44">
        <f t="shared" si="210"/>
        <v>94.715822611558167</v>
      </c>
      <c r="Z187" s="44">
        <f t="shared" si="210"/>
        <v>97.301908115424354</v>
      </c>
      <c r="AA187" s="44">
        <v>0</v>
      </c>
      <c r="AB187" s="2">
        <f t="shared" si="196"/>
        <v>10</v>
      </c>
      <c r="AC187" s="2">
        <f t="shared" si="196"/>
        <v>10</v>
      </c>
      <c r="AD187" s="2">
        <f t="shared" si="196"/>
        <v>-4.1579981548899525E-2</v>
      </c>
      <c r="AE187" s="2">
        <f t="shared" si="196"/>
        <v>0.14674112332502032</v>
      </c>
      <c r="AF187" s="2">
        <f t="shared" si="196"/>
        <v>0.66493777180105984</v>
      </c>
      <c r="AG187" s="2">
        <f t="shared" si="196"/>
        <v>0.18832110487391984</v>
      </c>
    </row>
    <row r="188" spans="1:33">
      <c r="A188" s="72"/>
      <c r="B188" s="2">
        <f t="shared" si="194"/>
        <v>9</v>
      </c>
      <c r="C188" s="45" t="str">
        <f t="shared" ref="C188:Z188" si="211">IF($B188^2&gt;i^2,"",EXP(-C23*delta_t)*($AE188*(D187+D136)+$AF188*(D188+D137)+$AG188*(D189+D138)))</f>
        <v/>
      </c>
      <c r="D188" s="45" t="str">
        <f t="shared" si="211"/>
        <v/>
      </c>
      <c r="E188" s="45" t="str">
        <f t="shared" si="211"/>
        <v/>
      </c>
      <c r="F188" s="45" t="str">
        <f t="shared" si="211"/>
        <v/>
      </c>
      <c r="G188" s="45" t="str">
        <f t="shared" si="211"/>
        <v/>
      </c>
      <c r="H188" s="45" t="str">
        <f t="shared" si="211"/>
        <v/>
      </c>
      <c r="I188" s="45" t="str">
        <f t="shared" si="211"/>
        <v/>
      </c>
      <c r="J188" s="45" t="str">
        <f t="shared" si="211"/>
        <v/>
      </c>
      <c r="K188" s="45" t="str">
        <f t="shared" si="211"/>
        <v/>
      </c>
      <c r="L188" s="44">
        <f t="shared" si="211"/>
        <v>75.38403414778314</v>
      </c>
      <c r="M188" s="44">
        <f t="shared" si="211"/>
        <v>76.57311302532483</v>
      </c>
      <c r="N188" s="44">
        <f t="shared" si="211"/>
        <v>77.823085356203521</v>
      </c>
      <c r="O188" s="44">
        <f t="shared" si="211"/>
        <v>79.134396157426394</v>
      </c>
      <c r="P188" s="44">
        <f t="shared" si="211"/>
        <v>80.507684714174047</v>
      </c>
      <c r="Q188" s="44">
        <f t="shared" si="211"/>
        <v>81.94374642711243</v>
      </c>
      <c r="R188" s="44">
        <f t="shared" si="211"/>
        <v>83.443503961993756</v>
      </c>
      <c r="S188" s="44">
        <f t="shared" si="211"/>
        <v>85.007984788994207</v>
      </c>
      <c r="T188" s="44">
        <f t="shared" si="211"/>
        <v>86.638303236896647</v>
      </c>
      <c r="U188" s="44">
        <f t="shared" si="211"/>
        <v>88.335645817637996</v>
      </c>
      <c r="V188" s="44">
        <f t="shared" si="211"/>
        <v>90.101258973749282</v>
      </c>
      <c r="W188" s="44">
        <f t="shared" si="211"/>
        <v>91.936438659074966</v>
      </c>
      <c r="X188" s="44">
        <f t="shared" si="211"/>
        <v>93.842521335130371</v>
      </c>
      <c r="Y188" s="44">
        <f t="shared" si="211"/>
        <v>95.820876082560687</v>
      </c>
      <c r="Z188" s="44">
        <f t="shared" si="211"/>
        <v>97.872897611021571</v>
      </c>
      <c r="AA188" s="44">
        <v>0</v>
      </c>
      <c r="AB188" s="2">
        <f t="shared" si="196"/>
        <v>9</v>
      </c>
      <c r="AC188" s="2">
        <f t="shared" si="196"/>
        <v>9</v>
      </c>
      <c r="AD188" s="2">
        <f t="shared" si="196"/>
        <v>-3.7421983394009928E-2</v>
      </c>
      <c r="AE188" s="2">
        <f t="shared" si="196"/>
        <v>0.14865587739023248</v>
      </c>
      <c r="AF188" s="2">
        <f t="shared" si="196"/>
        <v>0.66526626182552506</v>
      </c>
      <c r="AG188" s="2">
        <f t="shared" si="196"/>
        <v>0.1860778607842424</v>
      </c>
    </row>
    <row r="189" spans="1:33">
      <c r="A189" s="72"/>
      <c r="B189" s="2">
        <f t="shared" si="194"/>
        <v>8</v>
      </c>
      <c r="C189" s="45" t="str">
        <f t="shared" ref="C189:Z189" si="212">IF($B189^2&gt;i^2,"",EXP(-C24*delta_t)*($AE189*(D188+D137)+$AF189*(D189+D138)+$AG189*(D190+D139)))</f>
        <v/>
      </c>
      <c r="D189" s="45" t="str">
        <f t="shared" si="212"/>
        <v/>
      </c>
      <c r="E189" s="45" t="str">
        <f t="shared" si="212"/>
        <v/>
      </c>
      <c r="F189" s="45" t="str">
        <f t="shared" si="212"/>
        <v/>
      </c>
      <c r="G189" s="45" t="str">
        <f t="shared" si="212"/>
        <v/>
      </c>
      <c r="H189" s="45" t="str">
        <f t="shared" si="212"/>
        <v/>
      </c>
      <c r="I189" s="45" t="str">
        <f t="shared" si="212"/>
        <v/>
      </c>
      <c r="J189" s="45" t="str">
        <f t="shared" si="212"/>
        <v/>
      </c>
      <c r="K189" s="44">
        <f t="shared" si="212"/>
        <v>79.237869834499293</v>
      </c>
      <c r="L189" s="44">
        <f t="shared" si="212"/>
        <v>80.185507786179642</v>
      </c>
      <c r="M189" s="44">
        <f t="shared" si="212"/>
        <v>81.179803735188756</v>
      </c>
      <c r="N189" s="44">
        <f t="shared" si="212"/>
        <v>82.220332983581116</v>
      </c>
      <c r="O189" s="44">
        <f t="shared" si="212"/>
        <v>83.306877081603702</v>
      </c>
      <c r="P189" s="44">
        <f t="shared" si="212"/>
        <v>84.439376859417806</v>
      </c>
      <c r="Q189" s="44">
        <f t="shared" si="212"/>
        <v>85.617898218921212</v>
      </c>
      <c r="R189" s="44">
        <f t="shared" si="212"/>
        <v>86.842606447250219</v>
      </c>
      <c r="S189" s="44">
        <f t="shared" si="212"/>
        <v>88.11374641731534</v>
      </c>
      <c r="T189" s="44">
        <f t="shared" si="212"/>
        <v>89.431626975089372</v>
      </c>
      <c r="U189" s="44">
        <f t="shared" si="212"/>
        <v>90.796608381227557</v>
      </c>
      <c r="V189" s="44">
        <f t="shared" si="212"/>
        <v>92.209092032291281</v>
      </c>
      <c r="W189" s="44">
        <f t="shared" si="212"/>
        <v>93.669511919183094</v>
      </c>
      <c r="X189" s="44">
        <f t="shared" si="212"/>
        <v>95.178327435360615</v>
      </c>
      <c r="Y189" s="44">
        <f t="shared" si="212"/>
        <v>96.736017252953687</v>
      </c>
      <c r="Z189" s="44">
        <f t="shared" si="212"/>
        <v>98.343074060361715</v>
      </c>
      <c r="AA189" s="44">
        <v>0</v>
      </c>
      <c r="AB189" s="2">
        <f t="shared" ref="AB189:AG204" si="213">AB138</f>
        <v>8</v>
      </c>
      <c r="AC189" s="2">
        <f t="shared" si="213"/>
        <v>8</v>
      </c>
      <c r="AD189" s="2">
        <f t="shared" si="213"/>
        <v>-3.3263985239120331E-2</v>
      </c>
      <c r="AE189" s="2">
        <f t="shared" si="213"/>
        <v>0.15058792040410071</v>
      </c>
      <c r="AF189" s="2">
        <f t="shared" si="213"/>
        <v>0.66556017395267819</v>
      </c>
      <c r="AG189" s="2">
        <f t="shared" si="213"/>
        <v>0.18385190564322104</v>
      </c>
    </row>
    <row r="190" spans="1:33">
      <c r="A190" s="72"/>
      <c r="B190" s="2">
        <f t="shared" si="194"/>
        <v>7</v>
      </c>
      <c r="C190" s="45" t="str">
        <f t="shared" ref="C190:Z190" si="214">IF($B190^2&gt;i^2,"",EXP(-C25*delta_t)*($AE190*(D189+D138)+$AF190*(D190+D139)+$AG190*(D191+D140)))</f>
        <v/>
      </c>
      <c r="D190" s="45" t="str">
        <f t="shared" si="214"/>
        <v/>
      </c>
      <c r="E190" s="45" t="str">
        <f t="shared" si="214"/>
        <v/>
      </c>
      <c r="F190" s="45" t="str">
        <f t="shared" si="214"/>
        <v/>
      </c>
      <c r="G190" s="45" t="str">
        <f t="shared" si="214"/>
        <v/>
      </c>
      <c r="H190" s="45" t="str">
        <f t="shared" si="214"/>
        <v/>
      </c>
      <c r="I190" s="45" t="str">
        <f t="shared" si="214"/>
        <v/>
      </c>
      <c r="J190" s="44">
        <f t="shared" si="214"/>
        <v>82.88332090183853</v>
      </c>
      <c r="K190" s="44">
        <f t="shared" si="214"/>
        <v>83.618793620680052</v>
      </c>
      <c r="L190" s="44">
        <f t="shared" si="214"/>
        <v>84.390661038457068</v>
      </c>
      <c r="M190" s="44">
        <f t="shared" si="214"/>
        <v>85.197929952224854</v>
      </c>
      <c r="N190" s="44">
        <f t="shared" si="214"/>
        <v>86.039845634351622</v>
      </c>
      <c r="O190" s="44">
        <f t="shared" si="214"/>
        <v>86.915832492817273</v>
      </c>
      <c r="P190" s="44">
        <f t="shared" si="214"/>
        <v>87.825452479590211</v>
      </c>
      <c r="Q190" s="44">
        <f t="shared" si="214"/>
        <v>88.768374909359551</v>
      </c>
      <c r="R190" s="44">
        <f t="shared" si="214"/>
        <v>89.74435391735166</v>
      </c>
      <c r="S190" s="44">
        <f t="shared" si="214"/>
        <v>90.753211207857561</v>
      </c>
      <c r="T190" s="44">
        <f t="shared" si="214"/>
        <v>91.794822574732251</v>
      </c>
      <c r="U190" s="44">
        <f t="shared" si="214"/>
        <v>92.869107179728303</v>
      </c>
      <c r="V190" s="44">
        <f t="shared" si="214"/>
        <v>93.976018892621056</v>
      </c>
      <c r="W190" s="44">
        <f t="shared" si="214"/>
        <v>95.115539203883344</v>
      </c>
      <c r="X190" s="44">
        <f t="shared" si="214"/>
        <v>96.287671358736503</v>
      </c>
      <c r="Y190" s="44">
        <f t="shared" si="214"/>
        <v>97.492435455597047</v>
      </c>
      <c r="Z190" s="44">
        <f t="shared" si="214"/>
        <v>98.729864319251334</v>
      </c>
      <c r="AA190" s="44">
        <v>0</v>
      </c>
      <c r="AB190" s="2">
        <f t="shared" si="213"/>
        <v>7</v>
      </c>
      <c r="AC190" s="2">
        <f t="shared" si="213"/>
        <v>7</v>
      </c>
      <c r="AD190" s="2">
        <f t="shared" si="213"/>
        <v>-2.9105987084230733E-2</v>
      </c>
      <c r="AE190" s="2">
        <f t="shared" si="213"/>
        <v>0.15253725236662499</v>
      </c>
      <c r="AF190" s="2">
        <f t="shared" si="213"/>
        <v>0.66581950818251923</v>
      </c>
      <c r="AG190" s="2">
        <f t="shared" si="213"/>
        <v>0.18164323945085573</v>
      </c>
    </row>
    <row r="191" spans="1:33">
      <c r="A191" s="72"/>
      <c r="B191" s="2">
        <f t="shared" si="194"/>
        <v>6</v>
      </c>
      <c r="C191" s="45" t="str">
        <f t="shared" ref="C191:Z191" si="215">IF($B191^2&gt;i^2,"",EXP(-C26*delta_t)*($AE191*(D190+D139)+$AF191*(D191+D140)+$AG191*(D192+D141)))</f>
        <v/>
      </c>
      <c r="D191" s="45" t="str">
        <f t="shared" si="215"/>
        <v/>
      </c>
      <c r="E191" s="45" t="str">
        <f t="shared" si="215"/>
        <v/>
      </c>
      <c r="F191" s="45" t="str">
        <f t="shared" si="215"/>
        <v/>
      </c>
      <c r="G191" s="45" t="str">
        <f t="shared" si="215"/>
        <v/>
      </c>
      <c r="H191" s="45" t="str">
        <f t="shared" si="215"/>
        <v/>
      </c>
      <c r="I191" s="44">
        <f t="shared" si="215"/>
        <v>86.299703608185837</v>
      </c>
      <c r="J191" s="44">
        <f t="shared" si="215"/>
        <v>86.849501977856164</v>
      </c>
      <c r="K191" s="44">
        <f t="shared" si="215"/>
        <v>87.428346262174912</v>
      </c>
      <c r="L191" s="44">
        <f t="shared" si="215"/>
        <v>88.034844076008611</v>
      </c>
      <c r="M191" s="44">
        <f t="shared" si="215"/>
        <v>88.667890705147599</v>
      </c>
      <c r="N191" s="44">
        <f t="shared" si="215"/>
        <v>89.326591584738125</v>
      </c>
      <c r="O191" s="44">
        <f t="shared" si="215"/>
        <v>90.01021025724576</v>
      </c>
      <c r="P191" s="44">
        <f t="shared" si="215"/>
        <v>90.718131940585693</v>
      </c>
      <c r="Q191" s="44">
        <f t="shared" si="215"/>
        <v>91.449837146498069</v>
      </c>
      <c r="R191" s="44">
        <f t="shared" si="215"/>
        <v>92.204882036494965</v>
      </c>
      <c r="S191" s="44">
        <f t="shared" si="215"/>
        <v>92.982883449646238</v>
      </c>
      <c r="T191" s="44">
        <f t="shared" si="215"/>
        <v>93.783507264115556</v>
      </c>
      <c r="U191" s="44">
        <f t="shared" si="215"/>
        <v>94.606459197305753</v>
      </c>
      <c r="V191" s="44">
        <f t="shared" si="215"/>
        <v>95.451477428962406</v>
      </c>
      <c r="W191" s="44">
        <f t="shared" si="215"/>
        <v>96.318326613468727</v>
      </c>
      <c r="X191" s="44">
        <f t="shared" si="215"/>
        <v>97.20679296914426</v>
      </c>
      <c r="Y191" s="44">
        <f t="shared" si="215"/>
        <v>98.116680215427493</v>
      </c>
      <c r="Z191" s="44">
        <f t="shared" si="215"/>
        <v>99.047806188189725</v>
      </c>
      <c r="AA191" s="44">
        <v>0</v>
      </c>
      <c r="AB191" s="2">
        <f t="shared" si="213"/>
        <v>6</v>
      </c>
      <c r="AC191" s="2">
        <f t="shared" si="213"/>
        <v>6</v>
      </c>
      <c r="AD191" s="2">
        <f t="shared" si="213"/>
        <v>-2.4947988929340248E-2</v>
      </c>
      <c r="AE191" s="2">
        <f t="shared" si="213"/>
        <v>0.15450387327780576</v>
      </c>
      <c r="AF191" s="2">
        <f t="shared" si="213"/>
        <v>0.66604426451504817</v>
      </c>
      <c r="AG191" s="2">
        <f t="shared" si="213"/>
        <v>0.17945186220714601</v>
      </c>
    </row>
    <row r="192" spans="1:33">
      <c r="A192" s="72"/>
      <c r="B192" s="2">
        <f t="shared" si="194"/>
        <v>5</v>
      </c>
      <c r="C192" s="45" t="str">
        <f t="shared" ref="C192:Z192" si="216">IF($B192^2&gt;i^2,"",EXP(-C27*delta_t)*($AE192*(D191+D140)+$AF192*(D192+D141)+$AG192*(D193+D142)))</f>
        <v/>
      </c>
      <c r="D192" s="45" t="str">
        <f t="shared" si="216"/>
        <v/>
      </c>
      <c r="E192" s="45" t="str">
        <f t="shared" si="216"/>
        <v/>
      </c>
      <c r="F192" s="45" t="str">
        <f t="shared" si="216"/>
        <v/>
      </c>
      <c r="G192" s="45" t="str">
        <f t="shared" si="216"/>
        <v/>
      </c>
      <c r="H192" s="44">
        <f t="shared" si="216"/>
        <v>89.476774925960697</v>
      </c>
      <c r="I192" s="44">
        <f t="shared" si="216"/>
        <v>89.864738179962004</v>
      </c>
      <c r="J192" s="44">
        <f t="shared" si="216"/>
        <v>90.276566232846619</v>
      </c>
      <c r="K192" s="44">
        <f t="shared" si="216"/>
        <v>90.710545949606924</v>
      </c>
      <c r="L192" s="44">
        <f t="shared" si="216"/>
        <v>91.165322169715054</v>
      </c>
      <c r="M192" s="44">
        <f t="shared" si="216"/>
        <v>91.639792227614322</v>
      </c>
      <c r="N192" s="44">
        <f t="shared" si="216"/>
        <v>92.133038603637829</v>
      </c>
      <c r="O192" s="44">
        <f t="shared" si="216"/>
        <v>92.64428370275364</v>
      </c>
      <c r="P192" s="44">
        <f t="shared" si="216"/>
        <v>93.172858205097938</v>
      </c>
      <c r="Q192" s="44">
        <f t="shared" si="216"/>
        <v>93.71817816330578</v>
      </c>
      <c r="R192" s="44">
        <f t="shared" si="216"/>
        <v>94.279727968774921</v>
      </c>
      <c r="S192" s="44">
        <f t="shared" si="216"/>
        <v>94.857047390238392</v>
      </c>
      <c r="T192" s="44">
        <f t="shared" si="216"/>
        <v>95.449721519466792</v>
      </c>
      <c r="U192" s="44">
        <f t="shared" si="216"/>
        <v>96.057372843627533</v>
      </c>
      <c r="V192" s="44">
        <f t="shared" si="216"/>
        <v>96.67965490677615</v>
      </c>
      <c r="W192" s="44">
        <f t="shared" si="216"/>
        <v>97.316247181210755</v>
      </c>
      <c r="X192" s="44">
        <f t="shared" si="216"/>
        <v>97.966850875314563</v>
      </c>
      <c r="Y192" s="44">
        <f t="shared" si="216"/>
        <v>98.631185476954428</v>
      </c>
      <c r="Z192" s="44">
        <f t="shared" si="216"/>
        <v>99.308985883279618</v>
      </c>
      <c r="AA192" s="44">
        <v>0</v>
      </c>
      <c r="AB192" s="2">
        <f t="shared" si="213"/>
        <v>5</v>
      </c>
      <c r="AC192" s="2">
        <f t="shared" si="213"/>
        <v>5</v>
      </c>
      <c r="AD192" s="2">
        <f t="shared" si="213"/>
        <v>-2.0789990774449763E-2</v>
      </c>
      <c r="AE192" s="2">
        <f t="shared" si="213"/>
        <v>0.15648778313764264</v>
      </c>
      <c r="AF192" s="2">
        <f t="shared" si="213"/>
        <v>0.6662344429502649</v>
      </c>
      <c r="AG192" s="2">
        <f t="shared" si="213"/>
        <v>0.1772777739120924</v>
      </c>
    </row>
    <row r="193" spans="1:33">
      <c r="A193" s="72"/>
      <c r="B193" s="2">
        <f t="shared" si="194"/>
        <v>4</v>
      </c>
      <c r="C193" s="45" t="str">
        <f t="shared" ref="C193:Z193" si="217">IF($B193^2&gt;i^2,"",EXP(-C28*delta_t)*($AE193*(D192+D141)+$AF193*(D193+D142)+$AG193*(D194+D143)))</f>
        <v/>
      </c>
      <c r="D193" s="45" t="str">
        <f t="shared" si="217"/>
        <v/>
      </c>
      <c r="E193" s="45" t="str">
        <f t="shared" si="217"/>
        <v/>
      </c>
      <c r="F193" s="45" t="str">
        <f t="shared" si="217"/>
        <v/>
      </c>
      <c r="G193" s="44">
        <f t="shared" si="217"/>
        <v>92.413018065803399</v>
      </c>
      <c r="H193" s="44">
        <f t="shared" si="217"/>
        <v>92.660228182124996</v>
      </c>
      <c r="I193" s="44">
        <f t="shared" si="217"/>
        <v>92.927954139853938</v>
      </c>
      <c r="J193" s="44">
        <f t="shared" si="217"/>
        <v>93.213991076807872</v>
      </c>
      <c r="K193" s="44">
        <f t="shared" si="217"/>
        <v>93.51677182043467</v>
      </c>
      <c r="L193" s="44">
        <f t="shared" si="217"/>
        <v>93.835040321748892</v>
      </c>
      <c r="M193" s="44">
        <f t="shared" si="217"/>
        <v>94.167760848357673</v>
      </c>
      <c r="N193" s="44">
        <f t="shared" si="217"/>
        <v>94.514059955328179</v>
      </c>
      <c r="O193" s="44">
        <f t="shared" si="217"/>
        <v>94.8731874948719</v>
      </c>
      <c r="P193" s="44">
        <f t="shared" si="217"/>
        <v>95.244489314144815</v>
      </c>
      <c r="Q193" s="44">
        <f t="shared" si="217"/>
        <v>95.627387492219952</v>
      </c>
      <c r="R193" s="44">
        <f t="shared" si="217"/>
        <v>96.021365639362998</v>
      </c>
      <c r="S193" s="44">
        <f t="shared" si="217"/>
        <v>96.425957710893996</v>
      </c>
      <c r="T193" s="44">
        <f t="shared" si="217"/>
        <v>96.840739330934312</v>
      </c>
      <c r="U193" s="44">
        <f t="shared" si="217"/>
        <v>97.265320952412239</v>
      </c>
      <c r="V193" s="44">
        <f t="shared" si="217"/>
        <v>97.69934238894119</v>
      </c>
      <c r="W193" s="44">
        <f t="shared" si="217"/>
        <v>98.142468390593862</v>
      </c>
      <c r="X193" s="44">
        <f t="shared" si="217"/>
        <v>98.5943850269514</v>
      </c>
      <c r="Y193" s="44">
        <f t="shared" si="217"/>
        <v>99.054796703366662</v>
      </c>
      <c r="Z193" s="44">
        <f t="shared" si="217"/>
        <v>99.523423681093377</v>
      </c>
      <c r="AA193" s="44">
        <v>0</v>
      </c>
      <c r="AB193" s="2">
        <f t="shared" si="213"/>
        <v>4</v>
      </c>
      <c r="AC193" s="2">
        <f t="shared" si="213"/>
        <v>4</v>
      </c>
      <c r="AD193" s="2">
        <f t="shared" si="213"/>
        <v>-1.6631992619560165E-2</v>
      </c>
      <c r="AE193" s="2">
        <f t="shared" si="213"/>
        <v>0.15848898194613512</v>
      </c>
      <c r="AF193" s="2">
        <f t="shared" si="213"/>
        <v>0.66639004348816955</v>
      </c>
      <c r="AG193" s="2">
        <f t="shared" si="213"/>
        <v>0.17512097456569528</v>
      </c>
    </row>
    <row r="194" spans="1:33">
      <c r="A194" s="72"/>
      <c r="B194" s="2">
        <f t="shared" si="194"/>
        <v>3</v>
      </c>
      <c r="C194" s="45" t="str">
        <f t="shared" ref="C194:Z194" si="218">IF($B194^2&gt;i^2,"",EXP(-C29*delta_t)*($AE194*(D193+D142)+$AF194*(D194+D143)+$AG194*(D195+D144)))</f>
        <v/>
      </c>
      <c r="D194" s="45" t="str">
        <f t="shared" si="218"/>
        <v/>
      </c>
      <c r="E194" s="45" t="str">
        <f t="shared" si="218"/>
        <v/>
      </c>
      <c r="F194" s="44">
        <f t="shared" si="218"/>
        <v>95.11314688248342</v>
      </c>
      <c r="G194" s="44">
        <f t="shared" si="218"/>
        <v>95.238632276026848</v>
      </c>
      <c r="H194" s="44">
        <f t="shared" si="218"/>
        <v>95.382159919541621</v>
      </c>
      <c r="I194" s="44">
        <f t="shared" si="218"/>
        <v>95.541572631547879</v>
      </c>
      <c r="J194" s="44">
        <f t="shared" si="218"/>
        <v>95.714929283452264</v>
      </c>
      <c r="K194" s="44">
        <f t="shared" si="218"/>
        <v>95.900834356122715</v>
      </c>
      <c r="L194" s="44">
        <f t="shared" si="218"/>
        <v>96.098160824925756</v>
      </c>
      <c r="M194" s="44">
        <f t="shared" si="218"/>
        <v>96.305972552414076</v>
      </c>
      <c r="N194" s="44">
        <f t="shared" si="218"/>
        <v>96.523474642320664</v>
      </c>
      <c r="O194" s="44">
        <f t="shared" si="218"/>
        <v>96.749980047939985</v>
      </c>
      <c r="P194" s="44">
        <f t="shared" si="218"/>
        <v>96.984886167666318</v>
      </c>
      <c r="Q194" s="44">
        <f t="shared" si="218"/>
        <v>97.227657887537475</v>
      </c>
      <c r="R194" s="44">
        <f t="shared" si="218"/>
        <v>97.477814955709434</v>
      </c>
      <c r="S194" s="44">
        <f t="shared" si="218"/>
        <v>97.734922366187647</v>
      </c>
      <c r="T194" s="44">
        <f t="shared" si="218"/>
        <v>97.998582892532212</v>
      </c>
      <c r="U194" s="44">
        <f t="shared" si="218"/>
        <v>98.268431194967334</v>
      </c>
      <c r="V194" s="44">
        <f t="shared" si="218"/>
        <v>98.544129103121392</v>
      </c>
      <c r="W194" s="44">
        <f t="shared" si="218"/>
        <v>98.825361793267987</v>
      </c>
      <c r="X194" s="44">
        <f t="shared" si="218"/>
        <v>99.111834657111842</v>
      </c>
      <c r="Y194" s="44">
        <f t="shared" si="218"/>
        <v>99.403270712741417</v>
      </c>
      <c r="Z194" s="44">
        <f t="shared" si="218"/>
        <v>99.699408446659859</v>
      </c>
      <c r="AA194" s="44">
        <v>0</v>
      </c>
      <c r="AB194" s="2">
        <f t="shared" si="213"/>
        <v>3</v>
      </c>
      <c r="AC194" s="2">
        <f t="shared" si="213"/>
        <v>3</v>
      </c>
      <c r="AD194" s="2">
        <f t="shared" si="213"/>
        <v>-1.2473994464670124E-2</v>
      </c>
      <c r="AE194" s="2">
        <f t="shared" si="213"/>
        <v>0.16050746970328392</v>
      </c>
      <c r="AF194" s="2">
        <f t="shared" si="213"/>
        <v>0.66651106612876199</v>
      </c>
      <c r="AG194" s="2">
        <f t="shared" si="213"/>
        <v>0.17298146416795404</v>
      </c>
    </row>
    <row r="195" spans="1:33">
      <c r="A195" s="72"/>
      <c r="B195" s="2">
        <f t="shared" si="194"/>
        <v>2</v>
      </c>
      <c r="C195" s="45" t="str">
        <f t="shared" ref="C195:Z195" si="219">IF($B195^2&gt;i^2,"",EXP(-C30*delta_t)*($AE195*(D194+D143)+$AF195*(D195+D144)+$AG195*(D196+D145)))</f>
        <v/>
      </c>
      <c r="D195" s="45" t="str">
        <f t="shared" si="219"/>
        <v/>
      </c>
      <c r="E195" s="44">
        <f t="shared" si="219"/>
        <v>97.587657828851135</v>
      </c>
      <c r="F195" s="44">
        <f t="shared" si="219"/>
        <v>97.607320939925827</v>
      </c>
      <c r="G195" s="44">
        <f t="shared" si="219"/>
        <v>97.644285380180662</v>
      </c>
      <c r="H195" s="44">
        <f t="shared" si="219"/>
        <v>97.695345695764104</v>
      </c>
      <c r="I195" s="44">
        <f t="shared" si="219"/>
        <v>97.758630014107112</v>
      </c>
      <c r="J195" s="44">
        <f t="shared" si="219"/>
        <v>97.832455767819155</v>
      </c>
      <c r="K195" s="44">
        <f t="shared" si="219"/>
        <v>97.915604343002528</v>
      </c>
      <c r="L195" s="44">
        <f t="shared" si="219"/>
        <v>98.00708725375641</v>
      </c>
      <c r="M195" s="44">
        <f t="shared" si="219"/>
        <v>98.106080227310088</v>
      </c>
      <c r="N195" s="44">
        <f t="shared" si="219"/>
        <v>98.211880988954846</v>
      </c>
      <c r="O195" s="44">
        <f t="shared" si="219"/>
        <v>98.323880834458649</v>
      </c>
      <c r="P195" s="44">
        <f t="shared" si="219"/>
        <v>98.441544680595797</v>
      </c>
      <c r="Q195" s="44">
        <f t="shared" si="219"/>
        <v>98.564396592630899</v>
      </c>
      <c r="R195" s="44">
        <f t="shared" si="219"/>
        <v>98.692008994475927</v>
      </c>
      <c r="S195" s="44">
        <f t="shared" si="219"/>
        <v>98.823994438690121</v>
      </c>
      <c r="T195" s="44">
        <f t="shared" si="219"/>
        <v>98.959999206380786</v>
      </c>
      <c r="U195" s="44">
        <f t="shared" si="219"/>
        <v>99.099698246900971</v>
      </c>
      <c r="V195" s="44">
        <f t="shared" si="219"/>
        <v>99.242791119010889</v>
      </c>
      <c r="W195" s="44">
        <f t="shared" si="219"/>
        <v>99.388998694241337</v>
      </c>
      <c r="X195" s="44">
        <f t="shared" si="219"/>
        <v>99.538060449635793</v>
      </c>
      <c r="Y195" s="44">
        <f t="shared" si="219"/>
        <v>99.689732222613031</v>
      </c>
      <c r="Z195" s="44">
        <f t="shared" si="219"/>
        <v>99.843784333253979</v>
      </c>
      <c r="AA195" s="44">
        <v>0</v>
      </c>
      <c r="AB195" s="2">
        <f t="shared" si="213"/>
        <v>2</v>
      </c>
      <c r="AC195" s="2">
        <f t="shared" si="213"/>
        <v>2</v>
      </c>
      <c r="AD195" s="2">
        <f t="shared" si="213"/>
        <v>-8.3159963097800826E-3</v>
      </c>
      <c r="AE195" s="2">
        <f t="shared" si="213"/>
        <v>0.16254324640908877</v>
      </c>
      <c r="AF195" s="2">
        <f t="shared" si="213"/>
        <v>0.66659751087204233</v>
      </c>
      <c r="AG195" s="2">
        <f t="shared" si="213"/>
        <v>0.17085924271886885</v>
      </c>
    </row>
    <row r="196" spans="1:33">
      <c r="A196" s="72"/>
      <c r="B196" s="2">
        <f t="shared" si="194"/>
        <v>1</v>
      </c>
      <c r="C196" s="45" t="str">
        <f t="shared" ref="C196:Z196" si="220">IF($B196^2&gt;i^2,"",EXP(-C31*delta_t)*($AE196*(D195+D144)+$AF196*(D196+D145)+$AG196*(D197+D146)))</f>
        <v/>
      </c>
      <c r="D196" s="44">
        <f t="shared" si="220"/>
        <v>99.851142517711338</v>
      </c>
      <c r="E196" s="44">
        <f t="shared" si="220"/>
        <v>99.777964983023693</v>
      </c>
      <c r="F196" s="44">
        <f t="shared" si="220"/>
        <v>99.722953392226756</v>
      </c>
      <c r="G196" s="44">
        <f t="shared" si="220"/>
        <v>99.681626947897726</v>
      </c>
      <c r="H196" s="44">
        <f t="shared" si="220"/>
        <v>99.65125725348139</v>
      </c>
      <c r="I196" s="44">
        <f t="shared" si="220"/>
        <v>99.630238900873891</v>
      </c>
      <c r="J196" s="44">
        <f t="shared" si="220"/>
        <v>99.617130787818851</v>
      </c>
      <c r="K196" s="44">
        <f t="shared" si="220"/>
        <v>99.610884190493906</v>
      </c>
      <c r="L196" s="44">
        <f t="shared" si="220"/>
        <v>99.610646400072085</v>
      </c>
      <c r="M196" s="44">
        <f t="shared" si="220"/>
        <v>99.615705035364897</v>
      </c>
      <c r="N196" s="44">
        <f t="shared" si="220"/>
        <v>99.625452335446951</v>
      </c>
      <c r="O196" s="44">
        <f t="shared" si="220"/>
        <v>99.639361083946739</v>
      </c>
      <c r="P196" s="44">
        <f t="shared" si="220"/>
        <v>99.656967691164951</v>
      </c>
      <c r="Q196" s="44">
        <f t="shared" si="220"/>
        <v>99.677859903579844</v>
      </c>
      <c r="R196" s="44">
        <f t="shared" si="220"/>
        <v>99.701667626952059</v>
      </c>
      <c r="S196" s="44">
        <f t="shared" si="220"/>
        <v>99.728055915150847</v>
      </c>
      <c r="T196" s="44">
        <f t="shared" si="220"/>
        <v>99.756719508125087</v>
      </c>
      <c r="U196" s="44">
        <f t="shared" si="220"/>
        <v>99.787378504789544</v>
      </c>
      <c r="V196" s="44">
        <f t="shared" si="220"/>
        <v>99.819774884711379</v>
      </c>
      <c r="W196" s="44">
        <f t="shared" si="220"/>
        <v>99.853669676154581</v>
      </c>
      <c r="X196" s="44">
        <f t="shared" si="220"/>
        <v>99.888840624181441</v>
      </c>
      <c r="Y196" s="44">
        <f t="shared" si="220"/>
        <v>99.925080251036164</v>
      </c>
      <c r="Z196" s="44">
        <f t="shared" si="220"/>
        <v>99.962194228566304</v>
      </c>
      <c r="AA196" s="44">
        <v>0</v>
      </c>
      <c r="AB196" s="2">
        <f t="shared" si="213"/>
        <v>1</v>
      </c>
      <c r="AC196" s="2">
        <f t="shared" si="213"/>
        <v>1</v>
      </c>
      <c r="AD196" s="2">
        <f t="shared" si="213"/>
        <v>-4.1579981548900413E-3</v>
      </c>
      <c r="AE196" s="2">
        <f t="shared" si="213"/>
        <v>0.16459631206354966</v>
      </c>
      <c r="AF196" s="2">
        <f t="shared" si="213"/>
        <v>0.66664937771801058</v>
      </c>
      <c r="AG196" s="2">
        <f t="shared" si="213"/>
        <v>0.1687543102184397</v>
      </c>
    </row>
    <row r="197" spans="1:33">
      <c r="A197" s="72"/>
      <c r="B197" s="2">
        <f t="shared" si="194"/>
        <v>0</v>
      </c>
      <c r="C197" s="44">
        <f t="shared" ref="C197:Z197" si="221">IF($B197^2&gt;i^2,"",EXP(-C32*delta_t)*($AE197*(D196+D145)+$AF197*(D197+D146)+$AG197*(D198+D147)))</f>
        <v>101.92527550837688</v>
      </c>
      <c r="D197" s="44">
        <f t="shared" si="221"/>
        <v>101.7651263635246</v>
      </c>
      <c r="E197" s="44">
        <f t="shared" si="221"/>
        <v>101.62995827306926</v>
      </c>
      <c r="F197" s="44">
        <f t="shared" si="221"/>
        <v>101.50934786619234</v>
      </c>
      <c r="G197" s="44">
        <f t="shared" si="221"/>
        <v>101.39951872686086</v>
      </c>
      <c r="H197" s="44">
        <f t="shared" si="221"/>
        <v>101.2981650129412</v>
      </c>
      <c r="I197" s="44">
        <f t="shared" si="221"/>
        <v>101.20392246699572</v>
      </c>
      <c r="J197" s="44">
        <f t="shared" si="221"/>
        <v>101.11556826949045</v>
      </c>
      <c r="K197" s="44">
        <f t="shared" si="221"/>
        <v>101.03220988544996</v>
      </c>
      <c r="L197" s="44">
        <f t="shared" si="221"/>
        <v>100.95312081693898</v>
      </c>
      <c r="M197" s="44">
        <f t="shared" si="221"/>
        <v>100.87769376883604</v>
      </c>
      <c r="N197" s="44">
        <f t="shared" si="221"/>
        <v>100.80541058289459</v>
      </c>
      <c r="O197" s="44">
        <f t="shared" si="221"/>
        <v>100.73582194021289</v>
      </c>
      <c r="P197" s="44">
        <f t="shared" si="221"/>
        <v>100.66853307920326</v>
      </c>
      <c r="Q197" s="44">
        <f t="shared" si="221"/>
        <v>100.6031934051888</v>
      </c>
      <c r="R197" s="44">
        <f t="shared" si="221"/>
        <v>100.53948872035281</v>
      </c>
      <c r="S197" s="44">
        <f t="shared" si="221"/>
        <v>100.47713527757341</v>
      </c>
      <c r="T197" s="44">
        <f t="shared" si="221"/>
        <v>100.41587513977399</v>
      </c>
      <c r="U197" s="44">
        <f t="shared" si="221"/>
        <v>100.35547249635061</v>
      </c>
      <c r="V197" s="44">
        <f t="shared" si="221"/>
        <v>100.2957106958786</v>
      </c>
      <c r="W197" s="44">
        <f t="shared" si="221"/>
        <v>100.23638982463463</v>
      </c>
      <c r="X197" s="44">
        <f t="shared" si="221"/>
        <v>100.17732470768563</v>
      </c>
      <c r="Y197" s="44">
        <f t="shared" si="221"/>
        <v>100.11834324171055</v>
      </c>
      <c r="Z197" s="44">
        <f t="shared" si="221"/>
        <v>100.05928499188643</v>
      </c>
      <c r="AA197" s="44">
        <v>0</v>
      </c>
      <c r="AB197" s="2">
        <f t="shared" si="213"/>
        <v>0</v>
      </c>
      <c r="AC197" s="2">
        <f t="shared" si="213"/>
        <v>0</v>
      </c>
      <c r="AD197" s="2">
        <f t="shared" si="213"/>
        <v>0</v>
      </c>
      <c r="AE197" s="2">
        <f t="shared" si="213"/>
        <v>0.16666666666666666</v>
      </c>
      <c r="AF197" s="2">
        <f t="shared" si="213"/>
        <v>0.66666666666666663</v>
      </c>
      <c r="AG197" s="2">
        <f t="shared" si="213"/>
        <v>0.16666666666666666</v>
      </c>
    </row>
    <row r="198" spans="1:33">
      <c r="A198" s="72"/>
      <c r="B198" s="2">
        <f t="shared" si="194"/>
        <v>-1</v>
      </c>
      <c r="C198" s="45" t="str">
        <f t="shared" ref="C198:Z198" si="222">IF($B198^2&gt;i^2,"",EXP(-C33*delta_t)*($AE198*(D197+D146)+$AF198*(D198+D147)+$AG198*(D199+D148)))</f>
        <v/>
      </c>
      <c r="D198" s="44">
        <f t="shared" si="222"/>
        <v>103.37910635199032</v>
      </c>
      <c r="E198" s="44">
        <f t="shared" si="222"/>
        <v>103.18976829986656</v>
      </c>
      <c r="F198" s="44">
        <f t="shared" si="222"/>
        <v>103.01205881491589</v>
      </c>
      <c r="G198" s="44">
        <f t="shared" si="222"/>
        <v>102.84281100001274</v>
      </c>
      <c r="H198" s="44">
        <f t="shared" si="222"/>
        <v>102.68008736571261</v>
      </c>
      <c r="I198" s="44">
        <f t="shared" si="222"/>
        <v>102.52273703807451</v>
      </c>
      <c r="J198" s="44">
        <f t="shared" si="222"/>
        <v>102.36973003985456</v>
      </c>
      <c r="K198" s="44">
        <f t="shared" si="222"/>
        <v>102.22031328979135</v>
      </c>
      <c r="L198" s="44">
        <f t="shared" si="222"/>
        <v>102.0738736761697</v>
      </c>
      <c r="M198" s="44">
        <f t="shared" si="222"/>
        <v>101.92989881952671</v>
      </c>
      <c r="N198" s="44">
        <f t="shared" si="222"/>
        <v>101.7879518552481</v>
      </c>
      <c r="O198" s="44">
        <f t="shared" si="222"/>
        <v>101.6476543885877</v>
      </c>
      <c r="P198" s="44">
        <f t="shared" si="222"/>
        <v>101.50867448574999</v>
      </c>
      <c r="Q198" s="44">
        <f t="shared" si="222"/>
        <v>101.37071792517069</v>
      </c>
      <c r="R198" s="44">
        <f t="shared" si="222"/>
        <v>101.23352164548318</v>
      </c>
      <c r="S198" s="44">
        <f t="shared" si="222"/>
        <v>101.09684872352797</v>
      </c>
      <c r="T198" s="44">
        <f t="shared" si="222"/>
        <v>100.9604844483119</v>
      </c>
      <c r="U198" s="44">
        <f t="shared" si="222"/>
        <v>100.82423319898083</v>
      </c>
      <c r="V198" s="44">
        <f t="shared" si="222"/>
        <v>100.68791592495671</v>
      </c>
      <c r="W198" s="44">
        <f t="shared" si="222"/>
        <v>100.55136808527905</v>
      </c>
      <c r="X198" s="44">
        <f t="shared" si="222"/>
        <v>100.41443794373903</v>
      </c>
      <c r="Y198" s="44">
        <f t="shared" si="222"/>
        <v>100.27698514355859</v>
      </c>
      <c r="Z198" s="44">
        <f t="shared" si="222"/>
        <v>100.13887950478043</v>
      </c>
      <c r="AA198" s="44">
        <v>0</v>
      </c>
      <c r="AB198" s="2">
        <f t="shared" si="213"/>
        <v>-1</v>
      </c>
      <c r="AC198" s="2">
        <f t="shared" si="213"/>
        <v>-1</v>
      </c>
      <c r="AD198" s="2">
        <f t="shared" si="213"/>
        <v>4.1579981548900413E-3</v>
      </c>
      <c r="AE198" s="2">
        <f t="shared" si="213"/>
        <v>0.1687543102184397</v>
      </c>
      <c r="AF198" s="2">
        <f t="shared" si="213"/>
        <v>0.66664937771801058</v>
      </c>
      <c r="AG198" s="2">
        <f t="shared" si="213"/>
        <v>0.16459631206354966</v>
      </c>
    </row>
    <row r="199" spans="1:33">
      <c r="A199" s="72"/>
      <c r="B199" s="2">
        <f t="shared" si="194"/>
        <v>-2</v>
      </c>
      <c r="C199" s="45" t="str">
        <f t="shared" ref="C199:Z199" si="223">IF($B199^2&gt;i^2,"",EXP(-C34*delta_t)*($AE199*(D198+D147)+$AF199*(D199+D148)+$AG199*(D200+D149)))</f>
        <v/>
      </c>
      <c r="D199" s="45" t="str">
        <f t="shared" si="223"/>
        <v/>
      </c>
      <c r="E199" s="44">
        <f t="shared" si="223"/>
        <v>104.49922939356537</v>
      </c>
      <c r="F199" s="44">
        <f t="shared" si="223"/>
        <v>104.27218928779749</v>
      </c>
      <c r="G199" s="44">
        <f t="shared" si="223"/>
        <v>104.0517660015431</v>
      </c>
      <c r="H199" s="44">
        <f t="shared" si="223"/>
        <v>103.83633921496688</v>
      </c>
      <c r="I199" s="44">
        <f t="shared" si="223"/>
        <v>103.62494374993382</v>
      </c>
      <c r="J199" s="44">
        <f t="shared" si="223"/>
        <v>103.41671715058784</v>
      </c>
      <c r="K199" s="44">
        <f t="shared" si="223"/>
        <v>103.21102830248766</v>
      </c>
      <c r="L199" s="44">
        <f t="shared" si="223"/>
        <v>103.00736360093839</v>
      </c>
      <c r="M199" s="44">
        <f t="shared" si="223"/>
        <v>102.80529418531171</v>
      </c>
      <c r="N199" s="44">
        <f t="shared" si="223"/>
        <v>102.60445485842118</v>
      </c>
      <c r="O199" s="44">
        <f t="shared" si="223"/>
        <v>102.40452982130734</v>
      </c>
      <c r="P199" s="44">
        <f t="shared" si="223"/>
        <v>102.20524261052972</v>
      </c>
      <c r="Q199" s="44">
        <f t="shared" si="223"/>
        <v>102.00634875779392</v>
      </c>
      <c r="R199" s="44">
        <f t="shared" si="223"/>
        <v>101.80763028506323</v>
      </c>
      <c r="S199" s="44">
        <f t="shared" si="223"/>
        <v>101.60889147898867</v>
      </c>
      <c r="T199" s="44">
        <f t="shared" si="223"/>
        <v>101.40995558233045</v>
      </c>
      <c r="U199" s="44">
        <f t="shared" si="223"/>
        <v>101.21066215858522</v>
      </c>
      <c r="V199" s="44">
        <f t="shared" si="223"/>
        <v>101.01086496118371</v>
      </c>
      <c r="W199" s="44">
        <f t="shared" si="223"/>
        <v>100.81043018776667</v>
      </c>
      <c r="X199" s="44">
        <f t="shared" si="223"/>
        <v>100.60923503306375</v>
      </c>
      <c r="Y199" s="44">
        <f t="shared" si="223"/>
        <v>100.40716647658769</v>
      </c>
      <c r="Z199" s="44">
        <f t="shared" si="223"/>
        <v>100.20412025756951</v>
      </c>
      <c r="AA199" s="44">
        <v>0</v>
      </c>
      <c r="AB199" s="2">
        <f t="shared" si="213"/>
        <v>-2</v>
      </c>
      <c r="AC199" s="2">
        <f t="shared" si="213"/>
        <v>-2</v>
      </c>
      <c r="AD199" s="2">
        <f t="shared" si="213"/>
        <v>8.3159963097800826E-3</v>
      </c>
      <c r="AE199" s="2">
        <f t="shared" si="213"/>
        <v>0.17085924271886885</v>
      </c>
      <c r="AF199" s="2">
        <f t="shared" si="213"/>
        <v>0.66659751087204233</v>
      </c>
      <c r="AG199" s="2">
        <f t="shared" si="213"/>
        <v>0.16254324640908877</v>
      </c>
    </row>
    <row r="200" spans="1:33">
      <c r="A200" s="72"/>
      <c r="B200" s="2">
        <f t="shared" si="194"/>
        <v>-3</v>
      </c>
      <c r="C200" s="45" t="str">
        <f t="shared" ref="C200:Z200" si="224">IF($B200^2&gt;i^2,"",EXP(-C35*delta_t)*($AE200*(D199+D148)+$AF200*(D200+D149)+$AG200*(D201+D150)))</f>
        <v/>
      </c>
      <c r="D200" s="45" t="str">
        <f t="shared" si="224"/>
        <v/>
      </c>
      <c r="E200" s="45" t="str">
        <f t="shared" si="224"/>
        <v/>
      </c>
      <c r="F200" s="44">
        <f t="shared" si="224"/>
        <v>105.32616699496481</v>
      </c>
      <c r="G200" s="44">
        <f t="shared" si="224"/>
        <v>105.06192204609745</v>
      </c>
      <c r="H200" s="44">
        <f t="shared" si="224"/>
        <v>104.80148218373435</v>
      </c>
      <c r="I200" s="44">
        <f t="shared" si="224"/>
        <v>104.54404180443589</v>
      </c>
      <c r="J200" s="44">
        <f t="shared" si="224"/>
        <v>104.28888214583353</v>
      </c>
      <c r="K200" s="44">
        <f t="shared" si="224"/>
        <v>104.03547716673351</v>
      </c>
      <c r="L200" s="44">
        <f t="shared" si="224"/>
        <v>103.78339913540938</v>
      </c>
      <c r="M200" s="44">
        <f t="shared" si="224"/>
        <v>103.5322913433545</v>
      </c>
      <c r="N200" s="44">
        <f t="shared" si="224"/>
        <v>103.28185053245721</v>
      </c>
      <c r="O200" s="44">
        <f t="shared" si="224"/>
        <v>103.03181499074195</v>
      </c>
      <c r="P200" s="44">
        <f t="shared" si="224"/>
        <v>102.78195614554826</v>
      </c>
      <c r="Q200" s="44">
        <f t="shared" si="224"/>
        <v>102.53207242369803</v>
      </c>
      <c r="R200" s="44">
        <f t="shared" si="224"/>
        <v>102.28198464110037</v>
      </c>
      <c r="S200" s="44">
        <f t="shared" si="224"/>
        <v>102.03153245905364</v>
      </c>
      <c r="T200" s="44">
        <f t="shared" si="224"/>
        <v>101.78057160564953</v>
      </c>
      <c r="U200" s="44">
        <f t="shared" si="224"/>
        <v>101.52897165926646</v>
      </c>
      <c r="V200" s="44">
        <f t="shared" si="224"/>
        <v>101.27661425365821</v>
      </c>
      <c r="W200" s="44">
        <f t="shared" si="224"/>
        <v>101.02339160504239</v>
      </c>
      <c r="X200" s="44">
        <f t="shared" si="224"/>
        <v>100.76920528908055</v>
      </c>
      <c r="Y200" s="44">
        <f t="shared" si="224"/>
        <v>100.51396521453617</v>
      </c>
      <c r="Z200" s="44">
        <f t="shared" si="224"/>
        <v>100.25758875390176</v>
      </c>
      <c r="AA200" s="44">
        <v>0</v>
      </c>
      <c r="AB200" s="2">
        <f t="shared" si="213"/>
        <v>-3</v>
      </c>
      <c r="AC200" s="2">
        <f t="shared" si="213"/>
        <v>-3</v>
      </c>
      <c r="AD200" s="2">
        <f t="shared" si="213"/>
        <v>1.2473994464670124E-2</v>
      </c>
      <c r="AE200" s="2">
        <f t="shared" si="213"/>
        <v>0.17298146416795404</v>
      </c>
      <c r="AF200" s="2">
        <f t="shared" si="213"/>
        <v>0.66651106612876199</v>
      </c>
      <c r="AG200" s="2">
        <f t="shared" si="213"/>
        <v>0.16050746970328392</v>
      </c>
    </row>
    <row r="201" spans="1:33">
      <c r="A201" s="72"/>
      <c r="B201" s="2">
        <f t="shared" si="194"/>
        <v>-4</v>
      </c>
      <c r="C201" s="45" t="str">
        <f t="shared" ref="C201:Z201" si="225">IF($B201^2&gt;i^2,"",EXP(-C36*delta_t)*($AE201*(D200+D149)+$AF201*(D201+D150)+$AG201*(D202+D151)))</f>
        <v/>
      </c>
      <c r="D201" s="45" t="str">
        <f t="shared" si="225"/>
        <v/>
      </c>
      <c r="E201" s="45" t="str">
        <f t="shared" si="225"/>
        <v/>
      </c>
      <c r="F201" s="45" t="str">
        <f t="shared" si="225"/>
        <v/>
      </c>
      <c r="G201" s="44">
        <f t="shared" si="225"/>
        <v>105.90424026347623</v>
      </c>
      <c r="H201" s="44">
        <f t="shared" si="225"/>
        <v>105.60552730762123</v>
      </c>
      <c r="I201" s="44">
        <f t="shared" si="225"/>
        <v>105.30902384248787</v>
      </c>
      <c r="J201" s="44">
        <f t="shared" si="225"/>
        <v>105.0141331690581</v>
      </c>
      <c r="K201" s="44">
        <f t="shared" si="225"/>
        <v>104.72041874472696</v>
      </c>
      <c r="L201" s="44">
        <f t="shared" si="225"/>
        <v>104.42752603070434</v>
      </c>
      <c r="M201" s="44">
        <f t="shared" si="225"/>
        <v>104.13515982149084</v>
      </c>
      <c r="N201" s="44">
        <f t="shared" si="225"/>
        <v>103.84306963107082</v>
      </c>
      <c r="O201" s="44">
        <f t="shared" si="225"/>
        <v>103.5510397832913</v>
      </c>
      <c r="P201" s="44">
        <f t="shared" si="225"/>
        <v>103.25888240630799</v>
      </c>
      <c r="Q201" s="44">
        <f t="shared" si="225"/>
        <v>102.96643231049724</v>
      </c>
      <c r="R201" s="44">
        <f t="shared" si="225"/>
        <v>102.67354313782087</v>
      </c>
      <c r="S201" s="44">
        <f t="shared" si="225"/>
        <v>102.3800843985081</v>
      </c>
      <c r="T201" s="44">
        <f t="shared" si="225"/>
        <v>102.08593914458658</v>
      </c>
      <c r="U201" s="44">
        <f t="shared" si="225"/>
        <v>101.79100211159539</v>
      </c>
      <c r="V201" s="44">
        <f t="shared" si="225"/>
        <v>101.49517821170484</v>
      </c>
      <c r="W201" s="44">
        <f t="shared" si="225"/>
        <v>101.1983812954271</v>
      </c>
      <c r="X201" s="44">
        <f t="shared" si="225"/>
        <v>100.90053312193203</v>
      </c>
      <c r="Y201" s="44">
        <f t="shared" si="225"/>
        <v>100.60156249368167</v>
      </c>
      <c r="Z201" s="44">
        <f t="shared" si="225"/>
        <v>100.3014045223188</v>
      </c>
      <c r="AA201" s="44">
        <v>0</v>
      </c>
      <c r="AB201" s="2">
        <f t="shared" si="213"/>
        <v>-4</v>
      </c>
      <c r="AC201" s="2">
        <f t="shared" si="213"/>
        <v>-4</v>
      </c>
      <c r="AD201" s="2">
        <f t="shared" si="213"/>
        <v>1.6631992619560165E-2</v>
      </c>
      <c r="AE201" s="2">
        <f t="shared" si="213"/>
        <v>0.17512097456569528</v>
      </c>
      <c r="AF201" s="2">
        <f t="shared" si="213"/>
        <v>0.66639004348816955</v>
      </c>
      <c r="AG201" s="2">
        <f t="shared" si="213"/>
        <v>0.15848898194613512</v>
      </c>
    </row>
    <row r="202" spans="1:33">
      <c r="A202" s="72"/>
      <c r="B202" s="2">
        <f t="shared" si="194"/>
        <v>-5</v>
      </c>
      <c r="C202" s="45" t="str">
        <f t="shared" ref="C202:Z202" si="226">IF($B202^2&gt;i^2,"",EXP(-C37*delta_t)*($AE202*(D201+D150)+$AF202*(D202+D151)+$AG202*(D203+D152)))</f>
        <v/>
      </c>
      <c r="D202" s="45" t="str">
        <f t="shared" si="226"/>
        <v/>
      </c>
      <c r="E202" s="45" t="str">
        <f t="shared" si="226"/>
        <v/>
      </c>
      <c r="F202" s="45" t="str">
        <f t="shared" si="226"/>
        <v/>
      </c>
      <c r="G202" s="45" t="str">
        <f t="shared" si="226"/>
        <v/>
      </c>
      <c r="H202" s="44">
        <f t="shared" si="226"/>
        <v>106.27428260192916</v>
      </c>
      <c r="I202" s="44">
        <f t="shared" si="226"/>
        <v>105.94475415410132</v>
      </c>
      <c r="J202" s="44">
        <f t="shared" si="226"/>
        <v>105.61633927888094</v>
      </c>
      <c r="K202" s="44">
        <f t="shared" si="226"/>
        <v>105.2886770064606</v>
      </c>
      <c r="L202" s="44">
        <f t="shared" si="226"/>
        <v>104.96147459985561</v>
      </c>
      <c r="M202" s="44">
        <f t="shared" si="226"/>
        <v>104.63448875596484</v>
      </c>
      <c r="N202" s="44">
        <f t="shared" si="226"/>
        <v>104.3075134769509</v>
      </c>
      <c r="O202" s="44">
        <f t="shared" si="226"/>
        <v>103.98037183821755</v>
      </c>
      <c r="P202" s="44">
        <f t="shared" si="226"/>
        <v>103.65291016318071</v>
      </c>
      <c r="Q202" s="44">
        <f t="shared" si="226"/>
        <v>103.32499375984993</v>
      </c>
      <c r="R202" s="44">
        <f t="shared" si="226"/>
        <v>102.99650371232428</v>
      </c>
      <c r="S202" s="44">
        <f t="shared" si="226"/>
        <v>102.6673344089221</v>
      </c>
      <c r="T202" s="44">
        <f t="shared" si="226"/>
        <v>102.3373915993354</v>
      </c>
      <c r="U202" s="44">
        <f t="shared" si="226"/>
        <v>102.00659084094734</v>
      </c>
      <c r="V202" s="44">
        <f t="shared" si="226"/>
        <v>101.67485623744325</v>
      </c>
      <c r="W202" s="44">
        <f t="shared" si="226"/>
        <v>101.34211940098683</v>
      </c>
      <c r="X202" s="44">
        <f t="shared" si="226"/>
        <v>101.00831858816061</v>
      </c>
      <c r="Y202" s="44">
        <f t="shared" si="226"/>
        <v>100.67339797288703</v>
      </c>
      <c r="Z202" s="44">
        <f t="shared" si="226"/>
        <v>100.33730702885471</v>
      </c>
      <c r="AA202" s="44">
        <v>0</v>
      </c>
      <c r="AB202" s="2">
        <f t="shared" si="213"/>
        <v>-5</v>
      </c>
      <c r="AC202" s="2">
        <f t="shared" si="213"/>
        <v>-5</v>
      </c>
      <c r="AD202" s="2">
        <f t="shared" si="213"/>
        <v>2.0789990774449763E-2</v>
      </c>
      <c r="AE202" s="2">
        <f t="shared" si="213"/>
        <v>0.1772777739120924</v>
      </c>
      <c r="AF202" s="2">
        <f t="shared" si="213"/>
        <v>0.6662344429502649</v>
      </c>
      <c r="AG202" s="2">
        <f t="shared" si="213"/>
        <v>0.15648778313764264</v>
      </c>
    </row>
    <row r="203" spans="1:33">
      <c r="A203" s="72"/>
      <c r="B203" s="2">
        <f t="shared" si="194"/>
        <v>-6</v>
      </c>
      <c r="C203" s="45" t="str">
        <f t="shared" ref="C203:Z203" si="227">IF($B203^2&gt;i^2,"",EXP(-C38*delta_t)*($AE203*(D202+D151)+$AF203*(D203+D152)+$AG203*(D204+D153)))</f>
        <v/>
      </c>
      <c r="D203" s="45" t="str">
        <f t="shared" si="227"/>
        <v/>
      </c>
      <c r="E203" s="45" t="str">
        <f t="shared" si="227"/>
        <v/>
      </c>
      <c r="F203" s="45" t="str">
        <f t="shared" si="227"/>
        <v/>
      </c>
      <c r="G203" s="45" t="str">
        <f t="shared" si="227"/>
        <v/>
      </c>
      <c r="H203" s="45" t="str">
        <f t="shared" si="227"/>
        <v/>
      </c>
      <c r="I203" s="44">
        <f t="shared" si="227"/>
        <v>106.47240197907246</v>
      </c>
      <c r="J203" s="44">
        <f t="shared" si="227"/>
        <v>106.11577601331868</v>
      </c>
      <c r="K203" s="44">
        <f t="shared" si="227"/>
        <v>105.75959560246261</v>
      </c>
      <c r="L203" s="44">
        <f t="shared" si="227"/>
        <v>105.40361981579458</v>
      </c>
      <c r="M203" s="44">
        <f t="shared" si="227"/>
        <v>105.04764881553183</v>
      </c>
      <c r="N203" s="44">
        <f t="shared" si="227"/>
        <v>104.69151380777465</v>
      </c>
      <c r="O203" s="44">
        <f t="shared" si="227"/>
        <v>104.33507021609122</v>
      </c>
      <c r="P203" s="44">
        <f t="shared" si="227"/>
        <v>103.97819284660984</v>
      </c>
      <c r="Q203" s="44">
        <f t="shared" si="227"/>
        <v>103.62077234610621</v>
      </c>
      <c r="R203" s="44">
        <f t="shared" si="227"/>
        <v>103.26271253390539</v>
      </c>
      <c r="S203" s="44">
        <f t="shared" si="227"/>
        <v>102.9039283442989</v>
      </c>
      <c r="T203" s="44">
        <f t="shared" si="227"/>
        <v>102.54434420766772</v>
      </c>
      <c r="U203" s="44">
        <f t="shared" si="227"/>
        <v>102.1838927545239</v>
      </c>
      <c r="V203" s="44">
        <f t="shared" si="227"/>
        <v>101.82251376224418</v>
      </c>
      <c r="W203" s="44">
        <f t="shared" si="227"/>
        <v>101.46015328755465</v>
      </c>
      <c r="X203" s="44">
        <f t="shared" si="227"/>
        <v>101.09676294348823</v>
      </c>
      <c r="Y203" s="44">
        <f t="shared" si="227"/>
        <v>100.73229929031665</v>
      </c>
      <c r="Z203" s="44">
        <f t="shared" si="227"/>
        <v>100.36672331766307</v>
      </c>
      <c r="AA203" s="44">
        <v>0</v>
      </c>
      <c r="AB203" s="2">
        <f t="shared" si="213"/>
        <v>-6</v>
      </c>
      <c r="AC203" s="2">
        <f t="shared" si="213"/>
        <v>-6</v>
      </c>
      <c r="AD203" s="2">
        <f t="shared" si="213"/>
        <v>2.4947988929340248E-2</v>
      </c>
      <c r="AE203" s="2">
        <f t="shared" si="213"/>
        <v>0.17945186220714601</v>
      </c>
      <c r="AF203" s="2">
        <f t="shared" si="213"/>
        <v>0.66604426451504817</v>
      </c>
      <c r="AG203" s="2">
        <f t="shared" si="213"/>
        <v>0.15450387327780576</v>
      </c>
    </row>
    <row r="204" spans="1:33">
      <c r="A204" s="72"/>
      <c r="B204" s="2">
        <f t="shared" si="194"/>
        <v>-7</v>
      </c>
      <c r="C204" s="45" t="str">
        <f t="shared" ref="C204:Z204" si="228">IF($B204^2&gt;i^2,"",EXP(-C39*delta_t)*($AE204*(D203+D152)+$AF204*(D204+D153)+$AG204*(D205+D154)))</f>
        <v/>
      </c>
      <c r="D204" s="45" t="str">
        <f t="shared" si="228"/>
        <v/>
      </c>
      <c r="E204" s="45" t="str">
        <f t="shared" si="228"/>
        <v/>
      </c>
      <c r="F204" s="45" t="str">
        <f t="shared" si="228"/>
        <v/>
      </c>
      <c r="G204" s="45" t="str">
        <f t="shared" si="228"/>
        <v/>
      </c>
      <c r="H204" s="45" t="str">
        <f t="shared" si="228"/>
        <v/>
      </c>
      <c r="I204" s="45" t="str">
        <f t="shared" si="228"/>
        <v/>
      </c>
      <c r="J204" s="44">
        <f t="shared" si="228"/>
        <v>106.52957212892753</v>
      </c>
      <c r="K204" s="44">
        <f t="shared" si="228"/>
        <v>106.14948449039588</v>
      </c>
      <c r="L204" s="44">
        <f t="shared" si="228"/>
        <v>105.76942506908078</v>
      </c>
      <c r="M204" s="44">
        <f t="shared" si="228"/>
        <v>105.389230209206</v>
      </c>
      <c r="N204" s="44">
        <f t="shared" si="228"/>
        <v>105.008762035191</v>
      </c>
      <c r="O204" s="44">
        <f t="shared" si="228"/>
        <v>104.6279027991968</v>
      </c>
      <c r="P204" s="44">
        <f t="shared" si="228"/>
        <v>104.24655087436798</v>
      </c>
      <c r="Q204" s="44">
        <f t="shared" si="228"/>
        <v>103.8646178170754</v>
      </c>
      <c r="R204" s="44">
        <f t="shared" si="228"/>
        <v>103.48202615196611</v>
      </c>
      <c r="S204" s="44">
        <f t="shared" si="228"/>
        <v>103.09870766229008</v>
      </c>
      <c r="T204" s="44">
        <f t="shared" si="228"/>
        <v>102.71460204351121</v>
      </c>
      <c r="U204" s="44">
        <f t="shared" si="228"/>
        <v>102.32965582447456</v>
      </c>
      <c r="V204" s="44">
        <f t="shared" si="228"/>
        <v>101.94382148977887</v>
      </c>
      <c r="W204" s="44">
        <f t="shared" si="228"/>
        <v>101.55705675624289</v>
      </c>
      <c r="X204" s="44">
        <f t="shared" si="228"/>
        <v>101.16932396930177</v>
      </c>
      <c r="Y204" s="44">
        <f t="shared" si="228"/>
        <v>100.7805895940799</v>
      </c>
      <c r="Z204" s="44">
        <f t="shared" si="228"/>
        <v>100.39082378225923</v>
      </c>
      <c r="AA204" s="44">
        <v>0</v>
      </c>
      <c r="AB204" s="2">
        <f t="shared" si="213"/>
        <v>-7</v>
      </c>
      <c r="AC204" s="2">
        <f t="shared" si="213"/>
        <v>-7</v>
      </c>
      <c r="AD204" s="2">
        <f t="shared" si="213"/>
        <v>2.9105987084230733E-2</v>
      </c>
      <c r="AE204" s="2">
        <f t="shared" si="213"/>
        <v>0.18164323945085573</v>
      </c>
      <c r="AF204" s="2">
        <f t="shared" si="213"/>
        <v>0.66581950818251923</v>
      </c>
      <c r="AG204" s="2">
        <f t="shared" si="213"/>
        <v>0.15253725236662499</v>
      </c>
    </row>
    <row r="205" spans="1:33">
      <c r="A205" s="72"/>
      <c r="B205" s="2">
        <f t="shared" si="194"/>
        <v>-8</v>
      </c>
      <c r="C205" s="45" t="str">
        <f t="shared" ref="C205:Z205" si="229">IF($B205^2&gt;i^2,"",EXP(-C40*delta_t)*($AE205*(D204+D153)+$AF205*(D205+D154)+$AG205*(D206+D155)))</f>
        <v/>
      </c>
      <c r="D205" s="45" t="str">
        <f t="shared" si="229"/>
        <v/>
      </c>
      <c r="E205" s="45" t="str">
        <f t="shared" si="229"/>
        <v/>
      </c>
      <c r="F205" s="45" t="str">
        <f t="shared" si="229"/>
        <v/>
      </c>
      <c r="G205" s="45" t="str">
        <f t="shared" si="229"/>
        <v/>
      </c>
      <c r="H205" s="45" t="str">
        <f t="shared" si="229"/>
        <v/>
      </c>
      <c r="I205" s="45" t="str">
        <f t="shared" si="229"/>
        <v/>
      </c>
      <c r="J205" s="45" t="str">
        <f t="shared" si="229"/>
        <v/>
      </c>
      <c r="K205" s="44">
        <f t="shared" si="229"/>
        <v>106.47203869902262</v>
      </c>
      <c r="L205" s="44">
        <f t="shared" si="229"/>
        <v>106.07185314683144</v>
      </c>
      <c r="M205" s="44">
        <f t="shared" si="229"/>
        <v>105.67144366476944</v>
      </c>
      <c r="N205" s="44">
        <f t="shared" si="229"/>
        <v>105.27069794453644</v>
      </c>
      <c r="O205" s="44">
        <f t="shared" si="229"/>
        <v>104.86952037514416</v>
      </c>
      <c r="P205" s="44">
        <f t="shared" si="229"/>
        <v>104.46782872676013</v>
      </c>
      <c r="Q205" s="44">
        <f t="shared" si="229"/>
        <v>104.06555171736515</v>
      </c>
      <c r="R205" s="44">
        <f t="shared" si="229"/>
        <v>103.66262717661634</v>
      </c>
      <c r="S205" s="44">
        <f t="shared" si="229"/>
        <v>103.25900062739611</v>
      </c>
      <c r="T205" s="44">
        <f t="shared" si="229"/>
        <v>102.85462416782639</v>
      </c>
      <c r="U205" s="44">
        <f t="shared" si="229"/>
        <v>102.4494555746944</v>
      </c>
      <c r="V205" s="44">
        <f t="shared" si="229"/>
        <v>102.04345757347647</v>
      </c>
      <c r="W205" s="44">
        <f t="shared" si="229"/>
        <v>101.63659723602754</v>
      </c>
      <c r="X205" s="44">
        <f t="shared" si="229"/>
        <v>101.22884547769233</v>
      </c>
      <c r="Y205" s="44">
        <f t="shared" si="229"/>
        <v>100.82017663295427</v>
      </c>
      <c r="Z205" s="44">
        <f t="shared" si="229"/>
        <v>100.41056809400004</v>
      </c>
      <c r="AA205" s="44">
        <v>0</v>
      </c>
      <c r="AB205" s="2">
        <f t="shared" ref="AB205:AG220" si="230">AB154</f>
        <v>-8</v>
      </c>
      <c r="AC205" s="2">
        <f t="shared" si="230"/>
        <v>-8</v>
      </c>
      <c r="AD205" s="2">
        <f t="shared" si="230"/>
        <v>3.3263985239120331E-2</v>
      </c>
      <c r="AE205" s="2">
        <f t="shared" si="230"/>
        <v>0.18385190564322104</v>
      </c>
      <c r="AF205" s="2">
        <f t="shared" si="230"/>
        <v>0.66556017395267819</v>
      </c>
      <c r="AG205" s="2">
        <f t="shared" si="230"/>
        <v>0.15058792040410071</v>
      </c>
    </row>
    <row r="206" spans="1:33">
      <c r="A206" s="72"/>
      <c r="B206" s="2">
        <f t="shared" si="194"/>
        <v>-9</v>
      </c>
      <c r="C206" s="45" t="str">
        <f t="shared" ref="C206:Z206" si="231">IF($B206^2&gt;i^2,"",EXP(-C41*delta_t)*($AE206*(D205+D154)+$AF206*(D206+D155)+$AG206*(D207+D156)))</f>
        <v/>
      </c>
      <c r="D206" s="45" t="str">
        <f t="shared" si="231"/>
        <v/>
      </c>
      <c r="E206" s="45" t="str">
        <f t="shared" si="231"/>
        <v/>
      </c>
      <c r="F206" s="45" t="str">
        <f t="shared" si="231"/>
        <v/>
      </c>
      <c r="G206" s="45" t="str">
        <f t="shared" si="231"/>
        <v/>
      </c>
      <c r="H206" s="45" t="str">
        <f t="shared" si="231"/>
        <v/>
      </c>
      <c r="I206" s="45" t="str">
        <f t="shared" si="231"/>
        <v/>
      </c>
      <c r="J206" s="45" t="str">
        <f t="shared" si="231"/>
        <v/>
      </c>
      <c r="K206" s="45" t="str">
        <f t="shared" si="231"/>
        <v/>
      </c>
      <c r="L206" s="44">
        <f t="shared" si="231"/>
        <v>106.3217364622176</v>
      </c>
      <c r="M206" s="44">
        <f t="shared" si="231"/>
        <v>105.90447863618203</v>
      </c>
      <c r="N206" s="44">
        <f t="shared" si="231"/>
        <v>105.48685416234552</v>
      </c>
      <c r="O206" s="44">
        <f t="shared" si="231"/>
        <v>105.0687856191882</v>
      </c>
      <c r="P206" s="44">
        <f t="shared" si="231"/>
        <v>104.65020667318232</v>
      </c>
      <c r="Q206" s="44">
        <f t="shared" si="231"/>
        <v>104.23106006555518</v>
      </c>
      <c r="R206" s="44">
        <f t="shared" si="231"/>
        <v>103.81129609200639</v>
      </c>
      <c r="S206" s="44">
        <f t="shared" si="231"/>
        <v>103.39087142736318</v>
      </c>
      <c r="T206" s="44">
        <f t="shared" si="231"/>
        <v>102.96974819849326</v>
      </c>
      <c r="U206" s="44">
        <f t="shared" si="231"/>
        <v>102.54789324025221</v>
      </c>
      <c r="V206" s="44">
        <f t="shared" si="231"/>
        <v>102.12527748922699</v>
      </c>
      <c r="W206" s="44">
        <f t="shared" si="231"/>
        <v>101.70187548313291</v>
      </c>
      <c r="X206" s="44">
        <f t="shared" si="231"/>
        <v>101.2776649425379</v>
      </c>
      <c r="Y206" s="44">
        <f t="shared" si="231"/>
        <v>100.85262641765971</v>
      </c>
      <c r="Z206" s="44">
        <f t="shared" si="231"/>
        <v>100.42674298732418</v>
      </c>
      <c r="AA206" s="44">
        <v>0</v>
      </c>
      <c r="AB206" s="2">
        <f t="shared" si="230"/>
        <v>-9</v>
      </c>
      <c r="AC206" s="2">
        <f t="shared" si="230"/>
        <v>-9</v>
      </c>
      <c r="AD206" s="2">
        <f t="shared" si="230"/>
        <v>3.7421983394009928E-2</v>
      </c>
      <c r="AE206" s="2">
        <f t="shared" si="230"/>
        <v>0.1860778607842424</v>
      </c>
      <c r="AF206" s="2">
        <f t="shared" si="230"/>
        <v>0.66526626182552506</v>
      </c>
      <c r="AG206" s="2">
        <f t="shared" si="230"/>
        <v>0.14865587739023248</v>
      </c>
    </row>
    <row r="207" spans="1:33">
      <c r="A207" s="72"/>
      <c r="B207" s="2">
        <f t="shared" si="194"/>
        <v>-10</v>
      </c>
      <c r="C207" s="45" t="str">
        <f t="shared" ref="C207:Z207" si="232">IF($B207^2&gt;i^2,"",EXP(-C42*delta_t)*($AE207*(D206+D155)+$AF207*(D207+D156)+$AG207*(D208+D157)))</f>
        <v/>
      </c>
      <c r="D207" s="45" t="str">
        <f t="shared" si="232"/>
        <v/>
      </c>
      <c r="E207" s="45" t="str">
        <f t="shared" si="232"/>
        <v/>
      </c>
      <c r="F207" s="45" t="str">
        <f t="shared" si="232"/>
        <v/>
      </c>
      <c r="G207" s="45" t="str">
        <f t="shared" si="232"/>
        <v/>
      </c>
      <c r="H207" s="45" t="str">
        <f t="shared" si="232"/>
        <v/>
      </c>
      <c r="I207" s="45" t="str">
        <f t="shared" si="232"/>
        <v/>
      </c>
      <c r="J207" s="45" t="str">
        <f t="shared" si="232"/>
        <v/>
      </c>
      <c r="K207" s="45" t="str">
        <f t="shared" si="232"/>
        <v/>
      </c>
      <c r="L207" s="45" t="str">
        <f t="shared" si="232"/>
        <v/>
      </c>
      <c r="M207" s="44">
        <f t="shared" si="232"/>
        <v>106.09681766490796</v>
      </c>
      <c r="N207" s="44">
        <f t="shared" si="232"/>
        <v>105.66515662421379</v>
      </c>
      <c r="O207" s="44">
        <f t="shared" si="232"/>
        <v>105.2330583712555</v>
      </c>
      <c r="P207" s="44">
        <f t="shared" si="232"/>
        <v>104.80046955285624</v>
      </c>
      <c r="Q207" s="44">
        <f t="shared" si="232"/>
        <v>104.36734432619294</v>
      </c>
      <c r="R207" s="44">
        <f t="shared" si="232"/>
        <v>103.93364310130144</v>
      </c>
      <c r="S207" s="44">
        <f t="shared" si="232"/>
        <v>103.49933156820765</v>
      </c>
      <c r="T207" s="44">
        <f t="shared" si="232"/>
        <v>103.06437992900601</v>
      </c>
      <c r="U207" s="44">
        <f t="shared" si="232"/>
        <v>102.628762281116</v>
      </c>
      <c r="V207" s="44">
        <f t="shared" si="232"/>
        <v>102.19245611440986</v>
      </c>
      <c r="W207" s="44">
        <f t="shared" si="232"/>
        <v>101.75544189569644</v>
      </c>
      <c r="X207" s="44">
        <f t="shared" si="232"/>
        <v>101.31770272131149</v>
      </c>
      <c r="Y207" s="44">
        <f t="shared" si="232"/>
        <v>100.87922402357179</v>
      </c>
      <c r="Z207" s="44">
        <f t="shared" si="232"/>
        <v>100.43999332042996</v>
      </c>
      <c r="AA207" s="44">
        <v>0</v>
      </c>
      <c r="AB207" s="2">
        <f t="shared" si="230"/>
        <v>-10</v>
      </c>
      <c r="AC207" s="2">
        <f t="shared" si="230"/>
        <v>-10</v>
      </c>
      <c r="AD207" s="2">
        <f t="shared" si="230"/>
        <v>4.1579981548899525E-2</v>
      </c>
      <c r="AE207" s="2">
        <f t="shared" si="230"/>
        <v>0.18832110487391984</v>
      </c>
      <c r="AF207" s="2">
        <f t="shared" si="230"/>
        <v>0.66493777180105984</v>
      </c>
      <c r="AG207" s="2">
        <f t="shared" si="230"/>
        <v>0.14674112332502032</v>
      </c>
    </row>
    <row r="208" spans="1:33">
      <c r="A208" s="72"/>
      <c r="B208" s="2">
        <f t="shared" si="194"/>
        <v>-11</v>
      </c>
      <c r="C208" s="45" t="str">
        <f t="shared" ref="C208:Z208" si="233">IF($B208^2&gt;i^2,"",EXP(-C43*delta_t)*($AE208*(D207+D156)+$AF208*(D208+D157)+$AG208*(D209+D158)))</f>
        <v/>
      </c>
      <c r="D208" s="45" t="str">
        <f t="shared" si="233"/>
        <v/>
      </c>
      <c r="E208" s="45" t="str">
        <f t="shared" si="233"/>
        <v/>
      </c>
      <c r="F208" s="45" t="str">
        <f t="shared" si="233"/>
        <v/>
      </c>
      <c r="G208" s="45" t="str">
        <f t="shared" si="233"/>
        <v/>
      </c>
      <c r="H208" s="45" t="str">
        <f t="shared" si="233"/>
        <v/>
      </c>
      <c r="I208" s="45" t="str">
        <f t="shared" si="233"/>
        <v/>
      </c>
      <c r="J208" s="45" t="str">
        <f t="shared" si="233"/>
        <v/>
      </c>
      <c r="K208" s="45" t="str">
        <f t="shared" si="233"/>
        <v/>
      </c>
      <c r="L208" s="45" t="str">
        <f t="shared" si="233"/>
        <v/>
      </c>
      <c r="M208" s="45" t="str">
        <f t="shared" si="233"/>
        <v/>
      </c>
      <c r="N208" s="44">
        <f t="shared" si="233"/>
        <v>105.81218354505656</v>
      </c>
      <c r="O208" s="44">
        <f t="shared" si="233"/>
        <v>105.3684403786304</v>
      </c>
      <c r="P208" s="44">
        <f t="shared" si="233"/>
        <v>104.92423632985926</v>
      </c>
      <c r="Q208" s="44">
        <f t="shared" si="233"/>
        <v>104.4795348188398</v>
      </c>
      <c r="R208" s="44">
        <f t="shared" si="233"/>
        <v>104.03430443361863</v>
      </c>
      <c r="S208" s="44">
        <f t="shared" si="233"/>
        <v>103.5885181256364</v>
      </c>
      <c r="T208" s="44">
        <f t="shared" si="233"/>
        <v>103.14215257424523</v>
      </c>
      <c r="U208" s="44">
        <f t="shared" si="233"/>
        <v>102.69518767600141</v>
      </c>
      <c r="V208" s="44">
        <f t="shared" si="233"/>
        <v>102.24760612798836</v>
      </c>
      <c r="W208" s="44">
        <f t="shared" si="233"/>
        <v>101.79939308331055</v>
      </c>
      <c r="X208" s="44">
        <f t="shared" si="233"/>
        <v>101.35053586288544</v>
      </c>
      <c r="Y208" s="44">
        <f t="shared" si="233"/>
        <v>100.90102371178337</v>
      </c>
      <c r="Z208" s="44">
        <f t="shared" si="233"/>
        <v>100.45084759131628</v>
      </c>
      <c r="AA208" s="44">
        <v>0</v>
      </c>
      <c r="AB208" s="2">
        <f t="shared" si="230"/>
        <v>-11</v>
      </c>
      <c r="AC208" s="2">
        <f t="shared" si="230"/>
        <v>-11</v>
      </c>
      <c r="AD208" s="2">
        <f t="shared" si="230"/>
        <v>4.5737979703790899E-2</v>
      </c>
      <c r="AE208" s="2">
        <f t="shared" si="230"/>
        <v>0.1905816379122543</v>
      </c>
      <c r="AF208" s="2">
        <f t="shared" si="230"/>
        <v>0.66457470387928219</v>
      </c>
      <c r="AG208" s="2">
        <f t="shared" si="230"/>
        <v>0.1448436582084634</v>
      </c>
    </row>
    <row r="209" spans="1:33">
      <c r="A209" s="72"/>
      <c r="B209" s="2">
        <f t="shared" si="194"/>
        <v>-12</v>
      </c>
      <c r="C209" s="45" t="str">
        <f t="shared" ref="C209:Z209" si="234">IF($B209^2&gt;i^2,"",EXP(-C44*delta_t)*($AE209*(D208+D157)+$AF209*(D209+D158)+$AG209*(D210+D159)))</f>
        <v/>
      </c>
      <c r="D209" s="45" t="str">
        <f t="shared" si="234"/>
        <v/>
      </c>
      <c r="E209" s="45" t="str">
        <f t="shared" si="234"/>
        <v/>
      </c>
      <c r="F209" s="45" t="str">
        <f t="shared" si="234"/>
        <v/>
      </c>
      <c r="G209" s="45" t="str">
        <f t="shared" si="234"/>
        <v/>
      </c>
      <c r="H209" s="45" t="str">
        <f t="shared" si="234"/>
        <v/>
      </c>
      <c r="I209" s="45" t="str">
        <f t="shared" si="234"/>
        <v/>
      </c>
      <c r="J209" s="45" t="str">
        <f t="shared" si="234"/>
        <v/>
      </c>
      <c r="K209" s="45" t="str">
        <f t="shared" si="234"/>
        <v/>
      </c>
      <c r="L209" s="45" t="str">
        <f t="shared" si="234"/>
        <v/>
      </c>
      <c r="M209" s="45" t="str">
        <f t="shared" si="234"/>
        <v/>
      </c>
      <c r="N209" s="45" t="str">
        <f t="shared" si="234"/>
        <v/>
      </c>
      <c r="O209" s="44">
        <f t="shared" si="234"/>
        <v>105.4799835296951</v>
      </c>
      <c r="P209" s="44">
        <f t="shared" si="234"/>
        <v>105.02615469839718</v>
      </c>
      <c r="Q209" s="44">
        <f t="shared" si="234"/>
        <v>104.57187099609344</v>
      </c>
      <c r="R209" s="44">
        <f t="shared" si="234"/>
        <v>104.11710760215102</v>
      </c>
      <c r="S209" s="44">
        <f t="shared" si="234"/>
        <v>103.66184329684889</v>
      </c>
      <c r="T209" s="44">
        <f t="shared" si="234"/>
        <v>103.20605993590949</v>
      </c>
      <c r="U209" s="44">
        <f t="shared" si="234"/>
        <v>102.74974202795187</v>
      </c>
      <c r="V209" s="44">
        <f t="shared" si="234"/>
        <v>102.29287638954216</v>
      </c>
      <c r="W209" s="44">
        <f t="shared" si="234"/>
        <v>101.83545185983201</v>
      </c>
      <c r="X209" s="44">
        <f t="shared" si="234"/>
        <v>101.3774590617023</v>
      </c>
      <c r="Y209" s="44">
        <f t="shared" si="234"/>
        <v>100.91889019972508</v>
      </c>
      <c r="Z209" s="44">
        <f t="shared" si="234"/>
        <v>100.45973888768653</v>
      </c>
      <c r="AA209" s="44">
        <v>0</v>
      </c>
      <c r="AB209" s="2">
        <f t="shared" si="230"/>
        <v>-12</v>
      </c>
      <c r="AC209" s="2">
        <f t="shared" si="230"/>
        <v>-12</v>
      </c>
      <c r="AD209" s="2">
        <f t="shared" si="230"/>
        <v>4.9895977858680496E-2</v>
      </c>
      <c r="AE209" s="2">
        <f t="shared" si="230"/>
        <v>0.19285945989924386</v>
      </c>
      <c r="AF209" s="2">
        <f t="shared" si="230"/>
        <v>0.66417705806019267</v>
      </c>
      <c r="AG209" s="2">
        <f t="shared" si="230"/>
        <v>0.14296348204056336</v>
      </c>
    </row>
    <row r="210" spans="1:33">
      <c r="A210" s="72"/>
      <c r="B210" s="2">
        <f t="shared" si="194"/>
        <v>-13</v>
      </c>
      <c r="C210" s="45" t="str">
        <f t="shared" ref="C210:Z210" si="235">IF($B210^2&gt;i^2,"",EXP(-C45*delta_t)*($AE210*(D209+D158)+$AF210*(D210+D159)+$AG210*(D211+D160)))</f>
        <v/>
      </c>
      <c r="D210" s="45" t="str">
        <f t="shared" si="235"/>
        <v/>
      </c>
      <c r="E210" s="45" t="str">
        <f t="shared" si="235"/>
        <v/>
      </c>
      <c r="F210" s="45" t="str">
        <f t="shared" si="235"/>
        <v/>
      </c>
      <c r="G210" s="45" t="str">
        <f t="shared" si="235"/>
        <v/>
      </c>
      <c r="H210" s="45" t="str">
        <f t="shared" si="235"/>
        <v/>
      </c>
      <c r="I210" s="45" t="str">
        <f t="shared" si="235"/>
        <v/>
      </c>
      <c r="J210" s="45" t="str">
        <f t="shared" si="235"/>
        <v/>
      </c>
      <c r="K210" s="45" t="str">
        <f t="shared" si="235"/>
        <v/>
      </c>
      <c r="L210" s="45" t="str">
        <f t="shared" si="235"/>
        <v/>
      </c>
      <c r="M210" s="45" t="str">
        <f t="shared" si="235"/>
        <v/>
      </c>
      <c r="N210" s="45" t="str">
        <f t="shared" si="235"/>
        <v/>
      </c>
      <c r="O210" s="45" t="str">
        <f t="shared" si="235"/>
        <v/>
      </c>
      <c r="P210" s="44">
        <f t="shared" si="235"/>
        <v>105.1100650985327</v>
      </c>
      <c r="Q210" s="44">
        <f t="shared" si="235"/>
        <v>104.64785294355688</v>
      </c>
      <c r="R210" s="44">
        <f t="shared" si="235"/>
        <v>104.18520988703837</v>
      </c>
      <c r="S210" s="44">
        <f t="shared" si="235"/>
        <v>103.72211937251193</v>
      </c>
      <c r="T210" s="44">
        <f t="shared" si="235"/>
        <v>103.25856737724402</v>
      </c>
      <c r="U210" s="44">
        <f t="shared" si="235"/>
        <v>102.79454206287488</v>
      </c>
      <c r="V210" s="44">
        <f t="shared" si="235"/>
        <v>102.33003349006434</v>
      </c>
      <c r="W210" s="44">
        <f t="shared" si="235"/>
        <v>101.8650333823096</v>
      </c>
      <c r="X210" s="44">
        <f t="shared" si="235"/>
        <v>101.39953492815793</v>
      </c>
      <c r="Y210" s="44">
        <f t="shared" si="235"/>
        <v>100.9335326138314</v>
      </c>
      <c r="Z210" s="44">
        <f t="shared" si="235"/>
        <v>100.46702208028189</v>
      </c>
      <c r="AA210" s="44">
        <v>0</v>
      </c>
      <c r="AB210" s="2">
        <f t="shared" si="230"/>
        <v>-13</v>
      </c>
      <c r="AC210" s="2">
        <f t="shared" si="230"/>
        <v>-13</v>
      </c>
      <c r="AD210" s="2">
        <f t="shared" si="230"/>
        <v>5.4053976013570093E-2</v>
      </c>
      <c r="AE210" s="2">
        <f t="shared" si="230"/>
        <v>0.19515457083488952</v>
      </c>
      <c r="AF210" s="2">
        <f t="shared" si="230"/>
        <v>0.66374483434379106</v>
      </c>
      <c r="AG210" s="2">
        <f t="shared" si="230"/>
        <v>0.14110059482131942</v>
      </c>
    </row>
    <row r="211" spans="1:33">
      <c r="A211" s="72"/>
      <c r="B211" s="2">
        <f t="shared" si="194"/>
        <v>-14</v>
      </c>
      <c r="C211" s="45" t="str">
        <f t="shared" ref="C211:Z211" si="236">IF($B211^2&gt;i^2,"",EXP(-C46*delta_t)*($AE211*(D210+D159)+$AF211*(D211+D160)+$AG211*(D212+D161)))</f>
        <v/>
      </c>
      <c r="D211" s="45" t="str">
        <f t="shared" si="236"/>
        <v/>
      </c>
      <c r="E211" s="45" t="str">
        <f t="shared" si="236"/>
        <v/>
      </c>
      <c r="F211" s="45" t="str">
        <f t="shared" si="236"/>
        <v/>
      </c>
      <c r="G211" s="45" t="str">
        <f t="shared" si="236"/>
        <v/>
      </c>
      <c r="H211" s="45" t="str">
        <f t="shared" si="236"/>
        <v/>
      </c>
      <c r="I211" s="45" t="str">
        <f t="shared" si="236"/>
        <v/>
      </c>
      <c r="J211" s="45" t="str">
        <f t="shared" si="236"/>
        <v/>
      </c>
      <c r="K211" s="45" t="str">
        <f t="shared" si="236"/>
        <v/>
      </c>
      <c r="L211" s="45" t="str">
        <f t="shared" si="236"/>
        <v/>
      </c>
      <c r="M211" s="45" t="str">
        <f t="shared" si="236"/>
        <v/>
      </c>
      <c r="N211" s="45" t="str">
        <f t="shared" si="236"/>
        <v/>
      </c>
      <c r="O211" s="45" t="str">
        <f t="shared" si="236"/>
        <v/>
      </c>
      <c r="P211" s="45" t="str">
        <f t="shared" si="236"/>
        <v/>
      </c>
      <c r="Q211" s="44">
        <f t="shared" si="236"/>
        <v>104.710368168629</v>
      </c>
      <c r="R211" s="44">
        <f t="shared" si="236"/>
        <v>104.24121395595444</v>
      </c>
      <c r="S211" s="44">
        <f t="shared" si="236"/>
        <v>103.77166283423823</v>
      </c>
      <c r="T211" s="44">
        <f t="shared" si="236"/>
        <v>103.30170404993947</v>
      </c>
      <c r="U211" s="44">
        <f t="shared" si="236"/>
        <v>102.83132864565179</v>
      </c>
      <c r="V211" s="44">
        <f t="shared" si="236"/>
        <v>102.36052922419931</v>
      </c>
      <c r="W211" s="44">
        <f t="shared" si="236"/>
        <v>101.88929975329179</v>
      </c>
      <c r="X211" s="44">
        <f t="shared" si="236"/>
        <v>101.41763540186403</v>
      </c>
      <c r="Y211" s="44">
        <f t="shared" si="236"/>
        <v>100.9455324015241</v>
      </c>
      <c r="Z211" s="44">
        <f t="shared" si="236"/>
        <v>100.47298792818131</v>
      </c>
      <c r="AA211" s="44">
        <v>0</v>
      </c>
      <c r="AB211" s="2">
        <f t="shared" si="230"/>
        <v>-14</v>
      </c>
      <c r="AC211" s="2">
        <f t="shared" si="230"/>
        <v>-14</v>
      </c>
      <c r="AD211" s="2">
        <f t="shared" si="230"/>
        <v>5.8211974168461467E-2</v>
      </c>
      <c r="AE211" s="2">
        <f t="shared" si="230"/>
        <v>0.1974669707191922</v>
      </c>
      <c r="AF211" s="2">
        <f t="shared" si="230"/>
        <v>0.66327803273007702</v>
      </c>
      <c r="AG211" s="2">
        <f t="shared" si="230"/>
        <v>0.13925499655073073</v>
      </c>
    </row>
    <row r="212" spans="1:33">
      <c r="A212" s="72"/>
      <c r="B212" s="2">
        <f t="shared" si="194"/>
        <v>-15</v>
      </c>
      <c r="C212" s="45" t="str">
        <f t="shared" ref="C212:Z212" si="237">IF($B212^2&gt;i^2,"",EXP(-C47*delta_t)*($AE212*(D211+D160)+$AF212*(D212+D161)+$AG212*(D213+D162)))</f>
        <v/>
      </c>
      <c r="D212" s="45" t="str">
        <f t="shared" si="237"/>
        <v/>
      </c>
      <c r="E212" s="45" t="str">
        <f t="shared" si="237"/>
        <v/>
      </c>
      <c r="F212" s="45" t="str">
        <f t="shared" si="237"/>
        <v/>
      </c>
      <c r="G212" s="45" t="str">
        <f t="shared" si="237"/>
        <v/>
      </c>
      <c r="H212" s="45" t="str">
        <f t="shared" si="237"/>
        <v/>
      </c>
      <c r="I212" s="45" t="str">
        <f t="shared" si="237"/>
        <v/>
      </c>
      <c r="J212" s="45" t="str">
        <f t="shared" si="237"/>
        <v/>
      </c>
      <c r="K212" s="45" t="str">
        <f t="shared" si="237"/>
        <v/>
      </c>
      <c r="L212" s="45" t="str">
        <f t="shared" si="237"/>
        <v/>
      </c>
      <c r="M212" s="45" t="str">
        <f t="shared" si="237"/>
        <v/>
      </c>
      <c r="N212" s="45" t="str">
        <f t="shared" si="237"/>
        <v/>
      </c>
      <c r="O212" s="45" t="str">
        <f t="shared" si="237"/>
        <v/>
      </c>
      <c r="P212" s="45" t="str">
        <f t="shared" si="237"/>
        <v/>
      </c>
      <c r="Q212" s="45" t="str">
        <f t="shared" si="237"/>
        <v/>
      </c>
      <c r="R212" s="44">
        <f t="shared" si="237"/>
        <v>104.28726411240807</v>
      </c>
      <c r="S212" s="44">
        <f t="shared" si="237"/>
        <v>103.81238084048887</v>
      </c>
      <c r="T212" s="44">
        <f t="shared" si="237"/>
        <v>103.33713936975873</v>
      </c>
      <c r="U212" s="44">
        <f t="shared" si="237"/>
        <v>102.86153300425717</v>
      </c>
      <c r="V212" s="44">
        <f t="shared" si="237"/>
        <v>102.38555632807214</v>
      </c>
      <c r="W212" s="44">
        <f t="shared" si="237"/>
        <v>101.90920504386656</v>
      </c>
      <c r="X212" s="44">
        <f t="shared" si="237"/>
        <v>101.43247583754169</v>
      </c>
      <c r="Y212" s="44">
        <f t="shared" si="237"/>
        <v>100.95536626362299</v>
      </c>
      <c r="Z212" s="44">
        <f t="shared" si="237"/>
        <v>100.47787464730776</v>
      </c>
      <c r="AA212" s="44">
        <v>0</v>
      </c>
      <c r="AB212" s="2">
        <f t="shared" si="230"/>
        <v>-15</v>
      </c>
      <c r="AC212" s="2">
        <f t="shared" si="230"/>
        <v>-15</v>
      </c>
      <c r="AD212" s="2">
        <f t="shared" si="230"/>
        <v>6.2369972323351064E-2</v>
      </c>
      <c r="AE212" s="2">
        <f t="shared" si="230"/>
        <v>0.19979665955214998</v>
      </c>
      <c r="AF212" s="2">
        <f t="shared" si="230"/>
        <v>0.6627766532190511</v>
      </c>
      <c r="AG212" s="2">
        <f t="shared" si="230"/>
        <v>0.13742668722879892</v>
      </c>
    </row>
    <row r="213" spans="1:33">
      <c r="A213" s="72"/>
      <c r="B213" s="2">
        <f t="shared" si="194"/>
        <v>-16</v>
      </c>
      <c r="C213" s="45" t="str">
        <f t="shared" ref="C213:Z213" si="238">IF($B213^2&gt;i^2,"",EXP(-C48*delta_t)*($AE213*(D212+D161)+$AF213*(D213+D162)+$AG213*(D214+D163)))</f>
        <v/>
      </c>
      <c r="D213" s="45" t="str">
        <f t="shared" si="238"/>
        <v/>
      </c>
      <c r="E213" s="45" t="str">
        <f t="shared" si="238"/>
        <v/>
      </c>
      <c r="F213" s="45" t="str">
        <f t="shared" si="238"/>
        <v/>
      </c>
      <c r="G213" s="45" t="str">
        <f t="shared" si="238"/>
        <v/>
      </c>
      <c r="H213" s="45" t="str">
        <f t="shared" si="238"/>
        <v/>
      </c>
      <c r="I213" s="45" t="str">
        <f t="shared" si="238"/>
        <v/>
      </c>
      <c r="J213" s="45" t="str">
        <f t="shared" si="238"/>
        <v/>
      </c>
      <c r="K213" s="45" t="str">
        <f t="shared" si="238"/>
        <v/>
      </c>
      <c r="L213" s="45" t="str">
        <f t="shared" si="238"/>
        <v/>
      </c>
      <c r="M213" s="45" t="str">
        <f t="shared" si="238"/>
        <v/>
      </c>
      <c r="N213" s="45" t="str">
        <f t="shared" si="238"/>
        <v/>
      </c>
      <c r="O213" s="45" t="str">
        <f t="shared" si="238"/>
        <v/>
      </c>
      <c r="P213" s="45" t="str">
        <f t="shared" si="238"/>
        <v/>
      </c>
      <c r="Q213" s="45" t="str">
        <f t="shared" si="238"/>
        <v/>
      </c>
      <c r="R213" s="45" t="str">
        <f t="shared" si="238"/>
        <v/>
      </c>
      <c r="S213" s="44">
        <f t="shared" si="238"/>
        <v>103.84584293050018</v>
      </c>
      <c r="T213" s="44">
        <f t="shared" si="238"/>
        <v>103.36624631664516</v>
      </c>
      <c r="U213" s="44">
        <f t="shared" si="238"/>
        <v>102.88633145546724</v>
      </c>
      <c r="V213" s="44">
        <f t="shared" si="238"/>
        <v>102.40609446564096</v>
      </c>
      <c r="W213" s="44">
        <f t="shared" si="238"/>
        <v>101.9255323811356</v>
      </c>
      <c r="X213" s="44">
        <f t="shared" si="238"/>
        <v>101.44464303936324</v>
      </c>
      <c r="Y213" s="44">
        <f t="shared" si="238"/>
        <v>100.96342498642341</v>
      </c>
      <c r="Z213" s="44">
        <f t="shared" si="238"/>
        <v>100.48187739610063</v>
      </c>
      <c r="AA213" s="44">
        <v>0</v>
      </c>
      <c r="AB213" s="2">
        <f t="shared" si="230"/>
        <v>-16</v>
      </c>
      <c r="AC213" s="2">
        <f t="shared" si="230"/>
        <v>-16</v>
      </c>
      <c r="AD213" s="2">
        <f t="shared" si="230"/>
        <v>6.6527970478240661E-2</v>
      </c>
      <c r="AE213" s="2">
        <f t="shared" si="230"/>
        <v>0.20214363733376381</v>
      </c>
      <c r="AF213" s="2">
        <f t="shared" si="230"/>
        <v>0.66224069581071299</v>
      </c>
      <c r="AG213" s="2">
        <f t="shared" si="230"/>
        <v>0.13561566685552315</v>
      </c>
    </row>
    <row r="214" spans="1:33">
      <c r="A214" s="72"/>
      <c r="B214" s="2">
        <f t="shared" si="194"/>
        <v>-17</v>
      </c>
      <c r="C214" s="45" t="str">
        <f t="shared" ref="C214:Z214" si="239">IF($B214^2&gt;i^2,"",EXP(-C49*delta_t)*($AE214*(D213+D162)+$AF214*(D214+D163)+$AG214*(D215+D164)))</f>
        <v/>
      </c>
      <c r="D214" s="45" t="str">
        <f t="shared" si="239"/>
        <v/>
      </c>
      <c r="E214" s="45" t="str">
        <f t="shared" si="239"/>
        <v/>
      </c>
      <c r="F214" s="45" t="str">
        <f t="shared" si="239"/>
        <v/>
      </c>
      <c r="G214" s="45" t="str">
        <f t="shared" si="239"/>
        <v/>
      </c>
      <c r="H214" s="45" t="str">
        <f t="shared" si="239"/>
        <v/>
      </c>
      <c r="I214" s="45" t="str">
        <f t="shared" si="239"/>
        <v/>
      </c>
      <c r="J214" s="45" t="str">
        <f t="shared" si="239"/>
        <v/>
      </c>
      <c r="K214" s="45" t="str">
        <f t="shared" si="239"/>
        <v/>
      </c>
      <c r="L214" s="45" t="str">
        <f t="shared" si="239"/>
        <v/>
      </c>
      <c r="M214" s="45" t="str">
        <f t="shared" si="239"/>
        <v/>
      </c>
      <c r="N214" s="45" t="str">
        <f t="shared" si="239"/>
        <v/>
      </c>
      <c r="O214" s="45" t="str">
        <f t="shared" si="239"/>
        <v/>
      </c>
      <c r="P214" s="45" t="str">
        <f t="shared" si="239"/>
        <v/>
      </c>
      <c r="Q214" s="45" t="str">
        <f t="shared" si="239"/>
        <v/>
      </c>
      <c r="R214" s="45" t="str">
        <f t="shared" si="239"/>
        <v/>
      </c>
      <c r="S214" s="45" t="str">
        <f t="shared" si="239"/>
        <v/>
      </c>
      <c r="T214" s="44">
        <f t="shared" si="239"/>
        <v>103.39015375250631</v>
      </c>
      <c r="U214" s="44">
        <f t="shared" si="239"/>
        <v>102.90669057247733</v>
      </c>
      <c r="V214" s="44">
        <f t="shared" si="239"/>
        <v>102.42294813081199</v>
      </c>
      <c r="W214" s="44">
        <f t="shared" si="239"/>
        <v>101.93892447409213</v>
      </c>
      <c r="X214" s="44">
        <f t="shared" si="239"/>
        <v>101.45461830428793</v>
      </c>
      <c r="Y214" s="44">
        <f t="shared" si="239"/>
        <v>100.97002890046348</v>
      </c>
      <c r="Z214" s="44">
        <f t="shared" si="239"/>
        <v>100.4851560518309</v>
      </c>
      <c r="AA214" s="44">
        <v>0</v>
      </c>
      <c r="AB214" s="2">
        <f t="shared" si="230"/>
        <v>-17</v>
      </c>
      <c r="AC214" s="2">
        <f t="shared" si="230"/>
        <v>-17</v>
      </c>
      <c r="AD214" s="2">
        <f t="shared" si="230"/>
        <v>7.0685968633132035E-2</v>
      </c>
      <c r="AE214" s="2">
        <f t="shared" si="230"/>
        <v>0.20450790406403474</v>
      </c>
      <c r="AF214" s="2">
        <f t="shared" si="230"/>
        <v>0.66167016050506255</v>
      </c>
      <c r="AG214" s="2">
        <f t="shared" si="230"/>
        <v>0.13382193543090271</v>
      </c>
    </row>
    <row r="215" spans="1:33">
      <c r="A215" s="72"/>
      <c r="B215" s="2">
        <f t="shared" si="194"/>
        <v>-18</v>
      </c>
      <c r="C215" s="45" t="str">
        <f t="shared" ref="C215:Z215" si="240">IF($B215^2&gt;i^2,"",EXP(-C50*delta_t)*($AE215*(D214+D163)+$AF215*(D215+D164)+$AG215*(D216+D165)))</f>
        <v/>
      </c>
      <c r="D215" s="45" t="str">
        <f t="shared" si="240"/>
        <v/>
      </c>
      <c r="E215" s="45" t="str">
        <f t="shared" si="240"/>
        <v/>
      </c>
      <c r="F215" s="45" t="str">
        <f t="shared" si="240"/>
        <v/>
      </c>
      <c r="G215" s="45" t="str">
        <f t="shared" si="240"/>
        <v/>
      </c>
      <c r="H215" s="45" t="str">
        <f t="shared" si="240"/>
        <v/>
      </c>
      <c r="I215" s="45" t="str">
        <f t="shared" si="240"/>
        <v/>
      </c>
      <c r="J215" s="45" t="str">
        <f t="shared" si="240"/>
        <v/>
      </c>
      <c r="K215" s="45" t="str">
        <f t="shared" si="240"/>
        <v/>
      </c>
      <c r="L215" s="45" t="str">
        <f t="shared" si="240"/>
        <v/>
      </c>
      <c r="M215" s="45" t="str">
        <f t="shared" si="240"/>
        <v/>
      </c>
      <c r="N215" s="45" t="str">
        <f t="shared" si="240"/>
        <v/>
      </c>
      <c r="O215" s="45" t="str">
        <f t="shared" si="240"/>
        <v/>
      </c>
      <c r="P215" s="45" t="str">
        <f t="shared" si="240"/>
        <v/>
      </c>
      <c r="Q215" s="45" t="str">
        <f t="shared" si="240"/>
        <v/>
      </c>
      <c r="R215" s="45" t="str">
        <f t="shared" si="240"/>
        <v/>
      </c>
      <c r="S215" s="45" t="str">
        <f t="shared" si="240"/>
        <v/>
      </c>
      <c r="T215" s="45" t="str">
        <f t="shared" si="240"/>
        <v/>
      </c>
      <c r="U215" s="44">
        <f t="shared" si="240"/>
        <v>102.92340442610704</v>
      </c>
      <c r="V215" s="44">
        <f t="shared" si="240"/>
        <v>102.43677786045194</v>
      </c>
      <c r="W215" s="44">
        <f t="shared" si="240"/>
        <v>101.94990872220663</v>
      </c>
      <c r="X215" s="44">
        <f t="shared" si="240"/>
        <v>101.46279635366524</v>
      </c>
      <c r="Y215" s="44">
        <f t="shared" si="240"/>
        <v>100.97544056612126</v>
      </c>
      <c r="Z215" s="44">
        <f t="shared" si="240"/>
        <v>100.48784158456978</v>
      </c>
      <c r="AA215" s="44">
        <v>0</v>
      </c>
      <c r="AB215" s="2">
        <f t="shared" si="230"/>
        <v>-18</v>
      </c>
      <c r="AC215" s="2">
        <f t="shared" si="230"/>
        <v>-18</v>
      </c>
      <c r="AD215" s="2">
        <f t="shared" si="230"/>
        <v>7.4843966788019856E-2</v>
      </c>
      <c r="AE215" s="2">
        <f t="shared" si="230"/>
        <v>0.20688945974295969</v>
      </c>
      <c r="AF215" s="2">
        <f t="shared" si="230"/>
        <v>0.66106504730210036</v>
      </c>
      <c r="AG215" s="2">
        <f t="shared" si="230"/>
        <v>0.13204549295493984</v>
      </c>
    </row>
    <row r="216" spans="1:33">
      <c r="A216" s="72"/>
      <c r="B216" s="2">
        <f t="shared" si="194"/>
        <v>-19</v>
      </c>
      <c r="C216" s="45" t="str">
        <f t="shared" ref="C216:Z216" si="241">IF($B216^2&gt;i^2,"",EXP(-C51*delta_t)*($AE216*(D215+D164)+$AF216*(D216+D165)+$AG216*(D217+D166)))</f>
        <v/>
      </c>
      <c r="D216" s="45" t="str">
        <f t="shared" si="241"/>
        <v/>
      </c>
      <c r="E216" s="45" t="str">
        <f t="shared" si="241"/>
        <v/>
      </c>
      <c r="F216" s="45" t="str">
        <f t="shared" si="241"/>
        <v/>
      </c>
      <c r="G216" s="45" t="str">
        <f t="shared" si="241"/>
        <v/>
      </c>
      <c r="H216" s="45" t="str">
        <f t="shared" si="241"/>
        <v/>
      </c>
      <c r="I216" s="45" t="str">
        <f t="shared" si="241"/>
        <v/>
      </c>
      <c r="J216" s="45" t="str">
        <f t="shared" si="241"/>
        <v/>
      </c>
      <c r="K216" s="45" t="str">
        <f t="shared" si="241"/>
        <v/>
      </c>
      <c r="L216" s="45" t="str">
        <f t="shared" si="241"/>
        <v/>
      </c>
      <c r="M216" s="45" t="str">
        <f t="shared" si="241"/>
        <v/>
      </c>
      <c r="N216" s="45" t="str">
        <f t="shared" si="241"/>
        <v/>
      </c>
      <c r="O216" s="45" t="str">
        <f t="shared" si="241"/>
        <v/>
      </c>
      <c r="P216" s="45" t="str">
        <f t="shared" si="241"/>
        <v/>
      </c>
      <c r="Q216" s="45" t="str">
        <f t="shared" si="241"/>
        <v/>
      </c>
      <c r="R216" s="45" t="str">
        <f t="shared" si="241"/>
        <v/>
      </c>
      <c r="S216" s="45" t="str">
        <f t="shared" si="241"/>
        <v/>
      </c>
      <c r="T216" s="45" t="str">
        <f t="shared" si="241"/>
        <v/>
      </c>
      <c r="U216" s="45" t="str">
        <f t="shared" si="241"/>
        <v/>
      </c>
      <c r="V216" s="44">
        <f t="shared" si="241"/>
        <v>102.44812592132661</v>
      </c>
      <c r="W216" s="44">
        <f t="shared" si="241"/>
        <v>101.95891785697003</v>
      </c>
      <c r="X216" s="44">
        <f t="shared" si="241"/>
        <v>101.46950088055348</v>
      </c>
      <c r="Y216" s="44">
        <f t="shared" si="241"/>
        <v>100.97987518077166</v>
      </c>
      <c r="Z216" s="44">
        <f t="shared" si="241"/>
        <v>100.4900412810187</v>
      </c>
      <c r="AA216" s="44">
        <v>0</v>
      </c>
      <c r="AB216" s="2">
        <f t="shared" si="230"/>
        <v>-19</v>
      </c>
      <c r="AC216" s="2">
        <f t="shared" si="230"/>
        <v>-19</v>
      </c>
      <c r="AD216" s="2">
        <f t="shared" si="230"/>
        <v>7.9001964942911229E-2</v>
      </c>
      <c r="AE216" s="2">
        <f t="shared" si="230"/>
        <v>0.20928830437054274</v>
      </c>
      <c r="AF216" s="2">
        <f t="shared" si="230"/>
        <v>0.66042535620182563</v>
      </c>
      <c r="AG216" s="2">
        <f t="shared" si="230"/>
        <v>0.13028633942763151</v>
      </c>
    </row>
    <row r="217" spans="1:33">
      <c r="A217" s="72"/>
      <c r="B217" s="2">
        <f t="shared" si="194"/>
        <v>-20</v>
      </c>
      <c r="C217" s="45" t="str">
        <f t="shared" ref="C217:Z217" si="242">IF($B217^2&gt;i^2,"",EXP(-C52*delta_t)*($AE217*(D216+D165)+$AF217*(D217+D166)+$AG217*(D218+D167)))</f>
        <v/>
      </c>
      <c r="D217" s="45" t="str">
        <f t="shared" si="242"/>
        <v/>
      </c>
      <c r="E217" s="45" t="str">
        <f t="shared" si="242"/>
        <v/>
      </c>
      <c r="F217" s="45" t="str">
        <f t="shared" si="242"/>
        <v/>
      </c>
      <c r="G217" s="45" t="str">
        <f t="shared" si="242"/>
        <v/>
      </c>
      <c r="H217" s="45" t="str">
        <f t="shared" si="242"/>
        <v/>
      </c>
      <c r="I217" s="45" t="str">
        <f t="shared" si="242"/>
        <v/>
      </c>
      <c r="J217" s="45" t="str">
        <f t="shared" si="242"/>
        <v/>
      </c>
      <c r="K217" s="45" t="str">
        <f t="shared" si="242"/>
        <v/>
      </c>
      <c r="L217" s="45" t="str">
        <f t="shared" si="242"/>
        <v/>
      </c>
      <c r="M217" s="45" t="str">
        <f t="shared" si="242"/>
        <v/>
      </c>
      <c r="N217" s="45" t="str">
        <f t="shared" si="242"/>
        <v/>
      </c>
      <c r="O217" s="45" t="str">
        <f t="shared" si="242"/>
        <v/>
      </c>
      <c r="P217" s="45" t="str">
        <f t="shared" si="242"/>
        <v/>
      </c>
      <c r="Q217" s="45" t="str">
        <f t="shared" si="242"/>
        <v/>
      </c>
      <c r="R217" s="45" t="str">
        <f t="shared" si="242"/>
        <v/>
      </c>
      <c r="S217" s="45" t="str">
        <f t="shared" si="242"/>
        <v/>
      </c>
      <c r="T217" s="45" t="str">
        <f t="shared" si="242"/>
        <v/>
      </c>
      <c r="U217" s="45" t="str">
        <f t="shared" si="242"/>
        <v/>
      </c>
      <c r="V217" s="45" t="str">
        <f t="shared" si="242"/>
        <v/>
      </c>
      <c r="W217" s="44">
        <f t="shared" si="242"/>
        <v>101.96630690364596</v>
      </c>
      <c r="X217" s="44">
        <f t="shared" si="242"/>
        <v>101.47499731356007</v>
      </c>
      <c r="Y217" s="44">
        <f t="shared" si="242"/>
        <v>100.98350911488228</v>
      </c>
      <c r="Z217" s="44">
        <f t="shared" si="242"/>
        <v>100.49184302527495</v>
      </c>
      <c r="AA217" s="44">
        <v>0</v>
      </c>
      <c r="AB217" s="2">
        <f t="shared" si="230"/>
        <v>-20</v>
      </c>
      <c r="AC217" s="2">
        <f t="shared" si="230"/>
        <v>-20</v>
      </c>
      <c r="AD217" s="2">
        <f t="shared" si="230"/>
        <v>8.315996309779905E-2</v>
      </c>
      <c r="AE217" s="2">
        <f t="shared" si="230"/>
        <v>0.21170443794677984</v>
      </c>
      <c r="AF217" s="2">
        <f t="shared" si="230"/>
        <v>0.65975108720423936</v>
      </c>
      <c r="AG217" s="2">
        <f t="shared" si="230"/>
        <v>0.12854447484898079</v>
      </c>
    </row>
    <row r="218" spans="1:33">
      <c r="A218" s="72"/>
      <c r="B218" s="2">
        <f t="shared" si="194"/>
        <v>-21</v>
      </c>
      <c r="C218" s="45" t="str">
        <f t="shared" ref="C218:Z218" si="243">IF($B218^2&gt;i^2,"",EXP(-C53*delta_t)*($AE218*(D217+D166)+$AF218*(D218+D167)+$AG218*(D219+D168)))</f>
        <v/>
      </c>
      <c r="D218" s="45" t="str">
        <f t="shared" si="243"/>
        <v/>
      </c>
      <c r="E218" s="45" t="str">
        <f t="shared" si="243"/>
        <v/>
      </c>
      <c r="F218" s="45" t="str">
        <f t="shared" si="243"/>
        <v/>
      </c>
      <c r="G218" s="45" t="str">
        <f t="shared" si="243"/>
        <v/>
      </c>
      <c r="H218" s="45" t="str">
        <f t="shared" si="243"/>
        <v/>
      </c>
      <c r="I218" s="45" t="str">
        <f t="shared" si="243"/>
        <v/>
      </c>
      <c r="J218" s="45" t="str">
        <f t="shared" si="243"/>
        <v/>
      </c>
      <c r="K218" s="45" t="str">
        <f t="shared" si="243"/>
        <v/>
      </c>
      <c r="L218" s="45" t="str">
        <f t="shared" si="243"/>
        <v/>
      </c>
      <c r="M218" s="45" t="str">
        <f t="shared" si="243"/>
        <v/>
      </c>
      <c r="N218" s="45" t="str">
        <f t="shared" si="243"/>
        <v/>
      </c>
      <c r="O218" s="45" t="str">
        <f t="shared" si="243"/>
        <v/>
      </c>
      <c r="P218" s="45" t="str">
        <f t="shared" si="243"/>
        <v/>
      </c>
      <c r="Q218" s="45" t="str">
        <f t="shared" si="243"/>
        <v/>
      </c>
      <c r="R218" s="45" t="str">
        <f t="shared" si="243"/>
        <v/>
      </c>
      <c r="S218" s="45" t="str">
        <f t="shared" si="243"/>
        <v/>
      </c>
      <c r="T218" s="45" t="str">
        <f t="shared" si="243"/>
        <v/>
      </c>
      <c r="U218" s="45" t="str">
        <f t="shared" si="243"/>
        <v/>
      </c>
      <c r="V218" s="45" t="str">
        <f t="shared" si="243"/>
        <v/>
      </c>
      <c r="W218" s="45" t="str">
        <f t="shared" si="243"/>
        <v/>
      </c>
      <c r="X218" s="44">
        <f t="shared" si="243"/>
        <v>101.47950329273134</v>
      </c>
      <c r="Y218" s="44">
        <f t="shared" si="243"/>
        <v>100.98648691219918</v>
      </c>
      <c r="Z218" s="44">
        <f t="shared" si="243"/>
        <v>100.4933188064777</v>
      </c>
      <c r="AA218" s="44">
        <v>0</v>
      </c>
      <c r="AB218" s="2">
        <f t="shared" si="230"/>
        <v>-21</v>
      </c>
      <c r="AC218" s="2">
        <f t="shared" si="230"/>
        <v>-21</v>
      </c>
      <c r="AD218" s="2">
        <f t="shared" si="230"/>
        <v>8.7317961252690424E-2</v>
      </c>
      <c r="AE218" s="2">
        <f t="shared" si="230"/>
        <v>0.21413786047167505</v>
      </c>
      <c r="AF218" s="2">
        <f t="shared" si="230"/>
        <v>0.65904224030934033</v>
      </c>
      <c r="AG218" s="2">
        <f t="shared" si="230"/>
        <v>0.12681989921898462</v>
      </c>
    </row>
    <row r="219" spans="1:33">
      <c r="A219" s="72"/>
      <c r="B219" s="2">
        <f t="shared" si="194"/>
        <v>-22</v>
      </c>
      <c r="C219" s="45" t="str">
        <f t="shared" ref="C219:Z219" si="244">IF($B219^2&gt;i^2,"",EXP(-C54*delta_t)*($AE219*(D218+D167)+$AF219*(D219+D168)+$AG219*(D220+D169)))</f>
        <v/>
      </c>
      <c r="D219" s="45" t="str">
        <f t="shared" si="244"/>
        <v/>
      </c>
      <c r="E219" s="45" t="str">
        <f t="shared" si="244"/>
        <v/>
      </c>
      <c r="F219" s="45" t="str">
        <f t="shared" si="244"/>
        <v/>
      </c>
      <c r="G219" s="45" t="str">
        <f t="shared" si="244"/>
        <v/>
      </c>
      <c r="H219" s="45" t="str">
        <f t="shared" si="244"/>
        <v/>
      </c>
      <c r="I219" s="45" t="str">
        <f t="shared" si="244"/>
        <v/>
      </c>
      <c r="J219" s="45" t="str">
        <f t="shared" si="244"/>
        <v/>
      </c>
      <c r="K219" s="45" t="str">
        <f t="shared" si="244"/>
        <v/>
      </c>
      <c r="L219" s="45" t="str">
        <f t="shared" si="244"/>
        <v/>
      </c>
      <c r="M219" s="45" t="str">
        <f t="shared" si="244"/>
        <v/>
      </c>
      <c r="N219" s="45" t="str">
        <f t="shared" si="244"/>
        <v/>
      </c>
      <c r="O219" s="45" t="str">
        <f t="shared" si="244"/>
        <v/>
      </c>
      <c r="P219" s="45" t="str">
        <f t="shared" si="244"/>
        <v/>
      </c>
      <c r="Q219" s="45" t="str">
        <f t="shared" si="244"/>
        <v/>
      </c>
      <c r="R219" s="45" t="str">
        <f t="shared" si="244"/>
        <v/>
      </c>
      <c r="S219" s="45" t="str">
        <f t="shared" si="244"/>
        <v/>
      </c>
      <c r="T219" s="45" t="str">
        <f t="shared" si="244"/>
        <v/>
      </c>
      <c r="U219" s="45" t="str">
        <f t="shared" si="244"/>
        <v/>
      </c>
      <c r="V219" s="45" t="str">
        <f t="shared" si="244"/>
        <v/>
      </c>
      <c r="W219" s="45" t="str">
        <f t="shared" si="244"/>
        <v/>
      </c>
      <c r="X219" s="45" t="str">
        <f t="shared" si="244"/>
        <v/>
      </c>
      <c r="Y219" s="44">
        <f t="shared" si="244"/>
        <v>100.98892702954916</v>
      </c>
      <c r="Z219" s="44">
        <f t="shared" si="244"/>
        <v>100.49452759275518</v>
      </c>
      <c r="AA219" s="44">
        <v>0</v>
      </c>
      <c r="AB219" s="2">
        <f t="shared" si="230"/>
        <v>-22</v>
      </c>
      <c r="AC219" s="2">
        <f t="shared" si="230"/>
        <v>-22</v>
      </c>
      <c r="AD219" s="2">
        <f t="shared" si="230"/>
        <v>9.1475959407581797E-2</v>
      </c>
      <c r="AE219" s="2">
        <f t="shared" si="230"/>
        <v>0.21658857194522635</v>
      </c>
      <c r="AF219" s="2">
        <f t="shared" si="230"/>
        <v>0.6582988155171291</v>
      </c>
      <c r="AG219" s="2">
        <f t="shared" si="230"/>
        <v>0.12511261253764455</v>
      </c>
    </row>
    <row r="220" spans="1:33">
      <c r="A220" s="72"/>
      <c r="B220" s="2">
        <f t="shared" si="194"/>
        <v>-23</v>
      </c>
      <c r="C220" s="45" t="str">
        <f t="shared" ref="C220:Z220" si="245">IF($B220^2&gt;i^2,"",EXP(-C55*delta_t)*($AE220*(D219+D168)+$AF220*(D220+D169)+$AG220*(D221+D170)))</f>
        <v/>
      </c>
      <c r="D220" s="45" t="str">
        <f t="shared" si="245"/>
        <v/>
      </c>
      <c r="E220" s="45" t="str">
        <f t="shared" si="245"/>
        <v/>
      </c>
      <c r="F220" s="45" t="str">
        <f t="shared" si="245"/>
        <v/>
      </c>
      <c r="G220" s="45" t="str">
        <f t="shared" si="245"/>
        <v/>
      </c>
      <c r="H220" s="45" t="str">
        <f t="shared" si="245"/>
        <v/>
      </c>
      <c r="I220" s="45" t="str">
        <f t="shared" si="245"/>
        <v/>
      </c>
      <c r="J220" s="45" t="str">
        <f t="shared" si="245"/>
        <v/>
      </c>
      <c r="K220" s="45" t="str">
        <f t="shared" si="245"/>
        <v/>
      </c>
      <c r="L220" s="45" t="str">
        <f t="shared" si="245"/>
        <v/>
      </c>
      <c r="M220" s="45" t="str">
        <f t="shared" si="245"/>
        <v/>
      </c>
      <c r="N220" s="45" t="str">
        <f t="shared" si="245"/>
        <v/>
      </c>
      <c r="O220" s="45" t="str">
        <f t="shared" si="245"/>
        <v/>
      </c>
      <c r="P220" s="45" t="str">
        <f t="shared" si="245"/>
        <v/>
      </c>
      <c r="Q220" s="45" t="str">
        <f t="shared" si="245"/>
        <v/>
      </c>
      <c r="R220" s="45" t="str">
        <f t="shared" si="245"/>
        <v/>
      </c>
      <c r="S220" s="45" t="str">
        <f t="shared" si="245"/>
        <v/>
      </c>
      <c r="T220" s="45" t="str">
        <f t="shared" si="245"/>
        <v/>
      </c>
      <c r="U220" s="45" t="str">
        <f t="shared" si="245"/>
        <v/>
      </c>
      <c r="V220" s="45" t="str">
        <f t="shared" si="245"/>
        <v/>
      </c>
      <c r="W220" s="45" t="str">
        <f t="shared" si="245"/>
        <v/>
      </c>
      <c r="X220" s="45" t="str">
        <f t="shared" si="245"/>
        <v/>
      </c>
      <c r="Y220" s="45" t="str">
        <f t="shared" si="245"/>
        <v/>
      </c>
      <c r="Z220" s="44">
        <f t="shared" si="245"/>
        <v>100.49551768581962</v>
      </c>
      <c r="AA220" s="44">
        <v>0</v>
      </c>
      <c r="AB220" s="2">
        <f t="shared" si="230"/>
        <v>-23</v>
      </c>
      <c r="AC220" s="2">
        <f t="shared" si="230"/>
        <v>-23</v>
      </c>
      <c r="AD220" s="2">
        <f t="shared" si="230"/>
        <v>9.5633957562469618E-2</v>
      </c>
      <c r="AE220" s="2">
        <f t="shared" si="230"/>
        <v>0.21905657236743159</v>
      </c>
      <c r="AF220" s="2">
        <f t="shared" si="230"/>
        <v>0.65752081282760644</v>
      </c>
      <c r="AG220" s="2">
        <f t="shared" si="230"/>
        <v>0.12342261480496197</v>
      </c>
    </row>
    <row r="221" spans="1:33">
      <c r="A221" s="72"/>
      <c r="B221" s="2">
        <f t="shared" si="194"/>
        <v>-24</v>
      </c>
      <c r="C221" s="45" t="str">
        <f t="shared" ref="C221:Z221" si="246">IF($B221^2&gt;i^2,"",EXP(-C56*delta_t)*($AE221*(D220+D169)+$AF221*(D221+D170)+$AG221*(D222+D171)))</f>
        <v/>
      </c>
      <c r="D221" s="45" t="str">
        <f t="shared" si="246"/>
        <v/>
      </c>
      <c r="E221" s="45" t="str">
        <f t="shared" si="246"/>
        <v/>
      </c>
      <c r="F221" s="45" t="str">
        <f t="shared" si="246"/>
        <v/>
      </c>
      <c r="G221" s="45" t="str">
        <f t="shared" si="246"/>
        <v/>
      </c>
      <c r="H221" s="45" t="str">
        <f t="shared" si="246"/>
        <v/>
      </c>
      <c r="I221" s="45" t="str">
        <f t="shared" si="246"/>
        <v/>
      </c>
      <c r="J221" s="45" t="str">
        <f t="shared" si="246"/>
        <v/>
      </c>
      <c r="K221" s="45" t="str">
        <f t="shared" si="246"/>
        <v/>
      </c>
      <c r="L221" s="45" t="str">
        <f t="shared" si="246"/>
        <v/>
      </c>
      <c r="M221" s="45" t="str">
        <f t="shared" si="246"/>
        <v/>
      </c>
      <c r="N221" s="45" t="str">
        <f t="shared" si="246"/>
        <v/>
      </c>
      <c r="O221" s="45" t="str">
        <f t="shared" si="246"/>
        <v/>
      </c>
      <c r="P221" s="45" t="str">
        <f t="shared" si="246"/>
        <v/>
      </c>
      <c r="Q221" s="45" t="str">
        <f t="shared" si="246"/>
        <v/>
      </c>
      <c r="R221" s="45" t="str">
        <f t="shared" si="246"/>
        <v/>
      </c>
      <c r="S221" s="45" t="str">
        <f t="shared" si="246"/>
        <v/>
      </c>
      <c r="T221" s="45" t="str">
        <f t="shared" si="246"/>
        <v/>
      </c>
      <c r="U221" s="45" t="str">
        <f t="shared" si="246"/>
        <v/>
      </c>
      <c r="V221" s="45" t="str">
        <f t="shared" si="246"/>
        <v/>
      </c>
      <c r="W221" s="45" t="str">
        <f t="shared" si="246"/>
        <v/>
      </c>
      <c r="X221" s="45" t="str">
        <f t="shared" si="246"/>
        <v/>
      </c>
      <c r="Y221" s="45" t="str">
        <f t="shared" si="246"/>
        <v/>
      </c>
      <c r="Z221" s="45" t="str">
        <f t="shared" si="246"/>
        <v/>
      </c>
      <c r="AA221" s="44">
        <v>0</v>
      </c>
      <c r="AB221" s="2">
        <f t="shared" ref="AB221:AG221" si="247">AB170</f>
        <v>-24</v>
      </c>
      <c r="AC221" s="2">
        <f t="shared" si="247"/>
        <v>-24</v>
      </c>
      <c r="AD221" s="2">
        <f t="shared" si="247"/>
        <v>9.9791955717360992E-2</v>
      </c>
      <c r="AE221" s="2">
        <f t="shared" si="247"/>
        <v>0.22154186173829502</v>
      </c>
      <c r="AF221" s="2">
        <f t="shared" si="247"/>
        <v>0.65670823224077091</v>
      </c>
      <c r="AG221" s="2">
        <f t="shared" si="247"/>
        <v>0.12174990602093402</v>
      </c>
    </row>
    <row r="222" spans="1:33">
      <c r="A222" s="9"/>
      <c r="B222" s="11"/>
      <c r="C222" s="3">
        <v>0</v>
      </c>
      <c r="D222" s="3">
        <f t="shared" ref="D222:AA222" si="248">C222+1</f>
        <v>1</v>
      </c>
      <c r="E222" s="3">
        <f t="shared" si="248"/>
        <v>2</v>
      </c>
      <c r="F222" s="3">
        <f t="shared" si="248"/>
        <v>3</v>
      </c>
      <c r="G222" s="3">
        <f t="shared" si="248"/>
        <v>4</v>
      </c>
      <c r="H222" s="3">
        <f t="shared" si="248"/>
        <v>5</v>
      </c>
      <c r="I222" s="3">
        <f t="shared" si="248"/>
        <v>6</v>
      </c>
      <c r="J222" s="3">
        <f t="shared" si="248"/>
        <v>7</v>
      </c>
      <c r="K222" s="3">
        <f t="shared" si="248"/>
        <v>8</v>
      </c>
      <c r="L222" s="3">
        <f t="shared" si="248"/>
        <v>9</v>
      </c>
      <c r="M222" s="3">
        <f t="shared" si="248"/>
        <v>10</v>
      </c>
      <c r="N222" s="3">
        <f t="shared" si="248"/>
        <v>11</v>
      </c>
      <c r="O222" s="3">
        <f t="shared" si="248"/>
        <v>12</v>
      </c>
      <c r="P222" s="3">
        <f t="shared" si="248"/>
        <v>13</v>
      </c>
      <c r="Q222" s="3">
        <f t="shared" si="248"/>
        <v>14</v>
      </c>
      <c r="R222" s="3">
        <f t="shared" si="248"/>
        <v>15</v>
      </c>
      <c r="S222" s="3">
        <f t="shared" si="248"/>
        <v>16</v>
      </c>
      <c r="T222" s="3">
        <f t="shared" si="248"/>
        <v>17</v>
      </c>
      <c r="U222" s="3">
        <f t="shared" si="248"/>
        <v>18</v>
      </c>
      <c r="V222" s="3">
        <f t="shared" si="248"/>
        <v>19</v>
      </c>
      <c r="W222" s="3">
        <f t="shared" si="248"/>
        <v>20</v>
      </c>
      <c r="X222" s="3">
        <f t="shared" si="248"/>
        <v>21</v>
      </c>
      <c r="Y222" s="3">
        <f t="shared" si="248"/>
        <v>22</v>
      </c>
      <c r="Z222" s="3">
        <f t="shared" si="248"/>
        <v>23</v>
      </c>
      <c r="AA222" s="3">
        <f t="shared" si="248"/>
        <v>24</v>
      </c>
      <c r="AB222" s="12"/>
      <c r="AC222" s="17"/>
      <c r="AD222" s="17"/>
      <c r="AE222" s="17"/>
      <c r="AF222" s="17"/>
      <c r="AG222" s="17"/>
    </row>
  </sheetData>
  <customSheetViews>
    <customSheetView guid="{709BEE24-18F2-44D3-B80D-062AF6544884}">
      <pane ySplit="6" topLeftCell="A34" activePane="bottomLeft" state="frozen"/>
      <selection pane="bottomLeft" activeCell="G3" sqref="G3"/>
      <pageMargins left="0.75" right="0.75" top="1" bottom="1" header="0.5" footer="0.5"/>
      <pageSetup orientation="portrait" verticalDpi="0" r:id="rId1"/>
      <headerFooter alignWithMargins="0"/>
    </customSheetView>
  </customSheetViews>
  <mergeCells count="14">
    <mergeCell ref="C117:F117"/>
    <mergeCell ref="C121:AA121"/>
    <mergeCell ref="A122:A170"/>
    <mergeCell ref="C172:AA172"/>
    <mergeCell ref="A173:A221"/>
    <mergeCell ref="A116:B116"/>
    <mergeCell ref="C115:AA115"/>
    <mergeCell ref="A8:A56"/>
    <mergeCell ref="AE6:AG6"/>
    <mergeCell ref="A65:A113"/>
    <mergeCell ref="C7:AA7"/>
    <mergeCell ref="C58:AA58"/>
    <mergeCell ref="C59:AA59"/>
    <mergeCell ref="C64:AA64"/>
  </mergeCells>
  <phoneticPr fontId="3" type="noConversion"/>
  <pageMargins left="0.75" right="0.75" top="1" bottom="1" header="0.5" footer="0.5"/>
  <pageSetup orientation="portrait" vertic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2"/>
  <sheetViews>
    <sheetView tabSelected="1" workbookViewId="0">
      <pane xSplit="2" ySplit="4" topLeftCell="C74" activePane="bottomRight" state="frozen"/>
      <selection pane="topRight" activeCell="C1" sqref="C1"/>
      <selection pane="bottomLeft" activeCell="A5" sqref="A5"/>
      <selection pane="bottomRight" activeCell="H163" sqref="H163"/>
    </sheetView>
  </sheetViews>
  <sheetFormatPr defaultRowHeight="14.25"/>
  <cols>
    <col min="1" max="1" width="7.75" customWidth="1"/>
    <col min="2" max="2" width="11.375" customWidth="1"/>
    <col min="5" max="5" width="9.875" bestFit="1" customWidth="1"/>
    <col min="7" max="7" width="9.875" bestFit="1" customWidth="1"/>
    <col min="8" max="8" width="10.875" customWidth="1"/>
    <col min="9" max="9" width="10.875" bestFit="1" customWidth="1"/>
    <col min="13" max="13" width="10.25" bestFit="1" customWidth="1"/>
  </cols>
  <sheetData>
    <row r="1" spans="1:33" ht="15.75">
      <c r="A1" s="17"/>
      <c r="B1" s="17"/>
      <c r="C1" s="81" t="s">
        <v>63</v>
      </c>
      <c r="D1" s="81"/>
      <c r="E1" s="81"/>
      <c r="F1" s="81"/>
      <c r="G1" s="81"/>
      <c r="H1" s="81"/>
      <c r="I1" s="81"/>
      <c r="J1" s="8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15.75" customHeight="1">
      <c r="A2" s="17"/>
      <c r="B2" s="17"/>
      <c r="C2" s="82" t="s">
        <v>13</v>
      </c>
      <c r="D2" s="83"/>
      <c r="E2" s="82" t="s">
        <v>79</v>
      </c>
      <c r="F2" s="83"/>
      <c r="G2" s="82" t="s">
        <v>20</v>
      </c>
      <c r="H2" s="83"/>
      <c r="I2" s="86" t="s">
        <v>16</v>
      </c>
      <c r="J2" s="87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5.75" customHeight="1">
      <c r="A3" s="50" t="s">
        <v>66</v>
      </c>
      <c r="B3" s="55">
        <f>C336</f>
        <v>0.19409953821212825</v>
      </c>
      <c r="C3" s="82">
        <f>principal</f>
        <v>100</v>
      </c>
      <c r="D3" s="83"/>
      <c r="E3" s="84">
        <v>3.5000000000000003E-2</v>
      </c>
      <c r="F3" s="85"/>
      <c r="G3" s="82" t="s">
        <v>18</v>
      </c>
      <c r="H3" s="83"/>
      <c r="I3" s="86" t="s">
        <v>34</v>
      </c>
      <c r="J3" s="87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5.75">
      <c r="A4" s="1"/>
      <c r="B4" s="4"/>
      <c r="C4" s="2">
        <f>C55</f>
        <v>0</v>
      </c>
      <c r="D4" s="2">
        <f t="shared" ref="D4:AA4" si="0">D55</f>
        <v>1</v>
      </c>
      <c r="E4" s="2">
        <f t="shared" si="0"/>
        <v>2</v>
      </c>
      <c r="F4" s="2">
        <f t="shared" si="0"/>
        <v>3</v>
      </c>
      <c r="G4" s="2">
        <f t="shared" si="0"/>
        <v>4</v>
      </c>
      <c r="H4" s="2">
        <f t="shared" si="0"/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19"/>
      <c r="AC4" s="19"/>
      <c r="AD4" s="19"/>
      <c r="AE4" s="73" t="s">
        <v>21</v>
      </c>
      <c r="AF4" s="74"/>
      <c r="AG4" s="74"/>
    </row>
    <row r="5" spans="1:33" ht="15.75">
      <c r="A5" s="9"/>
      <c r="B5" s="10"/>
      <c r="C5" s="75" t="s">
        <v>62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20" t="s">
        <v>22</v>
      </c>
      <c r="AC5" s="20" t="s">
        <v>23</v>
      </c>
      <c r="AD5" s="20" t="s">
        <v>24</v>
      </c>
      <c r="AE5" s="18" t="s">
        <v>25</v>
      </c>
      <c r="AF5" s="18" t="s">
        <v>26</v>
      </c>
      <c r="AG5" s="18" t="s">
        <v>27</v>
      </c>
    </row>
    <row r="6" spans="1:33">
      <c r="A6" s="71" t="s">
        <v>6</v>
      </c>
      <c r="B6" s="2">
        <f>'Problem 1'!B8</f>
        <v>24</v>
      </c>
      <c r="C6" s="14">
        <f>'Problem 1'!C8</f>
        <v>4.0995320967080273</v>
      </c>
      <c r="D6" s="14">
        <f>'Problem 1'!D8</f>
        <v>4.4777396225224395</v>
      </c>
      <c r="E6" s="14">
        <f>'Problem 1'!E8</f>
        <v>4.7098775330011984</v>
      </c>
      <c r="F6" s="14">
        <f>'Problem 1'!F8</f>
        <v>4.8897441687676375</v>
      </c>
      <c r="G6" s="14">
        <f>'Problem 1'!G8</f>
        <v>5.0380176098880511</v>
      </c>
      <c r="H6" s="14">
        <f>'Problem 1'!H8</f>
        <v>5.1679799965142186</v>
      </c>
      <c r="I6" s="14">
        <f>'Problem 1'!I8</f>
        <v>5.2815696383556272</v>
      </c>
      <c r="J6" s="14">
        <f>'Problem 1'!J8</f>
        <v>5.3834439207542122</v>
      </c>
      <c r="K6" s="14">
        <f>'Problem 1'!K8</f>
        <v>5.4759381492529293</v>
      </c>
      <c r="L6" s="14">
        <f>'Problem 1'!L8</f>
        <v>5.5607310227325053</v>
      </c>
      <c r="M6" s="14">
        <f>'Problem 1'!M8</f>
        <v>5.6390798155611055</v>
      </c>
      <c r="N6" s="14">
        <f>'Problem 1'!N8</f>
        <v>5.7119572647815815</v>
      </c>
      <c r="O6" s="14">
        <f>'Problem 1'!O8</f>
        <v>5.7801357947408496</v>
      </c>
      <c r="P6" s="14">
        <f>'Problem 1'!P8</f>
        <v>5.8442419653333939</v>
      </c>
      <c r="Q6" s="14">
        <f>'Problem 1'!Q8</f>
        <v>5.9047931123305926</v>
      </c>
      <c r="R6" s="14">
        <f>'Problem 1'!R8</f>
        <v>5.962222839899292</v>
      </c>
      <c r="S6" s="14">
        <f>'Problem 1'!S8</f>
        <v>6.0168992633007283</v>
      </c>
      <c r="T6" s="14">
        <f>'Problem 1'!T8</f>
        <v>6.0691383819441338</v>
      </c>
      <c r="U6" s="14">
        <f>'Problem 1'!U8</f>
        <v>6.1192140894511811</v>
      </c>
      <c r="V6" s="14">
        <f>'Problem 1'!V8</f>
        <v>6.1673658045564634</v>
      </c>
      <c r="W6" s="14">
        <f>'Problem 1'!W8</f>
        <v>6.2138043828479246</v>
      </c>
      <c r="X6" s="14">
        <f>'Problem 1'!X8</f>
        <v>6.2587167621754469</v>
      </c>
      <c r="Y6" s="14">
        <f>'Problem 1'!Y8</f>
        <v>6.3022696653223154</v>
      </c>
      <c r="Z6" s="14">
        <f>'Problem 1'!Z8</f>
        <v>6.3446125661540957</v>
      </c>
      <c r="AA6" s="15">
        <f>'Problem 1'!AA8</f>
        <v>6.3446125661540957</v>
      </c>
      <c r="AB6" s="2">
        <f>'Problem 1'!AB8</f>
        <v>24</v>
      </c>
      <c r="AC6" s="2">
        <f>'Problem 1'!AC8</f>
        <v>24</v>
      </c>
      <c r="AD6" s="21">
        <f>'Problem 1'!AD8</f>
        <v>-9.9791955717360992E-2</v>
      </c>
      <c r="AE6" s="22">
        <f>'Problem 1'!AE8</f>
        <v>0.12174990602093402</v>
      </c>
      <c r="AF6" s="23">
        <f>'Problem 1'!AF8</f>
        <v>0.65670823224077091</v>
      </c>
      <c r="AG6" s="24">
        <f>'Problem 1'!AG8</f>
        <v>0.22154186173829502</v>
      </c>
    </row>
    <row r="7" spans="1:33">
      <c r="A7" s="72"/>
      <c r="B7" s="2">
        <f>'Problem 1'!B9</f>
        <v>23</v>
      </c>
      <c r="C7" s="14">
        <f>'Problem 1'!C9</f>
        <v>3.3578093716795516</v>
      </c>
      <c r="D7" s="14">
        <f>'Problem 1'!D9</f>
        <v>3.66758832807293</v>
      </c>
      <c r="E7" s="14">
        <f>'Problem 1'!E9</f>
        <v>3.8577258444869647</v>
      </c>
      <c r="F7" s="14">
        <f>'Problem 1'!F9</f>
        <v>4.0050494562996422</v>
      </c>
      <c r="G7" s="14">
        <f>'Problem 1'!G9</f>
        <v>4.1264959868842173</v>
      </c>
      <c r="H7" s="14">
        <f>'Problem 1'!H9</f>
        <v>4.2329444569741606</v>
      </c>
      <c r="I7" s="14">
        <f>'Problem 1'!I9</f>
        <v>4.3259824805591158</v>
      </c>
      <c r="J7" s="14">
        <f>'Problem 1'!J9</f>
        <v>4.4094247886327107</v>
      </c>
      <c r="K7" s="14">
        <f>'Problem 1'!K9</f>
        <v>4.4851841631058749</v>
      </c>
      <c r="L7" s="14">
        <f>'Problem 1'!L9</f>
        <v>4.5546355781710215</v>
      </c>
      <c r="M7" s="14">
        <f>'Problem 1'!M9</f>
        <v>4.6188088312676152</v>
      </c>
      <c r="N7" s="14">
        <f>'Problem 1'!N9</f>
        <v>4.6785006634582009</v>
      </c>
      <c r="O7" s="14">
        <f>'Problem 1'!O9</f>
        <v>4.7343437454109925</v>
      </c>
      <c r="P7" s="14">
        <f>'Problem 1'!P9</f>
        <v>4.7868512743972849</v>
      </c>
      <c r="Q7" s="14">
        <f>'Problem 1'!Q9</f>
        <v>4.8364469853362007</v>
      </c>
      <c r="R7" s="14">
        <f>'Problem 1'!R9</f>
        <v>4.8834860309868091</v>
      </c>
      <c r="S7" s="14">
        <f>'Problem 1'!S9</f>
        <v>4.9282699240205261</v>
      </c>
      <c r="T7" s="14">
        <f>'Problem 1'!T9</f>
        <v>4.9710574905064577</v>
      </c>
      <c r="U7" s="14">
        <f>'Problem 1'!U9</f>
        <v>5.0120730688686006</v>
      </c>
      <c r="V7" s="14">
        <f>'Problem 1'!V9</f>
        <v>5.0515127601379515</v>
      </c>
      <c r="W7" s="14">
        <f>'Problem 1'!W9</f>
        <v>5.0895492700898464</v>
      </c>
      <c r="X7" s="14">
        <f>'Problem 1'!X9</f>
        <v>5.1263357141651298</v>
      </c>
      <c r="Y7" s="14">
        <f>'Problem 1'!Y9</f>
        <v>5.1620086502223543</v>
      </c>
      <c r="Z7" s="15">
        <f>'Problem 1'!Z9</f>
        <v>5.1966905080254007</v>
      </c>
      <c r="AA7" s="15">
        <f>'Problem 1'!AA9</f>
        <v>5.1966905080254007</v>
      </c>
      <c r="AB7" s="2">
        <f>'Problem 1'!AB9</f>
        <v>23</v>
      </c>
      <c r="AC7" s="2">
        <f>'Problem 1'!AC9</f>
        <v>23</v>
      </c>
      <c r="AD7" s="21">
        <f>'Problem 1'!AD9</f>
        <v>-9.5633957562469618E-2</v>
      </c>
      <c r="AE7" s="22">
        <f>'Problem 1'!AE9</f>
        <v>0.12342261480496197</v>
      </c>
      <c r="AF7" s="23">
        <f>'Problem 1'!AF9</f>
        <v>0.65752081282760644</v>
      </c>
      <c r="AG7" s="24">
        <f>'Problem 1'!AG9</f>
        <v>0.21905657236743159</v>
      </c>
    </row>
    <row r="8" spans="1:33">
      <c r="A8" s="72"/>
      <c r="B8" s="2">
        <f>'Problem 1'!B10</f>
        <v>22</v>
      </c>
      <c r="C8" s="14">
        <f>'Problem 1'!C10</f>
        <v>2.7502855229729484</v>
      </c>
      <c r="D8" s="14">
        <f>'Problem 1'!D10</f>
        <v>3.0040165972489792</v>
      </c>
      <c r="E8" s="14">
        <f>'Problem 1'!E10</f>
        <v>3.1597527933469678</v>
      </c>
      <c r="F8" s="14">
        <f>'Problem 1'!F10</f>
        <v>3.2804213459389882</v>
      </c>
      <c r="G8" s="14">
        <f>'Problem 1'!G10</f>
        <v>3.3798947221524145</v>
      </c>
      <c r="H8" s="14">
        <f>'Problem 1'!H10</f>
        <v>3.4670836164059771</v>
      </c>
      <c r="I8" s="14">
        <f>'Problem 1'!I10</f>
        <v>3.5432883978655423</v>
      </c>
      <c r="J8" s="14">
        <f>'Problem 1'!J10</f>
        <v>3.6116336034730501</v>
      </c>
      <c r="K8" s="14">
        <f>'Problem 1'!K10</f>
        <v>3.673685938129204</v>
      </c>
      <c r="L8" s="14">
        <f>'Problem 1'!L10</f>
        <v>3.7305716038297905</v>
      </c>
      <c r="M8" s="14">
        <f>'Problem 1'!M10</f>
        <v>3.7831340781745917</v>
      </c>
      <c r="N8" s="14">
        <f>'Problem 1'!N10</f>
        <v>3.8320259489574116</v>
      </c>
      <c r="O8" s="14">
        <f>'Problem 1'!O10</f>
        <v>3.8777654186093571</v>
      </c>
      <c r="P8" s="14">
        <f>'Problem 1'!P10</f>
        <v>3.9207728323226165</v>
      </c>
      <c r="Q8" s="14">
        <f>'Problem 1'!Q10</f>
        <v>3.9613952592380026</v>
      </c>
      <c r="R8" s="14">
        <f>'Problem 1'!R10</f>
        <v>3.9999235948125209</v>
      </c>
      <c r="S8" s="14">
        <f>'Problem 1'!S10</f>
        <v>4.0366047994430838</v>
      </c>
      <c r="T8" s="14">
        <f>'Problem 1'!T10</f>
        <v>4.0716508701527623</v>
      </c>
      <c r="U8" s="14">
        <f>'Problem 1'!U10</f>
        <v>4.1052455561218881</v>
      </c>
      <c r="V8" s="14">
        <f>'Problem 1'!V10</f>
        <v>4.1375494780906221</v>
      </c>
      <c r="W8" s="14">
        <f>'Problem 1'!W10</f>
        <v>4.16870409441501</v>
      </c>
      <c r="X8" s="14">
        <f>'Problem 1'!X10</f>
        <v>4.1988348175689874</v>
      </c>
      <c r="Y8" s="15">
        <f>'Problem 1'!Y10</f>
        <v>4.2280534981848712</v>
      </c>
      <c r="Z8" s="15">
        <f>'Problem 1'!Z10</f>
        <v>4.2564604149771164</v>
      </c>
      <c r="AA8" s="15">
        <f>'Problem 1'!AA10</f>
        <v>4.2564604149771164</v>
      </c>
      <c r="AB8" s="2">
        <f>'Problem 1'!AB10</f>
        <v>22</v>
      </c>
      <c r="AC8" s="2">
        <f>'Problem 1'!AC10</f>
        <v>22</v>
      </c>
      <c r="AD8" s="21">
        <f>'Problem 1'!AD10</f>
        <v>-9.1475959407581797E-2</v>
      </c>
      <c r="AE8" s="22">
        <f>'Problem 1'!AE10</f>
        <v>0.12511261253764455</v>
      </c>
      <c r="AF8" s="23">
        <f>'Problem 1'!AF10</f>
        <v>0.6582988155171291</v>
      </c>
      <c r="AG8" s="24">
        <f>'Problem 1'!AG10</f>
        <v>0.21658857194522635</v>
      </c>
    </row>
    <row r="9" spans="1:33">
      <c r="A9" s="72"/>
      <c r="B9" s="2">
        <f>'Problem 1'!B11</f>
        <v>21</v>
      </c>
      <c r="C9" s="14">
        <f>'Problem 1'!C11</f>
        <v>2.2526801317762399</v>
      </c>
      <c r="D9" s="14">
        <f>'Problem 1'!D11</f>
        <v>2.4605039904489225</v>
      </c>
      <c r="E9" s="14">
        <f>'Problem 1'!E11</f>
        <v>2.5880630499785391</v>
      </c>
      <c r="F9" s="14">
        <f>'Problem 1'!F11</f>
        <v>2.6868992066916082</v>
      </c>
      <c r="G9" s="14">
        <f>'Problem 1'!G11</f>
        <v>2.7683750012463735</v>
      </c>
      <c r="H9" s="14">
        <f>'Problem 1'!H11</f>
        <v>2.8397889283299258</v>
      </c>
      <c r="I9" s="14">
        <f>'Problem 1'!I11</f>
        <v>2.9022060830967336</v>
      </c>
      <c r="J9" s="14">
        <f>'Problem 1'!J11</f>
        <v>2.9581856843011094</v>
      </c>
      <c r="K9" s="14">
        <f>'Problem 1'!K11</f>
        <v>3.0090109750727918</v>
      </c>
      <c r="L9" s="14">
        <f>'Problem 1'!L11</f>
        <v>3.0556043952236043</v>
      </c>
      <c r="M9" s="14">
        <f>'Problem 1'!M11</f>
        <v>3.098656813106945</v>
      </c>
      <c r="N9" s="14">
        <f>'Problem 1'!N11</f>
        <v>3.1387027447012668</v>
      </c>
      <c r="O9" s="14">
        <f>'Problem 1'!O11</f>
        <v>3.1761666347818656</v>
      </c>
      <c r="P9" s="14">
        <f>'Problem 1'!P11</f>
        <v>3.2113927760612677</v>
      </c>
      <c r="Q9" s="14">
        <f>'Problem 1'!Q11</f>
        <v>3.2446654429361983</v>
      </c>
      <c r="R9" s="14">
        <f>'Problem 1'!R11</f>
        <v>3.2762228995472147</v>
      </c>
      <c r="S9" s="14">
        <f>'Problem 1'!S11</f>
        <v>3.3062674240850041</v>
      </c>
      <c r="T9" s="14">
        <f>'Problem 1'!T11</f>
        <v>3.334972657241734</v>
      </c>
      <c r="U9" s="14">
        <f>'Problem 1'!U11</f>
        <v>3.362489102710315</v>
      </c>
      <c r="V9" s="14">
        <f>'Problem 1'!V11</f>
        <v>3.3889483203404738</v>
      </c>
      <c r="W9" s="14">
        <f>'Problem 1'!W11</f>
        <v>3.414466174621726</v>
      </c>
      <c r="X9" s="15">
        <f>'Problem 1'!X11</f>
        <v>3.4391453873209388</v>
      </c>
      <c r="Y9" s="15">
        <f>'Problem 1'!Y11</f>
        <v>3.4630775720887832</v>
      </c>
      <c r="Z9" s="15">
        <f>'Problem 1'!Z11</f>
        <v>3.4863448643493116</v>
      </c>
      <c r="AA9" s="15">
        <f>'Problem 1'!AA11</f>
        <v>3.4863448643493116</v>
      </c>
      <c r="AB9" s="2">
        <f>'Problem 1'!AB11</f>
        <v>21</v>
      </c>
      <c r="AC9" s="2">
        <f>'Problem 1'!AC11</f>
        <v>21</v>
      </c>
      <c r="AD9" s="21">
        <f>'Problem 1'!AD11</f>
        <v>-8.7317961252690424E-2</v>
      </c>
      <c r="AE9" s="22">
        <f>'Problem 1'!AE11</f>
        <v>0.12681989921898462</v>
      </c>
      <c r="AF9" s="23">
        <f>'Problem 1'!AF11</f>
        <v>0.65904224030934033</v>
      </c>
      <c r="AG9" s="24">
        <f>'Problem 1'!AG11</f>
        <v>0.21413786047167505</v>
      </c>
    </row>
    <row r="10" spans="1:33">
      <c r="A10" s="72"/>
      <c r="B10" s="2">
        <f>'Problem 1'!B12</f>
        <v>20</v>
      </c>
      <c r="C10" s="14">
        <f>'Problem 1'!C12</f>
        <v>1.845105802183773</v>
      </c>
      <c r="D10" s="14">
        <f>'Problem 1'!D12</f>
        <v>2.0153283748695947</v>
      </c>
      <c r="E10" s="14">
        <f>'Problem 1'!E12</f>
        <v>2.1198083485414978</v>
      </c>
      <c r="F10" s="14">
        <f>'Problem 1'!F12</f>
        <v>2.2007622148469794</v>
      </c>
      <c r="G10" s="14">
        <f>'Problem 1'!G12</f>
        <v>2.2674967055320789</v>
      </c>
      <c r="H10" s="14">
        <f>'Problem 1'!H12</f>
        <v>2.3259898086406388</v>
      </c>
      <c r="I10" s="14">
        <f>'Problem 1'!I12</f>
        <v>2.377113913120235</v>
      </c>
      <c r="J10" s="14">
        <f>'Problem 1'!J12</f>
        <v>2.422965201782636</v>
      </c>
      <c r="K10" s="14">
        <f>'Problem 1'!K12</f>
        <v>2.4645947423364318</v>
      </c>
      <c r="L10" s="14">
        <f>'Problem 1'!L12</f>
        <v>2.5027580788222306</v>
      </c>
      <c r="M10" s="14">
        <f>'Problem 1'!M12</f>
        <v>2.5380210817288864</v>
      </c>
      <c r="N10" s="14">
        <f>'Problem 1'!N12</f>
        <v>2.5708215577912723</v>
      </c>
      <c r="O10" s="14">
        <f>'Problem 1'!O12</f>
        <v>2.6015071575730673</v>
      </c>
      <c r="P10" s="14">
        <f>'Problem 1'!P12</f>
        <v>2.6303598813780762</v>
      </c>
      <c r="Q10" s="14">
        <f>'Problem 1'!Q12</f>
        <v>2.6576125702259401</v>
      </c>
      <c r="R10" s="14">
        <f>'Problem 1'!R12</f>
        <v>2.683460379452737</v>
      </c>
      <c r="S10" s="14">
        <f>'Problem 1'!S12</f>
        <v>2.7080689893332788</v>
      </c>
      <c r="T10" s="14">
        <f>'Problem 1'!T12</f>
        <v>2.731580623987222</v>
      </c>
      <c r="U10" s="14">
        <f>'Problem 1'!U12</f>
        <v>2.7541185566805417</v>
      </c>
      <c r="V10" s="14">
        <f>'Problem 1'!V12</f>
        <v>2.7757905443196194</v>
      </c>
      <c r="W10" s="15">
        <f>'Problem 1'!W12</f>
        <v>2.7966914881906395</v>
      </c>
      <c r="X10" s="15">
        <f>'Problem 1'!X12</f>
        <v>2.8169055247519426</v>
      </c>
      <c r="Y10" s="15">
        <f>'Problem 1'!Y12</f>
        <v>2.8365076921219123</v>
      </c>
      <c r="Z10" s="15">
        <f>'Problem 1'!Z12</f>
        <v>2.8555652650748713</v>
      </c>
      <c r="AA10" s="15">
        <f>'Problem 1'!AA12</f>
        <v>2.8555652650748713</v>
      </c>
      <c r="AB10" s="2">
        <f>'Problem 1'!AB12</f>
        <v>20</v>
      </c>
      <c r="AC10" s="2">
        <f>'Problem 1'!AC12</f>
        <v>20</v>
      </c>
      <c r="AD10" s="21">
        <f>'Problem 1'!AD12</f>
        <v>-8.315996309779905E-2</v>
      </c>
      <c r="AE10" s="22">
        <f>'Problem 1'!AE12</f>
        <v>0.12854447484898079</v>
      </c>
      <c r="AF10" s="23">
        <f>'Problem 1'!AF12</f>
        <v>0.65975108720423936</v>
      </c>
      <c r="AG10" s="24">
        <f>'Problem 1'!AG12</f>
        <v>0.21170443794677984</v>
      </c>
    </row>
    <row r="11" spans="1:33">
      <c r="A11" s="72"/>
      <c r="B11" s="2">
        <f>'Problem 1'!B13</f>
        <v>19</v>
      </c>
      <c r="C11" s="14">
        <f>'Problem 1'!C13</f>
        <v>1.5112733375811505</v>
      </c>
      <c r="D11" s="14">
        <f>'Problem 1'!D13</f>
        <v>1.650697773431973</v>
      </c>
      <c r="E11" s="14">
        <f>'Problem 1'!E13</f>
        <v>1.7362743286271536</v>
      </c>
      <c r="F11" s="14">
        <f>'Problem 1'!F13</f>
        <v>1.80258132282596</v>
      </c>
      <c r="G11" s="14">
        <f>'Problem 1'!G13</f>
        <v>1.857241633551818</v>
      </c>
      <c r="H11" s="14">
        <f>'Problem 1'!H13</f>
        <v>1.9051516596629099</v>
      </c>
      <c r="I11" s="14">
        <f>'Problem 1'!I13</f>
        <v>1.9470259499698845</v>
      </c>
      <c r="J11" s="14">
        <f>'Problem 1'!J13</f>
        <v>1.9845814278005927</v>
      </c>
      <c r="K11" s="14">
        <f>'Problem 1'!K13</f>
        <v>2.0186789926232946</v>
      </c>
      <c r="L11" s="14">
        <f>'Problem 1'!L13</f>
        <v>2.0499374889305875</v>
      </c>
      <c r="M11" s="14">
        <f>'Problem 1'!M13</f>
        <v>2.078820405039139</v>
      </c>
      <c r="N11" s="14">
        <f>'Problem 1'!N13</f>
        <v>2.1056863359111695</v>
      </c>
      <c r="O11" s="14">
        <f>'Problem 1'!O13</f>
        <v>2.1308200321702282</v>
      </c>
      <c r="P11" s="14">
        <f>'Problem 1'!P13</f>
        <v>2.1544524721915508</v>
      </c>
      <c r="Q11" s="14">
        <f>'Problem 1'!Q13</f>
        <v>2.1767743693881374</v>
      </c>
      <c r="R11" s="14">
        <f>'Problem 1'!R13</f>
        <v>2.197945569908514</v>
      </c>
      <c r="S11" s="14">
        <f>'Problem 1'!S13</f>
        <v>2.2181017777223864</v>
      </c>
      <c r="T11" s="14">
        <f>'Problem 1'!T13</f>
        <v>2.2373594845343208</v>
      </c>
      <c r="U11" s="14">
        <f>'Problem 1'!U13</f>
        <v>2.2558196599471887</v>
      </c>
      <c r="V11" s="15">
        <f>'Problem 1'!V13</f>
        <v>2.2735705645579496</v>
      </c>
      <c r="W11" s="15">
        <f>'Problem 1'!W13</f>
        <v>2.2906899292931149</v>
      </c>
      <c r="X11" s="15">
        <f>'Problem 1'!X13</f>
        <v>2.3072466679169006</v>
      </c>
      <c r="Y11" s="15">
        <f>'Problem 1'!Y13</f>
        <v>2.3233022420037508</v>
      </c>
      <c r="Z11" s="15">
        <f>'Problem 1'!Z13</f>
        <v>2.3389117543952498</v>
      </c>
      <c r="AA11" s="15">
        <f>'Problem 1'!AA13</f>
        <v>2.3389117543952498</v>
      </c>
      <c r="AB11" s="2">
        <f>'Problem 1'!AB13</f>
        <v>19</v>
      </c>
      <c r="AC11" s="2">
        <f>'Problem 1'!AC13</f>
        <v>19</v>
      </c>
      <c r="AD11" s="21">
        <f>'Problem 1'!AD13</f>
        <v>-7.9001964942911229E-2</v>
      </c>
      <c r="AE11" s="22">
        <f>'Problem 1'!AE13</f>
        <v>0.13028633942763151</v>
      </c>
      <c r="AF11" s="23">
        <f>'Problem 1'!AF13</f>
        <v>0.66042535620182563</v>
      </c>
      <c r="AG11" s="24">
        <f>'Problem 1'!AG13</f>
        <v>0.20928830437054274</v>
      </c>
    </row>
    <row r="12" spans="1:33">
      <c r="A12" s="72"/>
      <c r="B12" s="2">
        <f>'Problem 1'!B14</f>
        <v>18</v>
      </c>
      <c r="C12" s="14">
        <f>'Problem 1'!C14</f>
        <v>1.2378407233777631</v>
      </c>
      <c r="D12" s="14">
        <f>'Problem 1'!D14</f>
        <v>1.3520392870911597</v>
      </c>
      <c r="E12" s="14">
        <f>'Problem 1'!E14</f>
        <v>1.4221325934129165</v>
      </c>
      <c r="F12" s="14">
        <f>'Problem 1'!F14</f>
        <v>1.4764427540059855</v>
      </c>
      <c r="G12" s="14">
        <f>'Problem 1'!G14</f>
        <v>1.5212134496084389</v>
      </c>
      <c r="H12" s="14">
        <f>'Problem 1'!H14</f>
        <v>1.5604551803421534</v>
      </c>
      <c r="I12" s="14">
        <f>'Problem 1'!I14</f>
        <v>1.5947532126805506</v>
      </c>
      <c r="J12" s="14">
        <f>'Problem 1'!J14</f>
        <v>1.6255138293663227</v>
      </c>
      <c r="K12" s="14">
        <f>'Problem 1'!K14</f>
        <v>1.6534421685065526</v>
      </c>
      <c r="L12" s="14">
        <f>'Problem 1'!L14</f>
        <v>1.67904510790774</v>
      </c>
      <c r="M12" s="14">
        <f>'Problem 1'!M14</f>
        <v>1.7027022775804954</v>
      </c>
      <c r="N12" s="14">
        <f>'Problem 1'!N14</f>
        <v>1.7247073923918761</v>
      </c>
      <c r="O12" s="14">
        <f>'Problem 1'!O14</f>
        <v>1.7452936834252804</v>
      </c>
      <c r="P12" s="14">
        <f>'Problem 1'!P14</f>
        <v>1.764650338455003</v>
      </c>
      <c r="Q12" s="14">
        <f>'Problem 1'!Q14</f>
        <v>1.7829335653775471</v>
      </c>
      <c r="R12" s="14">
        <f>'Problem 1'!R14</f>
        <v>1.8002742895968091</v>
      </c>
      <c r="S12" s="14">
        <f>'Problem 1'!S14</f>
        <v>1.8167836623491997</v>
      </c>
      <c r="T12" s="14">
        <f>'Problem 1'!T14</f>
        <v>1.8325570986547957</v>
      </c>
      <c r="U12" s="15">
        <f>'Problem 1'!U14</f>
        <v>1.847677299824571</v>
      </c>
      <c r="V12" s="15">
        <f>'Problem 1'!V14</f>
        <v>1.862216557586613</v>
      </c>
      <c r="W12" s="15">
        <f>'Problem 1'!W14</f>
        <v>1.8762385391174072</v>
      </c>
      <c r="X12" s="15">
        <f>'Problem 1'!X14</f>
        <v>1.8897996897082368</v>
      </c>
      <c r="Y12" s="15">
        <f>'Problem 1'!Y14</f>
        <v>1.9029503507750967</v>
      </c>
      <c r="Z12" s="15">
        <f>'Problem 1'!Z14</f>
        <v>1.9157356554779461</v>
      </c>
      <c r="AA12" s="15">
        <f>'Problem 1'!AA14</f>
        <v>1.9157356554779461</v>
      </c>
      <c r="AB12" s="2">
        <f>'Problem 1'!AB14</f>
        <v>18</v>
      </c>
      <c r="AC12" s="2">
        <f>'Problem 1'!AC14</f>
        <v>18</v>
      </c>
      <c r="AD12" s="21">
        <f>'Problem 1'!AD14</f>
        <v>-7.4843966788019856E-2</v>
      </c>
      <c r="AE12" s="22">
        <f>'Problem 1'!AE14</f>
        <v>0.13204549295493984</v>
      </c>
      <c r="AF12" s="23">
        <f>'Problem 1'!AF14</f>
        <v>0.66106504730210036</v>
      </c>
      <c r="AG12" s="24">
        <f>'Problem 1'!AG14</f>
        <v>0.20688945974295969</v>
      </c>
    </row>
    <row r="13" spans="1:33">
      <c r="A13" s="72"/>
      <c r="B13" s="2">
        <f>'Problem 1'!B15</f>
        <v>17</v>
      </c>
      <c r="C13" s="14">
        <f>'Problem 1'!C15</f>
        <v>1.0138798974014902</v>
      </c>
      <c r="D13" s="14">
        <f>'Problem 1'!D15</f>
        <v>1.1074166714584877</v>
      </c>
      <c r="E13" s="14">
        <f>'Problem 1'!E15</f>
        <v>1.1648280919101526</v>
      </c>
      <c r="F13" s="14">
        <f>'Problem 1'!F15</f>
        <v>1.2093119895635627</v>
      </c>
      <c r="G13" s="14">
        <f>'Problem 1'!G15</f>
        <v>1.2459823845560176</v>
      </c>
      <c r="H13" s="14">
        <f>'Problem 1'!H15</f>
        <v>1.2781241627175794</v>
      </c>
      <c r="I13" s="14">
        <f>'Problem 1'!I15</f>
        <v>1.306216699060573</v>
      </c>
      <c r="J13" s="14">
        <f>'Problem 1'!J15</f>
        <v>1.3314118395179608</v>
      </c>
      <c r="K13" s="14">
        <f>'Problem 1'!K15</f>
        <v>1.3542871425253</v>
      </c>
      <c r="L13" s="14">
        <f>'Problem 1'!L15</f>
        <v>1.3752577771820904</v>
      </c>
      <c r="M13" s="14">
        <f>'Problem 1'!M15</f>
        <v>1.3946346875612969</v>
      </c>
      <c r="N13" s="14">
        <f>'Problem 1'!N15</f>
        <v>1.4126584471015313</v>
      </c>
      <c r="O13" s="14">
        <f>'Problem 1'!O15</f>
        <v>1.429520088705849</v>
      </c>
      <c r="P13" s="14">
        <f>'Problem 1'!P15</f>
        <v>1.4453745706637688</v>
      </c>
      <c r="Q13" s="14">
        <f>'Problem 1'!Q15</f>
        <v>1.4603498383911175</v>
      </c>
      <c r="R13" s="14">
        <f>'Problem 1'!R15</f>
        <v>1.4745531291378606</v>
      </c>
      <c r="S13" s="14">
        <f>'Problem 1'!S15</f>
        <v>1.4880754836995052</v>
      </c>
      <c r="T13" s="15">
        <f>'Problem 1'!T15</f>
        <v>1.5009950537872845</v>
      </c>
      <c r="U13" s="15">
        <f>'Problem 1'!U15</f>
        <v>1.5133795776772965</v>
      </c>
      <c r="V13" s="15">
        <f>'Problem 1'!V15</f>
        <v>1.5252882674543207</v>
      </c>
      <c r="W13" s="15">
        <f>'Problem 1'!W15</f>
        <v>1.5367732710798385</v>
      </c>
      <c r="X13" s="15">
        <f>'Problem 1'!X15</f>
        <v>1.5478808212759234</v>
      </c>
      <c r="Y13" s="15">
        <f>'Problem 1'!Y15</f>
        <v>1.5586521512551526</v>
      </c>
      <c r="Z13" s="15">
        <f>'Problem 1'!Z15</f>
        <v>1.5691242282966962</v>
      </c>
      <c r="AA13" s="15">
        <f>'Problem 1'!AA15</f>
        <v>1.5691242282966962</v>
      </c>
      <c r="AB13" s="2">
        <f>'Problem 1'!AB15</f>
        <v>17</v>
      </c>
      <c r="AC13" s="2">
        <f>'Problem 1'!AC15</f>
        <v>17</v>
      </c>
      <c r="AD13" s="21">
        <f>'Problem 1'!AD15</f>
        <v>-7.0685968633132035E-2</v>
      </c>
      <c r="AE13" s="22">
        <f>'Problem 1'!AE15</f>
        <v>0.13382193543090271</v>
      </c>
      <c r="AF13" s="23">
        <f>'Problem 1'!AF15</f>
        <v>0.66167016050506255</v>
      </c>
      <c r="AG13" s="24">
        <f>'Problem 1'!AG15</f>
        <v>0.20450790406403474</v>
      </c>
    </row>
    <row r="14" spans="1:33">
      <c r="A14" s="72"/>
      <c r="B14" s="2">
        <f>'Problem 1'!B16</f>
        <v>16</v>
      </c>
      <c r="C14" s="14">
        <f>'Problem 1'!C16</f>
        <v>0.83043999679524694</v>
      </c>
      <c r="D14" s="14">
        <f>'Problem 1'!D16</f>
        <v>0.90705329048734118</v>
      </c>
      <c r="E14" s="14">
        <f>'Problem 1'!E16</f>
        <v>0.95407734130251542</v>
      </c>
      <c r="F14" s="14">
        <f>'Problem 1'!F16</f>
        <v>0.99051282830587328</v>
      </c>
      <c r="G14" s="14">
        <f>'Problem 1'!G16</f>
        <v>1.020548498978566</v>
      </c>
      <c r="H14" s="14">
        <f>'Problem 1'!H16</f>
        <v>1.0468749092584133</v>
      </c>
      <c r="I14" s="14">
        <f>'Problem 1'!I16</f>
        <v>1.069884701493605</v>
      </c>
      <c r="J14" s="14">
        <f>'Problem 1'!J16</f>
        <v>1.0905213197107266</v>
      </c>
      <c r="K14" s="14">
        <f>'Problem 1'!K16</f>
        <v>1.1092578254889673</v>
      </c>
      <c r="L14" s="14">
        <f>'Problem 1'!L16</f>
        <v>1.1264342719515243</v>
      </c>
      <c r="M14" s="14">
        <f>'Problem 1'!M16</f>
        <v>1.1423053444863001</v>
      </c>
      <c r="N14" s="14">
        <f>'Problem 1'!N16</f>
        <v>1.1570680899092951</v>
      </c>
      <c r="O14" s="14">
        <f>'Problem 1'!O16</f>
        <v>1.1708789778021707</v>
      </c>
      <c r="P14" s="14">
        <f>'Problem 1'!P16</f>
        <v>1.1838649300634487</v>
      </c>
      <c r="Q14" s="14">
        <f>'Problem 1'!Q16</f>
        <v>1.1961307431201829</v>
      </c>
      <c r="R14" s="14">
        <f>'Problem 1'!R16</f>
        <v>1.2077642519336398</v>
      </c>
      <c r="S14" s="15">
        <f>'Problem 1'!S16</f>
        <v>1.2188400254129415</v>
      </c>
      <c r="T14" s="15">
        <f>'Problem 1'!T16</f>
        <v>1.2294220753872913</v>
      </c>
      <c r="U14" s="15">
        <f>'Problem 1'!U16</f>
        <v>1.2395658843393094</v>
      </c>
      <c r="V14" s="15">
        <f>'Problem 1'!V16</f>
        <v>1.2493199511924087</v>
      </c>
      <c r="W14" s="15">
        <f>'Problem 1'!W16</f>
        <v>1.2587269888488537</v>
      </c>
      <c r="X14" s="15">
        <f>'Problem 1'!X16</f>
        <v>1.2678248652076616</v>
      </c>
      <c r="Y14" s="15">
        <f>'Problem 1'!Y16</f>
        <v>1.2766473532127567</v>
      </c>
      <c r="Z14" s="15">
        <f>'Problem 1'!Z16</f>
        <v>1.2852247317041414</v>
      </c>
      <c r="AA14" s="15">
        <f>'Problem 1'!AA16</f>
        <v>1.2852247317041414</v>
      </c>
      <c r="AB14" s="2">
        <f>'Problem 1'!AB16</f>
        <v>16</v>
      </c>
      <c r="AC14" s="2">
        <f>'Problem 1'!AC16</f>
        <v>16</v>
      </c>
      <c r="AD14" s="21">
        <f>'Problem 1'!AD16</f>
        <v>-6.6527970478240661E-2</v>
      </c>
      <c r="AE14" s="22">
        <f>'Problem 1'!AE16</f>
        <v>0.13561566685552315</v>
      </c>
      <c r="AF14" s="23">
        <f>'Problem 1'!AF16</f>
        <v>0.66224069581071299</v>
      </c>
      <c r="AG14" s="24">
        <f>'Problem 1'!AG16</f>
        <v>0.20214363733376381</v>
      </c>
    </row>
    <row r="15" spans="1:33">
      <c r="A15" s="72"/>
      <c r="B15" s="2">
        <f>'Problem 1'!B17</f>
        <v>15</v>
      </c>
      <c r="C15" s="14">
        <f>'Problem 1'!C17</f>
        <v>0.68018962605410083</v>
      </c>
      <c r="D15" s="14">
        <f>'Problem 1'!D17</f>
        <v>0.74294138149495437</v>
      </c>
      <c r="E15" s="14">
        <f>'Problem 1'!E17</f>
        <v>0.78145743522906741</v>
      </c>
      <c r="F15" s="14">
        <f>'Problem 1'!F17</f>
        <v>0.81130069949325667</v>
      </c>
      <c r="G15" s="14">
        <f>'Problem 1'!G17</f>
        <v>0.83590205742638168</v>
      </c>
      <c r="H15" s="14">
        <f>'Problem 1'!H17</f>
        <v>0.85746526636706477</v>
      </c>
      <c r="I15" s="14">
        <f>'Problem 1'!I17</f>
        <v>0.87631192842144146</v>
      </c>
      <c r="J15" s="14">
        <f>'Problem 1'!J17</f>
        <v>0.8932147915810853</v>
      </c>
      <c r="K15" s="14">
        <f>'Problem 1'!K17</f>
        <v>0.90856132704185777</v>
      </c>
      <c r="L15" s="14">
        <f>'Problem 1'!L17</f>
        <v>0.92263006258132085</v>
      </c>
      <c r="M15" s="14">
        <f>'Problem 1'!M17</f>
        <v>0.93562960370911685</v>
      </c>
      <c r="N15" s="14">
        <f>'Problem 1'!N17</f>
        <v>0.94772134583082335</v>
      </c>
      <c r="O15" s="14">
        <f>'Problem 1'!O17</f>
        <v>0.95903344870108809</v>
      </c>
      <c r="P15" s="14">
        <f>'Problem 1'!P17</f>
        <v>0.96966987041324337</v>
      </c>
      <c r="Q15" s="14">
        <f>'Problem 1'!Q17</f>
        <v>0.97971644672038938</v>
      </c>
      <c r="R15" s="15">
        <f>'Problem 1'!R17</f>
        <v>0.98924512072460336</v>
      </c>
      <c r="S15" s="15">
        <f>'Problem 1'!S17</f>
        <v>0.99831696968445482</v>
      </c>
      <c r="T15" s="15">
        <f>'Problem 1'!T17</f>
        <v>1.0069844238565997</v>
      </c>
      <c r="U15" s="15">
        <f>'Problem 1'!U17</f>
        <v>1.0152929273540998</v>
      </c>
      <c r="V15" s="15">
        <f>'Problem 1'!V17</f>
        <v>1.0232822042566094</v>
      </c>
      <c r="W15" s="15">
        <f>'Problem 1'!W17</f>
        <v>1.0309872394795117</v>
      </c>
      <c r="X15" s="15">
        <f>'Problem 1'!X17</f>
        <v>1.0384390495347415</v>
      </c>
      <c r="Y15" s="15">
        <f>'Problem 1'!Y17</f>
        <v>1.0456652968737556</v>
      </c>
      <c r="Z15" s="15">
        <f>'Problem 1'!Z17</f>
        <v>1.0526907820275229</v>
      </c>
      <c r="AA15" s="15">
        <f>'Problem 1'!AA17</f>
        <v>1.0526907820275229</v>
      </c>
      <c r="AB15" s="2">
        <f>'Problem 1'!AB17</f>
        <v>15</v>
      </c>
      <c r="AC15" s="2">
        <f>'Problem 1'!AC17</f>
        <v>15</v>
      </c>
      <c r="AD15" s="21">
        <f>'Problem 1'!AD17</f>
        <v>-6.2369972323351064E-2</v>
      </c>
      <c r="AE15" s="22">
        <f>'Problem 1'!AE17</f>
        <v>0.13742668722879892</v>
      </c>
      <c r="AF15" s="23">
        <f>'Problem 1'!AF17</f>
        <v>0.6627766532190511</v>
      </c>
      <c r="AG15" s="24">
        <f>'Problem 1'!AG17</f>
        <v>0.19979665955214998</v>
      </c>
    </row>
    <row r="16" spans="1:33">
      <c r="A16" s="72"/>
      <c r="B16" s="2">
        <f>'Problem 1'!B18</f>
        <v>14</v>
      </c>
      <c r="C16" s="14">
        <f>'Problem 1'!C18</f>
        <v>0.557123849016259</v>
      </c>
      <c r="D16" s="14">
        <f>'Problem 1'!D18</f>
        <v>0.6085220153284201</v>
      </c>
      <c r="E16" s="14">
        <f>'Problem 1'!E18</f>
        <v>0.64006941223558689</v>
      </c>
      <c r="F16" s="14">
        <f>'Problem 1'!F18</f>
        <v>0.66451317558806133</v>
      </c>
      <c r="G16" s="14">
        <f>'Problem 1'!G18</f>
        <v>0.68466344353942687</v>
      </c>
      <c r="H16" s="14">
        <f>'Problem 1'!H18</f>
        <v>0.70232525063264417</v>
      </c>
      <c r="I16" s="14">
        <f>'Problem 1'!I18</f>
        <v>0.71776201194544897</v>
      </c>
      <c r="J16" s="14">
        <f>'Problem 1'!J18</f>
        <v>0.73160666323412782</v>
      </c>
      <c r="K16" s="14">
        <f>'Problem 1'!K18</f>
        <v>0.74417657106199286</v>
      </c>
      <c r="L16" s="14">
        <f>'Problem 1'!L18</f>
        <v>0.75569986955745405</v>
      </c>
      <c r="M16" s="14">
        <f>'Problem 1'!M18</f>
        <v>0.76634742152112778</v>
      </c>
      <c r="N16" s="14">
        <f>'Problem 1'!N18</f>
        <v>0.7762514213090066</v>
      </c>
      <c r="O16" s="14">
        <f>'Problem 1'!O18</f>
        <v>0.78551684090693563</v>
      </c>
      <c r="P16" s="14">
        <f>'Problem 1'!P18</f>
        <v>0.79422882941286554</v>
      </c>
      <c r="Q16" s="15">
        <f>'Problem 1'!Q18</f>
        <v>0.80245769243470111</v>
      </c>
      <c r="R16" s="15">
        <f>'Problem 1'!R18</f>
        <v>0.81026235650763812</v>
      </c>
      <c r="S16" s="15">
        <f>'Problem 1'!S18</f>
        <v>0.81769284826554178</v>
      </c>
      <c r="T16" s="15">
        <f>'Problem 1'!T18</f>
        <v>0.82479211183057199</v>
      </c>
      <c r="U16" s="15">
        <f>'Problem 1'!U18</f>
        <v>0.8315973691746823</v>
      </c>
      <c r="V16" s="15">
        <f>'Problem 1'!V18</f>
        <v>0.83814115715422544</v>
      </c>
      <c r="W16" s="15">
        <f>'Problem 1'!W18</f>
        <v>0.84445213091178128</v>
      </c>
      <c r="X16" s="15">
        <f>'Problem 1'!X18</f>
        <v>0.85055569518427965</v>
      </c>
      <c r="Y16" s="15">
        <f>'Problem 1'!Y18</f>
        <v>0.8564745074937381</v>
      </c>
      <c r="Z16" s="15">
        <f>'Problem 1'!Z18</f>
        <v>0.86222888124503971</v>
      </c>
      <c r="AA16" s="15">
        <f>'Problem 1'!AA18</f>
        <v>0.86222888124503971</v>
      </c>
      <c r="AB16" s="2">
        <f>'Problem 1'!AB18</f>
        <v>14</v>
      </c>
      <c r="AC16" s="2">
        <f>'Problem 1'!AC18</f>
        <v>14</v>
      </c>
      <c r="AD16" s="21">
        <f>'Problem 1'!AD18</f>
        <v>-5.8211974168461467E-2</v>
      </c>
      <c r="AE16" s="22">
        <f>'Problem 1'!AE18</f>
        <v>0.13925499655073073</v>
      </c>
      <c r="AF16" s="23">
        <f>'Problem 1'!AF18</f>
        <v>0.66327803273007702</v>
      </c>
      <c r="AG16" s="24">
        <f>'Problem 1'!AG18</f>
        <v>0.1974669707191922</v>
      </c>
    </row>
    <row r="17" spans="1:33">
      <c r="A17" s="72"/>
      <c r="B17" s="2">
        <f>'Problem 1'!B19</f>
        <v>13</v>
      </c>
      <c r="C17" s="14">
        <f>'Problem 1'!C19</f>
        <v>0.45632419439164407</v>
      </c>
      <c r="D17" s="14">
        <f>'Problem 1'!D19</f>
        <v>0.49842296089934052</v>
      </c>
      <c r="E17" s="14">
        <f>'Problem 1'!E19</f>
        <v>0.52426253051072191</v>
      </c>
      <c r="F17" s="14">
        <f>'Problem 1'!F19</f>
        <v>0.54428371725297597</v>
      </c>
      <c r="G17" s="14">
        <f>'Problem 1'!G19</f>
        <v>0.560788224834044</v>
      </c>
      <c r="H17" s="14">
        <f>'Problem 1'!H19</f>
        <v>0.57525450537030909</v>
      </c>
      <c r="I17" s="14">
        <f>'Problem 1'!I19</f>
        <v>0.58789831461042685</v>
      </c>
      <c r="J17" s="14">
        <f>'Problem 1'!J19</f>
        <v>0.59923807211155522</v>
      </c>
      <c r="K17" s="14">
        <f>'Problem 1'!K19</f>
        <v>0.60953372373956571</v>
      </c>
      <c r="L17" s="14">
        <f>'Problem 1'!L19</f>
        <v>0.61897212762760734</v>
      </c>
      <c r="M17" s="14">
        <f>'Problem 1'!M19</f>
        <v>0.6276932326038992</v>
      </c>
      <c r="N17" s="14">
        <f>'Problem 1'!N19</f>
        <v>0.63580531528073847</v>
      </c>
      <c r="O17" s="14">
        <f>'Problem 1'!O19</f>
        <v>0.6433943552064052</v>
      </c>
      <c r="P17" s="15">
        <f>'Problem 1'!P19</f>
        <v>0.65053009556923025</v>
      </c>
      <c r="Q17" s="15">
        <f>'Problem 1'!Q19</f>
        <v>0.65727012167981358</v>
      </c>
      <c r="R17" s="15">
        <f>'Problem 1'!R19</f>
        <v>0.66366269857608007</v>
      </c>
      <c r="S17" s="15">
        <f>'Problem 1'!S19</f>
        <v>0.66974880164157669</v>
      </c>
      <c r="T17" s="15">
        <f>'Problem 1'!T19</f>
        <v>0.67556360517728353</v>
      </c>
      <c r="U17" s="15">
        <f>'Problem 1'!U19</f>
        <v>0.68113759663477069</v>
      </c>
      <c r="V17" s="15">
        <f>'Problem 1'!V19</f>
        <v>0.68649742602155317</v>
      </c>
      <c r="W17" s="15">
        <f>'Problem 1'!W19</f>
        <v>0.69166656394452775</v>
      </c>
      <c r="X17" s="15">
        <f>'Problem 1'!X19</f>
        <v>0.69666581869638122</v>
      </c>
      <c r="Y17" s="15">
        <f>'Problem 1'!Y19</f>
        <v>0.70151374840471814</v>
      </c>
      <c r="Z17" s="15">
        <f>'Problem 1'!Z19</f>
        <v>0.70622699119790999</v>
      </c>
      <c r="AA17" s="15">
        <f>'Problem 1'!AA19</f>
        <v>0.70622699119790999</v>
      </c>
      <c r="AB17" s="2">
        <f>'Problem 1'!AB19</f>
        <v>13</v>
      </c>
      <c r="AC17" s="2">
        <f>'Problem 1'!AC19</f>
        <v>13</v>
      </c>
      <c r="AD17" s="21">
        <f>'Problem 1'!AD19</f>
        <v>-5.4053976013570093E-2</v>
      </c>
      <c r="AE17" s="22">
        <f>'Problem 1'!AE19</f>
        <v>0.14110059482131942</v>
      </c>
      <c r="AF17" s="23">
        <f>'Problem 1'!AF19</f>
        <v>0.66374483434379106</v>
      </c>
      <c r="AG17" s="24">
        <f>'Problem 1'!AG19</f>
        <v>0.19515457083488952</v>
      </c>
    </row>
    <row r="18" spans="1:33">
      <c r="A18" s="72"/>
      <c r="B18" s="2">
        <f>'Problem 1'!B20</f>
        <v>12</v>
      </c>
      <c r="C18" s="14">
        <f>'Problem 1'!C20</f>
        <v>0.37376208316134402</v>
      </c>
      <c r="D18" s="14">
        <f>'Problem 1'!D20</f>
        <v>0.40824397752904662</v>
      </c>
      <c r="E18" s="14">
        <f>'Problem 1'!E20</f>
        <v>0.42940842921633438</v>
      </c>
      <c r="F18" s="14">
        <f>'Problem 1'!F20</f>
        <v>0.44580721007458685</v>
      </c>
      <c r="G18" s="14">
        <f>'Problem 1'!G20</f>
        <v>0.45932557971368998</v>
      </c>
      <c r="H18" s="14">
        <f>'Problem 1'!H20</f>
        <v>0.47117449593440275</v>
      </c>
      <c r="I18" s="14">
        <f>'Problem 1'!I20</f>
        <v>0.48153067809340766</v>
      </c>
      <c r="J18" s="14">
        <f>'Problem 1'!J20</f>
        <v>0.49081874880773102</v>
      </c>
      <c r="K18" s="14">
        <f>'Problem 1'!K20</f>
        <v>0.49925162229391312</v>
      </c>
      <c r="L18" s="14">
        <f>'Problem 1'!L20</f>
        <v>0.50698234869910752</v>
      </c>
      <c r="M18" s="14">
        <f>'Problem 1'!M20</f>
        <v>0.51412555610180344</v>
      </c>
      <c r="N18" s="14">
        <f>'Problem 1'!N20</f>
        <v>0.52076993077519684</v>
      </c>
      <c r="O18" s="15">
        <f>'Problem 1'!O20</f>
        <v>0.52698589610570779</v>
      </c>
      <c r="P18" s="15">
        <f>'Problem 1'!P20</f>
        <v>0.53283057674216538</v>
      </c>
      <c r="Q18" s="15">
        <f>'Problem 1'!Q20</f>
        <v>0.53835113916382693</v>
      </c>
      <c r="R18" s="15">
        <f>'Problem 1'!R20</f>
        <v>0.54358711588143882</v>
      </c>
      <c r="S18" s="15">
        <f>'Problem 1'!S20</f>
        <v>0.5485720686585478</v>
      </c>
      <c r="T18" s="15">
        <f>'Problem 1'!T20</f>
        <v>0.55333480775805399</v>
      </c>
      <c r="U18" s="15">
        <f>'Problem 1'!U20</f>
        <v>0.55790030457868911</v>
      </c>
      <c r="V18" s="15">
        <f>'Problem 1'!V20</f>
        <v>0.56229038737862469</v>
      </c>
      <c r="W18" s="15">
        <f>'Problem 1'!W20</f>
        <v>0.56652428026001134</v>
      </c>
      <c r="X18" s="15">
        <f>'Problem 1'!X20</f>
        <v>0.57061902669965181</v>
      </c>
      <c r="Y18" s="15">
        <f>'Problem 1'!Y20</f>
        <v>0.57458982712855189</v>
      </c>
      <c r="Z18" s="15">
        <f>'Problem 1'!Z20</f>
        <v>0.57845030936131425</v>
      </c>
      <c r="AA18" s="15">
        <f>'Problem 1'!AA20</f>
        <v>0.57845030936131425</v>
      </c>
      <c r="AB18" s="2">
        <f>'Problem 1'!AB20</f>
        <v>12</v>
      </c>
      <c r="AC18" s="2">
        <f>'Problem 1'!AC20</f>
        <v>12</v>
      </c>
      <c r="AD18" s="21">
        <f>'Problem 1'!AD20</f>
        <v>-4.9895977858680496E-2</v>
      </c>
      <c r="AE18" s="22">
        <f>'Problem 1'!AE20</f>
        <v>0.14296348204056336</v>
      </c>
      <c r="AF18" s="23">
        <f>'Problem 1'!AF20</f>
        <v>0.66417705806019267</v>
      </c>
      <c r="AG18" s="24">
        <f>'Problem 1'!AG20</f>
        <v>0.19285945989924386</v>
      </c>
    </row>
    <row r="19" spans="1:33">
      <c r="A19" s="72"/>
      <c r="B19" s="2">
        <f>'Problem 1'!B21</f>
        <v>11</v>
      </c>
      <c r="C19" s="14">
        <f>'Problem 1'!C21</f>
        <v>0.30613782158832964</v>
      </c>
      <c r="D19" s="14">
        <f>'Problem 1'!D21</f>
        <v>0.33438095405559626</v>
      </c>
      <c r="E19" s="14">
        <f>'Problem 1'!E21</f>
        <v>0.35171615049889304</v>
      </c>
      <c r="F19" s="14">
        <f>'Problem 1'!F21</f>
        <v>0.36514792240627153</v>
      </c>
      <c r="G19" s="14">
        <f>'Problem 1'!G21</f>
        <v>0.3762204319496068</v>
      </c>
      <c r="H19" s="14">
        <f>'Problem 1'!H21</f>
        <v>0.38592553999403562</v>
      </c>
      <c r="I19" s="14">
        <f>'Problem 1'!I21</f>
        <v>0.39440799230517892</v>
      </c>
      <c r="J19" s="14">
        <f>'Problem 1'!J21</f>
        <v>0.40201558511178759</v>
      </c>
      <c r="K19" s="14">
        <f>'Problem 1'!K21</f>
        <v>0.40892271035294092</v>
      </c>
      <c r="L19" s="14">
        <f>'Problem 1'!L21</f>
        <v>0.4152547270223792</v>
      </c>
      <c r="M19" s="14">
        <f>'Problem 1'!M21</f>
        <v>0.42110552369741527</v>
      </c>
      <c r="N19" s="15">
        <f>'Problem 1'!N21</f>
        <v>0.42654774076535484</v>
      </c>
      <c r="O19" s="15">
        <f>'Problem 1'!O21</f>
        <v>0.4316390600058081</v>
      </c>
      <c r="P19" s="15">
        <f>'Problem 1'!P21</f>
        <v>0.43642627058316413</v>
      </c>
      <c r="Q19" s="15">
        <f>'Problem 1'!Q21</f>
        <v>0.44094800521021643</v>
      </c>
      <c r="R19" s="15">
        <f>'Problem 1'!R21</f>
        <v>0.44523664383470996</v>
      </c>
      <c r="S19" s="15">
        <f>'Problem 1'!S21</f>
        <v>0.44931967593629979</v>
      </c>
      <c r="T19" s="15">
        <f>'Problem 1'!T21</f>
        <v>0.45322069917649555</v>
      </c>
      <c r="U19" s="15">
        <f>'Problem 1'!U21</f>
        <v>0.45696016691307262</v>
      </c>
      <c r="V19" s="15">
        <f>'Problem 1'!V21</f>
        <v>0.46055595804736088</v>
      </c>
      <c r="W19" s="15">
        <f>'Problem 1'!W21</f>
        <v>0.4640238184910499</v>
      </c>
      <c r="X19" s="15">
        <f>'Problem 1'!X21</f>
        <v>0.4673777080680378</v>
      </c>
      <c r="Y19" s="15">
        <f>'Problem 1'!Y21</f>
        <v>0.47063007701617615</v>
      </c>
      <c r="Z19" s="15">
        <f>'Problem 1'!Z21</f>
        <v>0.4737920874882447</v>
      </c>
      <c r="AA19" s="15">
        <f>'Problem 1'!AA21</f>
        <v>0.4737920874882447</v>
      </c>
      <c r="AB19" s="2">
        <f>'Problem 1'!AB21</f>
        <v>11</v>
      </c>
      <c r="AC19" s="2">
        <f>'Problem 1'!AC21</f>
        <v>11</v>
      </c>
      <c r="AD19" s="21">
        <f>'Problem 1'!AD21</f>
        <v>-4.5737979703790899E-2</v>
      </c>
      <c r="AE19" s="22">
        <f>'Problem 1'!AE21</f>
        <v>0.1448436582084634</v>
      </c>
      <c r="AF19" s="23">
        <f>'Problem 1'!AF21</f>
        <v>0.66457470387928219</v>
      </c>
      <c r="AG19" s="24">
        <f>'Problem 1'!AG21</f>
        <v>0.1905816379122543</v>
      </c>
    </row>
    <row r="20" spans="1:33">
      <c r="A20" s="72"/>
      <c r="B20" s="2">
        <f>'Problem 1'!B22</f>
        <v>10</v>
      </c>
      <c r="C20" s="14">
        <f>'Problem 1'!C22</f>
        <v>0.2507487250021323</v>
      </c>
      <c r="D20" s="14">
        <f>'Problem 1'!D22</f>
        <v>0.27388186621118116</v>
      </c>
      <c r="E20" s="14">
        <f>'Problem 1'!E22</f>
        <v>0.28808062931488998</v>
      </c>
      <c r="F20" s="14">
        <f>'Problem 1'!F22</f>
        <v>0.29908220913544425</v>
      </c>
      <c r="G20" s="14">
        <f>'Problem 1'!G22</f>
        <v>0.30815138469879155</v>
      </c>
      <c r="H20" s="14">
        <f>'Problem 1'!H22</f>
        <v>0.31610056084279936</v>
      </c>
      <c r="I20" s="14">
        <f>'Problem 1'!I22</f>
        <v>0.3230482946800472</v>
      </c>
      <c r="J20" s="14">
        <f>'Problem 1'!J22</f>
        <v>0.32927945614417264</v>
      </c>
      <c r="K20" s="14">
        <f>'Problem 1'!K22</f>
        <v>0.33493688467967142</v>
      </c>
      <c r="L20" s="14">
        <f>'Problem 1'!L22</f>
        <v>0.34012325824931472</v>
      </c>
      <c r="M20" s="15">
        <f>'Problem 1'!M22</f>
        <v>0.34491547829876956</v>
      </c>
      <c r="N20" s="15">
        <f>'Problem 1'!N22</f>
        <v>0.34937304248959905</v>
      </c>
      <c r="O20" s="15">
        <f>'Problem 1'!O22</f>
        <v>0.35354319631606484</v>
      </c>
      <c r="P20" s="15">
        <f>'Problem 1'!P22</f>
        <v>0.35746426344315418</v>
      </c>
      <c r="Q20" s="15">
        <f>'Problem 1'!Q22</f>
        <v>0.36116788681986994</v>
      </c>
      <c r="R20" s="15">
        <f>'Problem 1'!R22</f>
        <v>0.3646805879343788</v>
      </c>
      <c r="S20" s="15">
        <f>'Problem 1'!S22</f>
        <v>0.36802488263244842</v>
      </c>
      <c r="T20" s="15">
        <f>'Problem 1'!T22</f>
        <v>0.37122009908302522</v>
      </c>
      <c r="U20" s="15">
        <f>'Problem 1'!U22</f>
        <v>0.37428299004588772</v>
      </c>
      <c r="V20" s="15">
        <f>'Problem 1'!V22</f>
        <v>0.37722819961724613</v>
      </c>
      <c r="W20" s="15">
        <f>'Problem 1'!W22</f>
        <v>0.38006862482256315</v>
      </c>
      <c r="X20" s="15">
        <f>'Problem 1'!X22</f>
        <v>0.3828156997539271</v>
      </c>
      <c r="Y20" s="15">
        <f>'Problem 1'!Y22</f>
        <v>0.38547962204471437</v>
      </c>
      <c r="Z20" s="15">
        <f>'Problem 1'!Z22</f>
        <v>0.38806953429469687</v>
      </c>
      <c r="AA20" s="15">
        <f>'Problem 1'!AA22</f>
        <v>0.38806953429469687</v>
      </c>
      <c r="AB20" s="2">
        <f>'Problem 1'!AB22</f>
        <v>10</v>
      </c>
      <c r="AC20" s="2">
        <f>'Problem 1'!AC22</f>
        <v>10</v>
      </c>
      <c r="AD20" s="21">
        <f>'Problem 1'!AD22</f>
        <v>-4.1579981548899525E-2</v>
      </c>
      <c r="AE20" s="22">
        <f>'Problem 1'!AE22</f>
        <v>0.14674112332502032</v>
      </c>
      <c r="AF20" s="23">
        <f>'Problem 1'!AF22</f>
        <v>0.66493777180105984</v>
      </c>
      <c r="AG20" s="24">
        <f>'Problem 1'!AG22</f>
        <v>0.18832110487391984</v>
      </c>
    </row>
    <row r="21" spans="1:33">
      <c r="A21" s="72"/>
      <c r="B21" s="2">
        <f>'Problem 1'!B23</f>
        <v>9</v>
      </c>
      <c r="C21" s="14">
        <f>'Problem 1'!C23</f>
        <v>0.20538110176645957</v>
      </c>
      <c r="D21" s="14">
        <f>'Problem 1'!D23</f>
        <v>0.22432879543386763</v>
      </c>
      <c r="E21" s="14">
        <f>'Problem 1'!E23</f>
        <v>0.2359585957845409</v>
      </c>
      <c r="F21" s="14">
        <f>'Problem 1'!F23</f>
        <v>0.24496967484266122</v>
      </c>
      <c r="G21" s="14">
        <f>'Problem 1'!G23</f>
        <v>0.25239797689802712</v>
      </c>
      <c r="H21" s="14">
        <f>'Problem 1'!H23</f>
        <v>0.25890891949435774</v>
      </c>
      <c r="I21" s="14">
        <f>'Problem 1'!I23</f>
        <v>0.26459960936830207</v>
      </c>
      <c r="J21" s="14">
        <f>'Problem 1'!J23</f>
        <v>0.26970337532673677</v>
      </c>
      <c r="K21" s="14">
        <f>'Problem 1'!K23</f>
        <v>0.27433721306918535</v>
      </c>
      <c r="L21" s="15">
        <f>'Problem 1'!L23</f>
        <v>0.27858522317530549</v>
      </c>
      <c r="M21" s="15">
        <f>'Problem 1'!M23</f>
        <v>0.28251039341757078</v>
      </c>
      <c r="N21" s="15">
        <f>'Problem 1'!N23</f>
        <v>0.28616145662716236</v>
      </c>
      <c r="O21" s="15">
        <f>'Problem 1'!O23</f>
        <v>0.28957711023580135</v>
      </c>
      <c r="P21" s="15">
        <f>'Problem 1'!P23</f>
        <v>0.29278874406028049</v>
      </c>
      <c r="Q21" s="15">
        <f>'Problem 1'!Q23</f>
        <v>0.29582227593419697</v>
      </c>
      <c r="R21" s="15">
        <f>'Problem 1'!R23</f>
        <v>0.2986994288492037</v>
      </c>
      <c r="S21" s="15">
        <f>'Problem 1'!S23</f>
        <v>0.30143864488994498</v>
      </c>
      <c r="T21" s="15">
        <f>'Problem 1'!T23</f>
        <v>0.30405575520624351</v>
      </c>
      <c r="U21" s="15">
        <f>'Problem 1'!U23</f>
        <v>0.30656448150400584</v>
      </c>
      <c r="V21" s="15">
        <f>'Problem 1'!V23</f>
        <v>0.30897681834318047</v>
      </c>
      <c r="W21" s="15">
        <f>'Problem 1'!W23</f>
        <v>0.3113033293080848</v>
      </c>
      <c r="X21" s="15">
        <f>'Problem 1'!X23</f>
        <v>0.31355337973619263</v>
      </c>
      <c r="Y21" s="15">
        <f>'Problem 1'!Y23</f>
        <v>0.31573532221704659</v>
      </c>
      <c r="Z21" s="15">
        <f>'Problem 1'!Z23</f>
        <v>0.31785664519236917</v>
      </c>
      <c r="AA21" s="15">
        <f>'Problem 1'!AA23</f>
        <v>0.31785664519236917</v>
      </c>
      <c r="AB21" s="2">
        <f>'Problem 1'!AB23</f>
        <v>9</v>
      </c>
      <c r="AC21" s="2">
        <f>'Problem 1'!AC23</f>
        <v>9</v>
      </c>
      <c r="AD21" s="21">
        <f>'Problem 1'!AD23</f>
        <v>-3.7421983394009928E-2</v>
      </c>
      <c r="AE21" s="22">
        <f>'Problem 1'!AE23</f>
        <v>0.14865587739023248</v>
      </c>
      <c r="AF21" s="23">
        <f>'Problem 1'!AF23</f>
        <v>0.66526626182552506</v>
      </c>
      <c r="AG21" s="24">
        <f>'Problem 1'!AG23</f>
        <v>0.1860778607842424</v>
      </c>
    </row>
    <row r="22" spans="1:33">
      <c r="A22" s="72"/>
      <c r="B22" s="2">
        <f>'Problem 1'!B24</f>
        <v>8</v>
      </c>
      <c r="C22" s="14">
        <f>'Problem 1'!C24</f>
        <v>0.16822178043954611</v>
      </c>
      <c r="D22" s="14">
        <f>'Problem 1'!D24</f>
        <v>0.18374129385407112</v>
      </c>
      <c r="E22" s="14">
        <f>'Problem 1'!E24</f>
        <v>0.19326693036259143</v>
      </c>
      <c r="F22" s="14">
        <f>'Problem 1'!F24</f>
        <v>0.20064764723381653</v>
      </c>
      <c r="G22" s="14">
        <f>'Problem 1'!G24</f>
        <v>0.20673195677665521</v>
      </c>
      <c r="H22" s="14">
        <f>'Problem 1'!H24</f>
        <v>0.21206488345040475</v>
      </c>
      <c r="I22" s="14">
        <f>'Problem 1'!I24</f>
        <v>0.21672596460290902</v>
      </c>
      <c r="J22" s="14">
        <f>'Problem 1'!J24</f>
        <v>0.22090631317972653</v>
      </c>
      <c r="K22" s="15">
        <f>'Problem 1'!K24</f>
        <v>0.22470175700877493</v>
      </c>
      <c r="L22" s="15">
        <f>'Problem 1'!L24</f>
        <v>0.22818118046707001</v>
      </c>
      <c r="M22" s="15">
        <f>'Problem 1'!M24</f>
        <v>0.23139617503571847</v>
      </c>
      <c r="N22" s="15">
        <f>'Problem 1'!N24</f>
        <v>0.23438665638153</v>
      </c>
      <c r="O22" s="15">
        <f>'Problem 1'!O24</f>
        <v>0.2371843204629282</v>
      </c>
      <c r="P22" s="15">
        <f>'Problem 1'!P24</f>
        <v>0.23981487778016417</v>
      </c>
      <c r="Q22" s="15">
        <f>'Problem 1'!Q24</f>
        <v>0.24229955688871535</v>
      </c>
      <c r="R22" s="15">
        <f>'Problem 1'!R24</f>
        <v>0.24465615046911993</v>
      </c>
      <c r="S22" s="15">
        <f>'Problem 1'!S24</f>
        <v>0.24689976390491714</v>
      </c>
      <c r="T22" s="15">
        <f>'Problem 1'!T24</f>
        <v>0.24904336403768426</v>
      </c>
      <c r="U22" s="15">
        <f>'Problem 1'!U24</f>
        <v>0.25109818992387983</v>
      </c>
      <c r="V22" s="15">
        <f>'Problem 1'!V24</f>
        <v>0.25307406596415599</v>
      </c>
      <c r="W22" s="15">
        <f>'Problem 1'!W24</f>
        <v>0.25497964448799387</v>
      </c>
      <c r="X22" s="15">
        <f>'Problem 1'!X24</f>
        <v>0.25682259637519073</v>
      </c>
      <c r="Y22" s="15">
        <f>'Problem 1'!Y24</f>
        <v>0.25860976299270799</v>
      </c>
      <c r="Z22" s="15">
        <f>'Problem 1'!Z24</f>
        <v>0.2603472779087681</v>
      </c>
      <c r="AA22" s="15">
        <f>'Problem 1'!AA24</f>
        <v>0.2603472779087681</v>
      </c>
      <c r="AB22" s="2">
        <f>'Problem 1'!AB24</f>
        <v>8</v>
      </c>
      <c r="AC22" s="2">
        <f>'Problem 1'!AC24</f>
        <v>8</v>
      </c>
      <c r="AD22" s="21">
        <f>'Problem 1'!AD24</f>
        <v>-3.3263985239120331E-2</v>
      </c>
      <c r="AE22" s="22">
        <f>'Problem 1'!AE24</f>
        <v>0.15058792040410071</v>
      </c>
      <c r="AF22" s="23">
        <f>'Problem 1'!AF24</f>
        <v>0.66556017395267819</v>
      </c>
      <c r="AG22" s="24">
        <f>'Problem 1'!AG24</f>
        <v>0.18385190564322104</v>
      </c>
    </row>
    <row r="23" spans="1:33">
      <c r="A23" s="72"/>
      <c r="B23" s="2">
        <f>'Problem 1'!B25</f>
        <v>7</v>
      </c>
      <c r="C23" s="14">
        <f>'Problem 1'!C25</f>
        <v>0.13778564420415554</v>
      </c>
      <c r="D23" s="14">
        <f>'Problem 1'!D25</f>
        <v>0.15049723332161721</v>
      </c>
      <c r="E23" s="14">
        <f>'Problem 1'!E25</f>
        <v>0.15829940946879434</v>
      </c>
      <c r="F23" s="14">
        <f>'Problem 1'!F25</f>
        <v>0.16434474334965701</v>
      </c>
      <c r="G23" s="14">
        <f>'Problem 1'!G25</f>
        <v>0.1693282271037051</v>
      </c>
      <c r="H23" s="14">
        <f>'Problem 1'!H25</f>
        <v>0.17369627466161433</v>
      </c>
      <c r="I23" s="14">
        <f>'Problem 1'!I25</f>
        <v>0.17751403278786629</v>
      </c>
      <c r="J23" s="15">
        <f>'Problem 1'!J25</f>
        <v>0.18093803662464483</v>
      </c>
      <c r="K23" s="15">
        <f>'Problem 1'!K25</f>
        <v>0.18404677600226696</v>
      </c>
      <c r="L23" s="15">
        <f>'Problem 1'!L25</f>
        <v>0.1868966721418012</v>
      </c>
      <c r="M23" s="15">
        <f>'Problem 1'!M25</f>
        <v>0.18952998214836886</v>
      </c>
      <c r="N23" s="15">
        <f>'Problem 1'!N25</f>
        <v>0.19197939980187675</v>
      </c>
      <c r="O23" s="15">
        <f>'Problem 1'!O25</f>
        <v>0.19427088635442105</v>
      </c>
      <c r="P23" s="15">
        <f>'Problem 1'!P25</f>
        <v>0.19642550054067126</v>
      </c>
      <c r="Q23" s="15">
        <f>'Problem 1'!Q25</f>
        <v>0.19846063006264991</v>
      </c>
      <c r="R23" s="15">
        <f>'Problem 1'!R25</f>
        <v>0.20039084839558519</v>
      </c>
      <c r="S23" s="15">
        <f>'Problem 1'!S25</f>
        <v>0.20222852792667012</v>
      </c>
      <c r="T23" s="15">
        <f>'Problem 1'!T25</f>
        <v>0.20398428942460273</v>
      </c>
      <c r="U23" s="15">
        <f>'Problem 1'!U25</f>
        <v>0.20566733847875648</v>
      </c>
      <c r="V23" s="15">
        <f>'Problem 1'!V25</f>
        <v>0.2072857219744349</v>
      </c>
      <c r="W23" s="15">
        <f>'Problem 1'!W25</f>
        <v>0.20884652678700177</v>
      </c>
      <c r="X23" s="15">
        <f>'Problem 1'!X25</f>
        <v>0.21035603591448326</v>
      </c>
      <c r="Y23" s="15">
        <f>'Problem 1'!Y25</f>
        <v>0.21181985292469063</v>
      </c>
      <c r="Z23" s="15">
        <f>'Problem 1'!Z25</f>
        <v>0.21324300164775212</v>
      </c>
      <c r="AA23" s="15">
        <f>'Problem 1'!AA25</f>
        <v>0.21324300164775212</v>
      </c>
      <c r="AB23" s="2">
        <f>'Problem 1'!AB25</f>
        <v>7</v>
      </c>
      <c r="AC23" s="2">
        <f>'Problem 1'!AC25</f>
        <v>7</v>
      </c>
      <c r="AD23" s="21">
        <f>'Problem 1'!AD25</f>
        <v>-2.9105987084230733E-2</v>
      </c>
      <c r="AE23" s="22">
        <f>'Problem 1'!AE25</f>
        <v>0.15253725236662499</v>
      </c>
      <c r="AF23" s="23">
        <f>'Problem 1'!AF25</f>
        <v>0.66581950818251923</v>
      </c>
      <c r="AG23" s="24">
        <f>'Problem 1'!AG25</f>
        <v>0.18164323945085573</v>
      </c>
    </row>
    <row r="24" spans="1:33">
      <c r="A24" s="72"/>
      <c r="B24" s="2">
        <f>'Problem 1'!B26</f>
        <v>6</v>
      </c>
      <c r="C24" s="14">
        <f>'Problem 1'!C26</f>
        <v>0.11285627639386886</v>
      </c>
      <c r="D24" s="14">
        <f>'Problem 1'!D26</f>
        <v>0.12326797510988273</v>
      </c>
      <c r="E24" s="14">
        <f>'Problem 1'!E26</f>
        <v>0.12965851421738808</v>
      </c>
      <c r="F24" s="14">
        <f>'Problem 1'!F26</f>
        <v>0.13461007412257653</v>
      </c>
      <c r="G24" s="14">
        <f>'Problem 1'!G26</f>
        <v>0.13869190298943493</v>
      </c>
      <c r="H24" s="14">
        <f>'Problem 1'!H26</f>
        <v>0.14226964568784373</v>
      </c>
      <c r="I24" s="15">
        <f>'Problem 1'!I26</f>
        <v>0.14539666206745169</v>
      </c>
      <c r="J24" s="15">
        <f>'Problem 1'!J26</f>
        <v>0.14820116558165375</v>
      </c>
      <c r="K24" s="15">
        <f>'Problem 1'!K26</f>
        <v>0.15074744500331533</v>
      </c>
      <c r="L24" s="15">
        <f>'Problem 1'!L26</f>
        <v>0.15308171333928611</v>
      </c>
      <c r="M24" s="15">
        <f>'Problem 1'!M26</f>
        <v>0.15523858217455899</v>
      </c>
      <c r="N24" s="15">
        <f>'Problem 1'!N26</f>
        <v>0.15724483004823966</v>
      </c>
      <c r="O24" s="15">
        <f>'Problem 1'!O26</f>
        <v>0.15912172107865497</v>
      </c>
      <c r="P24" s="15">
        <f>'Problem 1'!P26</f>
        <v>0.16088650387246556</v>
      </c>
      <c r="Q24" s="15">
        <f>'Problem 1'!Q26</f>
        <v>0.16255342019859192</v>
      </c>
      <c r="R24" s="15">
        <f>'Problem 1'!R26</f>
        <v>0.16413440677335794</v>
      </c>
      <c r="S24" s="15">
        <f>'Problem 1'!S26</f>
        <v>0.16563959746489459</v>
      </c>
      <c r="T24" s="15">
        <f>'Problem 1'!T26</f>
        <v>0.16707769144077209</v>
      </c>
      <c r="U24" s="15">
        <f>'Problem 1'!U26</f>
        <v>0.16845622873569216</v>
      </c>
      <c r="V24" s="15">
        <f>'Problem 1'!V26</f>
        <v>0.16978180032302631</v>
      </c>
      <c r="W24" s="15">
        <f>'Problem 1'!W26</f>
        <v>0.17106021085948925</v>
      </c>
      <c r="X24" s="15">
        <f>'Problem 1'!X26</f>
        <v>0.17229660656888332</v>
      </c>
      <c r="Y24" s="15">
        <f>'Problem 1'!Y26</f>
        <v>0.17349557717317382</v>
      </c>
      <c r="Z24" s="15">
        <f>'Problem 1'!Z26</f>
        <v>0.17466123754778753</v>
      </c>
      <c r="AA24" s="15">
        <f>'Problem 1'!AA26</f>
        <v>0.17466123754778753</v>
      </c>
      <c r="AB24" s="2">
        <f>'Problem 1'!AB26</f>
        <v>6</v>
      </c>
      <c r="AC24" s="2">
        <f>'Problem 1'!AC26</f>
        <v>6</v>
      </c>
      <c r="AD24" s="21">
        <f>'Problem 1'!AD26</f>
        <v>-2.4947988929340248E-2</v>
      </c>
      <c r="AE24" s="22">
        <f>'Problem 1'!AE26</f>
        <v>0.15450387327780576</v>
      </c>
      <c r="AF24" s="23">
        <f>'Problem 1'!AF26</f>
        <v>0.66604426451504817</v>
      </c>
      <c r="AG24" s="24">
        <f>'Problem 1'!AG26</f>
        <v>0.17945186220714601</v>
      </c>
    </row>
    <row r="25" spans="1:33">
      <c r="A25" s="72"/>
      <c r="B25" s="2">
        <f>'Problem 1'!B27</f>
        <v>5</v>
      </c>
      <c r="C25" s="14">
        <f>'Problem 1'!C27</f>
        <v>9.2437344942973343E-2</v>
      </c>
      <c r="D25" s="14">
        <f>'Problem 1'!D27</f>
        <v>0.10096526927653546</v>
      </c>
      <c r="E25" s="14">
        <f>'Problem 1'!E27</f>
        <v>0.10619957689971453</v>
      </c>
      <c r="F25" s="14">
        <f>'Problem 1'!F27</f>
        <v>0.11025525785594506</v>
      </c>
      <c r="G25" s="14">
        <f>'Problem 1'!G27</f>
        <v>0.11359856701889449</v>
      </c>
      <c r="H25" s="15">
        <f>'Problem 1'!H27</f>
        <v>0.11652899363314689</v>
      </c>
      <c r="I25" s="15">
        <f>'Problem 1'!I27</f>
        <v>0.11909024322386838</v>
      </c>
      <c r="J25" s="15">
        <f>'Problem 1'!J27</f>
        <v>0.12138733176001081</v>
      </c>
      <c r="K25" s="15">
        <f>'Problem 1'!K27</f>
        <v>0.1234729163348543</v>
      </c>
      <c r="L25" s="15">
        <f>'Problem 1'!L27</f>
        <v>0.12538484869924085</v>
      </c>
      <c r="M25" s="15">
        <f>'Problem 1'!M27</f>
        <v>0.12715147821151582</v>
      </c>
      <c r="N25" s="15">
        <f>'Problem 1'!N27</f>
        <v>0.12879473840639677</v>
      </c>
      <c r="O25" s="15">
        <f>'Problem 1'!O27</f>
        <v>0.13033204611441801</v>
      </c>
      <c r="P25" s="15">
        <f>'Problem 1'!P27</f>
        <v>0.13177752917547139</v>
      </c>
      <c r="Q25" s="15">
        <f>'Problem 1'!Q27</f>
        <v>0.13314285261474079</v>
      </c>
      <c r="R25" s="15">
        <f>'Problem 1'!R27</f>
        <v>0.13443779345482149</v>
      </c>
      <c r="S25" s="15">
        <f>'Problem 1'!S27</f>
        <v>0.13567065205696907</v>
      </c>
      <c r="T25" s="15">
        <f>'Problem 1'!T27</f>
        <v>0.13684855366028498</v>
      </c>
      <c r="U25" s="15">
        <f>'Problem 1'!U27</f>
        <v>0.13797767409132378</v>
      </c>
      <c r="V25" s="15">
        <f>'Problem 1'!V27</f>
        <v>0.13906341182767593</v>
      </c>
      <c r="W25" s="15">
        <f>'Problem 1'!W27</f>
        <v>0.14011052129747034</v>
      </c>
      <c r="X25" s="15">
        <f>'Problem 1'!X27</f>
        <v>0.14112321762528823</v>
      </c>
      <c r="Y25" s="15">
        <f>'Problem 1'!Y27</f>
        <v>0.14210526012098862</v>
      </c>
      <c r="Z25" s="15">
        <f>'Problem 1'!Z27</f>
        <v>0.14306001916122552</v>
      </c>
      <c r="AA25" s="15">
        <f>'Problem 1'!AA27</f>
        <v>0.14306001916122552</v>
      </c>
      <c r="AB25" s="2">
        <f>'Problem 1'!AB27</f>
        <v>5</v>
      </c>
      <c r="AC25" s="2">
        <f>'Problem 1'!AC27</f>
        <v>5</v>
      </c>
      <c r="AD25" s="21">
        <f>'Problem 1'!AD27</f>
        <v>-2.0789990774449763E-2</v>
      </c>
      <c r="AE25" s="22">
        <f>'Problem 1'!AE27</f>
        <v>0.15648778313764264</v>
      </c>
      <c r="AF25" s="23">
        <f>'Problem 1'!AF27</f>
        <v>0.6662344429502649</v>
      </c>
      <c r="AG25" s="24">
        <f>'Problem 1'!AG27</f>
        <v>0.1772777739120924</v>
      </c>
    </row>
    <row r="26" spans="1:33">
      <c r="A26" s="72"/>
      <c r="B26" s="2">
        <f>'Problem 1'!B28</f>
        <v>4</v>
      </c>
      <c r="C26" s="14">
        <f>'Problem 1'!C28</f>
        <v>7.5712782781219304E-2</v>
      </c>
      <c r="D26" s="14">
        <f>'Problem 1'!D28</f>
        <v>8.269776145017603E-2</v>
      </c>
      <c r="E26" s="14">
        <f>'Problem 1'!E28</f>
        <v>8.69850329672055E-2</v>
      </c>
      <c r="F26" s="14">
        <f>'Problem 1'!F28</f>
        <v>9.030692512516876E-2</v>
      </c>
      <c r="G26" s="15">
        <f>'Problem 1'!G28</f>
        <v>9.3045333942308781E-2</v>
      </c>
      <c r="H26" s="15">
        <f>'Problem 1'!H28</f>
        <v>9.54455624845508E-2</v>
      </c>
      <c r="I26" s="15">
        <f>'Problem 1'!I28</f>
        <v>9.7543408696278505E-2</v>
      </c>
      <c r="J26" s="15">
        <f>'Problem 1'!J28</f>
        <v>9.9424888151075419E-2</v>
      </c>
      <c r="K26" s="15">
        <f>'Problem 1'!K28</f>
        <v>0.10113313076648592</v>
      </c>
      <c r="L26" s="15">
        <f>'Problem 1'!L28</f>
        <v>0.10269913982793706</v>
      </c>
      <c r="M26" s="15">
        <f>'Problem 1'!M28</f>
        <v>0.10414613548321343</v>
      </c>
      <c r="N26" s="15">
        <f>'Problem 1'!N28</f>
        <v>0.10549208286264974</v>
      </c>
      <c r="O26" s="15">
        <f>'Problem 1'!O28</f>
        <v>0.1067512475934965</v>
      </c>
      <c r="P26" s="15">
        <f>'Problem 1'!P28</f>
        <v>0.10793520138493201</v>
      </c>
      <c r="Q26" s="15">
        <f>'Problem 1'!Q28</f>
        <v>0.10905349872511724</v>
      </c>
      <c r="R26" s="15">
        <f>'Problem 1'!R28</f>
        <v>0.11011414769334588</v>
      </c>
      <c r="S26" s="15">
        <f>'Problem 1'!S28</f>
        <v>0.11112394687788479</v>
      </c>
      <c r="T26" s="15">
        <f>'Problem 1'!T28</f>
        <v>0.1120887323580879</v>
      </c>
      <c r="U26" s="15">
        <f>'Problem 1'!U28</f>
        <v>0.11301356257667346</v>
      </c>
      <c r="V26" s="15">
        <f>'Problem 1'!V28</f>
        <v>0.11390285927207851</v>
      </c>
      <c r="W26" s="15">
        <f>'Problem 1'!W28</f>
        <v>0.1147605166602652</v>
      </c>
      <c r="X26" s="15">
        <f>'Problem 1'!X28</f>
        <v>0.11558998722909987</v>
      </c>
      <c r="Y26" s="15">
        <f>'Problem 1'!Y28</f>
        <v>0.11639435012165979</v>
      </c>
      <c r="Z26" s="15">
        <f>'Problem 1'!Z28</f>
        <v>0.11717636591696913</v>
      </c>
      <c r="AA26" s="15">
        <f>'Problem 1'!AA28</f>
        <v>0.11717636591696913</v>
      </c>
      <c r="AB26" s="2">
        <f>'Problem 1'!AB28</f>
        <v>4</v>
      </c>
      <c r="AC26" s="2">
        <f>'Problem 1'!AC28</f>
        <v>4</v>
      </c>
      <c r="AD26" s="21">
        <f>'Problem 1'!AD28</f>
        <v>-1.6631992619560165E-2</v>
      </c>
      <c r="AE26" s="22">
        <f>'Problem 1'!AE28</f>
        <v>0.15848898194613512</v>
      </c>
      <c r="AF26" s="23">
        <f>'Problem 1'!AF28</f>
        <v>0.66639004348816955</v>
      </c>
      <c r="AG26" s="24">
        <f>'Problem 1'!AG28</f>
        <v>0.17512097456569528</v>
      </c>
    </row>
    <row r="27" spans="1:33">
      <c r="A27" s="72"/>
      <c r="B27" s="2">
        <f>'Problem 1'!B29</f>
        <v>3</v>
      </c>
      <c r="C27" s="14">
        <f>'Problem 1'!C29</f>
        <v>6.201417273519224E-2</v>
      </c>
      <c r="D27" s="14">
        <f>'Problem 1'!D29</f>
        <v>6.773536878447764E-2</v>
      </c>
      <c r="E27" s="14">
        <f>'Problem 1'!E29</f>
        <v>7.1246950140402721E-2</v>
      </c>
      <c r="F27" s="15">
        <f>'Problem 1'!F29</f>
        <v>7.3967816901922875E-2</v>
      </c>
      <c r="G27" s="15">
        <f>'Problem 1'!G29</f>
        <v>7.6210769163978925E-2</v>
      </c>
      <c r="H27" s="15">
        <f>'Problem 1'!H29</f>
        <v>7.8176727644895541E-2</v>
      </c>
      <c r="I27" s="15">
        <f>'Problem 1'!I29</f>
        <v>7.9895013416029823E-2</v>
      </c>
      <c r="J27" s="15">
        <f>'Problem 1'!J29</f>
        <v>8.143607937109644E-2</v>
      </c>
      <c r="K27" s="15">
        <f>'Problem 1'!K29</f>
        <v>8.2835251990755601E-2</v>
      </c>
      <c r="L27" s="15">
        <f>'Problem 1'!L29</f>
        <v>8.4117925178483113E-2</v>
      </c>
      <c r="M27" s="15">
        <f>'Problem 1'!M29</f>
        <v>8.5303117892541441E-2</v>
      </c>
      <c r="N27" s="15">
        <f>'Problem 1'!N29</f>
        <v>8.640554485684987E-2</v>
      </c>
      <c r="O27" s="15">
        <f>'Problem 1'!O29</f>
        <v>8.7436890638267387E-2</v>
      </c>
      <c r="P27" s="15">
        <f>'Problem 1'!P29</f>
        <v>8.8406633292486408E-2</v>
      </c>
      <c r="Q27" s="15">
        <f>'Problem 1'!Q29</f>
        <v>8.9322598627216587E-2</v>
      </c>
      <c r="R27" s="15">
        <f>'Problem 1'!R29</f>
        <v>9.0191345830937783E-2</v>
      </c>
      <c r="S27" s="15">
        <f>'Problem 1'!S29</f>
        <v>9.1018443432657248E-2</v>
      </c>
      <c r="T27" s="15">
        <f>'Problem 1'!T29</f>
        <v>9.1808671597888039E-2</v>
      </c>
      <c r="U27" s="15">
        <f>'Problem 1'!U29</f>
        <v>9.2566173552238548E-2</v>
      </c>
      <c r="V27" s="15">
        <f>'Problem 1'!V29</f>
        <v>9.3294571015069161E-2</v>
      </c>
      <c r="W27" s="15">
        <f>'Problem 1'!W29</f>
        <v>9.3997053627183844E-2</v>
      </c>
      <c r="X27" s="15">
        <f>'Problem 1'!X29</f>
        <v>9.467644922254996E-2</v>
      </c>
      <c r="Y27" s="15">
        <f>'Problem 1'!Y29</f>
        <v>9.5335279839106862E-2</v>
      </c>
      <c r="Z27" s="15">
        <f>'Problem 1'!Z29</f>
        <v>9.597580658809847E-2</v>
      </c>
      <c r="AA27" s="15">
        <f>'Problem 1'!AA29</f>
        <v>9.597580658809847E-2</v>
      </c>
      <c r="AB27" s="2">
        <f>'Problem 1'!AB29</f>
        <v>3</v>
      </c>
      <c r="AC27" s="2">
        <f>'Problem 1'!AC29</f>
        <v>3</v>
      </c>
      <c r="AD27" s="21">
        <f>'Problem 1'!AD29</f>
        <v>-1.2473994464670124E-2</v>
      </c>
      <c r="AE27" s="22">
        <f>'Problem 1'!AE29</f>
        <v>0.16050746970328392</v>
      </c>
      <c r="AF27" s="23">
        <f>'Problem 1'!AF29</f>
        <v>0.66651106612876199</v>
      </c>
      <c r="AG27" s="24">
        <f>'Problem 1'!AG29</f>
        <v>0.17298146416795404</v>
      </c>
    </row>
    <row r="28" spans="1:33">
      <c r="A28" s="72"/>
      <c r="B28" s="2">
        <f>'Problem 1'!B30</f>
        <v>2</v>
      </c>
      <c r="C28" s="14">
        <f>'Problem 1'!C30</f>
        <v>5.0794033434790192E-2</v>
      </c>
      <c r="D28" s="14">
        <f>'Problem 1'!D30</f>
        <v>5.5480101322131034E-2</v>
      </c>
      <c r="E28" s="15">
        <f>'Problem 1'!E30</f>
        <v>5.8356337074940215E-2</v>
      </c>
      <c r="F28" s="15">
        <f>'Problem 1'!F30</f>
        <v>6.0584921141463369E-2</v>
      </c>
      <c r="G28" s="15">
        <f>'Problem 1'!G30</f>
        <v>6.2422059124066183E-2</v>
      </c>
      <c r="H28" s="15">
        <f>'Problem 1'!H30</f>
        <v>6.403231943081085E-2</v>
      </c>
      <c r="I28" s="15">
        <f>'Problem 1'!I30</f>
        <v>6.5439718111789946E-2</v>
      </c>
      <c r="J28" s="15">
        <f>'Problem 1'!J30</f>
        <v>6.6701961115193747E-2</v>
      </c>
      <c r="K28" s="15">
        <f>'Problem 1'!K30</f>
        <v>6.7847983349941368E-2</v>
      </c>
      <c r="L28" s="15">
        <f>'Problem 1'!L30</f>
        <v>6.8898584235347796E-2</v>
      </c>
      <c r="M28" s="15">
        <f>'Problem 1'!M30</f>
        <v>6.9869341655617076E-2</v>
      </c>
      <c r="N28" s="15">
        <f>'Problem 1'!N30</f>
        <v>7.0772308019832045E-2</v>
      </c>
      <c r="O28" s="15">
        <f>'Problem 1'!O30</f>
        <v>7.1617053822180282E-2</v>
      </c>
      <c r="P28" s="15">
        <f>'Problem 1'!P30</f>
        <v>7.2411342266724674E-2</v>
      </c>
      <c r="Q28" s="15">
        <f>'Problem 1'!Q30</f>
        <v>7.3161583248509007E-2</v>
      </c>
      <c r="R28" s="15">
        <f>'Problem 1'!R30</f>
        <v>7.3873149211028943E-2</v>
      </c>
      <c r="S28" s="15">
        <f>'Problem 1'!S30</f>
        <v>7.4550601176968531E-2</v>
      </c>
      <c r="T28" s="15">
        <f>'Problem 1'!T30</f>
        <v>7.5197854443044387E-2</v>
      </c>
      <c r="U28" s="15">
        <f>'Problem 1'!U30</f>
        <v>7.5818302606732682E-2</v>
      </c>
      <c r="V28" s="15">
        <f>'Problem 1'!V30</f>
        <v>7.641491211467244E-2</v>
      </c>
      <c r="W28" s="15">
        <f>'Problem 1'!W30</f>
        <v>7.6990295510327461E-2</v>
      </c>
      <c r="X28" s="15">
        <f>'Problem 1'!X30</f>
        <v>7.754676899154013E-2</v>
      </c>
      <c r="Y28" s="15">
        <f>'Problem 1'!Y30</f>
        <v>7.8086398287381134E-2</v>
      </c>
      <c r="Z28" s="15">
        <f>'Problem 1'!Z30</f>
        <v>7.861103540933527E-2</v>
      </c>
      <c r="AA28" s="15">
        <f>'Problem 1'!AA30</f>
        <v>7.861103540933527E-2</v>
      </c>
      <c r="AB28" s="2">
        <f>'Problem 1'!AB30</f>
        <v>2</v>
      </c>
      <c r="AC28" s="2">
        <f>'Problem 1'!AC30</f>
        <v>2</v>
      </c>
      <c r="AD28" s="21">
        <f>'Problem 1'!AD30</f>
        <v>-8.3159963097800826E-3</v>
      </c>
      <c r="AE28" s="22">
        <f>'Problem 1'!AE30</f>
        <v>0.16254324640908877</v>
      </c>
      <c r="AF28" s="23">
        <f>'Problem 1'!AF30</f>
        <v>0.66659751087204233</v>
      </c>
      <c r="AG28" s="24">
        <f>'Problem 1'!AG30</f>
        <v>0.17085924271886885</v>
      </c>
    </row>
    <row r="29" spans="1:33">
      <c r="A29" s="72"/>
      <c r="B29" s="2">
        <f>'Problem 1'!B31</f>
        <v>1</v>
      </c>
      <c r="C29" s="14">
        <f>'Problem 1'!C31</f>
        <v>4.1603938564038094E-2</v>
      </c>
      <c r="D29" s="15">
        <f>'Problem 1'!D31</f>
        <v>4.5442162609429758E-2</v>
      </c>
      <c r="E29" s="15">
        <f>'Problem 1'!E31</f>
        <v>4.7798004968536506E-2</v>
      </c>
      <c r="F29" s="15">
        <f>'Problem 1'!F31</f>
        <v>4.9623374373536713E-2</v>
      </c>
      <c r="G29" s="15">
        <f>'Problem 1'!G31</f>
        <v>5.1128121498216078E-2</v>
      </c>
      <c r="H29" s="15">
        <f>'Problem 1'!H31</f>
        <v>5.2447039614059762E-2</v>
      </c>
      <c r="I29" s="15">
        <f>'Problem 1'!I31</f>
        <v>5.3599799580124154E-2</v>
      </c>
      <c r="J29" s="15">
        <f>'Problem 1'!J31</f>
        <v>5.463366668646287E-2</v>
      </c>
      <c r="K29" s="15">
        <f>'Problem 1'!K31</f>
        <v>5.557234068857126E-2</v>
      </c>
      <c r="L29" s="15">
        <f>'Problem 1'!L31</f>
        <v>5.6432857795327258E-2</v>
      </c>
      <c r="M29" s="15">
        <f>'Problem 1'!M31</f>
        <v>5.7227977405690876E-2</v>
      </c>
      <c r="N29" s="15">
        <f>'Problem 1'!N31</f>
        <v>5.796757130288397E-2</v>
      </c>
      <c r="O29" s="15">
        <f>'Problem 1'!O31</f>
        <v>5.8659478404694342E-2</v>
      </c>
      <c r="P29" s="15">
        <f>'Problem 1'!P31</f>
        <v>5.9310057329311043E-2</v>
      </c>
      <c r="Q29" s="15">
        <f>'Problem 1'!Q31</f>
        <v>5.9924558238250478E-2</v>
      </c>
      <c r="R29" s="15">
        <f>'Problem 1'!R31</f>
        <v>6.0507381546168054E-2</v>
      </c>
      <c r="S29" s="15">
        <f>'Problem 1'!S31</f>
        <v>6.1062263056163135E-2</v>
      </c>
      <c r="T29" s="15">
        <f>'Problem 1'!T31</f>
        <v>6.1592409675682219E-2</v>
      </c>
      <c r="U29" s="15">
        <f>'Problem 1'!U31</f>
        <v>6.2100601003260036E-2</v>
      </c>
      <c r="V29" s="15">
        <f>'Problem 1'!V31</f>
        <v>6.2589266770409879E-2</v>
      </c>
      <c r="W29" s="15">
        <f>'Problem 1'!W31</f>
        <v>6.3060546836686396E-2</v>
      </c>
      <c r="X29" s="15">
        <f>'Problem 1'!X31</f>
        <v>6.3516338333429997E-2</v>
      </c>
      <c r="Y29" s="15">
        <f>'Problem 1'!Y31</f>
        <v>6.3958333240181145E-2</v>
      </c>
      <c r="Z29" s="15">
        <f>'Problem 1'!Z31</f>
        <v>6.4388048486524296E-2</v>
      </c>
      <c r="AA29" s="15">
        <f>'Problem 1'!AA31</f>
        <v>6.4388048486524296E-2</v>
      </c>
      <c r="AB29" s="2">
        <f>'Problem 1'!AB31</f>
        <v>1</v>
      </c>
      <c r="AC29" s="2">
        <f>'Problem 1'!AC31</f>
        <v>1</v>
      </c>
      <c r="AD29" s="21">
        <f>'Problem 1'!AD31</f>
        <v>-4.1579981548900413E-3</v>
      </c>
      <c r="AE29" s="22">
        <f>'Problem 1'!AE31</f>
        <v>0.16459631206354966</v>
      </c>
      <c r="AF29" s="23">
        <f>'Problem 1'!AF31</f>
        <v>0.66664937771801058</v>
      </c>
      <c r="AG29" s="24">
        <f>'Problem 1'!AG31</f>
        <v>0.1687543102184397</v>
      </c>
    </row>
    <row r="30" spans="1:33">
      <c r="A30" s="72"/>
      <c r="B30" s="2">
        <f>'Problem 1'!B32</f>
        <v>0</v>
      </c>
      <c r="C30" s="15">
        <f>'Problem 1'!C32</f>
        <v>3.4076594965871024E-2</v>
      </c>
      <c r="D30" s="15">
        <f>'Problem 1'!D32</f>
        <v>3.7220374393911404E-2</v>
      </c>
      <c r="E30" s="15">
        <f>'Problem 1'!E32</f>
        <v>3.9149977422988917E-2</v>
      </c>
      <c r="F30" s="15">
        <f>'Problem 1'!F32</f>
        <v>4.0645085242685869E-2</v>
      </c>
      <c r="G30" s="15">
        <f>'Problem 1'!G32</f>
        <v>4.1877580531919874E-2</v>
      </c>
      <c r="H30" s="15">
        <f>'Problem 1'!H32</f>
        <v>4.2957868600261656E-2</v>
      </c>
      <c r="I30" s="15">
        <f>'Problem 1'!I32</f>
        <v>4.3902061285191793E-2</v>
      </c>
      <c r="J30" s="15">
        <f>'Problem 1'!J32</f>
        <v>4.4748872232597971E-2</v>
      </c>
      <c r="K30" s="15">
        <f>'Problem 1'!K32</f>
        <v>4.551771323368746E-2</v>
      </c>
      <c r="L30" s="15">
        <f>'Problem 1'!L32</f>
        <v>4.6222538159409139E-2</v>
      </c>
      <c r="M30" s="15">
        <f>'Problem 1'!M32</f>
        <v>4.687379786815226E-2</v>
      </c>
      <c r="N30" s="15">
        <f>'Problem 1'!N32</f>
        <v>4.7479578054926794E-2</v>
      </c>
      <c r="O30" s="15">
        <f>'Problem 1'!O32</f>
        <v>4.8046299352866167E-2</v>
      </c>
      <c r="P30" s="15">
        <f>'Problem 1'!P32</f>
        <v>4.8579169924083149E-2</v>
      </c>
      <c r="Q30" s="15">
        <f>'Problem 1'!Q32</f>
        <v>4.9082490025564821E-2</v>
      </c>
      <c r="R30" s="15">
        <f>'Problem 1'!R32</f>
        <v>4.9559863910972474E-2</v>
      </c>
      <c r="S30" s="15">
        <f>'Problem 1'!S32</f>
        <v>5.0014351469669566E-2</v>
      </c>
      <c r="T30" s="15">
        <f>'Problem 1'!T32</f>
        <v>5.044857938773243E-2</v>
      </c>
      <c r="U30" s="15">
        <f>'Problem 1'!U32</f>
        <v>5.0864824354741552E-2</v>
      </c>
      <c r="V30" s="15">
        <f>'Problem 1'!V32</f>
        <v>5.1265076494216771E-2</v>
      </c>
      <c r="W30" s="15">
        <f>'Problem 1'!W32</f>
        <v>5.1651088503855573E-2</v>
      </c>
      <c r="X30" s="15">
        <f>'Problem 1'!X32</f>
        <v>5.2024414269624432E-2</v>
      </c>
      <c r="Y30" s="15">
        <f>'Problem 1'!Y32</f>
        <v>5.2386439643523908E-2</v>
      </c>
      <c r="Z30" s="15">
        <f>'Problem 1'!Z32</f>
        <v>5.2738407099147268E-2</v>
      </c>
      <c r="AA30" s="15">
        <f>'Problem 1'!AA32</f>
        <v>5.2738407099147268E-2</v>
      </c>
      <c r="AB30" s="2">
        <f>'Problem 1'!AB32</f>
        <v>0</v>
      </c>
      <c r="AC30" s="2">
        <f>'Problem 1'!AC32</f>
        <v>0</v>
      </c>
      <c r="AD30" s="21">
        <f>'Problem 1'!AD32</f>
        <v>0</v>
      </c>
      <c r="AE30" s="22">
        <f>'Problem 1'!AE32</f>
        <v>0.16666666666666666</v>
      </c>
      <c r="AF30" s="23">
        <f>'Problem 1'!AF32</f>
        <v>0.66666666666666663</v>
      </c>
      <c r="AG30" s="24">
        <f>'Problem 1'!AG32</f>
        <v>0.16666666666666666</v>
      </c>
    </row>
    <row r="31" spans="1:33">
      <c r="A31" s="72"/>
      <c r="B31" s="2">
        <f>'Problem 1'!B33</f>
        <v>-1</v>
      </c>
      <c r="C31" s="14">
        <f>'Problem 1'!C33</f>
        <v>2.7911163330862264E-2</v>
      </c>
      <c r="D31" s="15">
        <f>'Problem 1'!D33</f>
        <v>3.0486143054632237E-2</v>
      </c>
      <c r="E31" s="15">
        <f>'Problem 1'!E33</f>
        <v>3.2066625651624374E-2</v>
      </c>
      <c r="F31" s="15">
        <f>'Problem 1'!F33</f>
        <v>3.3291225662118534E-2</v>
      </c>
      <c r="G31" s="15">
        <f>'Problem 1'!G33</f>
        <v>3.4300727267451522E-2</v>
      </c>
      <c r="H31" s="15">
        <f>'Problem 1'!H33</f>
        <v>3.5185560295812116E-2</v>
      </c>
      <c r="I31" s="15">
        <f>'Problem 1'!I33</f>
        <v>3.5958921492002187E-2</v>
      </c>
      <c r="J31" s="15">
        <f>'Problem 1'!J33</f>
        <v>3.6652520095004859E-2</v>
      </c>
      <c r="K31" s="15">
        <f>'Problem 1'!K33</f>
        <v>3.7282255747242546E-2</v>
      </c>
      <c r="L31" s="15">
        <f>'Problem 1'!L33</f>
        <v>3.785955766491312E-2</v>
      </c>
      <c r="M31" s="15">
        <f>'Problem 1'!M33</f>
        <v>3.8392985846917346E-2</v>
      </c>
      <c r="N31" s="15">
        <f>'Problem 1'!N33</f>
        <v>3.8889163054546171E-2</v>
      </c>
      <c r="O31" s="15">
        <f>'Problem 1'!O33</f>
        <v>3.9353348244577813E-2</v>
      </c>
      <c r="P31" s="15">
        <f>'Problem 1'!P33</f>
        <v>3.9789807273490262E-2</v>
      </c>
      <c r="Q31" s="15">
        <f>'Problem 1'!Q33</f>
        <v>4.0202062358666205E-2</v>
      </c>
      <c r="R31" s="15">
        <f>'Problem 1'!R33</f>
        <v>4.0593065641090574E-2</v>
      </c>
      <c r="S31" s="15">
        <f>'Problem 1'!S33</f>
        <v>4.0965323388536999E-2</v>
      </c>
      <c r="T31" s="15">
        <f>'Problem 1'!T33</f>
        <v>4.1320987044369144E-2</v>
      </c>
      <c r="U31" s="15">
        <f>'Problem 1'!U33</f>
        <v>4.1661921379841239E-2</v>
      </c>
      <c r="V31" s="15">
        <f>'Problem 1'!V33</f>
        <v>4.1989756448151568E-2</v>
      </c>
      <c r="W31" s="15">
        <f>'Problem 1'!W33</f>
        <v>4.2305927833804789E-2</v>
      </c>
      <c r="X31" s="15">
        <f>'Problem 1'!X33</f>
        <v>4.2611708280308608E-2</v>
      </c>
      <c r="Y31" s="15">
        <f>'Problem 1'!Y33</f>
        <v>4.2908232899360042E-2</v>
      </c>
      <c r="Z31" s="15">
        <f>'Problem 1'!Z33</f>
        <v>4.3196519365507564E-2</v>
      </c>
      <c r="AA31" s="15">
        <f>'Problem 1'!AA33</f>
        <v>4.3196519365507564E-2</v>
      </c>
      <c r="AB31" s="2">
        <f>'Problem 1'!AB33</f>
        <v>-1</v>
      </c>
      <c r="AC31" s="2">
        <f>'Problem 1'!AC33</f>
        <v>-1</v>
      </c>
      <c r="AD31" s="21">
        <f>'Problem 1'!AD33</f>
        <v>4.1579981548900413E-3</v>
      </c>
      <c r="AE31" s="22">
        <f>'Problem 1'!AE33</f>
        <v>0.1687543102184397</v>
      </c>
      <c r="AF31" s="23">
        <f>'Problem 1'!AF33</f>
        <v>0.66664937771801058</v>
      </c>
      <c r="AG31" s="24">
        <f>'Problem 1'!AG33</f>
        <v>0.16459631206354966</v>
      </c>
    </row>
    <row r="32" spans="1:33">
      <c r="A32" s="72"/>
      <c r="B32" s="2">
        <f>'Problem 1'!B34</f>
        <v>-2</v>
      </c>
      <c r="C32" s="14">
        <f>'Problem 1'!C34</f>
        <v>2.2861234793625968E-2</v>
      </c>
      <c r="D32" s="14">
        <f>'Problem 1'!D34</f>
        <v>2.4970326964242884E-2</v>
      </c>
      <c r="E32" s="15">
        <f>'Problem 1'!E34</f>
        <v>2.6264855010557774E-2</v>
      </c>
      <c r="F32" s="15">
        <f>'Problem 1'!F34</f>
        <v>2.7267889819115109E-2</v>
      </c>
      <c r="G32" s="15">
        <f>'Problem 1'!G34</f>
        <v>2.8094743682226614E-2</v>
      </c>
      <c r="H32" s="15">
        <f>'Problem 1'!H34</f>
        <v>2.8819485083174941E-2</v>
      </c>
      <c r="I32" s="15">
        <f>'Problem 1'!I34</f>
        <v>2.9452923097807289E-2</v>
      </c>
      <c r="J32" s="15">
        <f>'Problem 1'!J34</f>
        <v>3.0021029855945958E-2</v>
      </c>
      <c r="K32" s="15">
        <f>'Problem 1'!K34</f>
        <v>3.053682829949576E-2</v>
      </c>
      <c r="L32" s="15">
        <f>'Problem 1'!L34</f>
        <v>3.1009679772228325E-2</v>
      </c>
      <c r="M32" s="15">
        <f>'Problem 1'!M34</f>
        <v>3.1446595524172338E-2</v>
      </c>
      <c r="N32" s="15">
        <f>'Problem 1'!N34</f>
        <v>3.1853000069492939E-2</v>
      </c>
      <c r="O32" s="15">
        <f>'Problem 1'!O34</f>
        <v>3.2233200869124366E-2</v>
      </c>
      <c r="P32" s="15">
        <f>'Problem 1'!P34</f>
        <v>3.2590691963977181E-2</v>
      </c>
      <c r="Q32" s="15">
        <f>'Problem 1'!Q34</f>
        <v>3.2928358301469181E-2</v>
      </c>
      <c r="R32" s="15">
        <f>'Problem 1'!R34</f>
        <v>3.324861789576198E-2</v>
      </c>
      <c r="S32" s="15">
        <f>'Problem 1'!S34</f>
        <v>3.3553523559035035E-2</v>
      </c>
      <c r="T32" s="15">
        <f>'Problem 1'!T34</f>
        <v>3.3844837476952147E-2</v>
      </c>
      <c r="U32" s="15">
        <f>'Problem 1'!U34</f>
        <v>3.4124087030259667E-2</v>
      </c>
      <c r="V32" s="15">
        <f>'Problem 1'!V34</f>
        <v>3.4392607348864221E-2</v>
      </c>
      <c r="W32" s="15">
        <f>'Problem 1'!W34</f>
        <v>3.4651574278933096E-2</v>
      </c>
      <c r="X32" s="15">
        <f>'Problem 1'!X34</f>
        <v>3.4902030288235075E-2</v>
      </c>
      <c r="Y32" s="15">
        <f>'Problem 1'!Y34</f>
        <v>3.5144905114263186E-2</v>
      </c>
      <c r="Z32" s="15">
        <f>'Problem 1'!Z34</f>
        <v>3.5381032305104275E-2</v>
      </c>
      <c r="AA32" s="15">
        <f>'Problem 1'!AA34</f>
        <v>3.5381032305104275E-2</v>
      </c>
      <c r="AB32" s="2">
        <f>'Problem 1'!AB34</f>
        <v>-2</v>
      </c>
      <c r="AC32" s="2">
        <f>'Problem 1'!AC34</f>
        <v>-2</v>
      </c>
      <c r="AD32" s="21">
        <f>'Problem 1'!AD34</f>
        <v>8.3159963097800826E-3</v>
      </c>
      <c r="AE32" s="22">
        <f>'Problem 1'!AE34</f>
        <v>0.17085924271886885</v>
      </c>
      <c r="AF32" s="23">
        <f>'Problem 1'!AF34</f>
        <v>0.66659751087204233</v>
      </c>
      <c r="AG32" s="24">
        <f>'Problem 1'!AG34</f>
        <v>0.16254324640908877</v>
      </c>
    </row>
    <row r="33" spans="1:33">
      <c r="A33" s="72"/>
      <c r="B33" s="2">
        <f>'Problem 1'!B35</f>
        <v>-3</v>
      </c>
      <c r="C33" s="14">
        <f>'Problem 1'!C35</f>
        <v>1.8724982907158131E-2</v>
      </c>
      <c r="D33" s="14">
        <f>'Problem 1'!D35</f>
        <v>2.0452479921249156E-2</v>
      </c>
      <c r="E33" s="14">
        <f>'Problem 1'!E35</f>
        <v>2.1512790781922423E-2</v>
      </c>
      <c r="F33" s="15">
        <f>'Problem 1'!F35</f>
        <v>2.2334347876938013E-2</v>
      </c>
      <c r="G33" s="15">
        <f>'Problem 1'!G35</f>
        <v>2.3011600203562008E-2</v>
      </c>
      <c r="H33" s="15">
        <f>'Problem 1'!H35</f>
        <v>2.3605215135886266E-2</v>
      </c>
      <c r="I33" s="15">
        <f>'Problem 1'!I35</f>
        <v>2.412404607847568E-2</v>
      </c>
      <c r="J33" s="15">
        <f>'Problem 1'!J35</f>
        <v>2.4589366059291136E-2</v>
      </c>
      <c r="K33" s="15">
        <f>'Problem 1'!K35</f>
        <v>2.5011841797202793E-2</v>
      </c>
      <c r="L33" s="15">
        <f>'Problem 1'!L35</f>
        <v>2.5399140900880714E-2</v>
      </c>
      <c r="M33" s="15">
        <f>'Problem 1'!M35</f>
        <v>2.575700608449279E-2</v>
      </c>
      <c r="N33" s="15">
        <f>'Problem 1'!N35</f>
        <v>2.6089880412289004E-2</v>
      </c>
      <c r="O33" s="15">
        <f>'Problem 1'!O35</f>
        <v>2.6401292002198894E-2</v>
      </c>
      <c r="P33" s="15">
        <f>'Problem 1'!P35</f>
        <v>2.6694102723098644E-2</v>
      </c>
      <c r="Q33" s="15">
        <f>'Problem 1'!Q35</f>
        <v>2.6970675552822759E-2</v>
      </c>
      <c r="R33" s="15">
        <f>'Problem 1'!R35</f>
        <v>2.7232991017543767E-2</v>
      </c>
      <c r="S33" s="15">
        <f>'Problem 1'!S35</f>
        <v>2.7482730516946285E-2</v>
      </c>
      <c r="T33" s="15">
        <f>'Problem 1'!T35</f>
        <v>2.7721337406856544E-2</v>
      </c>
      <c r="U33" s="15">
        <f>'Problem 1'!U35</f>
        <v>2.7950062721115276E-2</v>
      </c>
      <c r="V33" s="15">
        <f>'Problem 1'!V35</f>
        <v>2.8170000026404528E-2</v>
      </c>
      <c r="W33" s="15">
        <f>'Problem 1'!W35</f>
        <v>2.8382112424655687E-2</v>
      </c>
      <c r="X33" s="15">
        <f>'Problem 1'!X35</f>
        <v>2.8587253771372542E-2</v>
      </c>
      <c r="Y33" s="15">
        <f>'Problem 1'!Y35</f>
        <v>2.8786185587917432E-2</v>
      </c>
      <c r="Z33" s="15">
        <f>'Problem 1'!Z35</f>
        <v>2.8979590609664003E-2</v>
      </c>
      <c r="AA33" s="15">
        <f>'Problem 1'!AA35</f>
        <v>2.8979590609664003E-2</v>
      </c>
      <c r="AB33" s="2">
        <f>'Problem 1'!AB35</f>
        <v>-3</v>
      </c>
      <c r="AC33" s="2">
        <f>'Problem 1'!AC35</f>
        <v>-3</v>
      </c>
      <c r="AD33" s="21">
        <f>'Problem 1'!AD35</f>
        <v>1.2473994464670124E-2</v>
      </c>
      <c r="AE33" s="22">
        <f>'Problem 1'!AE35</f>
        <v>0.17298146416795404</v>
      </c>
      <c r="AF33" s="23">
        <f>'Problem 1'!AF35</f>
        <v>0.66651106612876199</v>
      </c>
      <c r="AG33" s="24">
        <f>'Problem 1'!AG35</f>
        <v>0.16050746970328392</v>
      </c>
    </row>
    <row r="34" spans="1:33">
      <c r="A34" s="72"/>
      <c r="B34" s="2">
        <f>'Problem 1'!B36</f>
        <v>-4</v>
      </c>
      <c r="C34" s="14">
        <f>'Problem 1'!C36</f>
        <v>1.5337097406966102E-2</v>
      </c>
      <c r="D34" s="14">
        <f>'Problem 1'!D36</f>
        <v>1.675204075333513E-2</v>
      </c>
      <c r="E34" s="14">
        <f>'Problem 1'!E36</f>
        <v>1.7620511022837664E-2</v>
      </c>
      <c r="F34" s="14">
        <f>'Problem 1'!F36</f>
        <v>1.8293424918359641E-2</v>
      </c>
      <c r="G34" s="15">
        <f>'Problem 1'!G36</f>
        <v>1.8848142909506958E-2</v>
      </c>
      <c r="H34" s="15">
        <f>'Problem 1'!H36</f>
        <v>1.9334355905504214E-2</v>
      </c>
      <c r="I34" s="15">
        <f>'Problem 1'!I36</f>
        <v>1.9759315476559416E-2</v>
      </c>
      <c r="J34" s="15">
        <f>'Problem 1'!J36</f>
        <v>2.0140445750833045E-2</v>
      </c>
      <c r="K34" s="15">
        <f>'Problem 1'!K36</f>
        <v>2.0486483532365759E-2</v>
      </c>
      <c r="L34" s="15">
        <f>'Problem 1'!L36</f>
        <v>2.0803709139897191E-2</v>
      </c>
      <c r="M34" s="15">
        <f>'Problem 1'!M36</f>
        <v>2.1096826266189576E-2</v>
      </c>
      <c r="N34" s="15">
        <f>'Problem 1'!N36</f>
        <v>2.1369474097966086E-2</v>
      </c>
      <c r="O34" s="15">
        <f>'Problem 1'!O36</f>
        <v>2.162454241561354E-2</v>
      </c>
      <c r="P34" s="15">
        <f>'Problem 1'!P36</f>
        <v>2.1864375293993724E-2</v>
      </c>
      <c r="Q34" s="15">
        <f>'Problem 1'!Q36</f>
        <v>2.209090818059932E-2</v>
      </c>
      <c r="R34" s="15">
        <f>'Problem 1'!R36</f>
        <v>2.2305763267716206E-2</v>
      </c>
      <c r="S34" s="15">
        <f>'Problem 1'!S36</f>
        <v>2.2510317741687939E-2</v>
      </c>
      <c r="T34" s="15">
        <f>'Problem 1'!T36</f>
        <v>2.2705753813948806E-2</v>
      </c>
      <c r="U34" s="15">
        <f>'Problem 1'!U36</f>
        <v>2.2893096170500921E-2</v>
      </c>
      <c r="V34" s="15">
        <f>'Problem 1'!V36</f>
        <v>2.3073240520504971E-2</v>
      </c>
      <c r="W34" s="15">
        <f>'Problem 1'!W36</f>
        <v>2.3246975713179543E-2</v>
      </c>
      <c r="X34" s="15">
        <f>'Problem 1'!X36</f>
        <v>2.3415001117122095E-2</v>
      </c>
      <c r="Y34" s="15">
        <f>'Problem 1'!Y36</f>
        <v>2.3577940472678322E-2</v>
      </c>
      <c r="Z34" s="15">
        <f>'Problem 1'!Z36</f>
        <v>2.3736352988846205E-2</v>
      </c>
      <c r="AA34" s="15">
        <f>'Problem 1'!AA36</f>
        <v>2.3736352988846205E-2</v>
      </c>
      <c r="AB34" s="2">
        <f>'Problem 1'!AB36</f>
        <v>-4</v>
      </c>
      <c r="AC34" s="2">
        <f>'Problem 1'!AC36</f>
        <v>-4</v>
      </c>
      <c r="AD34" s="21">
        <f>'Problem 1'!AD36</f>
        <v>1.6631992619560165E-2</v>
      </c>
      <c r="AE34" s="22">
        <f>'Problem 1'!AE36</f>
        <v>0.17512097456569528</v>
      </c>
      <c r="AF34" s="23">
        <f>'Problem 1'!AF36</f>
        <v>0.66639004348816955</v>
      </c>
      <c r="AG34" s="24">
        <f>'Problem 1'!AG36</f>
        <v>0.15848898194613512</v>
      </c>
    </row>
    <row r="35" spans="1:33">
      <c r="A35" s="72"/>
      <c r="B35" s="2">
        <f>'Problem 1'!B37</f>
        <v>-5</v>
      </c>
      <c r="C35" s="14">
        <f>'Problem 1'!C37</f>
        <v>1.2562177388201763E-2</v>
      </c>
      <c r="D35" s="14">
        <f>'Problem 1'!D37</f>
        <v>1.3721116973684885E-2</v>
      </c>
      <c r="E35" s="14">
        <f>'Problem 1'!E37</f>
        <v>1.4432456107314886E-2</v>
      </c>
      <c r="F35" s="14">
        <f>'Problem 1'!F37</f>
        <v>1.4983620613754902E-2</v>
      </c>
      <c r="G35" s="14">
        <f>'Problem 1'!G37</f>
        <v>1.5437974238845298E-2</v>
      </c>
      <c r="H35" s="15">
        <f>'Problem 1'!H37</f>
        <v>1.5836217383691752E-2</v>
      </c>
      <c r="I35" s="15">
        <f>'Problem 1'!I37</f>
        <v>1.6184289601840724E-2</v>
      </c>
      <c r="J35" s="15">
        <f>'Problem 1'!J37</f>
        <v>1.6496462497819379E-2</v>
      </c>
      <c r="K35" s="15">
        <f>'Problem 1'!K37</f>
        <v>1.677989213768457E-2</v>
      </c>
      <c r="L35" s="15">
        <f>'Problem 1'!L37</f>
        <v>1.703972255071174E-2</v>
      </c>
      <c r="M35" s="15">
        <f>'Problem 1'!M37</f>
        <v>1.7279806396976707E-2</v>
      </c>
      <c r="N35" s="15">
        <f>'Problem 1'!N37</f>
        <v>1.750312443013528E-2</v>
      </c>
      <c r="O35" s="15">
        <f>'Problem 1'!O37</f>
        <v>1.7712043586568502E-2</v>
      </c>
      <c r="P35" s="15">
        <f>'Problem 1'!P37</f>
        <v>1.7908483830885297E-2</v>
      </c>
      <c r="Q35" s="15">
        <f>'Problem 1'!Q37</f>
        <v>1.8094030432715468E-2</v>
      </c>
      <c r="R35" s="15">
        <f>'Problem 1'!R37</f>
        <v>1.8270012083317359E-2</v>
      </c>
      <c r="S35" s="15">
        <f>'Problem 1'!S37</f>
        <v>1.8437556796596422E-2</v>
      </c>
      <c r="T35" s="15">
        <f>'Problem 1'!T37</f>
        <v>1.8597632888092019E-2</v>
      </c>
      <c r="U35" s="15">
        <f>'Problem 1'!U37</f>
        <v>1.8751079648771946E-2</v>
      </c>
      <c r="V35" s="15">
        <f>'Problem 1'!V37</f>
        <v>1.8898630728365749E-2</v>
      </c>
      <c r="W35" s="15">
        <f>'Problem 1'!W37</f>
        <v>1.9040932250683793E-2</v>
      </c>
      <c r="X35" s="15">
        <f>'Problem 1'!X37</f>
        <v>1.9178557048521477E-2</v>
      </c>
      <c r="Y35" s="15">
        <f>'Problem 1'!Y37</f>
        <v>1.9312016009738409E-2</v>
      </c>
      <c r="Z35" s="15">
        <f>'Problem 1'!Z37</f>
        <v>1.9441767166414801E-2</v>
      </c>
      <c r="AA35" s="15">
        <f>'Problem 1'!AA37</f>
        <v>1.9441767166414801E-2</v>
      </c>
      <c r="AB35" s="2">
        <f>'Problem 1'!AB37</f>
        <v>-5</v>
      </c>
      <c r="AC35" s="2">
        <f>'Problem 1'!AC37</f>
        <v>-5</v>
      </c>
      <c r="AD35" s="21">
        <f>'Problem 1'!AD37</f>
        <v>2.0789990774449763E-2</v>
      </c>
      <c r="AE35" s="22">
        <f>'Problem 1'!AE37</f>
        <v>0.1772777739120924</v>
      </c>
      <c r="AF35" s="23">
        <f>'Problem 1'!AF37</f>
        <v>0.6662344429502649</v>
      </c>
      <c r="AG35" s="24">
        <f>'Problem 1'!AG37</f>
        <v>0.15648778313764264</v>
      </c>
    </row>
    <row r="36" spans="1:33">
      <c r="A36" s="72"/>
      <c r="B36" s="2">
        <f>'Problem 1'!B38</f>
        <v>-6</v>
      </c>
      <c r="C36" s="14">
        <f>'Problem 1'!C38</f>
        <v>1.028931984620318E-2</v>
      </c>
      <c r="D36" s="14">
        <f>'Problem 1'!D38</f>
        <v>1.1238574080478002E-2</v>
      </c>
      <c r="E36" s="14">
        <f>'Problem 1'!E38</f>
        <v>1.182121159934589E-2</v>
      </c>
      <c r="F36" s="14">
        <f>'Problem 1'!F38</f>
        <v>1.2272654666848048E-2</v>
      </c>
      <c r="G36" s="14">
        <f>'Problem 1'!G38</f>
        <v>1.2644802713111719E-2</v>
      </c>
      <c r="H36" s="14">
        <f>'Problem 1'!H38</f>
        <v>1.2970992271438721E-2</v>
      </c>
      <c r="I36" s="15">
        <f>'Problem 1'!I38</f>
        <v>1.3256088260090802E-2</v>
      </c>
      <c r="J36" s="15">
        <f>'Problem 1'!J38</f>
        <v>1.3511780141743151E-2</v>
      </c>
      <c r="K36" s="15">
        <f>'Problem 1'!K38</f>
        <v>1.3743929245226284E-2</v>
      </c>
      <c r="L36" s="15">
        <f>'Problem 1'!L38</f>
        <v>1.3956748897647251E-2</v>
      </c>
      <c r="M36" s="15">
        <f>'Problem 1'!M38</f>
        <v>1.4153394702573313E-2</v>
      </c>
      <c r="N36" s="15">
        <f>'Problem 1'!N38</f>
        <v>1.4336308109985601E-2</v>
      </c>
      <c r="O36" s="15">
        <f>'Problem 1'!O38</f>
        <v>1.4507427809708937E-2</v>
      </c>
      <c r="P36" s="15">
        <f>'Problem 1'!P38</f>
        <v>1.4668326389786313E-2</v>
      </c>
      <c r="Q36" s="15">
        <f>'Problem 1'!Q38</f>
        <v>1.4820302299185569E-2</v>
      </c>
      <c r="R36" s="15">
        <f>'Problem 1'!R38</f>
        <v>1.4964443830876265E-2</v>
      </c>
      <c r="S36" s="15">
        <f>'Problem 1'!S38</f>
        <v>1.5101674908753559E-2</v>
      </c>
      <c r="T36" s="15">
        <f>'Problem 1'!T38</f>
        <v>1.5232788652353073E-2</v>
      </c>
      <c r="U36" s="15">
        <f>'Problem 1'!U38</f>
        <v>1.5358472500877804E-2</v>
      </c>
      <c r="V36" s="15">
        <f>'Problem 1'!V38</f>
        <v>1.5479327365816989E-2</v>
      </c>
      <c r="W36" s="15">
        <f>'Problem 1'!W38</f>
        <v>1.5595882468685313E-2</v>
      </c>
      <c r="X36" s="15">
        <f>'Problem 1'!X38</f>
        <v>1.5708607000425402E-2</v>
      </c>
      <c r="Y36" s="15">
        <f>'Problem 1'!Y38</f>
        <v>1.5817919414656451E-2</v>
      </c>
      <c r="Z36" s="15">
        <f>'Problem 1'!Z38</f>
        <v>1.5924194872342003E-2</v>
      </c>
      <c r="AA36" s="15">
        <f>'Problem 1'!AA38</f>
        <v>1.5924194872342003E-2</v>
      </c>
      <c r="AB36" s="2">
        <f>'Problem 1'!AB38</f>
        <v>-6</v>
      </c>
      <c r="AC36" s="2">
        <f>'Problem 1'!AC38</f>
        <v>-6</v>
      </c>
      <c r="AD36" s="21">
        <f>'Problem 1'!AD38</f>
        <v>2.4947988929340248E-2</v>
      </c>
      <c r="AE36" s="22">
        <f>'Problem 1'!AE38</f>
        <v>0.17945186220714601</v>
      </c>
      <c r="AF36" s="23">
        <f>'Problem 1'!AF38</f>
        <v>0.66604426451504817</v>
      </c>
      <c r="AG36" s="24">
        <f>'Problem 1'!AG38</f>
        <v>0.15450387327780576</v>
      </c>
    </row>
    <row r="37" spans="1:33">
      <c r="A37" s="72"/>
      <c r="B37" s="2">
        <f>'Problem 1'!B39</f>
        <v>-7</v>
      </c>
      <c r="C37" s="14">
        <f>'Problem 1'!C39</f>
        <v>8.4276873049812604E-3</v>
      </c>
      <c r="D37" s="14">
        <f>'Problem 1'!D39</f>
        <v>9.2051942713284752E-3</v>
      </c>
      <c r="E37" s="14">
        <f>'Problem 1'!E39</f>
        <v>9.6824159822446344E-3</v>
      </c>
      <c r="F37" s="14">
        <f>'Problem 1'!F39</f>
        <v>1.0052180074116427E-2</v>
      </c>
      <c r="G37" s="14">
        <f>'Problem 1'!G39</f>
        <v>1.0356995884291408E-2</v>
      </c>
      <c r="H37" s="14">
        <f>'Problem 1'!H39</f>
        <v>1.0624168412779219E-2</v>
      </c>
      <c r="I37" s="14">
        <f>'Problem 1'!I39</f>
        <v>1.0857682374846482E-2</v>
      </c>
      <c r="J37" s="15">
        <f>'Problem 1'!J39</f>
        <v>1.1067112274703608E-2</v>
      </c>
      <c r="K37" s="15">
        <f>'Problem 1'!K39</f>
        <v>1.1257258958987071E-2</v>
      </c>
      <c r="L37" s="15">
        <f>'Problem 1'!L39</f>
        <v>1.1431573443303599E-2</v>
      </c>
      <c r="M37" s="15">
        <f>'Problem 1'!M39</f>
        <v>1.159264039219087E-2</v>
      </c>
      <c r="N37" s="15">
        <f>'Problem 1'!N39</f>
        <v>1.1742459527430235E-2</v>
      </c>
      <c r="O37" s="15">
        <f>'Problem 1'!O39</f>
        <v>1.188261877435293E-2</v>
      </c>
      <c r="P37" s="15">
        <f>'Problem 1'!P39</f>
        <v>1.2014406194802103E-2</v>
      </c>
      <c r="Q37" s="15">
        <f>'Problem 1'!Q39</f>
        <v>1.2138885311152999E-2</v>
      </c>
      <c r="R37" s="15">
        <f>'Problem 1'!R39</f>
        <v>1.2256947513019383E-2</v>
      </c>
      <c r="S37" s="15">
        <f>'Problem 1'!S39</f>
        <v>1.2369349560012035E-2</v>
      </c>
      <c r="T37" s="15">
        <f>'Problem 1'!T39</f>
        <v>1.2476741073635739E-2</v>
      </c>
      <c r="U37" s="15">
        <f>'Problem 1'!U39</f>
        <v>1.2579685115660435E-2</v>
      </c>
      <c r="V37" s="15">
        <f>'Problem 1'!V39</f>
        <v>1.2678673875482984E-2</v>
      </c>
      <c r="W37" s="15">
        <f>'Problem 1'!W39</f>
        <v>1.2774140823294566E-2</v>
      </c>
      <c r="X37" s="15">
        <f>'Problem 1'!X39</f>
        <v>1.2866470259963451E-2</v>
      </c>
      <c r="Y37" s="15">
        <f>'Problem 1'!Y39</f>
        <v>1.2956004928868881E-2</v>
      </c>
      <c r="Z37" s="15">
        <f>'Problem 1'!Z39</f>
        <v>1.3043052113615314E-2</v>
      </c>
      <c r="AA37" s="15">
        <f>'Problem 1'!AA39</f>
        <v>1.3043052113615314E-2</v>
      </c>
      <c r="AB37" s="2">
        <f>'Problem 1'!AB39</f>
        <v>-7</v>
      </c>
      <c r="AC37" s="2">
        <f>'Problem 1'!AC39</f>
        <v>-7</v>
      </c>
      <c r="AD37" s="21">
        <f>'Problem 1'!AD39</f>
        <v>2.9105987084230733E-2</v>
      </c>
      <c r="AE37" s="22">
        <f>'Problem 1'!AE39</f>
        <v>0.18164323945085573</v>
      </c>
      <c r="AF37" s="23">
        <f>'Problem 1'!AF39</f>
        <v>0.66581950818251923</v>
      </c>
      <c r="AG37" s="24">
        <f>'Problem 1'!AG39</f>
        <v>0.15253725236662499</v>
      </c>
    </row>
    <row r="38" spans="1:33">
      <c r="A38" s="72"/>
      <c r="B38" s="2">
        <f>'Problem 1'!B40</f>
        <v>-8</v>
      </c>
      <c r="C38" s="14">
        <f>'Problem 1'!C40</f>
        <v>6.9028773886109958E-3</v>
      </c>
      <c r="D38" s="14">
        <f>'Problem 1'!D40</f>
        <v>7.5397110848865433E-3</v>
      </c>
      <c r="E38" s="14">
        <f>'Problem 1'!E40</f>
        <v>7.9305897255416546E-3</v>
      </c>
      <c r="F38" s="14">
        <f>'Problem 1'!F40</f>
        <v>8.2334529069263557E-3</v>
      </c>
      <c r="G38" s="14">
        <f>'Problem 1'!G40</f>
        <v>8.4831188102287187E-3</v>
      </c>
      <c r="H38" s="14">
        <f>'Problem 1'!H40</f>
        <v>8.7019521792202886E-3</v>
      </c>
      <c r="I38" s="14">
        <f>'Problem 1'!I40</f>
        <v>8.8932167800944029E-3</v>
      </c>
      <c r="J38" s="14">
        <f>'Problem 1'!J40</f>
        <v>9.0647548151337829E-3</v>
      </c>
      <c r="K38" s="15">
        <f>'Problem 1'!K40</f>
        <v>9.2204985203711478E-3</v>
      </c>
      <c r="L38" s="15">
        <f>'Problem 1'!L40</f>
        <v>9.3632745238881182E-3</v>
      </c>
      <c r="M38" s="15">
        <f>'Problem 1'!M40</f>
        <v>9.4951998504091157E-3</v>
      </c>
      <c r="N38" s="15">
        <f>'Problem 1'!N40</f>
        <v>9.6179124147936293E-3</v>
      </c>
      <c r="O38" s="15">
        <f>'Problem 1'!O40</f>
        <v>9.7327128412185125E-3</v>
      </c>
      <c r="P38" s="15">
        <f>'Problem 1'!P40</f>
        <v>9.8406561442625495E-3</v>
      </c>
      <c r="Q38" s="15">
        <f>'Problem 1'!Q40</f>
        <v>9.9426134246548802E-3</v>
      </c>
      <c r="R38" s="15">
        <f>'Problem 1'!R40</f>
        <v>1.0039314794107849E-2</v>
      </c>
      <c r="S38" s="15">
        <f>'Problem 1'!S40</f>
        <v>1.0131380092752777E-2</v>
      </c>
      <c r="T38" s="15">
        <f>'Problem 1'!T40</f>
        <v>1.0219341406965709E-2</v>
      </c>
      <c r="U38" s="15">
        <f>'Problem 1'!U40</f>
        <v>1.0303659924522058E-2</v>
      </c>
      <c r="V38" s="15">
        <f>'Problem 1'!V40</f>
        <v>1.0384738783665521E-2</v>
      </c>
      <c r="W38" s="15">
        <f>'Problem 1'!W40</f>
        <v>1.0462933027419529E-2</v>
      </c>
      <c r="X38" s="15">
        <f>'Problem 1'!X40</f>
        <v>1.0538557425622834E-2</v>
      </c>
      <c r="Y38" s="15">
        <f>'Problem 1'!Y40</f>
        <v>1.06118927095647E-2</v>
      </c>
      <c r="Z38" s="15">
        <f>'Problem 1'!Z40</f>
        <v>1.0683190566448076E-2</v>
      </c>
      <c r="AA38" s="15">
        <f>'Problem 1'!AA40</f>
        <v>1.0683190566448076E-2</v>
      </c>
      <c r="AB38" s="2">
        <f>'Problem 1'!AB40</f>
        <v>-8</v>
      </c>
      <c r="AC38" s="2">
        <f>'Problem 1'!AC40</f>
        <v>-8</v>
      </c>
      <c r="AD38" s="21">
        <f>'Problem 1'!AD40</f>
        <v>3.3263985239120331E-2</v>
      </c>
      <c r="AE38" s="22">
        <f>'Problem 1'!AE40</f>
        <v>0.18385190564322104</v>
      </c>
      <c r="AF38" s="23">
        <f>'Problem 1'!AF40</f>
        <v>0.66556017395267819</v>
      </c>
      <c r="AG38" s="24">
        <f>'Problem 1'!AG40</f>
        <v>0.15058792040410071</v>
      </c>
    </row>
    <row r="39" spans="1:33">
      <c r="A39" s="72"/>
      <c r="B39" s="2">
        <f>'Problem 1'!B41</f>
        <v>-9</v>
      </c>
      <c r="C39" s="14">
        <f>'Problem 1'!C41</f>
        <v>5.6539492410964476E-3</v>
      </c>
      <c r="D39" s="14">
        <f>'Problem 1'!D41</f>
        <v>6.1755614893021626E-3</v>
      </c>
      <c r="E39" s="14">
        <f>'Problem 1'!E41</f>
        <v>6.4957189930902274E-3</v>
      </c>
      <c r="F39" s="14">
        <f>'Problem 1'!F41</f>
        <v>6.7437855540538215E-3</v>
      </c>
      <c r="G39" s="14">
        <f>'Problem 1'!G41</f>
        <v>6.9482797475669562E-3</v>
      </c>
      <c r="H39" s="14">
        <f>'Problem 1'!H41</f>
        <v>7.1275198949550343E-3</v>
      </c>
      <c r="I39" s="14">
        <f>'Problem 1'!I41</f>
        <v>7.2841792536660847E-3</v>
      </c>
      <c r="J39" s="14">
        <f>'Problem 1'!J41</f>
        <v>7.4246811470692993E-3</v>
      </c>
      <c r="K39" s="14">
        <f>'Problem 1'!K41</f>
        <v>7.5522463571199927E-3</v>
      </c>
      <c r="L39" s="15">
        <f>'Problem 1'!L41</f>
        <v>7.6691900939540609E-3</v>
      </c>
      <c r="M39" s="15">
        <f>'Problem 1'!M41</f>
        <v>7.7772463519133056E-3</v>
      </c>
      <c r="N39" s="15">
        <f>'Problem 1'!N41</f>
        <v>7.8777567001659839E-3</v>
      </c>
      <c r="O39" s="15">
        <f>'Problem 1'!O41</f>
        <v>7.9717864427387569E-3</v>
      </c>
      <c r="P39" s="15">
        <f>'Problem 1'!P41</f>
        <v>8.060199711868268E-3</v>
      </c>
      <c r="Q39" s="15">
        <f>'Problem 1'!Q41</f>
        <v>8.1437100012223245E-3</v>
      </c>
      <c r="R39" s="15">
        <f>'Problem 1'!R41</f>
        <v>8.2229153244015637E-3</v>
      </c>
      <c r="S39" s="15">
        <f>'Problem 1'!S41</f>
        <v>8.2983233747116608E-3</v>
      </c>
      <c r="T39" s="15">
        <f>'Problem 1'!T41</f>
        <v>8.3703699688697127E-3</v>
      </c>
      <c r="U39" s="15">
        <f>'Problem 1'!U41</f>
        <v>8.4394328525788532E-3</v>
      </c>
      <c r="V39" s="15">
        <f>'Problem 1'!V41</f>
        <v>8.5058422248327319E-3</v>
      </c>
      <c r="W39" s="15">
        <f>'Problem 1'!W41</f>
        <v>8.5698888912070347E-3</v>
      </c>
      <c r="X39" s="15">
        <f>'Problem 1'!X41</f>
        <v>8.6318306706648883E-3</v>
      </c>
      <c r="Y39" s="15">
        <f>'Problem 1'!Y41</f>
        <v>8.6918975021680542E-3</v>
      </c>
      <c r="Z39" s="15">
        <f>'Problem 1'!Z41</f>
        <v>8.7502955354987148E-3</v>
      </c>
      <c r="AA39" s="15">
        <f>'Problem 1'!AA41</f>
        <v>8.7502955354987148E-3</v>
      </c>
      <c r="AB39" s="2">
        <f>'Problem 1'!AB41</f>
        <v>-9</v>
      </c>
      <c r="AC39" s="2">
        <f>'Problem 1'!AC41</f>
        <v>-9</v>
      </c>
      <c r="AD39" s="21">
        <f>'Problem 1'!AD41</f>
        <v>3.7421983394009928E-2</v>
      </c>
      <c r="AE39" s="22">
        <f>'Problem 1'!AE41</f>
        <v>0.1860778607842424</v>
      </c>
      <c r="AF39" s="23">
        <f>'Problem 1'!AF41</f>
        <v>0.66526626182552506</v>
      </c>
      <c r="AG39" s="24">
        <f>'Problem 1'!AG41</f>
        <v>0.14865587739023248</v>
      </c>
    </row>
    <row r="40" spans="1:33">
      <c r="A40" s="72"/>
      <c r="B40" s="2">
        <f>'Problem 1'!B42</f>
        <v>-10</v>
      </c>
      <c r="C40" s="14">
        <f>'Problem 1'!C42</f>
        <v>4.6309879520151174E-3</v>
      </c>
      <c r="D40" s="14">
        <f>'Problem 1'!D42</f>
        <v>5.0582256108724398E-3</v>
      </c>
      <c r="E40" s="14">
        <f>'Problem 1'!E42</f>
        <v>5.3204574561838492E-3</v>
      </c>
      <c r="F40" s="14">
        <f>'Problem 1'!F42</f>
        <v>5.5236416741761291E-3</v>
      </c>
      <c r="G40" s="14">
        <f>'Problem 1'!G42</f>
        <v>5.6911370134573721E-3</v>
      </c>
      <c r="H40" s="14">
        <f>'Problem 1'!H42</f>
        <v>5.8379474865755633E-3</v>
      </c>
      <c r="I40" s="14">
        <f>'Problem 1'!I42</f>
        <v>5.9662626821715883E-3</v>
      </c>
      <c r="J40" s="14">
        <f>'Problem 1'!J42</f>
        <v>6.0813437605187681E-3</v>
      </c>
      <c r="K40" s="14">
        <f>'Problem 1'!K42</f>
        <v>6.1858287719063973E-3</v>
      </c>
      <c r="L40" s="14">
        <f>'Problem 1'!L42</f>
        <v>6.2816140386728128E-3</v>
      </c>
      <c r="M40" s="15">
        <f>'Problem 1'!M42</f>
        <v>6.3701198259394952E-3</v>
      </c>
      <c r="N40" s="15">
        <f>'Problem 1'!N42</f>
        <v>6.4524449746033215E-3</v>
      </c>
      <c r="O40" s="15">
        <f>'Problem 1'!O42</f>
        <v>6.529462044693104E-3</v>
      </c>
      <c r="P40" s="15">
        <f>'Problem 1'!P42</f>
        <v>6.6018788221839523E-3</v>
      </c>
      <c r="Q40" s="15">
        <f>'Problem 1'!Q42</f>
        <v>6.6702797093119975E-3</v>
      </c>
      <c r="R40" s="15">
        <f>'Problem 1'!R42</f>
        <v>6.7351545218965175E-3</v>
      </c>
      <c r="S40" s="15">
        <f>'Problem 1'!S42</f>
        <v>6.7969190969890394E-3</v>
      </c>
      <c r="T40" s="15">
        <f>'Problem 1'!T42</f>
        <v>6.8559303995851971E-3</v>
      </c>
      <c r="U40" s="15">
        <f>'Problem 1'!U42</f>
        <v>6.9124978303756494E-3</v>
      </c>
      <c r="V40" s="15">
        <f>'Problem 1'!V42</f>
        <v>6.9668918459025652E-3</v>
      </c>
      <c r="W40" s="15">
        <f>'Problem 1'!W42</f>
        <v>7.0193506366872903E-3</v>
      </c>
      <c r="X40" s="15">
        <f>'Problem 1'!X42</f>
        <v>7.0700853748612161E-3</v>
      </c>
      <c r="Y40" s="15">
        <f>'Problem 1'!Y42</f>
        <v>7.1192843968448201E-3</v>
      </c>
      <c r="Z40" s="15">
        <f>'Problem 1'!Z42</f>
        <v>7.1671165540226622E-3</v>
      </c>
      <c r="AA40" s="15">
        <f>'Problem 1'!AA42</f>
        <v>7.1671165540226622E-3</v>
      </c>
      <c r="AB40" s="2">
        <f>'Problem 1'!AB42</f>
        <v>-10</v>
      </c>
      <c r="AC40" s="2">
        <f>'Problem 1'!AC42</f>
        <v>-10</v>
      </c>
      <c r="AD40" s="21">
        <f>'Problem 1'!AD42</f>
        <v>4.1579981548899525E-2</v>
      </c>
      <c r="AE40" s="22">
        <f>'Problem 1'!AE42</f>
        <v>0.18832110487391984</v>
      </c>
      <c r="AF40" s="23">
        <f>'Problem 1'!AF42</f>
        <v>0.66493777180105984</v>
      </c>
      <c r="AG40" s="24">
        <f>'Problem 1'!AG42</f>
        <v>0.14674112332502032</v>
      </c>
    </row>
    <row r="41" spans="1:33">
      <c r="A41" s="72"/>
      <c r="B41" s="2">
        <f>'Problem 1'!B43</f>
        <v>-11</v>
      </c>
      <c r="C41" s="14">
        <f>'Problem 1'!C43</f>
        <v>3.7931096472932292E-3</v>
      </c>
      <c r="D41" s="14">
        <f>'Problem 1'!D43</f>
        <v>4.1430477819397512E-3</v>
      </c>
      <c r="E41" s="14">
        <f>'Problem 1'!E43</f>
        <v>4.3578343787922412E-3</v>
      </c>
      <c r="F41" s="14">
        <f>'Problem 1'!F43</f>
        <v>4.5242567546286737E-3</v>
      </c>
      <c r="G41" s="14">
        <f>'Problem 1'!G43</f>
        <v>4.6614473916779193E-3</v>
      </c>
      <c r="H41" s="14">
        <f>'Problem 1'!H43</f>
        <v>4.7816956470563372E-3</v>
      </c>
      <c r="I41" s="14">
        <f>'Problem 1'!I43</f>
        <v>4.886794950132221E-3</v>
      </c>
      <c r="J41" s="14">
        <f>'Problem 1'!J43</f>
        <v>4.9810545666595435E-3</v>
      </c>
      <c r="K41" s="14">
        <f>'Problem 1'!K43</f>
        <v>5.0666352481034465E-3</v>
      </c>
      <c r="L41" s="14">
        <f>'Problem 1'!L43</f>
        <v>5.1450902177999558E-3</v>
      </c>
      <c r="M41" s="14">
        <f>'Problem 1'!M43</f>
        <v>5.2175827742481865E-3</v>
      </c>
      <c r="N41" s="15">
        <f>'Problem 1'!N43</f>
        <v>5.2850129465671905E-3</v>
      </c>
      <c r="O41" s="15">
        <f>'Problem 1'!O43</f>
        <v>5.3480954236953581E-3</v>
      </c>
      <c r="P41" s="15">
        <f>'Problem 1'!P43</f>
        <v>5.4074099328611392E-3</v>
      </c>
      <c r="Q41" s="15">
        <f>'Problem 1'!Q43</f>
        <v>5.4634351412048377E-3</v>
      </c>
      <c r="R41" s="15">
        <f>'Problem 1'!R43</f>
        <v>5.5165722428407006E-3</v>
      </c>
      <c r="S41" s="15">
        <f>'Problem 1'!S43</f>
        <v>5.5671618379923068E-3</v>
      </c>
      <c r="T41" s="15">
        <f>'Problem 1'!T43</f>
        <v>5.615496306467749E-3</v>
      </c>
      <c r="U41" s="15">
        <f>'Problem 1'!U43</f>
        <v>5.6618290695146685E-3</v>
      </c>
      <c r="V41" s="15">
        <f>'Problem 1'!V43</f>
        <v>5.7063816503436435E-3</v>
      </c>
      <c r="W41" s="15">
        <f>'Problem 1'!W43</f>
        <v>5.7493491439913631E-3</v>
      </c>
      <c r="X41" s="15">
        <f>'Problem 1'!X43</f>
        <v>5.7909045155048388E-3</v>
      </c>
      <c r="Y41" s="15">
        <f>'Problem 1'!Y43</f>
        <v>5.8312020258540495E-3</v>
      </c>
      <c r="Z41" s="15">
        <f>'Problem 1'!Z43</f>
        <v>5.8703799763739099E-3</v>
      </c>
      <c r="AA41" s="15">
        <f>'Problem 1'!AA43</f>
        <v>5.8703799763739099E-3</v>
      </c>
      <c r="AB41" s="2">
        <f>'Problem 1'!AB43</f>
        <v>-11</v>
      </c>
      <c r="AC41" s="2">
        <f>'Problem 1'!AC43</f>
        <v>-11</v>
      </c>
      <c r="AD41" s="21">
        <f>'Problem 1'!AD43</f>
        <v>4.5737979703790899E-2</v>
      </c>
      <c r="AE41" s="22">
        <f>'Problem 1'!AE43</f>
        <v>0.1905816379122543</v>
      </c>
      <c r="AF41" s="23">
        <f>'Problem 1'!AF43</f>
        <v>0.66457470387928219</v>
      </c>
      <c r="AG41" s="24">
        <f>'Problem 1'!AG43</f>
        <v>0.1448436582084634</v>
      </c>
    </row>
    <row r="42" spans="1:33">
      <c r="A42" s="72"/>
      <c r="B42" s="2">
        <f>'Problem 1'!B44</f>
        <v>-12</v>
      </c>
      <c r="C42" s="14">
        <f>'Problem 1'!C44</f>
        <v>3.1068275161735934E-3</v>
      </c>
      <c r="D42" s="14">
        <f>'Problem 1'!D44</f>
        <v>3.3934518236080225E-3</v>
      </c>
      <c r="E42" s="14">
        <f>'Problem 1'!E44</f>
        <v>3.5693773757952082E-3</v>
      </c>
      <c r="F42" s="14">
        <f>'Problem 1'!F44</f>
        <v>3.7056891792055248E-3</v>
      </c>
      <c r="G42" s="14">
        <f>'Problem 1'!G44</f>
        <v>3.8180581022737355E-3</v>
      </c>
      <c r="H42" s="14">
        <f>'Problem 1'!H44</f>
        <v>3.9165500055721638E-3</v>
      </c>
      <c r="I42" s="14">
        <f>'Problem 1'!I44</f>
        <v>4.002633835750875E-3</v>
      </c>
      <c r="J42" s="14">
        <f>'Problem 1'!J44</f>
        <v>4.0798391890155862E-3</v>
      </c>
      <c r="K42" s="14">
        <f>'Problem 1'!K44</f>
        <v>4.149935875029538E-3</v>
      </c>
      <c r="L42" s="14">
        <f>'Problem 1'!L44</f>
        <v>4.2141960945588147E-3</v>
      </c>
      <c r="M42" s="14">
        <f>'Problem 1'!M44</f>
        <v>4.2735726720990524E-3</v>
      </c>
      <c r="N42" s="14">
        <f>'Problem 1'!N44</f>
        <v>4.3288027957340243E-3</v>
      </c>
      <c r="O42" s="15">
        <f>'Problem 1'!O44</f>
        <v>4.3804718467117722E-3</v>
      </c>
      <c r="P42" s="15">
        <f>'Problem 1'!P44</f>
        <v>4.4290546630076531E-3</v>
      </c>
      <c r="Q42" s="15">
        <f>'Problem 1'!Q44</f>
        <v>4.47494330717215E-3</v>
      </c>
      <c r="R42" s="15">
        <f>'Problem 1'!R44</f>
        <v>4.518466385818141E-3</v>
      </c>
      <c r="S42" s="15">
        <f>'Problem 1'!S44</f>
        <v>4.5599028748374484E-3</v>
      </c>
      <c r="T42" s="15">
        <f>'Problem 1'!T44</f>
        <v>4.5994922541601072E-3</v>
      </c>
      <c r="U42" s="15">
        <f>'Problem 1'!U44</f>
        <v>4.6374420938746653E-3</v>
      </c>
      <c r="V42" s="15">
        <f>'Problem 1'!V44</f>
        <v>4.6739338373007434E-3</v>
      </c>
      <c r="W42" s="15">
        <f>'Problem 1'!W44</f>
        <v>4.7091272811973653E-3</v>
      </c>
      <c r="X42" s="15">
        <f>'Problem 1'!X44</f>
        <v>4.7431640962825846E-3</v>
      </c>
      <c r="Y42" s="15">
        <f>'Problem 1'!Y44</f>
        <v>4.7761706333004535E-3</v>
      </c>
      <c r="Z42" s="15">
        <f>'Problem 1'!Z44</f>
        <v>4.8082601709148612E-3</v>
      </c>
      <c r="AA42" s="15">
        <f>'Problem 1'!AA44</f>
        <v>4.8082601709148612E-3</v>
      </c>
      <c r="AB42" s="2">
        <f>'Problem 1'!AB44</f>
        <v>-12</v>
      </c>
      <c r="AC42" s="2">
        <f>'Problem 1'!AC44</f>
        <v>-12</v>
      </c>
      <c r="AD42" s="21">
        <f>'Problem 1'!AD44</f>
        <v>4.9895977858680496E-2</v>
      </c>
      <c r="AE42" s="22">
        <f>'Problem 1'!AE44</f>
        <v>0.19285945989924386</v>
      </c>
      <c r="AF42" s="23">
        <f>'Problem 1'!AF44</f>
        <v>0.66417705806019267</v>
      </c>
      <c r="AG42" s="24">
        <f>'Problem 1'!AG44</f>
        <v>0.14296348204056336</v>
      </c>
    </row>
    <row r="43" spans="1:33">
      <c r="A43" s="72"/>
      <c r="B43" s="2">
        <f>'Problem 1'!B45</f>
        <v>-13</v>
      </c>
      <c r="C43" s="14">
        <f>'Problem 1'!C45</f>
        <v>2.5447134706852834E-3</v>
      </c>
      <c r="D43" s="14">
        <f>'Problem 1'!D45</f>
        <v>2.7794792349117251E-3</v>
      </c>
      <c r="E43" s="14">
        <f>'Problem 1'!E45</f>
        <v>2.9235748179970221E-3</v>
      </c>
      <c r="F43" s="14">
        <f>'Problem 1'!F45</f>
        <v>3.0352239135924067E-3</v>
      </c>
      <c r="G43" s="14">
        <f>'Problem 1'!G45</f>
        <v>3.1272620813791556E-3</v>
      </c>
      <c r="H43" s="14">
        <f>'Problem 1'!H45</f>
        <v>3.2079339795686073E-3</v>
      </c>
      <c r="I43" s="14">
        <f>'Problem 1'!I45</f>
        <v>3.2784427803061989E-3</v>
      </c>
      <c r="J43" s="14">
        <f>'Problem 1'!J45</f>
        <v>3.341679474792443E-3</v>
      </c>
      <c r="K43" s="14">
        <f>'Problem 1'!K45</f>
        <v>3.3990936634532253E-3</v>
      </c>
      <c r="L43" s="14">
        <f>'Problem 1'!L45</f>
        <v>3.4517273695132068E-3</v>
      </c>
      <c r="M43" s="14">
        <f>'Problem 1'!M45</f>
        <v>3.5003610242376011E-3</v>
      </c>
      <c r="N43" s="14">
        <f>'Problem 1'!N45</f>
        <v>3.5455984372802863E-3</v>
      </c>
      <c r="O43" s="14">
        <f>'Problem 1'!O45</f>
        <v>3.5879190776621946E-3</v>
      </c>
      <c r="P43" s="15">
        <f>'Problem 1'!P45</f>
        <v>3.6277118715744299E-3</v>
      </c>
      <c r="Q43" s="15">
        <f>'Problem 1'!Q45</f>
        <v>3.6652979462274246E-3</v>
      </c>
      <c r="R43" s="15">
        <f>'Problem 1'!R45</f>
        <v>3.7009464538898503E-3</v>
      </c>
      <c r="S43" s="15">
        <f>'Problem 1'!S45</f>
        <v>3.7348858957276768E-3</v>
      </c>
      <c r="T43" s="15">
        <f>'Problem 1'!T45</f>
        <v>3.7673124228953378E-3</v>
      </c>
      <c r="U43" s="15">
        <f>'Problem 1'!U45</f>
        <v>3.7983960501096741E-3</v>
      </c>
      <c r="V43" s="15">
        <f>'Problem 1'!V45</f>
        <v>3.8282853923991044E-3</v>
      </c>
      <c r="W43" s="15">
        <f>'Problem 1'!W45</f>
        <v>3.8571113347139968E-3</v>
      </c>
      <c r="X43" s="15">
        <f>'Problem 1'!X45</f>
        <v>3.8849899154835069E-3</v>
      </c>
      <c r="Y43" s="15">
        <f>'Problem 1'!Y45</f>
        <v>3.9120246249846925E-3</v>
      </c>
      <c r="Z43" s="15">
        <f>'Problem 1'!Z45</f>
        <v>3.9383082465280017E-3</v>
      </c>
      <c r="AA43" s="15">
        <f>'Problem 1'!AA45</f>
        <v>3.9383082465280017E-3</v>
      </c>
      <c r="AB43" s="2">
        <f>'Problem 1'!AB45</f>
        <v>-13</v>
      </c>
      <c r="AC43" s="2">
        <f>'Problem 1'!AC45</f>
        <v>-13</v>
      </c>
      <c r="AD43" s="21">
        <f>'Problem 1'!AD45</f>
        <v>5.4053976013570093E-2</v>
      </c>
      <c r="AE43" s="22">
        <f>'Problem 1'!AE45</f>
        <v>0.19515457083488952</v>
      </c>
      <c r="AF43" s="23">
        <f>'Problem 1'!AF45</f>
        <v>0.66374483434379106</v>
      </c>
      <c r="AG43" s="24">
        <f>'Problem 1'!AG45</f>
        <v>0.14110059482131942</v>
      </c>
    </row>
    <row r="44" spans="1:33">
      <c r="A44" s="72"/>
      <c r="B44" s="2">
        <f>'Problem 1'!B46</f>
        <v>-14</v>
      </c>
      <c r="C44" s="14">
        <f>'Problem 1'!C46</f>
        <v>2.0843019492316471E-3</v>
      </c>
      <c r="D44" s="14">
        <f>'Problem 1'!D46</f>
        <v>2.2765918654155137E-3</v>
      </c>
      <c r="E44" s="14">
        <f>'Problem 1'!E46</f>
        <v>2.3946164320947142E-3</v>
      </c>
      <c r="F44" s="14">
        <f>'Problem 1'!F46</f>
        <v>2.486065009806979E-3</v>
      </c>
      <c r="G44" s="14">
        <f>'Problem 1'!G46</f>
        <v>2.5614508380078925E-3</v>
      </c>
      <c r="H44" s="14">
        <f>'Problem 1'!H46</f>
        <v>2.6275268801955456E-3</v>
      </c>
      <c r="I44" s="14">
        <f>'Problem 1'!I46</f>
        <v>2.6852786202277044E-3</v>
      </c>
      <c r="J44" s="14">
        <f>'Problem 1'!J46</f>
        <v>2.7370739862282428E-3</v>
      </c>
      <c r="K44" s="14">
        <f>'Problem 1'!K46</f>
        <v>2.7841003044042517E-3</v>
      </c>
      <c r="L44" s="14">
        <f>'Problem 1'!L46</f>
        <v>2.8272110661461472E-3</v>
      </c>
      <c r="M44" s="14">
        <f>'Problem 1'!M46</f>
        <v>2.8670455003596837E-3</v>
      </c>
      <c r="N44" s="14">
        <f>'Problem 1'!N46</f>
        <v>2.9040981702454114E-3</v>
      </c>
      <c r="O44" s="14">
        <f>'Problem 1'!O46</f>
        <v>2.9387617951512793E-3</v>
      </c>
      <c r="P44" s="14">
        <f>'Problem 1'!P46</f>
        <v>2.9713549333855453E-3</v>
      </c>
      <c r="Q44" s="15">
        <f>'Problem 1'!Q46</f>
        <v>3.002140611052472E-3</v>
      </c>
      <c r="R44" s="15">
        <f>'Problem 1'!R46</f>
        <v>3.0313392830695553E-3</v>
      </c>
      <c r="S44" s="15">
        <f>'Problem 1'!S46</f>
        <v>3.0591381081999012E-3</v>
      </c>
      <c r="T44" s="15">
        <f>'Problem 1'!T46</f>
        <v>3.0856977482383407E-3</v>
      </c>
      <c r="U44" s="15">
        <f>'Problem 1'!U46</f>
        <v>3.1111574573719522E-3</v>
      </c>
      <c r="V44" s="15">
        <f>'Problem 1'!V46</f>
        <v>3.1356389619156973E-3</v>
      </c>
      <c r="W44" s="15">
        <f>'Problem 1'!W46</f>
        <v>3.1592494659852146E-3</v>
      </c>
      <c r="X44" s="15">
        <f>'Problem 1'!X46</f>
        <v>3.1820840133356685E-3</v>
      </c>
      <c r="Y44" s="15">
        <f>'Problem 1'!Y46</f>
        <v>3.2042273698900934E-3</v>
      </c>
      <c r="Z44" s="15">
        <f>'Problem 1'!Z46</f>
        <v>3.2257555318017106E-3</v>
      </c>
      <c r="AA44" s="15">
        <f>'Problem 1'!AA46</f>
        <v>3.2257555318017106E-3</v>
      </c>
      <c r="AB44" s="2">
        <f>'Problem 1'!AB46</f>
        <v>-14</v>
      </c>
      <c r="AC44" s="2">
        <f>'Problem 1'!AC46</f>
        <v>-14</v>
      </c>
      <c r="AD44" s="21">
        <f>'Problem 1'!AD46</f>
        <v>5.8211974168461467E-2</v>
      </c>
      <c r="AE44" s="22">
        <f>'Problem 1'!AE46</f>
        <v>0.1974669707191922</v>
      </c>
      <c r="AF44" s="23">
        <f>'Problem 1'!AF46</f>
        <v>0.66327803273007702</v>
      </c>
      <c r="AG44" s="24">
        <f>'Problem 1'!AG46</f>
        <v>0.13925499655073073</v>
      </c>
    </row>
    <row r="45" spans="1:33">
      <c r="A45" s="72"/>
      <c r="B45" s="2">
        <f>'Problem 1'!B47</f>
        <v>-15</v>
      </c>
      <c r="C45" s="14">
        <f>'Problem 1'!C47</f>
        <v>1.7071920534931326E-3</v>
      </c>
      <c r="D45" s="14">
        <f>'Problem 1'!D47</f>
        <v>1.8646912186198424E-3</v>
      </c>
      <c r="E45" s="14">
        <f>'Problem 1'!E47</f>
        <v>1.9613617621684768E-3</v>
      </c>
      <c r="F45" s="14">
        <f>'Problem 1'!F47</f>
        <v>2.0362646740192188E-3</v>
      </c>
      <c r="G45" s="14">
        <f>'Problem 1'!G47</f>
        <v>2.0980110476183228E-3</v>
      </c>
      <c r="H45" s="14">
        <f>'Problem 1'!H47</f>
        <v>2.152132042031163E-3</v>
      </c>
      <c r="I45" s="14">
        <f>'Problem 1'!I47</f>
        <v>2.1994348388714425E-3</v>
      </c>
      <c r="J45" s="14">
        <f>'Problem 1'!J47</f>
        <v>2.241858940272146E-3</v>
      </c>
      <c r="K45" s="14">
        <f>'Problem 1'!K47</f>
        <v>2.2803768511366045E-3</v>
      </c>
      <c r="L45" s="14">
        <f>'Problem 1'!L47</f>
        <v>2.3156876418274309E-3</v>
      </c>
      <c r="M45" s="14">
        <f>'Problem 1'!M47</f>
        <v>2.3483148864403402E-3</v>
      </c>
      <c r="N45" s="14">
        <f>'Problem 1'!N47</f>
        <v>2.3786636675336638E-3</v>
      </c>
      <c r="O45" s="14">
        <f>'Problem 1'!O47</f>
        <v>2.4070556502818344E-3</v>
      </c>
      <c r="P45" s="14">
        <f>'Problem 1'!P47</f>
        <v>2.4337517566748908E-3</v>
      </c>
      <c r="Q45" s="14">
        <f>'Problem 1'!Q47</f>
        <v>2.4589674238644516E-3</v>
      </c>
      <c r="R45" s="15">
        <f>'Problem 1'!R47</f>
        <v>2.4828832201618605E-3</v>
      </c>
      <c r="S45" s="15">
        <f>'Problem 1'!S47</f>
        <v>2.5056524419516625E-3</v>
      </c>
      <c r="T45" s="15">
        <f>'Problem 1'!T47</f>
        <v>2.52740668271029E-3</v>
      </c>
      <c r="U45" s="15">
        <f>'Problem 1'!U47</f>
        <v>2.5482600015555618E-3</v>
      </c>
      <c r="V45" s="15">
        <f>'Problem 1'!V47</f>
        <v>2.5683121010270631E-3</v>
      </c>
      <c r="W45" s="15">
        <f>'Problem 1'!W47</f>
        <v>2.5876507889466835E-3</v>
      </c>
      <c r="X45" s="15">
        <f>'Problem 1'!X47</f>
        <v>2.6063539129331952E-3</v>
      </c>
      <c r="Y45" s="15">
        <f>'Problem 1'!Y47</f>
        <v>2.6244909023273254E-3</v>
      </c>
      <c r="Z45" s="15">
        <f>'Problem 1'!Z47</f>
        <v>2.6421240034024238E-3</v>
      </c>
      <c r="AA45" s="15">
        <f>'Problem 1'!AA47</f>
        <v>2.6421240034024238E-3</v>
      </c>
      <c r="AB45" s="2">
        <f>'Problem 1'!AB47</f>
        <v>-15</v>
      </c>
      <c r="AC45" s="2">
        <f>'Problem 1'!AC47</f>
        <v>-15</v>
      </c>
      <c r="AD45" s="21">
        <f>'Problem 1'!AD47</f>
        <v>6.2369972323351064E-2</v>
      </c>
      <c r="AE45" s="22">
        <f>'Problem 1'!AE47</f>
        <v>0.19979665955214998</v>
      </c>
      <c r="AF45" s="23">
        <f>'Problem 1'!AF47</f>
        <v>0.6627766532190511</v>
      </c>
      <c r="AG45" s="24">
        <f>'Problem 1'!AG47</f>
        <v>0.13742668722879892</v>
      </c>
    </row>
    <row r="46" spans="1:33">
      <c r="A46" s="72"/>
      <c r="B46" s="2">
        <f>'Problem 1'!B48</f>
        <v>-16</v>
      </c>
      <c r="C46" s="14">
        <f>'Problem 1'!C48</f>
        <v>1.3983121344700055E-3</v>
      </c>
      <c r="D46" s="14">
        <f>'Problem 1'!D48</f>
        <v>1.5273151914576178E-3</v>
      </c>
      <c r="E46" s="14">
        <f>'Problem 1'!E48</f>
        <v>1.6064952660211562E-3</v>
      </c>
      <c r="F46" s="14">
        <f>'Problem 1'!F48</f>
        <v>1.6678460966636274E-3</v>
      </c>
      <c r="G46" s="14">
        <f>'Problem 1'!G48</f>
        <v>1.7184207834930801E-3</v>
      </c>
      <c r="H46" s="14">
        <f>'Problem 1'!H48</f>
        <v>1.7627497405440524E-3</v>
      </c>
      <c r="I46" s="14">
        <f>'Problem 1'!I48</f>
        <v>1.8014941071668894E-3</v>
      </c>
      <c r="J46" s="14">
        <f>'Problem 1'!J48</f>
        <v>1.836242474031185E-3</v>
      </c>
      <c r="K46" s="14">
        <f>'Problem 1'!K48</f>
        <v>1.8677913920606486E-3</v>
      </c>
      <c r="L46" s="14">
        <f>'Problem 1'!L48</f>
        <v>1.8967134497750603E-3</v>
      </c>
      <c r="M46" s="14">
        <f>'Problem 1'!M48</f>
        <v>1.9234374917264044E-3</v>
      </c>
      <c r="N46" s="14">
        <f>'Problem 1'!N48</f>
        <v>1.9482953094407832E-3</v>
      </c>
      <c r="O46" s="14">
        <f>'Problem 1'!O48</f>
        <v>1.9715503696533685E-3</v>
      </c>
      <c r="P46" s="14">
        <f>'Problem 1'!P48</f>
        <v>1.9934163860960601E-3</v>
      </c>
      <c r="Q46" s="14">
        <f>'Problem 1'!Q48</f>
        <v>2.0140698171718283E-3</v>
      </c>
      <c r="R46" s="14">
        <f>'Problem 1'!R48</f>
        <v>2.0336585612148635E-3</v>
      </c>
      <c r="S46" s="15">
        <f>'Problem 1'!S48</f>
        <v>2.0523081789049018E-3</v>
      </c>
      <c r="T46" s="15">
        <f>'Problem 1'!T48</f>
        <v>2.0701264546909974E-3</v>
      </c>
      <c r="U46" s="15">
        <f>'Problem 1'!U48</f>
        <v>2.0872068111310658E-3</v>
      </c>
      <c r="V46" s="15">
        <f>'Problem 1'!V48</f>
        <v>2.1036309117208199E-3</v>
      </c>
      <c r="W46" s="15">
        <f>'Problem 1'!W48</f>
        <v>2.1194706773332494E-3</v>
      </c>
      <c r="X46" s="15">
        <f>'Problem 1'!X48</f>
        <v>2.1347898707241306E-3</v>
      </c>
      <c r="Y46" s="15">
        <f>'Problem 1'!Y48</f>
        <v>2.1496453594787046E-3</v>
      </c>
      <c r="Z46" s="15">
        <f>'Problem 1'!Z48</f>
        <v>2.164088127737376E-3</v>
      </c>
      <c r="AA46" s="15">
        <f>'Problem 1'!AA48</f>
        <v>2.164088127737376E-3</v>
      </c>
      <c r="AB46" s="2">
        <f>'Problem 1'!AB48</f>
        <v>-16</v>
      </c>
      <c r="AC46" s="2">
        <f>'Problem 1'!AC48</f>
        <v>-16</v>
      </c>
      <c r="AD46" s="21">
        <f>'Problem 1'!AD48</f>
        <v>6.6527970478240661E-2</v>
      </c>
      <c r="AE46" s="22">
        <f>'Problem 1'!AE48</f>
        <v>0.20214363733376381</v>
      </c>
      <c r="AF46" s="23">
        <f>'Problem 1'!AF48</f>
        <v>0.66224069581071299</v>
      </c>
      <c r="AG46" s="24">
        <f>'Problem 1'!AG48</f>
        <v>0.13561566685552315</v>
      </c>
    </row>
    <row r="47" spans="1:33">
      <c r="A47" s="72"/>
      <c r="B47" s="2">
        <f>'Problem 1'!B49</f>
        <v>-17</v>
      </c>
      <c r="C47" s="14">
        <f>'Problem 1'!C49</f>
        <v>1.1453174359646987E-3</v>
      </c>
      <c r="D47" s="14">
        <f>'Problem 1'!D49</f>
        <v>1.2509801466131052E-3</v>
      </c>
      <c r="E47" s="14">
        <f>'Problem 1'!E49</f>
        <v>1.3158342787793671E-3</v>
      </c>
      <c r="F47" s="14">
        <f>'Problem 1'!F49</f>
        <v>1.3660849876973528E-3</v>
      </c>
      <c r="G47" s="14">
        <f>'Problem 1'!G49</f>
        <v>1.4075092657368058E-3</v>
      </c>
      <c r="H47" s="14">
        <f>'Problem 1'!H49</f>
        <v>1.4438178453286235E-3</v>
      </c>
      <c r="I47" s="14">
        <f>'Problem 1'!I49</f>
        <v>1.4755522467863945E-3</v>
      </c>
      <c r="J47" s="14">
        <f>'Problem 1'!J49</f>
        <v>1.5040136392465695E-3</v>
      </c>
      <c r="K47" s="14">
        <f>'Problem 1'!K49</f>
        <v>1.529854454765675E-3</v>
      </c>
      <c r="L47" s="14">
        <f>'Problem 1'!L49</f>
        <v>1.5535436842071743E-3</v>
      </c>
      <c r="M47" s="14">
        <f>'Problem 1'!M49</f>
        <v>1.5754325818658705E-3</v>
      </c>
      <c r="N47" s="14">
        <f>'Problem 1'!N49</f>
        <v>1.5957929086816717E-3</v>
      </c>
      <c r="O47" s="14">
        <f>'Problem 1'!O49</f>
        <v>1.6148404627143614E-3</v>
      </c>
      <c r="P47" s="14">
        <f>'Problem 1'!P49</f>
        <v>1.6327502907631593E-3</v>
      </c>
      <c r="Q47" s="14">
        <f>'Problem 1'!Q49</f>
        <v>1.6496669248539722E-3</v>
      </c>
      <c r="R47" s="14">
        <f>'Problem 1'!R49</f>
        <v>1.6657115042780369E-3</v>
      </c>
      <c r="S47" s="14">
        <f>'Problem 1'!S49</f>
        <v>1.6809868721933505E-3</v>
      </c>
      <c r="T47" s="15">
        <f>'Problem 1'!T49</f>
        <v>1.6955813117562864E-3</v>
      </c>
      <c r="U47" s="15">
        <f>'Problem 1'!U49</f>
        <v>1.7095713427093663E-3</v>
      </c>
      <c r="V47" s="15">
        <f>'Problem 1'!V49</f>
        <v>1.7230238532839194E-3</v>
      </c>
      <c r="W47" s="15">
        <f>'Problem 1'!W49</f>
        <v>1.7359977518079321E-3</v>
      </c>
      <c r="X47" s="15">
        <f>'Problem 1'!X49</f>
        <v>1.7485452645291469E-3</v>
      </c>
      <c r="Y47" s="15">
        <f>'Problem 1'!Y49</f>
        <v>1.7607129700585279E-3</v>
      </c>
      <c r="Z47" s="15">
        <f>'Problem 1'!Z49</f>
        <v>1.772542628045815E-3</v>
      </c>
      <c r="AA47" s="15">
        <f>'Problem 1'!AA49</f>
        <v>1.772542628045815E-3</v>
      </c>
      <c r="AB47" s="2">
        <f>'Problem 1'!AB49</f>
        <v>-17</v>
      </c>
      <c r="AC47" s="2">
        <f>'Problem 1'!AC49</f>
        <v>-17</v>
      </c>
      <c r="AD47" s="21">
        <f>'Problem 1'!AD49</f>
        <v>7.0685968633132035E-2</v>
      </c>
      <c r="AE47" s="22">
        <f>'Problem 1'!AE49</f>
        <v>0.20450790406403474</v>
      </c>
      <c r="AF47" s="23">
        <f>'Problem 1'!AF49</f>
        <v>0.66167016050506255</v>
      </c>
      <c r="AG47" s="24">
        <f>'Problem 1'!AG49</f>
        <v>0.13382193543090271</v>
      </c>
    </row>
    <row r="48" spans="1:33">
      <c r="A48" s="72"/>
      <c r="B48" s="2">
        <f>'Problem 1'!B50</f>
        <v>-18</v>
      </c>
      <c r="C48" s="14">
        <f>'Problem 1'!C50</f>
        <v>9.380967216035339E-4</v>
      </c>
      <c r="D48" s="14">
        <f>'Problem 1'!D50</f>
        <v>1.0246420227946597E-3</v>
      </c>
      <c r="E48" s="14">
        <f>'Problem 1'!E50</f>
        <v>1.0777621856920033E-3</v>
      </c>
      <c r="F48" s="14">
        <f>'Problem 1'!F50</f>
        <v>1.1189211026995925E-3</v>
      </c>
      <c r="G48" s="14">
        <f>'Problem 1'!G50</f>
        <v>1.1528505428734185E-3</v>
      </c>
      <c r="H48" s="14">
        <f>'Problem 1'!H50</f>
        <v>1.1825898609101476E-3</v>
      </c>
      <c r="I48" s="14">
        <f>'Problem 1'!I50</f>
        <v>1.2085826005950281E-3</v>
      </c>
      <c r="J48" s="14">
        <f>'Problem 1'!J50</f>
        <v>1.231894512315531E-3</v>
      </c>
      <c r="K48" s="14">
        <f>'Problem 1'!K50</f>
        <v>1.2530599844901653E-3</v>
      </c>
      <c r="L48" s="14">
        <f>'Problem 1'!L50</f>
        <v>1.2724631541080856E-3</v>
      </c>
      <c r="M48" s="14">
        <f>'Problem 1'!M50</f>
        <v>1.2903917235058285E-3</v>
      </c>
      <c r="N48" s="14">
        <f>'Problem 1'!N50</f>
        <v>1.3070682842888151E-3</v>
      </c>
      <c r="O48" s="14">
        <f>'Problem 1'!O50</f>
        <v>1.3226695904695613E-3</v>
      </c>
      <c r="P48" s="14">
        <f>'Problem 1'!P50</f>
        <v>1.337339017869755E-3</v>
      </c>
      <c r="Q48" s="14">
        <f>'Problem 1'!Q50</f>
        <v>1.3511949485338957E-3</v>
      </c>
      <c r="R48" s="14">
        <f>'Problem 1'!R50</f>
        <v>1.3643366041872428E-3</v>
      </c>
      <c r="S48" s="14">
        <f>'Problem 1'!S50</f>
        <v>1.3768482207161346E-3</v>
      </c>
      <c r="T48" s="14">
        <f>'Problem 1'!T50</f>
        <v>1.3888021083264277E-3</v>
      </c>
      <c r="U48" s="15">
        <f>'Problem 1'!U50</f>
        <v>1.4002609421484777E-3</v>
      </c>
      <c r="V48" s="15">
        <f>'Problem 1'!V50</f>
        <v>1.4112795084175712E-3</v>
      </c>
      <c r="W48" s="15">
        <f>'Problem 1'!W50</f>
        <v>1.4219060572586283E-3</v>
      </c>
      <c r="X48" s="15">
        <f>'Problem 1'!X50</f>
        <v>1.4321833656959486E-3</v>
      </c>
      <c r="Y48" s="15">
        <f>'Problem 1'!Y50</f>
        <v>1.4421495849362375E-3</v>
      </c>
      <c r="Z48" s="15">
        <f>'Problem 1'!Z50</f>
        <v>1.4518389191130266E-3</v>
      </c>
      <c r="AA48" s="15">
        <f>'Problem 1'!AA50</f>
        <v>1.4518389191130266E-3</v>
      </c>
      <c r="AB48" s="2">
        <f>'Problem 1'!AB50</f>
        <v>-18</v>
      </c>
      <c r="AC48" s="2">
        <f>'Problem 1'!AC50</f>
        <v>-18</v>
      </c>
      <c r="AD48" s="21">
        <f>'Problem 1'!AD50</f>
        <v>7.4843966788019856E-2</v>
      </c>
      <c r="AE48" s="22">
        <f>'Problem 1'!AE50</f>
        <v>0.20688945974295969</v>
      </c>
      <c r="AF48" s="23">
        <f>'Problem 1'!AF50</f>
        <v>0.66106504730210036</v>
      </c>
      <c r="AG48" s="24">
        <f>'Problem 1'!AG50</f>
        <v>0.13204549295493984</v>
      </c>
    </row>
    <row r="49" spans="1:33">
      <c r="A49" s="72"/>
      <c r="B49" s="2">
        <f>'Problem 1'!B51</f>
        <v>-19</v>
      </c>
      <c r="C49" s="14">
        <f>'Problem 1'!C51</f>
        <v>7.6836816715538259E-4</v>
      </c>
      <c r="D49" s="14">
        <f>'Problem 1'!D51</f>
        <v>8.3925494558742596E-4</v>
      </c>
      <c r="E49" s="14">
        <f>'Problem 1'!E51</f>
        <v>8.8276415019764856E-4</v>
      </c>
      <c r="F49" s="14">
        <f>'Problem 1'!F51</f>
        <v>9.1647624074750499E-4</v>
      </c>
      <c r="G49" s="14">
        <f>'Problem 1'!G51</f>
        <v>9.442668738012136E-4</v>
      </c>
      <c r="H49" s="14">
        <f>'Problem 1'!H51</f>
        <v>9.6862549777473373E-4</v>
      </c>
      <c r="I49" s="14">
        <f>'Problem 1'!I51</f>
        <v>9.8991540668399818E-4</v>
      </c>
      <c r="J49" s="14">
        <f>'Problem 1'!J51</f>
        <v>1.0090095261591763E-3</v>
      </c>
      <c r="K49" s="14">
        <f>'Problem 1'!K51</f>
        <v>1.0263455584544423E-3</v>
      </c>
      <c r="L49" s="14">
        <f>'Problem 1'!L51</f>
        <v>1.0422381391798521E-3</v>
      </c>
      <c r="M49" s="14">
        <f>'Problem 1'!M51</f>
        <v>1.056922917082406E-3</v>
      </c>
      <c r="N49" s="14">
        <f>'Problem 1'!N51</f>
        <v>1.0705822105733539E-3</v>
      </c>
      <c r="O49" s="14">
        <f>'Problem 1'!O51</f>
        <v>1.0833607938039178E-3</v>
      </c>
      <c r="P49" s="14">
        <f>'Problem 1'!P51</f>
        <v>1.0953761018048229E-3</v>
      </c>
      <c r="Q49" s="14">
        <f>'Problem 1'!Q51</f>
        <v>1.106725097919466E-3</v>
      </c>
      <c r="R49" s="14">
        <f>'Problem 1'!R51</f>
        <v>1.1174890518223098E-3</v>
      </c>
      <c r="S49" s="14">
        <f>'Problem 1'!S51</f>
        <v>1.1277369587161987E-3</v>
      </c>
      <c r="T49" s="14">
        <f>'Problem 1'!T51</f>
        <v>1.1375280458205243E-3</v>
      </c>
      <c r="U49" s="14">
        <f>'Problem 1'!U51</f>
        <v>1.1469136485401847E-3</v>
      </c>
      <c r="V49" s="15">
        <f>'Problem 1'!V51</f>
        <v>1.155938640711985E-3</v>
      </c>
      <c r="W49" s="15">
        <f>'Problem 1'!W51</f>
        <v>1.1646425426318568E-3</v>
      </c>
      <c r="X49" s="15">
        <f>'Problem 1'!X51</f>
        <v>1.1730603917357062E-3</v>
      </c>
      <c r="Y49" s="15">
        <f>'Problem 1'!Y51</f>
        <v>1.1812234365846848E-3</v>
      </c>
      <c r="Z49" s="15">
        <f>'Problem 1'!Z51</f>
        <v>1.1891596928053111E-3</v>
      </c>
      <c r="AA49" s="15">
        <f>'Problem 1'!AA51</f>
        <v>1.1891596928053111E-3</v>
      </c>
      <c r="AB49" s="2">
        <f>'Problem 1'!AB51</f>
        <v>-19</v>
      </c>
      <c r="AC49" s="2">
        <f>'Problem 1'!AC51</f>
        <v>-19</v>
      </c>
      <c r="AD49" s="21">
        <f>'Problem 1'!AD51</f>
        <v>7.9001964942911229E-2</v>
      </c>
      <c r="AE49" s="22">
        <f>'Problem 1'!AE51</f>
        <v>0.20928830437054274</v>
      </c>
      <c r="AF49" s="23">
        <f>'Problem 1'!AF51</f>
        <v>0.66042535620182563</v>
      </c>
      <c r="AG49" s="24">
        <f>'Problem 1'!AG51</f>
        <v>0.13028633942763151</v>
      </c>
    </row>
    <row r="50" spans="1:33">
      <c r="A50" s="72"/>
      <c r="B50" s="2">
        <f>'Problem 1'!B52</f>
        <v>-20</v>
      </c>
      <c r="C50" s="14">
        <f>'Problem 1'!C52</f>
        <v>6.2934836749939892E-4</v>
      </c>
      <c r="D50" s="14">
        <f>'Problem 1'!D52</f>
        <v>6.8740969823966156E-4</v>
      </c>
      <c r="E50" s="14">
        <f>'Problem 1'!E52</f>
        <v>7.2304684207659972E-4</v>
      </c>
      <c r="F50" s="14">
        <f>'Problem 1'!F52</f>
        <v>7.5065945027598857E-4</v>
      </c>
      <c r="G50" s="14">
        <f>'Problem 1'!G52</f>
        <v>7.7342196217035418E-4</v>
      </c>
      <c r="H50" s="14">
        <f>'Problem 1'!H52</f>
        <v>7.9337341368482923E-4</v>
      </c>
      <c r="I50" s="14">
        <f>'Problem 1'!I52</f>
        <v>8.1081136854683339E-4</v>
      </c>
      <c r="J50" s="14">
        <f>'Problem 1'!J52</f>
        <v>8.2645081514836315E-4</v>
      </c>
      <c r="K50" s="14">
        <f>'Problem 1'!K52</f>
        <v>8.4065026287448972E-4</v>
      </c>
      <c r="L50" s="14">
        <f>'Problem 1'!L52</f>
        <v>8.536674207454591E-4</v>
      </c>
      <c r="M50" s="14">
        <f>'Problem 1'!M52</f>
        <v>8.6569530190336579E-4</v>
      </c>
      <c r="N50" s="14">
        <f>'Problem 1'!N52</f>
        <v>8.7688323813912719E-4</v>
      </c>
      <c r="O50" s="14">
        <f>'Problem 1'!O52</f>
        <v>8.8734980981515586E-4</v>
      </c>
      <c r="P50" s="14">
        <f>'Problem 1'!P52</f>
        <v>8.9719120460297886E-4</v>
      </c>
      <c r="Q50" s="14">
        <f>'Problem 1'!Q52</f>
        <v>9.0648684240113243E-4</v>
      </c>
      <c r="R50" s="14">
        <f>'Problem 1'!R52</f>
        <v>9.1530328887323589E-4</v>
      </c>
      <c r="S50" s="14">
        <f>'Problem 1'!S52</f>
        <v>9.2369705601462058E-4</v>
      </c>
      <c r="T50" s="14">
        <f>'Problem 1'!T52</f>
        <v>9.3171665514502739E-4</v>
      </c>
      <c r="U50" s="14">
        <f>'Problem 1'!U52</f>
        <v>9.3940413362488722E-4</v>
      </c>
      <c r="V50" s="14">
        <f>'Problem 1'!V52</f>
        <v>9.4679624632919811E-4</v>
      </c>
      <c r="W50" s="15">
        <f>'Problem 1'!W52</f>
        <v>9.5392536320089991E-4</v>
      </c>
      <c r="X50" s="15">
        <f>'Problem 1'!X52</f>
        <v>9.6082018240062946E-4</v>
      </c>
      <c r="Y50" s="15">
        <f>'Problem 1'!Y52</f>
        <v>9.6750629873018602E-4</v>
      </c>
      <c r="Z50" s="15">
        <f>'Problem 1'!Z52</f>
        <v>9.7400665898716976E-4</v>
      </c>
      <c r="AA50" s="15">
        <f>'Problem 1'!AA52</f>
        <v>9.7400665898716976E-4</v>
      </c>
      <c r="AB50" s="2">
        <f>'Problem 1'!AB52</f>
        <v>-20</v>
      </c>
      <c r="AC50" s="2">
        <f>'Problem 1'!AC52</f>
        <v>-20</v>
      </c>
      <c r="AD50" s="21">
        <f>'Problem 1'!AD52</f>
        <v>8.315996309779905E-2</v>
      </c>
      <c r="AE50" s="22">
        <f>'Problem 1'!AE52</f>
        <v>0.21170443794677984</v>
      </c>
      <c r="AF50" s="23">
        <f>'Problem 1'!AF52</f>
        <v>0.65975108720423936</v>
      </c>
      <c r="AG50" s="24">
        <f>'Problem 1'!AG52</f>
        <v>0.12854447484898079</v>
      </c>
    </row>
    <row r="51" spans="1:33">
      <c r="A51" s="72"/>
      <c r="B51" s="2">
        <f>'Problem 1'!B53</f>
        <v>-21</v>
      </c>
      <c r="C51" s="14">
        <f>'Problem 1'!C53</f>
        <v>5.1548122970854638E-4</v>
      </c>
      <c r="D51" s="14">
        <f>'Problem 1'!D53</f>
        <v>5.6303760343431734E-4</v>
      </c>
      <c r="E51" s="14">
        <f>'Problem 1'!E53</f>
        <v>5.9222696766728761E-4</v>
      </c>
      <c r="F51" s="14">
        <f>'Problem 1'!F53</f>
        <v>6.1484366450029377E-4</v>
      </c>
      <c r="G51" s="14">
        <f>'Problem 1'!G53</f>
        <v>6.3348778630708342E-4</v>
      </c>
      <c r="H51" s="14">
        <f>'Problem 1'!H53</f>
        <v>6.4982944903676685E-4</v>
      </c>
      <c r="I51" s="14">
        <f>'Problem 1'!I53</f>
        <v>6.641123786192872E-4</v>
      </c>
      <c r="J51" s="14">
        <f>'Problem 1'!J53</f>
        <v>6.7692220157656267E-4</v>
      </c>
      <c r="K51" s="14">
        <f>'Problem 1'!K53</f>
        <v>6.8855256268185775E-4</v>
      </c>
      <c r="L51" s="14">
        <f>'Problem 1'!L53</f>
        <v>6.9921454401550124E-4</v>
      </c>
      <c r="M51" s="14">
        <f>'Problem 1'!M53</f>
        <v>7.0906623711625746E-4</v>
      </c>
      <c r="N51" s="14">
        <f>'Problem 1'!N53</f>
        <v>7.1822995537872928E-4</v>
      </c>
      <c r="O51" s="14">
        <f>'Problem 1'!O53</f>
        <v>7.2680282458283834E-4</v>
      </c>
      <c r="P51" s="14">
        <f>'Problem 1'!P53</f>
        <v>7.3486362929649977E-4</v>
      </c>
      <c r="Q51" s="14">
        <f>'Problem 1'!Q53</f>
        <v>7.4247742008482984E-4</v>
      </c>
      <c r="R51" s="14">
        <f>'Problem 1'!R53</f>
        <v>7.4969871897713816E-4</v>
      </c>
      <c r="S51" s="14">
        <f>'Problem 1'!S53</f>
        <v>7.5657381333087419E-4</v>
      </c>
      <c r="T51" s="14">
        <f>'Problem 1'!T53</f>
        <v>7.631424373791692E-4</v>
      </c>
      <c r="U51" s="14">
        <f>'Problem 1'!U53</f>
        <v>7.6943903091114475E-4</v>
      </c>
      <c r="V51" s="14">
        <f>'Problem 1'!V53</f>
        <v>7.7549369879262775E-4</v>
      </c>
      <c r="W51" s="14">
        <f>'Problem 1'!W53</f>
        <v>7.8133295431713555E-4</v>
      </c>
      <c r="X51" s="15">
        <f>'Problem 1'!X53</f>
        <v>7.8698030332642339E-4</v>
      </c>
      <c r="Y51" s="15">
        <f>'Problem 1'!Y53</f>
        <v>7.9245670978987149E-4</v>
      </c>
      <c r="Z51" s="15">
        <f>'Problem 1'!Z53</f>
        <v>7.9778096877243206E-4</v>
      </c>
      <c r="AA51" s="15">
        <f>'Problem 1'!AA53</f>
        <v>7.9778096877243206E-4</v>
      </c>
      <c r="AB51" s="2">
        <f>'Problem 1'!AB53</f>
        <v>-21</v>
      </c>
      <c r="AC51" s="2">
        <f>'Problem 1'!AC53</f>
        <v>-21</v>
      </c>
      <c r="AD51" s="21">
        <f>'Problem 1'!AD53</f>
        <v>8.7317961252690424E-2</v>
      </c>
      <c r="AE51" s="22">
        <f>'Problem 1'!AE53</f>
        <v>0.21413786047167505</v>
      </c>
      <c r="AF51" s="23">
        <f>'Problem 1'!AF53</f>
        <v>0.65904224030934033</v>
      </c>
      <c r="AG51" s="24">
        <f>'Problem 1'!AG53</f>
        <v>0.12681989921898462</v>
      </c>
    </row>
    <row r="52" spans="1:33">
      <c r="A52" s="72"/>
      <c r="B52" s="2">
        <f>'Problem 1'!B54</f>
        <v>-22</v>
      </c>
      <c r="C52" s="14">
        <f>'Problem 1'!C54</f>
        <v>4.2221591713605073E-4</v>
      </c>
      <c r="D52" s="14">
        <f>'Problem 1'!D54</f>
        <v>4.6116798132594153E-4</v>
      </c>
      <c r="E52" s="14">
        <f>'Problem 1'!E54</f>
        <v>4.8507615388386363E-4</v>
      </c>
      <c r="F52" s="14">
        <f>'Problem 1'!F54</f>
        <v>5.0360084274854802E-4</v>
      </c>
      <c r="G52" s="14">
        <f>'Problem 1'!G54</f>
        <v>5.1887170914323845E-4</v>
      </c>
      <c r="H52" s="14">
        <f>'Problem 1'!H54</f>
        <v>5.322566972267859E-4</v>
      </c>
      <c r="I52" s="14">
        <f>'Problem 1'!I54</f>
        <v>5.4395543593058519E-4</v>
      </c>
      <c r="J52" s="14">
        <f>'Problem 1'!J54</f>
        <v>5.5444759517237667E-4</v>
      </c>
      <c r="K52" s="14">
        <f>'Problem 1'!K54</f>
        <v>5.6397369097895337E-4</v>
      </c>
      <c r="L52" s="14">
        <f>'Problem 1'!L54</f>
        <v>5.7270661463907767E-4</v>
      </c>
      <c r="M52" s="14">
        <f>'Problem 1'!M54</f>
        <v>5.8077585440602418E-4</v>
      </c>
      <c r="N52" s="14">
        <f>'Problem 1'!N54</f>
        <v>5.8828159367950558E-4</v>
      </c>
      <c r="O52" s="14">
        <f>'Problem 1'!O54</f>
        <v>5.9530338540516518E-4</v>
      </c>
      <c r="P52" s="14">
        <f>'Problem 1'!P54</f>
        <v>6.0190575976699684E-4</v>
      </c>
      <c r="Q52" s="14">
        <f>'Problem 1'!Q54</f>
        <v>6.0814199782050339E-4</v>
      </c>
      <c r="R52" s="14">
        <f>'Problem 1'!R54</f>
        <v>6.1405675699893823E-4</v>
      </c>
      <c r="S52" s="14">
        <f>'Problem 1'!S54</f>
        <v>6.1968794995159108E-4</v>
      </c>
      <c r="T52" s="14">
        <f>'Problem 1'!T54</f>
        <v>6.2506812185123678E-4</v>
      </c>
      <c r="U52" s="14">
        <f>'Problem 1'!U54</f>
        <v>6.3022548134314133E-4</v>
      </c>
      <c r="V52" s="14">
        <f>'Problem 1'!V54</f>
        <v>6.351846864610074E-4</v>
      </c>
      <c r="W52" s="14">
        <f>'Problem 1'!W54</f>
        <v>6.3996745348448517E-4</v>
      </c>
      <c r="X52" s="14">
        <f>'Problem 1'!X54</f>
        <v>6.4459303537558912E-4</v>
      </c>
      <c r="Y52" s="15">
        <f>'Problem 1'!Y54</f>
        <v>6.4907860312144459E-4</v>
      </c>
      <c r="Z52" s="15">
        <f>'Problem 1'!Z54</f>
        <v>6.5343955122165503E-4</v>
      </c>
      <c r="AA52" s="15">
        <f>'Problem 1'!AA54</f>
        <v>6.5343955122165503E-4</v>
      </c>
      <c r="AB52" s="2">
        <f>'Problem 1'!AB54</f>
        <v>-22</v>
      </c>
      <c r="AC52" s="2">
        <f>'Problem 1'!AC54</f>
        <v>-22</v>
      </c>
      <c r="AD52" s="21">
        <f>'Problem 1'!AD54</f>
        <v>9.1475959407581797E-2</v>
      </c>
      <c r="AE52" s="22">
        <f>'Problem 1'!AE54</f>
        <v>0.21658857194522635</v>
      </c>
      <c r="AF52" s="23">
        <f>'Problem 1'!AF54</f>
        <v>0.6582988155171291</v>
      </c>
      <c r="AG52" s="24">
        <f>'Problem 1'!AG54</f>
        <v>0.12511261253764455</v>
      </c>
    </row>
    <row r="53" spans="1:33">
      <c r="A53" s="72"/>
      <c r="B53" s="2">
        <f>'Problem 1'!B55</f>
        <v>-23</v>
      </c>
      <c r="C53" s="14">
        <f>'Problem 1'!C55</f>
        <v>3.458249697740273E-4</v>
      </c>
      <c r="D53" s="14">
        <f>'Problem 1'!D55</f>
        <v>3.7772949036263487E-4</v>
      </c>
      <c r="E53" s="14">
        <f>'Problem 1'!E55</f>
        <v>3.973119900189219E-4</v>
      </c>
      <c r="F53" s="14">
        <f>'Problem 1'!F55</f>
        <v>4.1248503231007365E-4</v>
      </c>
      <c r="G53" s="14">
        <f>'Problem 1'!G55</f>
        <v>4.2499296177230027E-4</v>
      </c>
      <c r="H53" s="14">
        <f>'Problem 1'!H55</f>
        <v>4.3595622230216554E-4</v>
      </c>
      <c r="I53" s="14">
        <f>'Problem 1'!I55</f>
        <v>4.4553832424204097E-4</v>
      </c>
      <c r="J53" s="14">
        <f>'Problem 1'!J55</f>
        <v>4.5413215148869973E-4</v>
      </c>
      <c r="K53" s="14">
        <f>'Problem 1'!K55</f>
        <v>4.6193470383376525E-4</v>
      </c>
      <c r="L53" s="14">
        <f>'Problem 1'!L55</f>
        <v>4.6908759158202184E-4</v>
      </c>
      <c r="M53" s="14">
        <f>'Problem 1'!M55</f>
        <v>4.7569687485450547E-4</v>
      </c>
      <c r="N53" s="14">
        <f>'Problem 1'!N55</f>
        <v>4.8184461100569145E-4</v>
      </c>
      <c r="O53" s="14">
        <f>'Problem 1'!O55</f>
        <v>4.8759595957577215E-4</v>
      </c>
      <c r="P53" s="14">
        <f>'Problem 1'!P55</f>
        <v>4.9300377539097159E-4</v>
      </c>
      <c r="Q53" s="14">
        <f>'Problem 1'!Q55</f>
        <v>4.9811169943842664E-4</v>
      </c>
      <c r="R53" s="14">
        <f>'Problem 1'!R55</f>
        <v>5.0295630934318251E-4</v>
      </c>
      <c r="S53" s="14">
        <f>'Problem 1'!S55</f>
        <v>5.0756865827084117E-4</v>
      </c>
      <c r="T53" s="14">
        <f>'Problem 1'!T55</f>
        <v>5.1197540304066119E-4</v>
      </c>
      <c r="U53" s="14">
        <f>'Problem 1'!U55</f>
        <v>5.1619964854637238E-4</v>
      </c>
      <c r="V53" s="14">
        <f>'Problem 1'!V55</f>
        <v>5.2026159147742633E-4</v>
      </c>
      <c r="W53" s="14">
        <f>'Problem 1'!W55</f>
        <v>5.2417901901675198E-4</v>
      </c>
      <c r="X53" s="14">
        <f>'Problem 1'!X55</f>
        <v>5.2796770071432723E-4</v>
      </c>
      <c r="Y53" s="14">
        <f>'Problem 1'!Y55</f>
        <v>5.3164170083410463E-4</v>
      </c>
      <c r="Z53" s="15">
        <f>'Problem 1'!Z55</f>
        <v>5.3521362856996841E-4</v>
      </c>
      <c r="AA53" s="15">
        <f>'Problem 1'!AA55</f>
        <v>5.3521362856996841E-4</v>
      </c>
      <c r="AB53" s="2">
        <f>'Problem 1'!AB55</f>
        <v>-23</v>
      </c>
      <c r="AC53" s="2">
        <f>'Problem 1'!AC55</f>
        <v>-23</v>
      </c>
      <c r="AD53" s="21">
        <f>'Problem 1'!AD55</f>
        <v>9.5633957562469618E-2</v>
      </c>
      <c r="AE53" s="22">
        <f>'Problem 1'!AE55</f>
        <v>0.21905657236743159</v>
      </c>
      <c r="AF53" s="23">
        <f>'Problem 1'!AF55</f>
        <v>0.65752081282760644</v>
      </c>
      <c r="AG53" s="24">
        <f>'Problem 1'!AG55</f>
        <v>0.12342261480496197</v>
      </c>
    </row>
    <row r="54" spans="1:33">
      <c r="A54" s="72"/>
      <c r="B54" s="2">
        <f>'Problem 1'!B56</f>
        <v>-24</v>
      </c>
      <c r="C54" s="14">
        <f>'Problem 1'!C56</f>
        <v>2.8325533184640642E-4</v>
      </c>
      <c r="D54" s="14">
        <f>'Problem 1'!D56</f>
        <v>3.093874112408807E-4</v>
      </c>
      <c r="E54" s="14">
        <f>'Problem 1'!E56</f>
        <v>3.2542687606653575E-4</v>
      </c>
      <c r="F54" s="14">
        <f>'Problem 1'!F56</f>
        <v>3.3785468060623712E-4</v>
      </c>
      <c r="G54" s="14">
        <f>'Problem 1'!G56</f>
        <v>3.4809956752938063E-4</v>
      </c>
      <c r="H54" s="14">
        <f>'Problem 1'!H56</f>
        <v>3.5707926035357073E-4</v>
      </c>
      <c r="I54" s="14">
        <f>'Problem 1'!I56</f>
        <v>3.6492768571897756E-4</v>
      </c>
      <c r="J54" s="14">
        <f>'Problem 1'!J56</f>
        <v>3.7196664357726526E-4</v>
      </c>
      <c r="K54" s="14">
        <f>'Problem 1'!K56</f>
        <v>3.7835749081769054E-4</v>
      </c>
      <c r="L54" s="14">
        <f>'Problem 1'!L56</f>
        <v>3.8421621638662915E-4</v>
      </c>
      <c r="M54" s="14">
        <f>'Problem 1'!M56</f>
        <v>3.8962969109274293E-4</v>
      </c>
      <c r="N54" s="14">
        <f>'Problem 1'!N56</f>
        <v>3.9466512576579794E-4</v>
      </c>
      <c r="O54" s="14">
        <f>'Problem 1'!O56</f>
        <v>3.9937589071966192E-4</v>
      </c>
      <c r="P54" s="14">
        <f>'Problem 1'!P56</f>
        <v>4.0380527782927253E-4</v>
      </c>
      <c r="Q54" s="14">
        <f>'Problem 1'!Q56</f>
        <v>4.0798903217776142E-4</v>
      </c>
      <c r="R54" s="14">
        <f>'Problem 1'!R56</f>
        <v>4.1195711345059339E-4</v>
      </c>
      <c r="S54" s="14">
        <f>'Problem 1'!S56</f>
        <v>4.1573495640666758E-4</v>
      </c>
      <c r="T54" s="14">
        <f>'Problem 1'!T56</f>
        <v>4.1934439488345952E-4</v>
      </c>
      <c r="U54" s="14">
        <f>'Problem 1'!U56</f>
        <v>4.228043534379351E-4</v>
      </c>
      <c r="V54" s="14">
        <f>'Problem 1'!V56</f>
        <v>4.2613137460019722E-4</v>
      </c>
      <c r="W54" s="14">
        <f>'Problem 1'!W56</f>
        <v>4.2934002734253975E-4</v>
      </c>
      <c r="X54" s="14">
        <f>'Problem 1'!X56</f>
        <v>4.3244322805187065E-4</v>
      </c>
      <c r="Y54" s="14">
        <f>'Problem 1'!Y56</f>
        <v>4.3545249636413655E-4</v>
      </c>
      <c r="Z54" s="14">
        <f>'Problem 1'!Z56</f>
        <v>4.383781601090494E-4</v>
      </c>
      <c r="AA54" s="15">
        <f>'Problem 1'!AA56</f>
        <v>4.383781601090494E-4</v>
      </c>
      <c r="AB54" s="2">
        <f>'Problem 1'!AB56</f>
        <v>-24</v>
      </c>
      <c r="AC54" s="2">
        <f>'Problem 1'!AC56</f>
        <v>-24</v>
      </c>
      <c r="AD54" s="21">
        <f>'Problem 1'!AD56</f>
        <v>9.9791955717360992E-2</v>
      </c>
      <c r="AE54" s="22">
        <f>'Problem 1'!AE56</f>
        <v>0.22154186173829502</v>
      </c>
      <c r="AF54" s="23">
        <f>'Problem 1'!AF56</f>
        <v>0.65670823224077091</v>
      </c>
      <c r="AG54" s="24">
        <f>'Problem 1'!AG56</f>
        <v>0.12174990602093402</v>
      </c>
    </row>
    <row r="55" spans="1:33">
      <c r="A55" s="9"/>
      <c r="B55" s="11"/>
      <c r="C55" s="3">
        <v>0</v>
      </c>
      <c r="D55" s="3">
        <f>C55+1</f>
        <v>1</v>
      </c>
      <c r="E55" s="3">
        <f t="shared" ref="E55:AA55" si="1">D55+1</f>
        <v>2</v>
      </c>
      <c r="F55" s="3">
        <f t="shared" si="1"/>
        <v>3</v>
      </c>
      <c r="G55" s="3">
        <f t="shared" si="1"/>
        <v>4</v>
      </c>
      <c r="H55" s="3">
        <f t="shared" si="1"/>
        <v>5</v>
      </c>
      <c r="I55" s="3">
        <f t="shared" si="1"/>
        <v>6</v>
      </c>
      <c r="J55" s="3">
        <f t="shared" si="1"/>
        <v>7</v>
      </c>
      <c r="K55" s="3">
        <f t="shared" si="1"/>
        <v>8</v>
      </c>
      <c r="L55" s="3">
        <f t="shared" si="1"/>
        <v>9</v>
      </c>
      <c r="M55" s="3">
        <f t="shared" si="1"/>
        <v>10</v>
      </c>
      <c r="N55" s="3">
        <f t="shared" si="1"/>
        <v>11</v>
      </c>
      <c r="O55" s="3">
        <f t="shared" si="1"/>
        <v>12</v>
      </c>
      <c r="P55" s="3">
        <f t="shared" si="1"/>
        <v>13</v>
      </c>
      <c r="Q55" s="3">
        <f t="shared" si="1"/>
        <v>14</v>
      </c>
      <c r="R55" s="3">
        <f t="shared" si="1"/>
        <v>15</v>
      </c>
      <c r="S55" s="3">
        <f t="shared" si="1"/>
        <v>16</v>
      </c>
      <c r="T55" s="3">
        <f t="shared" si="1"/>
        <v>17</v>
      </c>
      <c r="U55" s="3">
        <f t="shared" si="1"/>
        <v>18</v>
      </c>
      <c r="V55" s="3">
        <f t="shared" si="1"/>
        <v>19</v>
      </c>
      <c r="W55" s="3">
        <f t="shared" si="1"/>
        <v>20</v>
      </c>
      <c r="X55" s="3">
        <f t="shared" si="1"/>
        <v>21</v>
      </c>
      <c r="Y55" s="3">
        <f t="shared" si="1"/>
        <v>22</v>
      </c>
      <c r="Z55" s="3">
        <f t="shared" si="1"/>
        <v>23</v>
      </c>
      <c r="AA55" s="3">
        <f t="shared" si="1"/>
        <v>24</v>
      </c>
      <c r="AB55" s="12"/>
      <c r="AC55" s="17"/>
      <c r="AD55" s="17"/>
      <c r="AE55" s="17"/>
      <c r="AF55" s="17"/>
      <c r="AG55" s="17"/>
    </row>
    <row r="56" spans="1:33" ht="15.75">
      <c r="A56" s="9"/>
      <c r="B56" s="10"/>
      <c r="C56" s="75" t="s">
        <v>37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20" t="s">
        <v>22</v>
      </c>
      <c r="AC56" s="20" t="s">
        <v>23</v>
      </c>
      <c r="AD56" s="20" t="s">
        <v>24</v>
      </c>
      <c r="AE56" s="18" t="s">
        <v>25</v>
      </c>
      <c r="AF56" s="18" t="s">
        <v>26</v>
      </c>
      <c r="AG56" s="18" t="s">
        <v>27</v>
      </c>
    </row>
    <row r="57" spans="1:33">
      <c r="A57" s="71" t="s">
        <v>6</v>
      </c>
      <c r="B57" s="2">
        <f>B6</f>
        <v>24</v>
      </c>
      <c r="C57" s="47" t="str">
        <f t="shared" ref="C57:Z57" si="2">IF($B57^2&gt;C$55^2,"",EXP(-C6*delta_t))</f>
        <v/>
      </c>
      <c r="D57" s="47" t="str">
        <f t="shared" si="2"/>
        <v/>
      </c>
      <c r="E57" s="47" t="str">
        <f t="shared" si="2"/>
        <v/>
      </c>
      <c r="F57" s="47" t="str">
        <f t="shared" si="2"/>
        <v/>
      </c>
      <c r="G57" s="47" t="str">
        <f t="shared" si="2"/>
        <v/>
      </c>
      <c r="H57" s="47" t="str">
        <f t="shared" si="2"/>
        <v/>
      </c>
      <c r="I57" s="47" t="str">
        <f t="shared" si="2"/>
        <v/>
      </c>
      <c r="J57" s="47" t="str">
        <f t="shared" si="2"/>
        <v/>
      </c>
      <c r="K57" s="47" t="str">
        <f t="shared" si="2"/>
        <v/>
      </c>
      <c r="L57" s="47" t="str">
        <f t="shared" si="2"/>
        <v/>
      </c>
      <c r="M57" s="47" t="str">
        <f t="shared" si="2"/>
        <v/>
      </c>
      <c r="N57" s="47" t="str">
        <f t="shared" si="2"/>
        <v/>
      </c>
      <c r="O57" s="47" t="str">
        <f t="shared" si="2"/>
        <v/>
      </c>
      <c r="P57" s="47" t="str">
        <f t="shared" si="2"/>
        <v/>
      </c>
      <c r="Q57" s="47" t="str">
        <f t="shared" si="2"/>
        <v/>
      </c>
      <c r="R57" s="47" t="str">
        <f t="shared" si="2"/>
        <v/>
      </c>
      <c r="S57" s="47" t="str">
        <f t="shared" si="2"/>
        <v/>
      </c>
      <c r="T57" s="47" t="str">
        <f t="shared" si="2"/>
        <v/>
      </c>
      <c r="U57" s="47" t="str">
        <f t="shared" si="2"/>
        <v/>
      </c>
      <c r="V57" s="47" t="str">
        <f t="shared" si="2"/>
        <v/>
      </c>
      <c r="W57" s="47" t="str">
        <f t="shared" si="2"/>
        <v/>
      </c>
      <c r="X57" s="47" t="str">
        <f t="shared" si="2"/>
        <v/>
      </c>
      <c r="Y57" s="47" t="str">
        <f t="shared" si="2"/>
        <v/>
      </c>
      <c r="Z57" s="47" t="str">
        <f t="shared" si="2"/>
        <v/>
      </c>
      <c r="AA57" s="46"/>
      <c r="AB57" s="2">
        <f t="shared" ref="AB57:AG72" si="3">AB6</f>
        <v>24</v>
      </c>
      <c r="AC57" s="2">
        <f t="shared" si="3"/>
        <v>24</v>
      </c>
      <c r="AD57" s="2">
        <f t="shared" si="3"/>
        <v>-9.9791955717360992E-2</v>
      </c>
      <c r="AE57" s="2">
        <f t="shared" si="3"/>
        <v>0.12174990602093402</v>
      </c>
      <c r="AF57" s="2">
        <f t="shared" si="3"/>
        <v>0.65670823224077091</v>
      </c>
      <c r="AG57" s="2">
        <f t="shared" si="3"/>
        <v>0.22154186173829502</v>
      </c>
    </row>
    <row r="58" spans="1:33">
      <c r="A58" s="72"/>
      <c r="B58" s="2">
        <f t="shared" ref="B58:B105" si="4">B7</f>
        <v>23</v>
      </c>
      <c r="C58" s="47" t="str">
        <f t="shared" ref="C58:Z58" si="5">IF($B58^2&gt;C$55^2,"",EXP(-C7*delta_t))</f>
        <v/>
      </c>
      <c r="D58" s="47" t="str">
        <f t="shared" si="5"/>
        <v/>
      </c>
      <c r="E58" s="47" t="str">
        <f t="shared" si="5"/>
        <v/>
      </c>
      <c r="F58" s="47" t="str">
        <f t="shared" si="5"/>
        <v/>
      </c>
      <c r="G58" s="47" t="str">
        <f t="shared" si="5"/>
        <v/>
      </c>
      <c r="H58" s="47" t="str">
        <f t="shared" si="5"/>
        <v/>
      </c>
      <c r="I58" s="47" t="str">
        <f t="shared" si="5"/>
        <v/>
      </c>
      <c r="J58" s="47" t="str">
        <f t="shared" si="5"/>
        <v/>
      </c>
      <c r="K58" s="47" t="str">
        <f t="shared" si="5"/>
        <v/>
      </c>
      <c r="L58" s="47" t="str">
        <f t="shared" si="5"/>
        <v/>
      </c>
      <c r="M58" s="47" t="str">
        <f t="shared" si="5"/>
        <v/>
      </c>
      <c r="N58" s="47" t="str">
        <f t="shared" si="5"/>
        <v/>
      </c>
      <c r="O58" s="47" t="str">
        <f t="shared" si="5"/>
        <v/>
      </c>
      <c r="P58" s="47" t="str">
        <f t="shared" si="5"/>
        <v/>
      </c>
      <c r="Q58" s="47" t="str">
        <f t="shared" si="5"/>
        <v/>
      </c>
      <c r="R58" s="47" t="str">
        <f t="shared" si="5"/>
        <v/>
      </c>
      <c r="S58" s="47" t="str">
        <f t="shared" si="5"/>
        <v/>
      </c>
      <c r="T58" s="47" t="str">
        <f t="shared" si="5"/>
        <v/>
      </c>
      <c r="U58" s="47" t="str">
        <f t="shared" si="5"/>
        <v/>
      </c>
      <c r="V58" s="47" t="str">
        <f t="shared" si="5"/>
        <v/>
      </c>
      <c r="W58" s="47" t="str">
        <f t="shared" si="5"/>
        <v/>
      </c>
      <c r="X58" s="47" t="str">
        <f t="shared" si="5"/>
        <v/>
      </c>
      <c r="Y58" s="47" t="str">
        <f t="shared" si="5"/>
        <v/>
      </c>
      <c r="Z58" s="46">
        <f t="shared" si="5"/>
        <v>0.64852317319330732</v>
      </c>
      <c r="AA58" s="46"/>
      <c r="AB58" s="2">
        <f t="shared" si="3"/>
        <v>23</v>
      </c>
      <c r="AC58" s="2">
        <f t="shared" si="3"/>
        <v>23</v>
      </c>
      <c r="AD58" s="2">
        <f t="shared" si="3"/>
        <v>-9.5633957562469618E-2</v>
      </c>
      <c r="AE58" s="2">
        <f t="shared" si="3"/>
        <v>0.12342261480496197</v>
      </c>
      <c r="AF58" s="2">
        <f t="shared" si="3"/>
        <v>0.65752081282760644</v>
      </c>
      <c r="AG58" s="2">
        <f t="shared" si="3"/>
        <v>0.21905657236743159</v>
      </c>
    </row>
    <row r="59" spans="1:33">
      <c r="A59" s="72"/>
      <c r="B59" s="2">
        <f t="shared" si="4"/>
        <v>22</v>
      </c>
      <c r="C59" s="47" t="str">
        <f t="shared" ref="C59:Z59" si="6">IF($B59^2&gt;C$55^2,"",EXP(-C8*delta_t))</f>
        <v/>
      </c>
      <c r="D59" s="47" t="str">
        <f t="shared" si="6"/>
        <v/>
      </c>
      <c r="E59" s="47" t="str">
        <f t="shared" si="6"/>
        <v/>
      </c>
      <c r="F59" s="47" t="str">
        <f t="shared" si="6"/>
        <v/>
      </c>
      <c r="G59" s="47" t="str">
        <f t="shared" si="6"/>
        <v/>
      </c>
      <c r="H59" s="47" t="str">
        <f t="shared" si="6"/>
        <v/>
      </c>
      <c r="I59" s="47" t="str">
        <f t="shared" si="6"/>
        <v/>
      </c>
      <c r="J59" s="47" t="str">
        <f t="shared" si="6"/>
        <v/>
      </c>
      <c r="K59" s="47" t="str">
        <f t="shared" si="6"/>
        <v/>
      </c>
      <c r="L59" s="47" t="str">
        <f t="shared" si="6"/>
        <v/>
      </c>
      <c r="M59" s="47" t="str">
        <f t="shared" si="6"/>
        <v/>
      </c>
      <c r="N59" s="47" t="str">
        <f t="shared" si="6"/>
        <v/>
      </c>
      <c r="O59" s="47" t="str">
        <f t="shared" si="6"/>
        <v/>
      </c>
      <c r="P59" s="47" t="str">
        <f t="shared" si="6"/>
        <v/>
      </c>
      <c r="Q59" s="47" t="str">
        <f t="shared" si="6"/>
        <v/>
      </c>
      <c r="R59" s="47" t="str">
        <f t="shared" si="6"/>
        <v/>
      </c>
      <c r="S59" s="47" t="str">
        <f t="shared" si="6"/>
        <v/>
      </c>
      <c r="T59" s="47" t="str">
        <f t="shared" si="6"/>
        <v/>
      </c>
      <c r="U59" s="47" t="str">
        <f t="shared" si="6"/>
        <v/>
      </c>
      <c r="V59" s="47" t="str">
        <f t="shared" si="6"/>
        <v/>
      </c>
      <c r="W59" s="47" t="str">
        <f t="shared" si="6"/>
        <v/>
      </c>
      <c r="X59" s="47" t="str">
        <f t="shared" si="6"/>
        <v/>
      </c>
      <c r="Y59" s="46">
        <f t="shared" si="6"/>
        <v>0.70304260003689012</v>
      </c>
      <c r="Z59" s="46">
        <f t="shared" si="6"/>
        <v>0.70138029563239723</v>
      </c>
      <c r="AA59" s="46"/>
      <c r="AB59" s="2">
        <f t="shared" si="3"/>
        <v>22</v>
      </c>
      <c r="AC59" s="2">
        <f t="shared" si="3"/>
        <v>22</v>
      </c>
      <c r="AD59" s="2">
        <f t="shared" si="3"/>
        <v>-9.1475959407581797E-2</v>
      </c>
      <c r="AE59" s="2">
        <f t="shared" si="3"/>
        <v>0.12511261253764455</v>
      </c>
      <c r="AF59" s="2">
        <f t="shared" si="3"/>
        <v>0.6582988155171291</v>
      </c>
      <c r="AG59" s="2">
        <f t="shared" si="3"/>
        <v>0.21658857194522635</v>
      </c>
    </row>
    <row r="60" spans="1:33">
      <c r="A60" s="72"/>
      <c r="B60" s="2">
        <f t="shared" si="4"/>
        <v>21</v>
      </c>
      <c r="C60" s="47" t="str">
        <f t="shared" ref="C60:Z60" si="7">IF($B60^2&gt;C$55^2,"",EXP(-C9*delta_t))</f>
        <v/>
      </c>
      <c r="D60" s="47" t="str">
        <f t="shared" si="7"/>
        <v/>
      </c>
      <c r="E60" s="47" t="str">
        <f t="shared" si="7"/>
        <v/>
      </c>
      <c r="F60" s="47" t="str">
        <f t="shared" si="7"/>
        <v/>
      </c>
      <c r="G60" s="47" t="str">
        <f t="shared" si="7"/>
        <v/>
      </c>
      <c r="H60" s="47" t="str">
        <f t="shared" si="7"/>
        <v/>
      </c>
      <c r="I60" s="47" t="str">
        <f t="shared" si="7"/>
        <v/>
      </c>
      <c r="J60" s="47" t="str">
        <f t="shared" si="7"/>
        <v/>
      </c>
      <c r="K60" s="47" t="str">
        <f t="shared" si="7"/>
        <v/>
      </c>
      <c r="L60" s="47" t="str">
        <f t="shared" si="7"/>
        <v/>
      </c>
      <c r="M60" s="47" t="str">
        <f t="shared" si="7"/>
        <v/>
      </c>
      <c r="N60" s="47" t="str">
        <f t="shared" si="7"/>
        <v/>
      </c>
      <c r="O60" s="47" t="str">
        <f t="shared" si="7"/>
        <v/>
      </c>
      <c r="P60" s="47" t="str">
        <f t="shared" si="7"/>
        <v/>
      </c>
      <c r="Q60" s="47" t="str">
        <f t="shared" si="7"/>
        <v/>
      </c>
      <c r="R60" s="47" t="str">
        <f t="shared" si="7"/>
        <v/>
      </c>
      <c r="S60" s="47" t="str">
        <f t="shared" si="7"/>
        <v/>
      </c>
      <c r="T60" s="47" t="str">
        <f t="shared" si="7"/>
        <v/>
      </c>
      <c r="U60" s="47" t="str">
        <f t="shared" si="7"/>
        <v/>
      </c>
      <c r="V60" s="47" t="str">
        <f t="shared" si="7"/>
        <v/>
      </c>
      <c r="W60" s="47" t="str">
        <f t="shared" si="7"/>
        <v/>
      </c>
      <c r="X60" s="46">
        <f t="shared" si="7"/>
        <v>0.7508154105731929</v>
      </c>
      <c r="Y60" s="46">
        <f t="shared" si="7"/>
        <v>0.74931951497672089</v>
      </c>
      <c r="Z60" s="46">
        <f t="shared" si="7"/>
        <v>0.74786803625132081</v>
      </c>
      <c r="AA60" s="46"/>
      <c r="AB60" s="2">
        <f t="shared" si="3"/>
        <v>21</v>
      </c>
      <c r="AC60" s="2">
        <f t="shared" si="3"/>
        <v>21</v>
      </c>
      <c r="AD60" s="2">
        <f t="shared" si="3"/>
        <v>-8.7317961252690424E-2</v>
      </c>
      <c r="AE60" s="2">
        <f t="shared" si="3"/>
        <v>0.12681989921898462</v>
      </c>
      <c r="AF60" s="2">
        <f t="shared" si="3"/>
        <v>0.65904224030934033</v>
      </c>
      <c r="AG60" s="2">
        <f t="shared" si="3"/>
        <v>0.21413786047167505</v>
      </c>
    </row>
    <row r="61" spans="1:33">
      <c r="A61" s="72"/>
      <c r="B61" s="2">
        <f t="shared" si="4"/>
        <v>20</v>
      </c>
      <c r="C61" s="47" t="str">
        <f t="shared" ref="C61:Z61" si="8">IF($B61^2&gt;C$55^2,"",EXP(-C10*delta_t))</f>
        <v/>
      </c>
      <c r="D61" s="47" t="str">
        <f t="shared" si="8"/>
        <v/>
      </c>
      <c r="E61" s="47" t="str">
        <f t="shared" si="8"/>
        <v/>
      </c>
      <c r="F61" s="47" t="str">
        <f t="shared" si="8"/>
        <v/>
      </c>
      <c r="G61" s="47" t="str">
        <f t="shared" si="8"/>
        <v/>
      </c>
      <c r="H61" s="47" t="str">
        <f t="shared" si="8"/>
        <v/>
      </c>
      <c r="I61" s="47" t="str">
        <f t="shared" si="8"/>
        <v/>
      </c>
      <c r="J61" s="47" t="str">
        <f t="shared" si="8"/>
        <v/>
      </c>
      <c r="K61" s="47" t="str">
        <f t="shared" si="8"/>
        <v/>
      </c>
      <c r="L61" s="47" t="str">
        <f t="shared" si="8"/>
        <v/>
      </c>
      <c r="M61" s="47" t="str">
        <f t="shared" si="8"/>
        <v/>
      </c>
      <c r="N61" s="47" t="str">
        <f t="shared" si="8"/>
        <v/>
      </c>
      <c r="O61" s="47" t="str">
        <f t="shared" si="8"/>
        <v/>
      </c>
      <c r="P61" s="47" t="str">
        <f t="shared" si="8"/>
        <v/>
      </c>
      <c r="Q61" s="47" t="str">
        <f t="shared" si="8"/>
        <v/>
      </c>
      <c r="R61" s="47" t="str">
        <f t="shared" si="8"/>
        <v/>
      </c>
      <c r="S61" s="47" t="str">
        <f t="shared" si="8"/>
        <v/>
      </c>
      <c r="T61" s="47" t="str">
        <f t="shared" si="8"/>
        <v/>
      </c>
      <c r="U61" s="47" t="str">
        <f t="shared" si="8"/>
        <v/>
      </c>
      <c r="V61" s="47" t="str">
        <f t="shared" si="8"/>
        <v/>
      </c>
      <c r="W61" s="46">
        <f t="shared" si="8"/>
        <v>0.79210792776936712</v>
      </c>
      <c r="X61" s="46">
        <f t="shared" si="8"/>
        <v>0.79077474274403159</v>
      </c>
      <c r="Y61" s="46">
        <f t="shared" si="8"/>
        <v>0.78948405563712831</v>
      </c>
      <c r="Z61" s="46">
        <f t="shared" si="8"/>
        <v>0.78823124654751109</v>
      </c>
      <c r="AA61" s="46"/>
      <c r="AB61" s="2">
        <f t="shared" si="3"/>
        <v>20</v>
      </c>
      <c r="AC61" s="2">
        <f t="shared" si="3"/>
        <v>20</v>
      </c>
      <c r="AD61" s="2">
        <f t="shared" si="3"/>
        <v>-8.315996309779905E-2</v>
      </c>
      <c r="AE61" s="2">
        <f t="shared" si="3"/>
        <v>0.12854447484898079</v>
      </c>
      <c r="AF61" s="2">
        <f t="shared" si="3"/>
        <v>0.65975108720423936</v>
      </c>
      <c r="AG61" s="2">
        <f t="shared" si="3"/>
        <v>0.21170443794677984</v>
      </c>
    </row>
    <row r="62" spans="1:33">
      <c r="A62" s="72"/>
      <c r="B62" s="2">
        <f t="shared" si="4"/>
        <v>19</v>
      </c>
      <c r="C62" s="47" t="str">
        <f t="shared" ref="C62:Z62" si="9">IF($B62^2&gt;C$55^2,"",EXP(-C11*delta_t))</f>
        <v/>
      </c>
      <c r="D62" s="47" t="str">
        <f t="shared" si="9"/>
        <v/>
      </c>
      <c r="E62" s="47" t="str">
        <f t="shared" si="9"/>
        <v/>
      </c>
      <c r="F62" s="47" t="str">
        <f t="shared" si="9"/>
        <v/>
      </c>
      <c r="G62" s="47" t="str">
        <f t="shared" si="9"/>
        <v/>
      </c>
      <c r="H62" s="47" t="str">
        <f t="shared" si="9"/>
        <v/>
      </c>
      <c r="I62" s="47" t="str">
        <f t="shared" si="9"/>
        <v/>
      </c>
      <c r="J62" s="47" t="str">
        <f t="shared" si="9"/>
        <v/>
      </c>
      <c r="K62" s="47" t="str">
        <f t="shared" si="9"/>
        <v/>
      </c>
      <c r="L62" s="47" t="str">
        <f t="shared" si="9"/>
        <v/>
      </c>
      <c r="M62" s="47" t="str">
        <f t="shared" si="9"/>
        <v/>
      </c>
      <c r="N62" s="47" t="str">
        <f t="shared" si="9"/>
        <v/>
      </c>
      <c r="O62" s="47" t="str">
        <f t="shared" si="9"/>
        <v/>
      </c>
      <c r="P62" s="47" t="str">
        <f t="shared" si="9"/>
        <v/>
      </c>
      <c r="Q62" s="47" t="str">
        <f t="shared" si="9"/>
        <v/>
      </c>
      <c r="R62" s="47" t="str">
        <f t="shared" si="9"/>
        <v/>
      </c>
      <c r="S62" s="47" t="str">
        <f t="shared" si="9"/>
        <v/>
      </c>
      <c r="T62" s="47" t="str">
        <f t="shared" si="9"/>
        <v/>
      </c>
      <c r="U62" s="47" t="str">
        <f t="shared" si="9"/>
        <v/>
      </c>
      <c r="V62" s="46">
        <f t="shared" si="9"/>
        <v>0.82740232602462183</v>
      </c>
      <c r="W62" s="46">
        <f t="shared" si="9"/>
        <v>0.82622278408320959</v>
      </c>
      <c r="X62" s="46">
        <f t="shared" si="9"/>
        <v>0.82508360725104624</v>
      </c>
      <c r="Y62" s="46">
        <f t="shared" si="9"/>
        <v>0.82398041285109025</v>
      </c>
      <c r="Z62" s="46">
        <f t="shared" si="9"/>
        <v>0.82290928195635316</v>
      </c>
      <c r="AA62" s="46"/>
      <c r="AB62" s="2">
        <f t="shared" si="3"/>
        <v>19</v>
      </c>
      <c r="AC62" s="2">
        <f t="shared" si="3"/>
        <v>19</v>
      </c>
      <c r="AD62" s="2">
        <f t="shared" si="3"/>
        <v>-7.9001964942911229E-2</v>
      </c>
      <c r="AE62" s="2">
        <f t="shared" si="3"/>
        <v>0.13028633942763151</v>
      </c>
      <c r="AF62" s="2">
        <f t="shared" si="3"/>
        <v>0.66042535620182563</v>
      </c>
      <c r="AG62" s="2">
        <f t="shared" si="3"/>
        <v>0.20928830437054274</v>
      </c>
    </row>
    <row r="63" spans="1:33">
      <c r="A63" s="72"/>
      <c r="B63" s="2">
        <f t="shared" si="4"/>
        <v>18</v>
      </c>
      <c r="C63" s="47" t="str">
        <f t="shared" ref="C63:Z63" si="10">IF($B63^2&gt;C$55^2,"",EXP(-C12*delta_t))</f>
        <v/>
      </c>
      <c r="D63" s="47" t="str">
        <f t="shared" si="10"/>
        <v/>
      </c>
      <c r="E63" s="47" t="str">
        <f t="shared" si="10"/>
        <v/>
      </c>
      <c r="F63" s="47" t="str">
        <f t="shared" si="10"/>
        <v/>
      </c>
      <c r="G63" s="47" t="str">
        <f t="shared" si="10"/>
        <v/>
      </c>
      <c r="H63" s="47" t="str">
        <f t="shared" si="10"/>
        <v/>
      </c>
      <c r="I63" s="47" t="str">
        <f t="shared" si="10"/>
        <v/>
      </c>
      <c r="J63" s="47" t="str">
        <f t="shared" si="10"/>
        <v/>
      </c>
      <c r="K63" s="47" t="str">
        <f t="shared" si="10"/>
        <v/>
      </c>
      <c r="L63" s="47" t="str">
        <f t="shared" si="10"/>
        <v/>
      </c>
      <c r="M63" s="47" t="str">
        <f t="shared" si="10"/>
        <v/>
      </c>
      <c r="N63" s="47" t="str">
        <f t="shared" si="10"/>
        <v/>
      </c>
      <c r="O63" s="47" t="str">
        <f t="shared" si="10"/>
        <v/>
      </c>
      <c r="P63" s="47" t="str">
        <f t="shared" si="10"/>
        <v/>
      </c>
      <c r="Q63" s="47" t="str">
        <f t="shared" si="10"/>
        <v/>
      </c>
      <c r="R63" s="47" t="str">
        <f t="shared" si="10"/>
        <v/>
      </c>
      <c r="S63" s="47" t="str">
        <f t="shared" si="10"/>
        <v/>
      </c>
      <c r="T63" s="47" t="str">
        <f t="shared" si="10"/>
        <v/>
      </c>
      <c r="U63" s="46">
        <f t="shared" si="10"/>
        <v>0.85729507480739797</v>
      </c>
      <c r="V63" s="46">
        <f t="shared" si="10"/>
        <v>0.85625700096279178</v>
      </c>
      <c r="W63" s="46">
        <f t="shared" si="10"/>
        <v>0.85525705030920895</v>
      </c>
      <c r="X63" s="46">
        <f t="shared" si="10"/>
        <v>0.85429107376397984</v>
      </c>
      <c r="Y63" s="46">
        <f t="shared" si="10"/>
        <v>0.85335537886926649</v>
      </c>
      <c r="Z63" s="46">
        <f t="shared" si="10"/>
        <v>0.85244666233608057</v>
      </c>
      <c r="AA63" s="46"/>
      <c r="AB63" s="2">
        <f t="shared" si="3"/>
        <v>18</v>
      </c>
      <c r="AC63" s="2">
        <f t="shared" si="3"/>
        <v>18</v>
      </c>
      <c r="AD63" s="2">
        <f t="shared" si="3"/>
        <v>-7.4843966788019856E-2</v>
      </c>
      <c r="AE63" s="2">
        <f t="shared" si="3"/>
        <v>0.13204549295493984</v>
      </c>
      <c r="AF63" s="2">
        <f t="shared" si="3"/>
        <v>0.66106504730210036</v>
      </c>
      <c r="AG63" s="2">
        <f t="shared" si="3"/>
        <v>0.20688945974295969</v>
      </c>
    </row>
    <row r="64" spans="1:33">
      <c r="A64" s="72"/>
      <c r="B64" s="2">
        <f t="shared" si="4"/>
        <v>17</v>
      </c>
      <c r="C64" s="47" t="str">
        <f t="shared" ref="C64:Z64" si="11">IF($B64^2&gt;C$55^2,"",EXP(-C13*delta_t))</f>
        <v/>
      </c>
      <c r="D64" s="47" t="str">
        <f t="shared" si="11"/>
        <v/>
      </c>
      <c r="E64" s="47" t="str">
        <f t="shared" si="11"/>
        <v/>
      </c>
      <c r="F64" s="47" t="str">
        <f t="shared" si="11"/>
        <v/>
      </c>
      <c r="G64" s="47" t="str">
        <f t="shared" si="11"/>
        <v/>
      </c>
      <c r="H64" s="47" t="str">
        <f t="shared" si="11"/>
        <v/>
      </c>
      <c r="I64" s="47" t="str">
        <f t="shared" si="11"/>
        <v/>
      </c>
      <c r="J64" s="47" t="str">
        <f t="shared" si="11"/>
        <v/>
      </c>
      <c r="K64" s="47" t="str">
        <f t="shared" si="11"/>
        <v/>
      </c>
      <c r="L64" s="47" t="str">
        <f t="shared" si="11"/>
        <v/>
      </c>
      <c r="M64" s="47" t="str">
        <f t="shared" si="11"/>
        <v/>
      </c>
      <c r="N64" s="47" t="str">
        <f t="shared" si="11"/>
        <v/>
      </c>
      <c r="O64" s="47" t="str">
        <f t="shared" si="11"/>
        <v/>
      </c>
      <c r="P64" s="47" t="str">
        <f t="shared" si="11"/>
        <v/>
      </c>
      <c r="Q64" s="47" t="str">
        <f t="shared" si="11"/>
        <v/>
      </c>
      <c r="R64" s="47" t="str">
        <f t="shared" si="11"/>
        <v/>
      </c>
      <c r="S64" s="47" t="str">
        <f t="shared" si="11"/>
        <v/>
      </c>
      <c r="T64" s="46">
        <f t="shared" si="11"/>
        <v>0.88242372796140056</v>
      </c>
      <c r="U64" s="46">
        <f t="shared" si="11"/>
        <v>0.88151349792908706</v>
      </c>
      <c r="V64" s="46">
        <f t="shared" si="11"/>
        <v>0.88063912596177651</v>
      </c>
      <c r="W64" s="46">
        <f t="shared" si="11"/>
        <v>0.87979668387364807</v>
      </c>
      <c r="X64" s="46">
        <f t="shared" si="11"/>
        <v>0.87898269517190841</v>
      </c>
      <c r="Y64" s="46">
        <f t="shared" si="11"/>
        <v>0.87819406477847295</v>
      </c>
      <c r="Z64" s="46">
        <f t="shared" si="11"/>
        <v>0.87742802275390197</v>
      </c>
      <c r="AA64" s="46"/>
      <c r="AB64" s="2">
        <f t="shared" si="3"/>
        <v>17</v>
      </c>
      <c r="AC64" s="2">
        <f t="shared" si="3"/>
        <v>17</v>
      </c>
      <c r="AD64" s="2">
        <f t="shared" si="3"/>
        <v>-7.0685968633132035E-2</v>
      </c>
      <c r="AE64" s="2">
        <f t="shared" si="3"/>
        <v>0.13382193543090271</v>
      </c>
      <c r="AF64" s="2">
        <f t="shared" si="3"/>
        <v>0.66167016050506255</v>
      </c>
      <c r="AG64" s="2">
        <f t="shared" si="3"/>
        <v>0.20450790406403474</v>
      </c>
    </row>
    <row r="65" spans="1:33">
      <c r="A65" s="72"/>
      <c r="B65" s="2">
        <f t="shared" si="4"/>
        <v>16</v>
      </c>
      <c r="C65" s="47" t="str">
        <f t="shared" ref="C65:Z65" si="12">IF($B65^2&gt;C$55^2,"",EXP(-C14*delta_t))</f>
        <v/>
      </c>
      <c r="D65" s="47" t="str">
        <f t="shared" si="12"/>
        <v/>
      </c>
      <c r="E65" s="47" t="str">
        <f t="shared" si="12"/>
        <v/>
      </c>
      <c r="F65" s="47" t="str">
        <f t="shared" si="12"/>
        <v/>
      </c>
      <c r="G65" s="47" t="str">
        <f t="shared" si="12"/>
        <v/>
      </c>
      <c r="H65" s="47" t="str">
        <f t="shared" si="12"/>
        <v/>
      </c>
      <c r="I65" s="47" t="str">
        <f t="shared" si="12"/>
        <v/>
      </c>
      <c r="J65" s="47" t="str">
        <f t="shared" si="12"/>
        <v/>
      </c>
      <c r="K65" s="47" t="str">
        <f t="shared" si="12"/>
        <v/>
      </c>
      <c r="L65" s="47" t="str">
        <f t="shared" si="12"/>
        <v/>
      </c>
      <c r="M65" s="47" t="str">
        <f t="shared" si="12"/>
        <v/>
      </c>
      <c r="N65" s="47" t="str">
        <f t="shared" si="12"/>
        <v/>
      </c>
      <c r="O65" s="47" t="str">
        <f t="shared" si="12"/>
        <v/>
      </c>
      <c r="P65" s="47" t="str">
        <f t="shared" si="12"/>
        <v/>
      </c>
      <c r="Q65" s="47" t="str">
        <f t="shared" si="12"/>
        <v/>
      </c>
      <c r="R65" s="47" t="str">
        <f t="shared" si="12"/>
        <v/>
      </c>
      <c r="S65" s="46">
        <f t="shared" si="12"/>
        <v>0.90341793595993503</v>
      </c>
      <c r="T65" s="46">
        <f t="shared" si="12"/>
        <v>0.90262161931030871</v>
      </c>
      <c r="U65" s="46">
        <f t="shared" si="12"/>
        <v>0.90185893993694743</v>
      </c>
      <c r="V65" s="46">
        <f t="shared" si="12"/>
        <v>0.90112617175585141</v>
      </c>
      <c r="W65" s="46">
        <f t="shared" si="12"/>
        <v>0.90042003791558789</v>
      </c>
      <c r="X65" s="46">
        <f t="shared" si="12"/>
        <v>0.89973763745007351</v>
      </c>
      <c r="Y65" s="46">
        <f t="shared" si="12"/>
        <v>0.89907638684849345</v>
      </c>
      <c r="Z65" s="46">
        <f t="shared" si="12"/>
        <v>0.89843397326330887</v>
      </c>
      <c r="AA65" s="46"/>
      <c r="AB65" s="2">
        <f t="shared" si="3"/>
        <v>16</v>
      </c>
      <c r="AC65" s="2">
        <f t="shared" si="3"/>
        <v>16</v>
      </c>
      <c r="AD65" s="2">
        <f t="shared" si="3"/>
        <v>-6.6527970478240661E-2</v>
      </c>
      <c r="AE65" s="2">
        <f t="shared" si="3"/>
        <v>0.13561566685552315</v>
      </c>
      <c r="AF65" s="2">
        <f t="shared" si="3"/>
        <v>0.66224069581071299</v>
      </c>
      <c r="AG65" s="2">
        <f t="shared" si="3"/>
        <v>0.20214363733376381</v>
      </c>
    </row>
    <row r="66" spans="1:33">
      <c r="A66" s="72"/>
      <c r="B66" s="2">
        <f t="shared" si="4"/>
        <v>15</v>
      </c>
      <c r="C66" s="47" t="str">
        <f t="shared" ref="C66:Z66" si="13">IF($B66^2&gt;C$55^2,"",EXP(-C15*delta_t))</f>
        <v/>
      </c>
      <c r="D66" s="47" t="str">
        <f t="shared" si="13"/>
        <v/>
      </c>
      <c r="E66" s="47" t="str">
        <f t="shared" si="13"/>
        <v/>
      </c>
      <c r="F66" s="47" t="str">
        <f t="shared" si="13"/>
        <v/>
      </c>
      <c r="G66" s="47" t="str">
        <f t="shared" si="13"/>
        <v/>
      </c>
      <c r="H66" s="47" t="str">
        <f t="shared" si="13"/>
        <v/>
      </c>
      <c r="I66" s="47" t="str">
        <f t="shared" si="13"/>
        <v/>
      </c>
      <c r="J66" s="47" t="str">
        <f t="shared" si="13"/>
        <v/>
      </c>
      <c r="K66" s="47" t="str">
        <f t="shared" si="13"/>
        <v/>
      </c>
      <c r="L66" s="47" t="str">
        <f t="shared" si="13"/>
        <v/>
      </c>
      <c r="M66" s="47" t="str">
        <f t="shared" si="13"/>
        <v/>
      </c>
      <c r="N66" s="47" t="str">
        <f t="shared" si="13"/>
        <v/>
      </c>
      <c r="O66" s="47" t="str">
        <f t="shared" si="13"/>
        <v/>
      </c>
      <c r="P66" s="47" t="str">
        <f t="shared" si="13"/>
        <v/>
      </c>
      <c r="Q66" s="47" t="str">
        <f t="shared" si="13"/>
        <v/>
      </c>
      <c r="R66" s="46">
        <f t="shared" si="13"/>
        <v>0.92086936480136139</v>
      </c>
      <c r="S66" s="46">
        <f t="shared" si="13"/>
        <v>0.92017346223219365</v>
      </c>
      <c r="T66" s="46">
        <f t="shared" si="13"/>
        <v>0.91950907209201338</v>
      </c>
      <c r="U66" s="46">
        <f t="shared" si="13"/>
        <v>0.91887264707812666</v>
      </c>
      <c r="V66" s="46">
        <f t="shared" si="13"/>
        <v>0.91826109001185974</v>
      </c>
      <c r="W66" s="46">
        <f t="shared" si="13"/>
        <v>0.91767167642243241</v>
      </c>
      <c r="X66" s="46">
        <f t="shared" si="13"/>
        <v>0.91710199373722401</v>
      </c>
      <c r="Y66" s="46">
        <f t="shared" si="13"/>
        <v>0.91654989283449062</v>
      </c>
      <c r="Z66" s="46">
        <f t="shared" si="13"/>
        <v>0.91601344924343375</v>
      </c>
      <c r="AA66" s="46"/>
      <c r="AB66" s="2">
        <f t="shared" si="3"/>
        <v>15</v>
      </c>
      <c r="AC66" s="2">
        <f t="shared" si="3"/>
        <v>15</v>
      </c>
      <c r="AD66" s="2">
        <f t="shared" si="3"/>
        <v>-6.2369972323351064E-2</v>
      </c>
      <c r="AE66" s="2">
        <f t="shared" si="3"/>
        <v>0.13742668722879892</v>
      </c>
      <c r="AF66" s="2">
        <f t="shared" si="3"/>
        <v>0.6627766532190511</v>
      </c>
      <c r="AG66" s="2">
        <f t="shared" si="3"/>
        <v>0.19979665955214998</v>
      </c>
    </row>
    <row r="67" spans="1:33">
      <c r="A67" s="72"/>
      <c r="B67" s="2">
        <f t="shared" si="4"/>
        <v>14</v>
      </c>
      <c r="C67" s="47" t="str">
        <f t="shared" ref="C67:Z67" si="14">IF($B67^2&gt;C$55^2,"",EXP(-C16*delta_t))</f>
        <v/>
      </c>
      <c r="D67" s="47" t="str">
        <f t="shared" si="14"/>
        <v/>
      </c>
      <c r="E67" s="47" t="str">
        <f t="shared" si="14"/>
        <v/>
      </c>
      <c r="F67" s="47" t="str">
        <f t="shared" si="14"/>
        <v/>
      </c>
      <c r="G67" s="47" t="str">
        <f t="shared" si="14"/>
        <v/>
      </c>
      <c r="H67" s="47" t="str">
        <f t="shared" si="14"/>
        <v/>
      </c>
      <c r="I67" s="47" t="str">
        <f t="shared" si="14"/>
        <v/>
      </c>
      <c r="J67" s="47" t="str">
        <f t="shared" si="14"/>
        <v/>
      </c>
      <c r="K67" s="47" t="str">
        <f t="shared" si="14"/>
        <v/>
      </c>
      <c r="L67" s="47" t="str">
        <f t="shared" si="14"/>
        <v/>
      </c>
      <c r="M67" s="47" t="str">
        <f t="shared" si="14"/>
        <v/>
      </c>
      <c r="N67" s="47" t="str">
        <f t="shared" si="14"/>
        <v/>
      </c>
      <c r="O67" s="47" t="str">
        <f t="shared" si="14"/>
        <v/>
      </c>
      <c r="P67" s="47" t="str">
        <f t="shared" si="14"/>
        <v/>
      </c>
      <c r="Q67" s="46">
        <f t="shared" si="14"/>
        <v>0.93531540561411408</v>
      </c>
      <c r="R67" s="46">
        <f t="shared" si="14"/>
        <v>0.93470728484772458</v>
      </c>
      <c r="S67" s="46">
        <f t="shared" si="14"/>
        <v>0.93412868610458522</v>
      </c>
      <c r="T67" s="46">
        <f t="shared" si="14"/>
        <v>0.93357621406453228</v>
      </c>
      <c r="U67" s="46">
        <f t="shared" si="14"/>
        <v>0.93304692862661387</v>
      </c>
      <c r="V67" s="46">
        <f t="shared" si="14"/>
        <v>0.93253826222477287</v>
      </c>
      <c r="W67" s="46">
        <f t="shared" si="14"/>
        <v>0.93204795579063238</v>
      </c>
      <c r="X67" s="46">
        <f t="shared" si="14"/>
        <v>0.93157400844925109</v>
      </c>
      <c r="Y67" s="46">
        <f t="shared" si="14"/>
        <v>0.93111463743831535</v>
      </c>
      <c r="Z67" s="46">
        <f t="shared" si="14"/>
        <v>0.93066824600707265</v>
      </c>
      <c r="AA67" s="46"/>
      <c r="AB67" s="2">
        <f t="shared" si="3"/>
        <v>14</v>
      </c>
      <c r="AC67" s="2">
        <f t="shared" si="3"/>
        <v>14</v>
      </c>
      <c r="AD67" s="2">
        <f t="shared" si="3"/>
        <v>-5.8211974168461467E-2</v>
      </c>
      <c r="AE67" s="2">
        <f t="shared" si="3"/>
        <v>0.13925499655073073</v>
      </c>
      <c r="AF67" s="2">
        <f t="shared" si="3"/>
        <v>0.66327803273007702</v>
      </c>
      <c r="AG67" s="2">
        <f t="shared" si="3"/>
        <v>0.1974669707191922</v>
      </c>
    </row>
    <row r="68" spans="1:33">
      <c r="A68" s="72"/>
      <c r="B68" s="2">
        <f t="shared" si="4"/>
        <v>13</v>
      </c>
      <c r="C68" s="47" t="str">
        <f t="shared" ref="C68:Z68" si="15">IF($B68^2&gt;C$55^2,"",EXP(-C17*delta_t))</f>
        <v/>
      </c>
      <c r="D68" s="47" t="str">
        <f t="shared" si="15"/>
        <v/>
      </c>
      <c r="E68" s="47" t="str">
        <f t="shared" si="15"/>
        <v/>
      </c>
      <c r="F68" s="47" t="str">
        <f t="shared" si="15"/>
        <v/>
      </c>
      <c r="G68" s="47" t="str">
        <f t="shared" si="15"/>
        <v/>
      </c>
      <c r="H68" s="47" t="str">
        <f t="shared" si="15"/>
        <v/>
      </c>
      <c r="I68" s="47" t="str">
        <f t="shared" si="15"/>
        <v/>
      </c>
      <c r="J68" s="47" t="str">
        <f t="shared" si="15"/>
        <v/>
      </c>
      <c r="K68" s="47" t="str">
        <f t="shared" si="15"/>
        <v/>
      </c>
      <c r="L68" s="47" t="str">
        <f t="shared" si="15"/>
        <v/>
      </c>
      <c r="M68" s="47" t="str">
        <f t="shared" si="15"/>
        <v/>
      </c>
      <c r="N68" s="47" t="str">
        <f t="shared" si="15"/>
        <v/>
      </c>
      <c r="O68" s="47" t="str">
        <f t="shared" si="15"/>
        <v/>
      </c>
      <c r="P68" s="46">
        <f t="shared" si="15"/>
        <v>0.94723236974434954</v>
      </c>
      <c r="Q68" s="46">
        <f t="shared" si="15"/>
        <v>0.94670048822023345</v>
      </c>
      <c r="R68" s="46">
        <f t="shared" si="15"/>
        <v>0.94619630122035703</v>
      </c>
      <c r="S68" s="46">
        <f t="shared" si="15"/>
        <v>0.94571653554249635</v>
      </c>
      <c r="T68" s="46">
        <f t="shared" si="15"/>
        <v>0.94525838356622915</v>
      </c>
      <c r="U68" s="46">
        <f t="shared" si="15"/>
        <v>0.94481941367846223</v>
      </c>
      <c r="V68" s="46">
        <f t="shared" si="15"/>
        <v>0.94439750200453132</v>
      </c>
      <c r="W68" s="46">
        <f t="shared" si="15"/>
        <v>0.94399077953251243</v>
      </c>
      <c r="X68" s="46">
        <f t="shared" si="15"/>
        <v>0.9435975905744991</v>
      </c>
      <c r="Y68" s="46">
        <f t="shared" si="15"/>
        <v>0.94321645966767131</v>
      </c>
      <c r="Z68" s="46">
        <f t="shared" si="15"/>
        <v>0.94284606506400803</v>
      </c>
      <c r="AA68" s="46"/>
      <c r="AB68" s="2">
        <f t="shared" si="3"/>
        <v>13</v>
      </c>
      <c r="AC68" s="2">
        <f t="shared" si="3"/>
        <v>13</v>
      </c>
      <c r="AD68" s="2">
        <f t="shared" si="3"/>
        <v>-5.4053976013570093E-2</v>
      </c>
      <c r="AE68" s="2">
        <f t="shared" si="3"/>
        <v>0.14110059482131942</v>
      </c>
      <c r="AF68" s="2">
        <f t="shared" si="3"/>
        <v>0.66374483434379106</v>
      </c>
      <c r="AG68" s="2">
        <f t="shared" si="3"/>
        <v>0.19515457083488952</v>
      </c>
    </row>
    <row r="69" spans="1:33">
      <c r="A69" s="72"/>
      <c r="B69" s="2">
        <f t="shared" si="4"/>
        <v>12</v>
      </c>
      <c r="C69" s="47" t="str">
        <f t="shared" ref="C69:Z69" si="16">IF($B69^2&gt;C$55^2,"",EXP(-C18*delta_t))</f>
        <v/>
      </c>
      <c r="D69" s="47" t="str">
        <f t="shared" si="16"/>
        <v/>
      </c>
      <c r="E69" s="47" t="str">
        <f t="shared" si="16"/>
        <v/>
      </c>
      <c r="F69" s="47" t="str">
        <f t="shared" si="16"/>
        <v/>
      </c>
      <c r="G69" s="47" t="str">
        <f t="shared" si="16"/>
        <v/>
      </c>
      <c r="H69" s="47" t="str">
        <f t="shared" si="16"/>
        <v/>
      </c>
      <c r="I69" s="47" t="str">
        <f t="shared" si="16"/>
        <v/>
      </c>
      <c r="J69" s="47" t="str">
        <f t="shared" si="16"/>
        <v/>
      </c>
      <c r="K69" s="47" t="str">
        <f t="shared" si="16"/>
        <v/>
      </c>
      <c r="L69" s="47" t="str">
        <f t="shared" si="16"/>
        <v/>
      </c>
      <c r="M69" s="47" t="str">
        <f t="shared" si="16"/>
        <v/>
      </c>
      <c r="N69" s="47" t="str">
        <f t="shared" si="16"/>
        <v/>
      </c>
      <c r="O69" s="46">
        <f t="shared" si="16"/>
        <v>0.95703483178486592</v>
      </c>
      <c r="P69" s="46">
        <f t="shared" si="16"/>
        <v>0.95656881503656055</v>
      </c>
      <c r="Q69" s="46">
        <f t="shared" si="16"/>
        <v>0.95612884975880896</v>
      </c>
      <c r="R69" s="46">
        <f t="shared" si="16"/>
        <v>0.95571175172887746</v>
      </c>
      <c r="S69" s="46">
        <f t="shared" si="16"/>
        <v>0.95531481935072593</v>
      </c>
      <c r="T69" s="46">
        <f t="shared" si="16"/>
        <v>0.95493573498049522</v>
      </c>
      <c r="U69" s="46">
        <f t="shared" si="16"/>
        <v>0.95457249107924969</v>
      </c>
      <c r="V69" s="46">
        <f t="shared" si="16"/>
        <v>0.95422333392814584</v>
      </c>
      <c r="W69" s="46">
        <f t="shared" si="16"/>
        <v>0.9538867200327058</v>
      </c>
      <c r="X69" s="46">
        <f t="shared" si="16"/>
        <v>0.95356128187275513</v>
      </c>
      <c r="Y69" s="46">
        <f t="shared" si="16"/>
        <v>0.95324580060976083</v>
      </c>
      <c r="Z69" s="46">
        <f t="shared" si="16"/>
        <v>0.95293918422630863</v>
      </c>
      <c r="AA69" s="46"/>
      <c r="AB69" s="2">
        <f t="shared" si="3"/>
        <v>12</v>
      </c>
      <c r="AC69" s="2">
        <f t="shared" si="3"/>
        <v>12</v>
      </c>
      <c r="AD69" s="2">
        <f t="shared" si="3"/>
        <v>-4.9895977858680496E-2</v>
      </c>
      <c r="AE69" s="2">
        <f t="shared" si="3"/>
        <v>0.14296348204056336</v>
      </c>
      <c r="AF69" s="2">
        <f t="shared" si="3"/>
        <v>0.66417705806019267</v>
      </c>
      <c r="AG69" s="2">
        <f t="shared" si="3"/>
        <v>0.19285945989924386</v>
      </c>
    </row>
    <row r="70" spans="1:33">
      <c r="A70" s="72"/>
      <c r="B70" s="2">
        <f t="shared" si="4"/>
        <v>11</v>
      </c>
      <c r="C70" s="47" t="str">
        <f t="shared" ref="C70:Z70" si="17">IF($B70^2&gt;C$55^2,"",EXP(-C19*delta_t))</f>
        <v/>
      </c>
      <c r="D70" s="47" t="str">
        <f t="shared" si="17"/>
        <v/>
      </c>
      <c r="E70" s="47" t="str">
        <f t="shared" si="17"/>
        <v/>
      </c>
      <c r="F70" s="47" t="str">
        <f t="shared" si="17"/>
        <v/>
      </c>
      <c r="G70" s="47" t="str">
        <f t="shared" si="17"/>
        <v/>
      </c>
      <c r="H70" s="47" t="str">
        <f t="shared" si="17"/>
        <v/>
      </c>
      <c r="I70" s="47" t="str">
        <f t="shared" si="17"/>
        <v/>
      </c>
      <c r="J70" s="47" t="str">
        <f t="shared" si="17"/>
        <v/>
      </c>
      <c r="K70" s="47" t="str">
        <f t="shared" si="17"/>
        <v/>
      </c>
      <c r="L70" s="47" t="str">
        <f t="shared" si="17"/>
        <v/>
      </c>
      <c r="M70" s="47" t="str">
        <f t="shared" si="17"/>
        <v/>
      </c>
      <c r="N70" s="46">
        <f t="shared" si="17"/>
        <v>0.96507868214662917</v>
      </c>
      <c r="O70" s="46">
        <f t="shared" si="17"/>
        <v>0.96466930869131262</v>
      </c>
      <c r="P70" s="46">
        <f t="shared" si="17"/>
        <v>0.96428454585076151</v>
      </c>
      <c r="Q70" s="46">
        <f t="shared" si="17"/>
        <v>0.96392126106484277</v>
      </c>
      <c r="R70" s="46">
        <f t="shared" si="17"/>
        <v>0.96357683012007156</v>
      </c>
      <c r="S70" s="46">
        <f t="shared" si="17"/>
        <v>0.96324902629715392</v>
      </c>
      <c r="T70" s="46">
        <f t="shared" si="17"/>
        <v>0.96293593912011921</v>
      </c>
      <c r="U70" s="46">
        <f t="shared" si="17"/>
        <v>0.96263591354681755</v>
      </c>
      <c r="V70" s="46">
        <f t="shared" si="17"/>
        <v>0.96234750361959642</v>
      </c>
      <c r="W70" s="46">
        <f t="shared" si="17"/>
        <v>0.9620694365638639</v>
      </c>
      <c r="X70" s="46">
        <f t="shared" si="17"/>
        <v>0.96180058458180562</v>
      </c>
      <c r="Y70" s="46">
        <f t="shared" si="17"/>
        <v>0.96153994237479412</v>
      </c>
      <c r="Z70" s="46">
        <f t="shared" si="17"/>
        <v>0.96128660913909914</v>
      </c>
      <c r="AA70" s="46"/>
      <c r="AB70" s="2">
        <f t="shared" si="3"/>
        <v>11</v>
      </c>
      <c r="AC70" s="2">
        <f t="shared" si="3"/>
        <v>11</v>
      </c>
      <c r="AD70" s="2">
        <f t="shared" si="3"/>
        <v>-4.5737979703790899E-2</v>
      </c>
      <c r="AE70" s="2">
        <f t="shared" si="3"/>
        <v>0.1448436582084634</v>
      </c>
      <c r="AF70" s="2">
        <f t="shared" si="3"/>
        <v>0.66457470387928219</v>
      </c>
      <c r="AG70" s="2">
        <f t="shared" si="3"/>
        <v>0.1905816379122543</v>
      </c>
    </row>
    <row r="71" spans="1:33">
      <c r="A71" s="72"/>
      <c r="B71" s="2">
        <f t="shared" si="4"/>
        <v>10</v>
      </c>
      <c r="C71" s="47" t="str">
        <f t="shared" ref="C71:Z71" si="18">IF($B71^2&gt;C$55^2,"",EXP(-C20*delta_t))</f>
        <v/>
      </c>
      <c r="D71" s="47" t="str">
        <f t="shared" si="18"/>
        <v/>
      </c>
      <c r="E71" s="47" t="str">
        <f t="shared" si="18"/>
        <v/>
      </c>
      <c r="F71" s="47" t="str">
        <f t="shared" si="18"/>
        <v/>
      </c>
      <c r="G71" s="47" t="str">
        <f t="shared" si="18"/>
        <v/>
      </c>
      <c r="H71" s="47" t="str">
        <f t="shared" si="18"/>
        <v/>
      </c>
      <c r="I71" s="47" t="str">
        <f t="shared" si="18"/>
        <v/>
      </c>
      <c r="J71" s="47" t="str">
        <f t="shared" si="18"/>
        <v/>
      </c>
      <c r="K71" s="47" t="str">
        <f t="shared" si="18"/>
        <v/>
      </c>
      <c r="L71" s="47" t="str">
        <f t="shared" si="18"/>
        <v/>
      </c>
      <c r="M71" s="46">
        <f t="shared" si="18"/>
        <v>0.97166619282455058</v>
      </c>
      <c r="N71" s="46">
        <f t="shared" si="18"/>
        <v>0.97130532115184587</v>
      </c>
      <c r="O71" s="46">
        <f t="shared" si="18"/>
        <v>0.97096783874483461</v>
      </c>
      <c r="P71" s="46">
        <f t="shared" si="18"/>
        <v>0.97065062140109748</v>
      </c>
      <c r="Q71" s="46">
        <f t="shared" si="18"/>
        <v>0.97035109059869151</v>
      </c>
      <c r="R71" s="46">
        <f t="shared" si="18"/>
        <v>0.97006708605523007</v>
      </c>
      <c r="S71" s="46">
        <f t="shared" si="18"/>
        <v>0.96979677453931445</v>
      </c>
      <c r="T71" s="46">
        <f t="shared" si="18"/>
        <v>0.9695385830309361</v>
      </c>
      <c r="U71" s="46">
        <f t="shared" si="18"/>
        <v>0.96929114869628619</v>
      </c>
      <c r="V71" s="46">
        <f t="shared" si="18"/>
        <v>0.9690532807572213</v>
      </c>
      <c r="W71" s="46">
        <f t="shared" si="18"/>
        <v>0.96882393095508557</v>
      </c>
      <c r="X71" s="46">
        <f t="shared" si="18"/>
        <v>0.96860217034462692</v>
      </c>
      <c r="Y71" s="46">
        <f t="shared" si="18"/>
        <v>0.96838717080038927</v>
      </c>
      <c r="Z71" s="46">
        <f t="shared" si="18"/>
        <v>0.96817819020322737</v>
      </c>
      <c r="AA71" s="46"/>
      <c r="AB71" s="2">
        <f t="shared" si="3"/>
        <v>10</v>
      </c>
      <c r="AC71" s="2">
        <f t="shared" si="3"/>
        <v>10</v>
      </c>
      <c r="AD71" s="2">
        <f t="shared" si="3"/>
        <v>-4.1579981548899525E-2</v>
      </c>
      <c r="AE71" s="2">
        <f t="shared" si="3"/>
        <v>0.14674112332502032</v>
      </c>
      <c r="AF71" s="2">
        <f t="shared" si="3"/>
        <v>0.66493777180105984</v>
      </c>
      <c r="AG71" s="2">
        <f t="shared" si="3"/>
        <v>0.18832110487391984</v>
      </c>
    </row>
    <row r="72" spans="1:33">
      <c r="A72" s="72"/>
      <c r="B72" s="2">
        <f t="shared" si="4"/>
        <v>9</v>
      </c>
      <c r="C72" s="47" t="str">
        <f t="shared" ref="C72:Z72" si="19">IF($B72^2&gt;C$55^2,"",EXP(-C21*delta_t))</f>
        <v/>
      </c>
      <c r="D72" s="47" t="str">
        <f t="shared" si="19"/>
        <v/>
      </c>
      <c r="E72" s="47" t="str">
        <f t="shared" si="19"/>
        <v/>
      </c>
      <c r="F72" s="47" t="str">
        <f t="shared" si="19"/>
        <v/>
      </c>
      <c r="G72" s="47" t="str">
        <f t="shared" si="19"/>
        <v/>
      </c>
      <c r="H72" s="47" t="str">
        <f t="shared" si="19"/>
        <v/>
      </c>
      <c r="I72" s="47" t="str">
        <f t="shared" si="19"/>
        <v/>
      </c>
      <c r="J72" s="47" t="str">
        <f t="shared" si="19"/>
        <v/>
      </c>
      <c r="K72" s="47" t="str">
        <f t="shared" si="19"/>
        <v/>
      </c>
      <c r="L72" s="46">
        <f t="shared" si="19"/>
        <v>0.97705196964839047</v>
      </c>
      <c r="M72" s="46">
        <f t="shared" si="19"/>
        <v>0.97673243063508131</v>
      </c>
      <c r="N72" s="46">
        <f t="shared" si="19"/>
        <v>0.97643529985225086</v>
      </c>
      <c r="O72" s="46">
        <f t="shared" si="19"/>
        <v>0.97615740900695136</v>
      </c>
      <c r="P72" s="46">
        <f t="shared" si="19"/>
        <v>0.9758961889517439</v>
      </c>
      <c r="Q72" s="46">
        <f t="shared" si="19"/>
        <v>0.97564951911518971</v>
      </c>
      <c r="R72" s="46">
        <f t="shared" si="19"/>
        <v>0.97541562275129823</v>
      </c>
      <c r="S72" s="46">
        <f t="shared" si="19"/>
        <v>0.97519299198531928</v>
      </c>
      <c r="T72" s="46">
        <f t="shared" si="19"/>
        <v>0.97498033287253494</v>
      </c>
      <c r="U72" s="46">
        <f t="shared" si="19"/>
        <v>0.97477652427736994</v>
      </c>
      <c r="V72" s="46">
        <f t="shared" si="19"/>
        <v>0.97458058652923374</v>
      </c>
      <c r="W72" s="46">
        <f t="shared" si="19"/>
        <v>0.97439165714252562</v>
      </c>
      <c r="X72" s="46">
        <f t="shared" si="19"/>
        <v>0.97420897173975973</v>
      </c>
      <c r="Y72" s="46">
        <f t="shared" si="19"/>
        <v>0.9740318488481905</v>
      </c>
      <c r="Z72" s="46">
        <f t="shared" si="19"/>
        <v>0.97385967772160764</v>
      </c>
      <c r="AA72" s="46"/>
      <c r="AB72" s="2">
        <f t="shared" si="3"/>
        <v>9</v>
      </c>
      <c r="AC72" s="2">
        <f t="shared" si="3"/>
        <v>9</v>
      </c>
      <c r="AD72" s="2">
        <f t="shared" si="3"/>
        <v>-3.7421983394009928E-2</v>
      </c>
      <c r="AE72" s="2">
        <f t="shared" si="3"/>
        <v>0.14865587739023248</v>
      </c>
      <c r="AF72" s="2">
        <f t="shared" si="3"/>
        <v>0.66526626182552506</v>
      </c>
      <c r="AG72" s="2">
        <f t="shared" si="3"/>
        <v>0.1860778607842424</v>
      </c>
    </row>
    <row r="73" spans="1:33">
      <c r="A73" s="72"/>
      <c r="B73" s="2">
        <f t="shared" si="4"/>
        <v>8</v>
      </c>
      <c r="C73" s="47" t="str">
        <f t="shared" ref="C73:Z73" si="20">IF($B73^2&gt;C$55^2,"",EXP(-C22*delta_t))</f>
        <v/>
      </c>
      <c r="D73" s="47" t="str">
        <f t="shared" si="20"/>
        <v/>
      </c>
      <c r="E73" s="47" t="str">
        <f t="shared" si="20"/>
        <v/>
      </c>
      <c r="F73" s="47" t="str">
        <f t="shared" si="20"/>
        <v/>
      </c>
      <c r="G73" s="47" t="str">
        <f t="shared" si="20"/>
        <v/>
      </c>
      <c r="H73" s="47" t="str">
        <f t="shared" si="20"/>
        <v/>
      </c>
      <c r="I73" s="47" t="str">
        <f t="shared" si="20"/>
        <v/>
      </c>
      <c r="J73" s="47" t="str">
        <f t="shared" si="20"/>
        <v/>
      </c>
      <c r="K73" s="46">
        <f t="shared" si="20"/>
        <v>0.98144907997043762</v>
      </c>
      <c r="L73" s="46">
        <f t="shared" si="20"/>
        <v>0.98116454814337983</v>
      </c>
      <c r="M73" s="46">
        <f t="shared" si="20"/>
        <v>0.98090171346268562</v>
      </c>
      <c r="N73" s="46">
        <f t="shared" si="20"/>
        <v>0.980657296562776</v>
      </c>
      <c r="O73" s="46">
        <f t="shared" si="20"/>
        <v>0.98042869407062283</v>
      </c>
      <c r="P73" s="46">
        <f t="shared" si="20"/>
        <v>0.98021379480291715</v>
      </c>
      <c r="Q73" s="46">
        <f t="shared" si="20"/>
        <v>0.98001085608538674</v>
      </c>
      <c r="R73" s="46">
        <f t="shared" si="20"/>
        <v>0.97981841770745071</v>
      </c>
      <c r="S73" s="46">
        <f t="shared" si="20"/>
        <v>0.97963524035156579</v>
      </c>
      <c r="T73" s="46">
        <f t="shared" si="20"/>
        <v>0.97946026046137924</v>
      </c>
      <c r="U73" s="46">
        <f t="shared" si="20"/>
        <v>0.97929255646208591</v>
      </c>
      <c r="V73" s="46">
        <f t="shared" si="20"/>
        <v>0.97913132301161032</v>
      </c>
      <c r="W73" s="46">
        <f t="shared" si="20"/>
        <v>0.97897585105450902</v>
      </c>
      <c r="X73" s="46">
        <f t="shared" si="20"/>
        <v>0.97882551214992641</v>
      </c>
      <c r="Y73" s="46">
        <f t="shared" si="20"/>
        <v>0.97867974598140639</v>
      </c>
      <c r="Z73" s="46">
        <f t="shared" si="20"/>
        <v>0.97853805035185781</v>
      </c>
      <c r="AA73" s="46"/>
      <c r="AB73" s="2">
        <f t="shared" ref="AB73:AG88" si="21">AB22</f>
        <v>8</v>
      </c>
      <c r="AC73" s="2">
        <f t="shared" si="21"/>
        <v>8</v>
      </c>
      <c r="AD73" s="2">
        <f t="shared" si="21"/>
        <v>-3.3263985239120331E-2</v>
      </c>
      <c r="AE73" s="2">
        <f t="shared" si="21"/>
        <v>0.15058792040410071</v>
      </c>
      <c r="AF73" s="2">
        <f t="shared" si="21"/>
        <v>0.66556017395267819</v>
      </c>
      <c r="AG73" s="2">
        <f t="shared" si="21"/>
        <v>0.18385190564322104</v>
      </c>
    </row>
    <row r="74" spans="1:33">
      <c r="A74" s="72"/>
      <c r="B74" s="2">
        <f t="shared" si="4"/>
        <v>7</v>
      </c>
      <c r="C74" s="47" t="str">
        <f t="shared" ref="C74:Z74" si="22">IF($B74^2&gt;C$55^2,"",EXP(-C23*delta_t))</f>
        <v/>
      </c>
      <c r="D74" s="47" t="str">
        <f t="shared" si="22"/>
        <v/>
      </c>
      <c r="E74" s="47" t="str">
        <f t="shared" si="22"/>
        <v/>
      </c>
      <c r="F74" s="47" t="str">
        <f t="shared" si="22"/>
        <v/>
      </c>
      <c r="G74" s="47" t="str">
        <f t="shared" si="22"/>
        <v/>
      </c>
      <c r="H74" s="47" t="str">
        <f t="shared" si="22"/>
        <v/>
      </c>
      <c r="I74" s="47" t="str">
        <f t="shared" si="22"/>
        <v/>
      </c>
      <c r="J74" s="46">
        <f t="shared" si="22"/>
        <v>0.98503493668952302</v>
      </c>
      <c r="K74" s="46">
        <f t="shared" si="22"/>
        <v>0.98477978499961938</v>
      </c>
      <c r="L74" s="46">
        <f t="shared" si="22"/>
        <v>0.98454593609363406</v>
      </c>
      <c r="M74" s="46">
        <f t="shared" si="22"/>
        <v>0.9843299085751902</v>
      </c>
      <c r="N74" s="46">
        <f t="shared" si="22"/>
        <v>0.98412900949154958</v>
      </c>
      <c r="O74" s="46">
        <f t="shared" si="22"/>
        <v>0.98394110090076936</v>
      </c>
      <c r="P74" s="46">
        <f t="shared" si="22"/>
        <v>0.98376444897240556</v>
      </c>
      <c r="Q74" s="46">
        <f t="shared" si="22"/>
        <v>0.98359762244647353</v>
      </c>
      <c r="R74" s="46">
        <f t="shared" si="22"/>
        <v>0.98343942198995071</v>
      </c>
      <c r="S74" s="46">
        <f t="shared" si="22"/>
        <v>0.98328882964644349</v>
      </c>
      <c r="T74" s="46">
        <f t="shared" si="22"/>
        <v>0.98314497178183424</v>
      </c>
      <c r="U74" s="46">
        <f t="shared" si="22"/>
        <v>0.98300709134996955</v>
      </c>
      <c r="V74" s="46">
        <f t="shared" si="22"/>
        <v>0.98287452675162079</v>
      </c>
      <c r="W74" s="46">
        <f t="shared" si="22"/>
        <v>0.98274669545749649</v>
      </c>
      <c r="X74" s="46">
        <f t="shared" si="22"/>
        <v>0.98262308114029906</v>
      </c>
      <c r="Y74" s="46">
        <f t="shared" si="22"/>
        <v>0.98250322341912188</v>
      </c>
      <c r="Z74" s="46">
        <f t="shared" si="22"/>
        <v>0.98238670964429187</v>
      </c>
      <c r="AA74" s="46"/>
      <c r="AB74" s="2">
        <f t="shared" si="21"/>
        <v>7</v>
      </c>
      <c r="AC74" s="2">
        <f t="shared" si="21"/>
        <v>7</v>
      </c>
      <c r="AD74" s="2">
        <f t="shared" si="21"/>
        <v>-2.9105987084230733E-2</v>
      </c>
      <c r="AE74" s="2">
        <f t="shared" si="21"/>
        <v>0.15253725236662499</v>
      </c>
      <c r="AF74" s="2">
        <f t="shared" si="21"/>
        <v>0.66581950818251923</v>
      </c>
      <c r="AG74" s="2">
        <f t="shared" si="21"/>
        <v>0.18164323945085573</v>
      </c>
    </row>
    <row r="75" spans="1:33">
      <c r="A75" s="72"/>
      <c r="B75" s="2">
        <f t="shared" si="4"/>
        <v>6</v>
      </c>
      <c r="C75" s="47" t="str">
        <f t="shared" ref="C75:Z75" si="23">IF($B75^2&gt;C$55^2,"",EXP(-C24*delta_t))</f>
        <v/>
      </c>
      <c r="D75" s="47" t="str">
        <f t="shared" si="23"/>
        <v/>
      </c>
      <c r="E75" s="47" t="str">
        <f t="shared" si="23"/>
        <v/>
      </c>
      <c r="F75" s="47" t="str">
        <f t="shared" si="23"/>
        <v/>
      </c>
      <c r="G75" s="47" t="str">
        <f t="shared" si="23"/>
        <v/>
      </c>
      <c r="H75" s="47" t="str">
        <f t="shared" si="23"/>
        <v/>
      </c>
      <c r="I75" s="46">
        <f t="shared" si="23"/>
        <v>0.98795671936391471</v>
      </c>
      <c r="J75" s="46">
        <f t="shared" si="23"/>
        <v>0.9877258523351623</v>
      </c>
      <c r="K75" s="46">
        <f t="shared" si="23"/>
        <v>0.9875162890685546</v>
      </c>
      <c r="L75" s="46">
        <f t="shared" si="23"/>
        <v>0.98732421375023016</v>
      </c>
      <c r="M75" s="46">
        <f t="shared" si="23"/>
        <v>0.98714676896200948</v>
      </c>
      <c r="N75" s="46">
        <f t="shared" si="23"/>
        <v>0.98698174433188679</v>
      </c>
      <c r="O75" s="46">
        <f t="shared" si="23"/>
        <v>0.98682738497176226</v>
      </c>
      <c r="P75" s="46">
        <f t="shared" si="23"/>
        <v>0.98668226764375899</v>
      </c>
      <c r="Q75" s="46">
        <f t="shared" si="23"/>
        <v>0.98654521743106138</v>
      </c>
      <c r="R75" s="46">
        <f t="shared" si="23"/>
        <v>0.98641524976411687</v>
      </c>
      <c r="S75" s="46">
        <f t="shared" si="23"/>
        <v>0.98629152893592775</v>
      </c>
      <c r="T75" s="46">
        <f t="shared" si="23"/>
        <v>0.98617333769263893</v>
      </c>
      <c r="U75" s="46">
        <f t="shared" si="23"/>
        <v>0.98606005447253908</v>
      </c>
      <c r="V75" s="46">
        <f t="shared" si="23"/>
        <v>0.98595113605581364</v>
      </c>
      <c r="W75" s="46">
        <f t="shared" si="23"/>
        <v>0.98584610412392903</v>
      </c>
      <c r="X75" s="46">
        <f t="shared" si="23"/>
        <v>0.98574453469874712</v>
      </c>
      <c r="Y75" s="46">
        <f t="shared" si="23"/>
        <v>0.9856460497254832</v>
      </c>
      <c r="Z75" s="46">
        <f t="shared" si="23"/>
        <v>0.98555031033024598</v>
      </c>
      <c r="AA75" s="46"/>
      <c r="AB75" s="2">
        <f t="shared" si="21"/>
        <v>6</v>
      </c>
      <c r="AC75" s="2">
        <f t="shared" si="21"/>
        <v>6</v>
      </c>
      <c r="AD75" s="2">
        <f t="shared" si="21"/>
        <v>-2.4947988929340248E-2</v>
      </c>
      <c r="AE75" s="2">
        <f t="shared" si="21"/>
        <v>0.15450387327780576</v>
      </c>
      <c r="AF75" s="2">
        <f t="shared" si="21"/>
        <v>0.66604426451504817</v>
      </c>
      <c r="AG75" s="2">
        <f t="shared" si="21"/>
        <v>0.17945186220714601</v>
      </c>
    </row>
    <row r="76" spans="1:33">
      <c r="A76" s="72"/>
      <c r="B76" s="2">
        <f t="shared" si="4"/>
        <v>5</v>
      </c>
      <c r="C76" s="47" t="str">
        <f t="shared" ref="C76:Z76" si="24">IF($B76^2&gt;C$55^2,"",EXP(-C25*delta_t))</f>
        <v/>
      </c>
      <c r="D76" s="47" t="str">
        <f t="shared" si="24"/>
        <v/>
      </c>
      <c r="E76" s="47" t="str">
        <f t="shared" si="24"/>
        <v/>
      </c>
      <c r="F76" s="47" t="str">
        <f t="shared" si="24"/>
        <v/>
      </c>
      <c r="G76" s="47" t="str">
        <f t="shared" si="24"/>
        <v/>
      </c>
      <c r="H76" s="46">
        <f t="shared" si="24"/>
        <v>0.99033624760955541</v>
      </c>
      <c r="I76" s="46">
        <f t="shared" si="24"/>
        <v>0.99012489530653558</v>
      </c>
      <c r="J76" s="46">
        <f t="shared" si="24"/>
        <v>0.9899353797338365</v>
      </c>
      <c r="K76" s="46">
        <f t="shared" si="24"/>
        <v>0.98976334518745568</v>
      </c>
      <c r="L76" s="46">
        <f t="shared" si="24"/>
        <v>0.98960566103512004</v>
      </c>
      <c r="M76" s="46">
        <f t="shared" si="24"/>
        <v>0.98945998287816372</v>
      </c>
      <c r="N76" s="46">
        <f t="shared" si="24"/>
        <v>0.98932449713794801</v>
      </c>
      <c r="O76" s="46">
        <f t="shared" si="24"/>
        <v>0.98919776390802139</v>
      </c>
      <c r="P76" s="46">
        <f t="shared" si="24"/>
        <v>0.98907861536665198</v>
      </c>
      <c r="Q76" s="46">
        <f t="shared" si="24"/>
        <v>0.98896608741691372</v>
      </c>
      <c r="R76" s="46">
        <f t="shared" si="24"/>
        <v>0.98885937212692909</v>
      </c>
      <c r="S76" s="46">
        <f t="shared" si="24"/>
        <v>0.98875778369692213</v>
      </c>
      <c r="T76" s="46">
        <f t="shared" si="24"/>
        <v>0.98866073351192307</v>
      </c>
      <c r="U76" s="46">
        <f t="shared" si="24"/>
        <v>0.98856771146890599</v>
      </c>
      <c r="V76" s="46">
        <f t="shared" si="24"/>
        <v>0.98847827174269709</v>
      </c>
      <c r="W76" s="46">
        <f t="shared" si="24"/>
        <v>0.98839202175921514</v>
      </c>
      <c r="X76" s="46">
        <f t="shared" si="24"/>
        <v>0.98830861353115829</v>
      </c>
      <c r="Y76" s="46">
        <f t="shared" si="24"/>
        <v>0.98822773675244191</v>
      </c>
      <c r="Z76" s="46">
        <f t="shared" si="24"/>
        <v>0.98814911326646382</v>
      </c>
      <c r="AA76" s="46"/>
      <c r="AB76" s="2">
        <f t="shared" si="21"/>
        <v>5</v>
      </c>
      <c r="AC76" s="2">
        <f t="shared" si="21"/>
        <v>5</v>
      </c>
      <c r="AD76" s="2">
        <f t="shared" si="21"/>
        <v>-2.0789990774449763E-2</v>
      </c>
      <c r="AE76" s="2">
        <f t="shared" si="21"/>
        <v>0.15648778313764264</v>
      </c>
      <c r="AF76" s="2">
        <f t="shared" si="21"/>
        <v>0.6662344429502649</v>
      </c>
      <c r="AG76" s="2">
        <f t="shared" si="21"/>
        <v>0.1772777739120924</v>
      </c>
    </row>
    <row r="77" spans="1:33">
      <c r="A77" s="72"/>
      <c r="B77" s="2">
        <f t="shared" si="4"/>
        <v>4</v>
      </c>
      <c r="C77" s="47" t="str">
        <f t="shared" ref="C77:Z77" si="25">IF($B77^2&gt;C$55^2,"",EXP(-C26*delta_t))</f>
        <v/>
      </c>
      <c r="D77" s="47" t="str">
        <f t="shared" si="25"/>
        <v/>
      </c>
      <c r="E77" s="47" t="str">
        <f t="shared" si="25"/>
        <v/>
      </c>
      <c r="F77" s="47" t="str">
        <f t="shared" si="25"/>
        <v/>
      </c>
      <c r="G77" s="46">
        <f t="shared" si="25"/>
        <v>0.9922762051629167</v>
      </c>
      <c r="H77" s="46">
        <f t="shared" si="25"/>
        <v>0.99207775087177896</v>
      </c>
      <c r="I77" s="46">
        <f t="shared" si="25"/>
        <v>0.99190433048499105</v>
      </c>
      <c r="J77" s="46">
        <f t="shared" si="25"/>
        <v>0.99174882204147952</v>
      </c>
      <c r="K77" s="46">
        <f t="shared" si="25"/>
        <v>0.99160765312286681</v>
      </c>
      <c r="L77" s="46">
        <f t="shared" si="25"/>
        <v>0.99147825601874418</v>
      </c>
      <c r="M77" s="46">
        <f t="shared" si="25"/>
        <v>0.99135870783256341</v>
      </c>
      <c r="N77" s="46">
        <f t="shared" si="25"/>
        <v>0.99124752101358959</v>
      </c>
      <c r="O77" s="46">
        <f t="shared" si="25"/>
        <v>0.9911435144772418</v>
      </c>
      <c r="P77" s="46">
        <f t="shared" si="25"/>
        <v>0.99104573029100085</v>
      </c>
      <c r="Q77" s="46">
        <f t="shared" si="25"/>
        <v>0.99095337761062541</v>
      </c>
      <c r="R77" s="46">
        <f t="shared" si="25"/>
        <v>0.9908657936748807</v>
      </c>
      <c r="S77" s="46">
        <f t="shared" si="25"/>
        <v>0.99078241589384386</v>
      </c>
      <c r="T77" s="46">
        <f t="shared" si="25"/>
        <v>0.99070276138854174</v>
      </c>
      <c r="U77" s="46">
        <f t="shared" si="25"/>
        <v>0.99062641167640397</v>
      </c>
      <c r="V77" s="46">
        <f t="shared" si="25"/>
        <v>0.99055300099707522</v>
      </c>
      <c r="W77" s="46">
        <f t="shared" si="25"/>
        <v>0.99048220726866254</v>
      </c>
      <c r="X77" s="46">
        <f t="shared" si="25"/>
        <v>0.99041374498151002</v>
      </c>
      <c r="Y77" s="46">
        <f t="shared" si="25"/>
        <v>0.99034735953438913</v>
      </c>
      <c r="Z77" s="46">
        <f t="shared" si="25"/>
        <v>0.9902828226974465</v>
      </c>
      <c r="AA77" s="46"/>
      <c r="AB77" s="2">
        <f t="shared" si="21"/>
        <v>4</v>
      </c>
      <c r="AC77" s="2">
        <f t="shared" si="21"/>
        <v>4</v>
      </c>
      <c r="AD77" s="2">
        <f t="shared" si="21"/>
        <v>-1.6631992619560165E-2</v>
      </c>
      <c r="AE77" s="2">
        <f t="shared" si="21"/>
        <v>0.15848898194613512</v>
      </c>
      <c r="AF77" s="2">
        <f t="shared" si="21"/>
        <v>0.66639004348816955</v>
      </c>
      <c r="AG77" s="2">
        <f t="shared" si="21"/>
        <v>0.17512097456569528</v>
      </c>
    </row>
    <row r="78" spans="1:33">
      <c r="A78" s="72"/>
      <c r="B78" s="2">
        <f t="shared" si="4"/>
        <v>3</v>
      </c>
      <c r="C78" s="47" t="str">
        <f t="shared" ref="C78:Z78" si="26">IF($B78^2&gt;C$55^2,"",EXP(-C27*delta_t))</f>
        <v/>
      </c>
      <c r="D78" s="47" t="str">
        <f t="shared" si="26"/>
        <v/>
      </c>
      <c r="E78" s="47" t="str">
        <f t="shared" si="26"/>
        <v/>
      </c>
      <c r="F78" s="46">
        <f t="shared" si="26"/>
        <v>0.99385497363906439</v>
      </c>
      <c r="G78" s="46">
        <f t="shared" si="26"/>
        <v>0.99366922689371029</v>
      </c>
      <c r="H78" s="46">
        <f t="shared" si="26"/>
        <v>0.99350644752448303</v>
      </c>
      <c r="I78" s="46">
        <f t="shared" si="26"/>
        <v>0.99336419704315748</v>
      </c>
      <c r="J78" s="46">
        <f t="shared" si="26"/>
        <v>0.99323663525545935</v>
      </c>
      <c r="K78" s="46">
        <f t="shared" si="26"/>
        <v>0.99312083288132924</v>
      </c>
      <c r="L78" s="46">
        <f t="shared" si="26"/>
        <v>0.99301468443246144</v>
      </c>
      <c r="M78" s="46">
        <f t="shared" si="26"/>
        <v>0.99291661312818746</v>
      </c>
      <c r="N78" s="46">
        <f t="shared" si="26"/>
        <v>0.99282539914748114</v>
      </c>
      <c r="O78" s="46">
        <f t="shared" si="26"/>
        <v>0.99274007395693298</v>
      </c>
      <c r="P78" s="46">
        <f t="shared" si="26"/>
        <v>0.99265985199889828</v>
      </c>
      <c r="Q78" s="46">
        <f t="shared" si="26"/>
        <v>0.99258408472280912</v>
      </c>
      <c r="R78" s="46">
        <f t="shared" si="26"/>
        <v>0.99251222860320221</v>
      </c>
      <c r="S78" s="46">
        <f t="shared" si="26"/>
        <v>0.99244382225368011</v>
      </c>
      <c r="T78" s="46">
        <f t="shared" si="26"/>
        <v>0.99237846965045196</v>
      </c>
      <c r="U78" s="46">
        <f t="shared" si="26"/>
        <v>0.9923158275751004</v>
      </c>
      <c r="V78" s="46">
        <f t="shared" si="26"/>
        <v>0.99225559604221192</v>
      </c>
      <c r="W78" s="46">
        <f t="shared" si="26"/>
        <v>0.99219751088380459</v>
      </c>
      <c r="X78" s="46">
        <f t="shared" si="26"/>
        <v>0.99214133792241987</v>
      </c>
      <c r="Y78" s="46">
        <f t="shared" si="26"/>
        <v>0.99208686832691229</v>
      </c>
      <c r="Z78" s="46">
        <f t="shared" si="26"/>
        <v>0.9920339148921381</v>
      </c>
      <c r="AA78" s="46"/>
      <c r="AB78" s="2">
        <f t="shared" si="21"/>
        <v>3</v>
      </c>
      <c r="AC78" s="2">
        <f t="shared" si="21"/>
        <v>3</v>
      </c>
      <c r="AD78" s="2">
        <f t="shared" si="21"/>
        <v>-1.2473994464670124E-2</v>
      </c>
      <c r="AE78" s="2">
        <f t="shared" si="21"/>
        <v>0.16050746970328392</v>
      </c>
      <c r="AF78" s="2">
        <f t="shared" si="21"/>
        <v>0.66651106612876199</v>
      </c>
      <c r="AG78" s="2">
        <f t="shared" si="21"/>
        <v>0.17298146416795404</v>
      </c>
    </row>
    <row r="79" spans="1:33">
      <c r="A79" s="72"/>
      <c r="B79" s="2">
        <f t="shared" si="4"/>
        <v>2</v>
      </c>
      <c r="C79" s="47" t="str">
        <f t="shared" ref="C79:Z79" si="27">IF($B79^2&gt;C$55^2,"",EXP(-C28*delta_t))</f>
        <v/>
      </c>
      <c r="D79" s="47" t="str">
        <f t="shared" si="27"/>
        <v/>
      </c>
      <c r="E79" s="46">
        <f t="shared" si="27"/>
        <v>0.99514877728714279</v>
      </c>
      <c r="F79" s="46">
        <f t="shared" si="27"/>
        <v>0.99496398005510744</v>
      </c>
      <c r="G79" s="46">
        <f t="shared" si="27"/>
        <v>0.99481166787125219</v>
      </c>
      <c r="H79" s="46">
        <f t="shared" si="27"/>
        <v>0.99467818468227598</v>
      </c>
      <c r="I79" s="46">
        <f t="shared" si="27"/>
        <v>0.99456153245932399</v>
      </c>
      <c r="J79" s="46">
        <f t="shared" si="27"/>
        <v>0.99445692309987166</v>
      </c>
      <c r="K79" s="46">
        <f t="shared" si="27"/>
        <v>0.99436195515597026</v>
      </c>
      <c r="L79" s="46">
        <f t="shared" si="27"/>
        <v>0.99427490250421713</v>
      </c>
      <c r="M79" s="46">
        <f t="shared" si="27"/>
        <v>0.99419447244589798</v>
      </c>
      <c r="N79" s="46">
        <f t="shared" si="27"/>
        <v>0.99411966491311965</v>
      </c>
      <c r="O79" s="46">
        <f t="shared" si="27"/>
        <v>0.99404968584175646</v>
      </c>
      <c r="P79" s="46">
        <f t="shared" si="27"/>
        <v>0.99398389117104768</v>
      </c>
      <c r="Q79" s="46">
        <f t="shared" si="27"/>
        <v>0.99392174915943066</v>
      </c>
      <c r="R79" s="46">
        <f t="shared" si="27"/>
        <v>0.99386281416627764</v>
      </c>
      <c r="S79" s="46">
        <f t="shared" si="27"/>
        <v>0.99380670789023606</v>
      </c>
      <c r="T79" s="46">
        <f t="shared" si="27"/>
        <v>0.99375310561604857</v>
      </c>
      <c r="U79" s="46">
        <f t="shared" si="27"/>
        <v>0.99370172592020001</v>
      </c>
      <c r="V79" s="46">
        <f t="shared" si="27"/>
        <v>0.99365232282349669</v>
      </c>
      <c r="W79" s="46">
        <f t="shared" si="27"/>
        <v>0.99360467971174926</v>
      </c>
      <c r="X79" s="46">
        <f t="shared" si="27"/>
        <v>0.9935586045588185</v>
      </c>
      <c r="Y79" s="46">
        <f t="shared" si="27"/>
        <v>0.99351392611922129</v>
      </c>
      <c r="Z79" s="46">
        <f t="shared" si="27"/>
        <v>0.99347049087814898</v>
      </c>
      <c r="AA79" s="46"/>
      <c r="AB79" s="2">
        <f t="shared" si="21"/>
        <v>2</v>
      </c>
      <c r="AC79" s="2">
        <f t="shared" si="21"/>
        <v>2</v>
      </c>
      <c r="AD79" s="2">
        <f t="shared" si="21"/>
        <v>-8.3159963097800826E-3</v>
      </c>
      <c r="AE79" s="2">
        <f t="shared" si="21"/>
        <v>0.16254324640908877</v>
      </c>
      <c r="AF79" s="2">
        <f t="shared" si="21"/>
        <v>0.66659751087204233</v>
      </c>
      <c r="AG79" s="2">
        <f t="shared" si="21"/>
        <v>0.17085924271886885</v>
      </c>
    </row>
    <row r="80" spans="1:33">
      <c r="A80" s="72"/>
      <c r="B80" s="2">
        <f t="shared" si="4"/>
        <v>1</v>
      </c>
      <c r="C80" s="47" t="str">
        <f t="shared" ref="C80:Z80" si="28">IF($B80^2&gt;C$55^2,"",EXP(-C29*delta_t))</f>
        <v/>
      </c>
      <c r="D80" s="46">
        <f t="shared" si="28"/>
        <v>0.99622031417840851</v>
      </c>
      <c r="E80" s="46">
        <f t="shared" si="28"/>
        <v>0.99602475520719569</v>
      </c>
      <c r="F80" s="46">
        <f t="shared" si="28"/>
        <v>0.99587325730374132</v>
      </c>
      <c r="G80" s="46">
        <f t="shared" si="28"/>
        <v>0.9957483870146242</v>
      </c>
      <c r="H80" s="46">
        <f t="shared" si="28"/>
        <v>0.99563895047993922</v>
      </c>
      <c r="I80" s="46">
        <f t="shared" si="28"/>
        <v>0.99554331068018764</v>
      </c>
      <c r="J80" s="46">
        <f t="shared" si="28"/>
        <v>0.99545754275144671</v>
      </c>
      <c r="K80" s="46">
        <f t="shared" si="28"/>
        <v>0.99537967828724394</v>
      </c>
      <c r="L80" s="46">
        <f t="shared" si="28"/>
        <v>0.9953083024097078</v>
      </c>
      <c r="M80" s="46">
        <f t="shared" si="28"/>
        <v>0.99524235549875162</v>
      </c>
      <c r="N80" s="46">
        <f t="shared" si="28"/>
        <v>0.99518101779128287</v>
      </c>
      <c r="O80" s="46">
        <f t="shared" si="28"/>
        <v>0.99512363837770013</v>
      </c>
      <c r="P80" s="46">
        <f t="shared" si="28"/>
        <v>0.99506968930125905</v>
      </c>
      <c r="Q80" s="46">
        <f t="shared" si="28"/>
        <v>0.99501873467021185</v>
      </c>
      <c r="R80" s="46">
        <f t="shared" si="28"/>
        <v>0.99497040916790758</v>
      </c>
      <c r="S80" s="46">
        <f t="shared" si="28"/>
        <v>0.99492440267466886</v>
      </c>
      <c r="T80" s="46">
        <f t="shared" si="28"/>
        <v>0.99488044899485861</v>
      </c>
      <c r="U80" s="46">
        <f t="shared" si="28"/>
        <v>0.99483831741897288</v>
      </c>
      <c r="V80" s="46">
        <f t="shared" si="28"/>
        <v>0.99479780629136427</v>
      </c>
      <c r="W80" s="46">
        <f t="shared" si="28"/>
        <v>0.99475873802719972</v>
      </c>
      <c r="X80" s="46">
        <f t="shared" si="28"/>
        <v>0.99472095519690784</v>
      </c>
      <c r="Y80" s="46">
        <f t="shared" si="28"/>
        <v>0.99468431740533059</v>
      </c>
      <c r="Z80" s="46">
        <f t="shared" si="28"/>
        <v>0.99464869879170459</v>
      </c>
      <c r="AA80" s="46"/>
      <c r="AB80" s="2">
        <f t="shared" si="21"/>
        <v>1</v>
      </c>
      <c r="AC80" s="2">
        <f t="shared" si="21"/>
        <v>1</v>
      </c>
      <c r="AD80" s="2">
        <f t="shared" si="21"/>
        <v>-4.1579981548900413E-3</v>
      </c>
      <c r="AE80" s="2">
        <f t="shared" si="21"/>
        <v>0.16459631206354966</v>
      </c>
      <c r="AF80" s="2">
        <f t="shared" si="21"/>
        <v>0.66664937771801058</v>
      </c>
      <c r="AG80" s="2">
        <f t="shared" si="21"/>
        <v>0.1687543102184397</v>
      </c>
    </row>
    <row r="81" spans="1:33">
      <c r="A81" s="72"/>
      <c r="B81" s="2">
        <f t="shared" si="4"/>
        <v>0</v>
      </c>
      <c r="C81" s="46">
        <f t="shared" ref="C81:Z81" si="29">IF($B81^2&gt;C$55^2,"",EXP(-C30*delta_t))</f>
        <v>0.99716431193316113</v>
      </c>
      <c r="D81" s="46">
        <f t="shared" si="29"/>
        <v>0.99690310742919186</v>
      </c>
      <c r="E81" s="46">
        <f t="shared" si="29"/>
        <v>0.99674281804550791</v>
      </c>
      <c r="F81" s="46">
        <f t="shared" si="29"/>
        <v>0.99661863928307126</v>
      </c>
      <c r="G81" s="46">
        <f t="shared" si="29"/>
        <v>0.99651628389134372</v>
      </c>
      <c r="H81" s="46">
        <f t="shared" si="29"/>
        <v>0.99642657754165043</v>
      </c>
      <c r="I81" s="46">
        <f t="shared" si="29"/>
        <v>0.99634817906886153</v>
      </c>
      <c r="J81" s="46">
        <f t="shared" si="29"/>
        <v>0.9962778716708135</v>
      </c>
      <c r="K81" s="46">
        <f t="shared" si="29"/>
        <v>0.99621404210926645</v>
      </c>
      <c r="L81" s="46">
        <f t="shared" si="29"/>
        <v>0.99615553078694041</v>
      </c>
      <c r="M81" s="46">
        <f t="shared" si="29"/>
        <v>0.99610146925722076</v>
      </c>
      <c r="N81" s="46">
        <f t="shared" si="29"/>
        <v>0.99605118564859096</v>
      </c>
      <c r="O81" s="46">
        <f t="shared" si="29"/>
        <v>0.99600414647429192</v>
      </c>
      <c r="P81" s="46">
        <f t="shared" si="29"/>
        <v>0.99595991901474001</v>
      </c>
      <c r="Q81" s="46">
        <f t="shared" si="29"/>
        <v>0.99591814600350337</v>
      </c>
      <c r="R81" s="46">
        <f t="shared" si="29"/>
        <v>0.9958785280152912</v>
      </c>
      <c r="S81" s="46">
        <f t="shared" si="29"/>
        <v>0.99584081086279841</v>
      </c>
      <c r="T81" s="46">
        <f t="shared" si="29"/>
        <v>0.99580477635793319</v>
      </c>
      <c r="U81" s="46">
        <f t="shared" si="29"/>
        <v>0.99577023539647569</v>
      </c>
      <c r="V81" s="46">
        <f t="shared" si="29"/>
        <v>0.99573702268644426</v>
      </c>
      <c r="W81" s="46">
        <f t="shared" si="29"/>
        <v>0.99570499266417933</v>
      </c>
      <c r="X81" s="46">
        <f t="shared" si="29"/>
        <v>0.99567401628528795</v>
      </c>
      <c r="Y81" s="46">
        <f t="shared" si="29"/>
        <v>0.99564397846689012</v>
      </c>
      <c r="Z81" s="46">
        <f t="shared" si="29"/>
        <v>0.99561477603867099</v>
      </c>
      <c r="AA81" s="46"/>
      <c r="AB81" s="2">
        <f t="shared" si="21"/>
        <v>0</v>
      </c>
      <c r="AC81" s="2">
        <f t="shared" si="21"/>
        <v>0</v>
      </c>
      <c r="AD81" s="2">
        <f t="shared" si="21"/>
        <v>0</v>
      </c>
      <c r="AE81" s="2">
        <f t="shared" si="21"/>
        <v>0.16666666666666666</v>
      </c>
      <c r="AF81" s="2">
        <f t="shared" si="21"/>
        <v>0.66666666666666663</v>
      </c>
      <c r="AG81" s="2">
        <f t="shared" si="21"/>
        <v>0.16666666666666666</v>
      </c>
    </row>
    <row r="82" spans="1:33">
      <c r="A82" s="72"/>
      <c r="B82" s="2">
        <f t="shared" si="4"/>
        <v>-1</v>
      </c>
      <c r="C82" s="47" t="str">
        <f t="shared" ref="C82:Z82" si="30">IF($B82^2&gt;C$55^2,"",EXP(-C31*delta_t))</f>
        <v/>
      </c>
      <c r="D82" s="46">
        <f t="shared" si="30"/>
        <v>0.99746271244809737</v>
      </c>
      <c r="E82" s="46">
        <f t="shared" si="30"/>
        <v>0.99733134839421456</v>
      </c>
      <c r="F82" s="46">
        <f t="shared" si="30"/>
        <v>0.99722957592226746</v>
      </c>
      <c r="G82" s="46">
        <f t="shared" si="30"/>
        <v>0.99714568737940279</v>
      </c>
      <c r="H82" s="46">
        <f t="shared" si="30"/>
        <v>0.99707216447022518</v>
      </c>
      <c r="I82" s="46">
        <f t="shared" si="30"/>
        <v>0.99700790846397647</v>
      </c>
      <c r="J82" s="46">
        <f t="shared" si="30"/>
        <v>0.99695028318831858</v>
      </c>
      <c r="K82" s="46">
        <f t="shared" si="30"/>
        <v>0.99689796663299457</v>
      </c>
      <c r="L82" s="46">
        <f t="shared" si="30"/>
        <v>0.99685000852761163</v>
      </c>
      <c r="M82" s="46">
        <f t="shared" si="30"/>
        <v>0.99680569718850875</v>
      </c>
      <c r="N82" s="46">
        <f t="shared" si="30"/>
        <v>0.99676448201831758</v>
      </c>
      <c r="O82" s="46">
        <f t="shared" si="30"/>
        <v>0.99672592582149777</v>
      </c>
      <c r="P82" s="46">
        <f t="shared" si="30"/>
        <v>0.99668967397829733</v>
      </c>
      <c r="Q82" s="46">
        <f t="shared" si="30"/>
        <v>0.99665543370091936</v>
      </c>
      <c r="R82" s="46">
        <f t="shared" si="30"/>
        <v>0.99662295960114866</v>
      </c>
      <c r="S82" s="46">
        <f t="shared" si="30"/>
        <v>0.99659204336251861</v>
      </c>
      <c r="T82" s="46">
        <f t="shared" si="30"/>
        <v>0.99656250616944897</v>
      </c>
      <c r="U82" s="46">
        <f t="shared" si="30"/>
        <v>0.9965341930403393</v>
      </c>
      <c r="V82" s="46">
        <f t="shared" si="30"/>
        <v>0.99650696850761844</v>
      </c>
      <c r="W82" s="46">
        <f t="shared" si="30"/>
        <v>0.9964807132710809</v>
      </c>
      <c r="X82" s="46">
        <f t="shared" si="30"/>
        <v>0.99645532156814109</v>
      </c>
      <c r="Y82" s="46">
        <f t="shared" si="30"/>
        <v>0.99643069907780557</v>
      </c>
      <c r="Z82" s="46">
        <f t="shared" si="30"/>
        <v>0.99640676124159655</v>
      </c>
      <c r="AA82" s="46"/>
      <c r="AB82" s="2">
        <f t="shared" si="21"/>
        <v>-1</v>
      </c>
      <c r="AC82" s="2">
        <f t="shared" si="21"/>
        <v>-1</v>
      </c>
      <c r="AD82" s="2">
        <f t="shared" si="21"/>
        <v>4.1579981548900413E-3</v>
      </c>
      <c r="AE82" s="2">
        <f t="shared" si="21"/>
        <v>0.1687543102184397</v>
      </c>
      <c r="AF82" s="2">
        <f t="shared" si="21"/>
        <v>0.66664937771801058</v>
      </c>
      <c r="AG82" s="2">
        <f t="shared" si="21"/>
        <v>0.16459631206354966</v>
      </c>
    </row>
    <row r="83" spans="1:33">
      <c r="A83" s="72"/>
      <c r="B83" s="2">
        <f t="shared" si="4"/>
        <v>-2</v>
      </c>
      <c r="C83" s="47" t="str">
        <f t="shared" ref="C83:Z83" si="31">IF($B83^2&gt;C$55^2,"",EXP(-C32*delta_t))</f>
        <v/>
      </c>
      <c r="D83" s="47" t="str">
        <f t="shared" si="31"/>
        <v/>
      </c>
      <c r="E83" s="46">
        <f t="shared" si="31"/>
        <v>0.99781365562269353</v>
      </c>
      <c r="F83" s="46">
        <f t="shared" si="31"/>
        <v>0.99773025562253437</v>
      </c>
      <c r="G83" s="46">
        <f t="shared" si="31"/>
        <v>0.99766150989798907</v>
      </c>
      <c r="H83" s="46">
        <f t="shared" si="31"/>
        <v>0.99760125783410958</v>
      </c>
      <c r="I83" s="46">
        <f t="shared" si="31"/>
        <v>0.99754859934393747</v>
      </c>
      <c r="J83" s="46">
        <f t="shared" si="31"/>
        <v>0.99750137428674446</v>
      </c>
      <c r="K83" s="46">
        <f t="shared" si="31"/>
        <v>0.99745849940350961</v>
      </c>
      <c r="L83" s="46">
        <f t="shared" si="31"/>
        <v>0.99741919603450602</v>
      </c>
      <c r="M83" s="46">
        <f t="shared" si="31"/>
        <v>0.99738288101578187</v>
      </c>
      <c r="N83" s="46">
        <f t="shared" si="31"/>
        <v>0.99734910317640713</v>
      </c>
      <c r="O83" s="46">
        <f t="shared" si="31"/>
        <v>0.99731750426644528</v>
      </c>
      <c r="P83" s="46">
        <f t="shared" si="31"/>
        <v>0.9972877936984571</v>
      </c>
      <c r="Q83" s="46">
        <f t="shared" si="31"/>
        <v>0.99725973155021708</v>
      </c>
      <c r="R83" s="46">
        <f t="shared" si="31"/>
        <v>0.99723311673895154</v>
      </c>
      <c r="S83" s="46">
        <f t="shared" si="31"/>
        <v>0.99720777855878451</v>
      </c>
      <c r="T83" s="46">
        <f t="shared" si="31"/>
        <v>0.99718357047721295</v>
      </c>
      <c r="U83" s="46">
        <f t="shared" si="31"/>
        <v>0.99716036549166143</v>
      </c>
      <c r="V83" s="46">
        <f t="shared" si="31"/>
        <v>0.99713805258971999</v>
      </c>
      <c r="W83" s="46">
        <f t="shared" si="31"/>
        <v>0.99711653400688471</v>
      </c>
      <c r="X83" s="46">
        <f t="shared" si="31"/>
        <v>0.99709572307173511</v>
      </c>
      <c r="Y83" s="46">
        <f t="shared" si="31"/>
        <v>0.99707554248843611</v>
      </c>
      <c r="Z83" s="46">
        <f t="shared" si="31"/>
        <v>0.99705592296089074</v>
      </c>
      <c r="AA83" s="46"/>
      <c r="AB83" s="2">
        <f t="shared" si="21"/>
        <v>-2</v>
      </c>
      <c r="AC83" s="2">
        <f t="shared" si="21"/>
        <v>-2</v>
      </c>
      <c r="AD83" s="2">
        <f t="shared" si="21"/>
        <v>8.3159963097800826E-3</v>
      </c>
      <c r="AE83" s="2">
        <f t="shared" si="21"/>
        <v>0.17085924271886885</v>
      </c>
      <c r="AF83" s="2">
        <f t="shared" si="21"/>
        <v>0.66659751087204233</v>
      </c>
      <c r="AG83" s="2">
        <f t="shared" si="21"/>
        <v>0.16254324640908877</v>
      </c>
    </row>
    <row r="84" spans="1:33">
      <c r="A84" s="72"/>
      <c r="B84" s="2">
        <f t="shared" si="4"/>
        <v>-3</v>
      </c>
      <c r="C84" s="47" t="str">
        <f t="shared" ref="C84:Z84" si="32">IF($B84^2&gt;C$55^2,"",EXP(-C33*delta_t))</f>
        <v/>
      </c>
      <c r="D84" s="47" t="str">
        <f t="shared" si="32"/>
        <v/>
      </c>
      <c r="E84" s="47" t="str">
        <f t="shared" si="32"/>
        <v/>
      </c>
      <c r="F84" s="46">
        <f t="shared" si="32"/>
        <v>0.99814053529417845</v>
      </c>
      <c r="G84" s="46">
        <f t="shared" si="32"/>
        <v>0.99808420413380827</v>
      </c>
      <c r="H84" s="46">
        <f t="shared" si="32"/>
        <v>0.99803483221437372</v>
      </c>
      <c r="I84" s="46">
        <f t="shared" si="32"/>
        <v>0.99799168220113421</v>
      </c>
      <c r="J84" s="46">
        <f t="shared" si="32"/>
        <v>0.99795298416222822</v>
      </c>
      <c r="K84" s="46">
        <f t="shared" si="32"/>
        <v>0.99791785053707915</v>
      </c>
      <c r="L84" s="46">
        <f t="shared" si="32"/>
        <v>0.99788564333273633</v>
      </c>
      <c r="M84" s="46">
        <f t="shared" si="32"/>
        <v>0.99785588473238929</v>
      </c>
      <c r="N84" s="46">
        <f t="shared" si="32"/>
        <v>0.99782820506572911</v>
      </c>
      <c r="O84" s="46">
        <f t="shared" si="32"/>
        <v>0.99780231079607151</v>
      </c>
      <c r="P84" s="46">
        <f t="shared" si="32"/>
        <v>0.99777796382528838</v>
      </c>
      <c r="Q84" s="46">
        <f t="shared" si="32"/>
        <v>0.99775496756738757</v>
      </c>
      <c r="R84" s="46">
        <f t="shared" si="32"/>
        <v>0.99773315725927147</v>
      </c>
      <c r="S84" s="46">
        <f t="shared" si="32"/>
        <v>0.9977123930270716</v>
      </c>
      <c r="T84" s="46">
        <f t="shared" si="32"/>
        <v>0.99769255480337593</v>
      </c>
      <c r="U84" s="46">
        <f t="shared" si="32"/>
        <v>0.99767353852267826</v>
      </c>
      <c r="V84" s="46">
        <f t="shared" si="32"/>
        <v>0.99765525322111115</v>
      </c>
      <c r="W84" s="46">
        <f t="shared" si="32"/>
        <v>0.99763761878959933</v>
      </c>
      <c r="X84" s="46">
        <f t="shared" si="32"/>
        <v>0.99762056420832024</v>
      </c>
      <c r="Y84" s="46">
        <f t="shared" si="32"/>
        <v>0.99760402613948007</v>
      </c>
      <c r="Z84" s="46">
        <f t="shared" si="32"/>
        <v>0.99758794780001758</v>
      </c>
      <c r="AA84" s="46"/>
      <c r="AB84" s="2">
        <f t="shared" si="21"/>
        <v>-3</v>
      </c>
      <c r="AC84" s="2">
        <f t="shared" si="21"/>
        <v>-3</v>
      </c>
      <c r="AD84" s="2">
        <f t="shared" si="21"/>
        <v>1.2473994464670124E-2</v>
      </c>
      <c r="AE84" s="2">
        <f t="shared" si="21"/>
        <v>0.17298146416795404</v>
      </c>
      <c r="AF84" s="2">
        <f t="shared" si="21"/>
        <v>0.66651106612876199</v>
      </c>
      <c r="AG84" s="2">
        <f t="shared" si="21"/>
        <v>0.16050746970328392</v>
      </c>
    </row>
    <row r="85" spans="1:33">
      <c r="A85" s="72"/>
      <c r="B85" s="2">
        <f t="shared" si="4"/>
        <v>-4</v>
      </c>
      <c r="C85" s="47" t="str">
        <f t="shared" ref="C85:Z85" si="33">IF($B85^2&gt;C$55^2,"",EXP(-C34*delta_t))</f>
        <v/>
      </c>
      <c r="D85" s="47" t="str">
        <f t="shared" si="33"/>
        <v/>
      </c>
      <c r="E85" s="47" t="str">
        <f t="shared" si="33"/>
        <v/>
      </c>
      <c r="F85" s="47" t="str">
        <f t="shared" si="33"/>
        <v/>
      </c>
      <c r="G85" s="46">
        <f t="shared" si="33"/>
        <v>0.99843055429423666</v>
      </c>
      <c r="H85" s="46">
        <f t="shared" si="33"/>
        <v>0.99839010095452307</v>
      </c>
      <c r="I85" s="46">
        <f t="shared" si="33"/>
        <v>0.99835474529480306</v>
      </c>
      <c r="J85" s="46">
        <f t="shared" si="33"/>
        <v>0.99832303719685256</v>
      </c>
      <c r="K85" s="46">
        <f t="shared" si="33"/>
        <v>0.99829424948783563</v>
      </c>
      <c r="L85" s="46">
        <f t="shared" si="33"/>
        <v>0.99826785946167107</v>
      </c>
      <c r="M85" s="46">
        <f t="shared" si="33"/>
        <v>0.99824347564229077</v>
      </c>
      <c r="N85" s="46">
        <f t="shared" si="33"/>
        <v>0.99822079515668127</v>
      </c>
      <c r="O85" s="46">
        <f t="shared" si="33"/>
        <v>0.99819957750727484</v>
      </c>
      <c r="P85" s="46">
        <f t="shared" si="33"/>
        <v>0.99817962761681289</v>
      </c>
      <c r="Q85" s="46">
        <f t="shared" si="33"/>
        <v>0.99816078441863909</v>
      </c>
      <c r="R85" s="46">
        <f t="shared" si="33"/>
        <v>0.99814291291843937</v>
      </c>
      <c r="S85" s="46">
        <f t="shared" si="33"/>
        <v>0.99812589851358025</v>
      </c>
      <c r="T85" s="46">
        <f t="shared" si="33"/>
        <v>0.99810964282885117</v>
      </c>
      <c r="U85" s="46">
        <f t="shared" si="33"/>
        <v>0.99809406059943651</v>
      </c>
      <c r="V85" s="46">
        <f t="shared" si="33"/>
        <v>0.99807907729475265</v>
      </c>
      <c r="W85" s="46">
        <f t="shared" si="33"/>
        <v>0.99806462727762291</v>
      </c>
      <c r="X85" s="46">
        <f t="shared" si="33"/>
        <v>0.99805065235778234</v>
      </c>
      <c r="Y85" s="46">
        <f t="shared" si="33"/>
        <v>0.9980371006389448</v>
      </c>
      <c r="Z85" s="46">
        <f t="shared" si="33"/>
        <v>0.99802392559521202</v>
      </c>
      <c r="AA85" s="46"/>
      <c r="AB85" s="2">
        <f t="shared" si="21"/>
        <v>-4</v>
      </c>
      <c r="AC85" s="2">
        <f t="shared" si="21"/>
        <v>-4</v>
      </c>
      <c r="AD85" s="2">
        <f t="shared" si="21"/>
        <v>1.6631992619560165E-2</v>
      </c>
      <c r="AE85" s="2">
        <f t="shared" si="21"/>
        <v>0.17512097456569528</v>
      </c>
      <c r="AF85" s="2">
        <f t="shared" si="21"/>
        <v>0.66639004348816955</v>
      </c>
      <c r="AG85" s="2">
        <f t="shared" si="21"/>
        <v>0.15848898194613512</v>
      </c>
    </row>
    <row r="86" spans="1:33">
      <c r="A86" s="72"/>
      <c r="B86" s="2">
        <f t="shared" si="4"/>
        <v>-5</v>
      </c>
      <c r="C86" s="47" t="str">
        <f t="shared" ref="C86:Z86" si="34">IF($B86^2&gt;C$55^2,"",EXP(-C35*delta_t))</f>
        <v/>
      </c>
      <c r="D86" s="47" t="str">
        <f t="shared" si="34"/>
        <v/>
      </c>
      <c r="E86" s="47" t="str">
        <f t="shared" si="34"/>
        <v/>
      </c>
      <c r="F86" s="47" t="str">
        <f t="shared" si="34"/>
        <v/>
      </c>
      <c r="G86" s="47" t="str">
        <f t="shared" si="34"/>
        <v/>
      </c>
      <c r="H86" s="46">
        <f t="shared" si="34"/>
        <v>0.9986811856190605</v>
      </c>
      <c r="I86" s="46">
        <f t="shared" si="34"/>
        <v>0.99865221827455097</v>
      </c>
      <c r="J86" s="46">
        <f t="shared" si="34"/>
        <v>0.99862623926621219</v>
      </c>
      <c r="K86" s="46">
        <f t="shared" si="34"/>
        <v>0.99860265285514571</v>
      </c>
      <c r="L86" s="46">
        <f t="shared" si="34"/>
        <v>0.99858103081092076</v>
      </c>
      <c r="M86" s="46">
        <f t="shared" si="34"/>
        <v>0.99856105241288484</v>
      </c>
      <c r="N86" s="46">
        <f t="shared" si="34"/>
        <v>0.99854246952827985</v>
      </c>
      <c r="O86" s="46">
        <f t="shared" si="34"/>
        <v>0.99852508512541116</v>
      </c>
      <c r="P86" s="46">
        <f t="shared" si="34"/>
        <v>0.99850873938322837</v>
      </c>
      <c r="Q86" s="46">
        <f t="shared" si="34"/>
        <v>0.99849330034396544</v>
      </c>
      <c r="R86" s="46">
        <f t="shared" si="34"/>
        <v>0.99847865740974351</v>
      </c>
      <c r="S86" s="46">
        <f t="shared" si="34"/>
        <v>0.99846471668870007</v>
      </c>
      <c r="T86" s="46">
        <f t="shared" si="34"/>
        <v>0.9984513975834246</v>
      </c>
      <c r="U86" s="46">
        <f t="shared" si="34"/>
        <v>0.99843863023733292</v>
      </c>
      <c r="V86" s="46">
        <f t="shared" si="34"/>
        <v>0.99842635358799281</v>
      </c>
      <c r="W86" s="46">
        <f t="shared" si="34"/>
        <v>0.99841451385902358</v>
      </c>
      <c r="X86" s="46">
        <f t="shared" si="34"/>
        <v>0.99840306337504936</v>
      </c>
      <c r="Y86" s="46">
        <f t="shared" si="34"/>
        <v>0.99839195961715232</v>
      </c>
      <c r="Z86" s="46">
        <f t="shared" si="34"/>
        <v>0.99838116446621616</v>
      </c>
      <c r="AA86" s="46"/>
      <c r="AB86" s="2">
        <f t="shared" si="21"/>
        <v>-5</v>
      </c>
      <c r="AC86" s="2">
        <f t="shared" si="21"/>
        <v>-5</v>
      </c>
      <c r="AD86" s="2">
        <f t="shared" si="21"/>
        <v>2.0789990774449763E-2</v>
      </c>
      <c r="AE86" s="2">
        <f t="shared" si="21"/>
        <v>0.1772777739120924</v>
      </c>
      <c r="AF86" s="2">
        <f t="shared" si="21"/>
        <v>0.6662344429502649</v>
      </c>
      <c r="AG86" s="2">
        <f t="shared" si="21"/>
        <v>0.15648778313764264</v>
      </c>
    </row>
    <row r="87" spans="1:33">
      <c r="A87" s="72"/>
      <c r="B87" s="2">
        <f t="shared" si="4"/>
        <v>-6</v>
      </c>
      <c r="C87" s="47" t="str">
        <f t="shared" ref="C87:Z87" si="35">IF($B87^2&gt;C$55^2,"",EXP(-C36*delta_t))</f>
        <v/>
      </c>
      <c r="D87" s="47" t="str">
        <f t="shared" si="35"/>
        <v/>
      </c>
      <c r="E87" s="47" t="str">
        <f t="shared" si="35"/>
        <v/>
      </c>
      <c r="F87" s="47" t="str">
        <f t="shared" si="35"/>
        <v/>
      </c>
      <c r="G87" s="47" t="str">
        <f t="shared" si="35"/>
        <v/>
      </c>
      <c r="H87" s="47" t="str">
        <f t="shared" si="35"/>
        <v/>
      </c>
      <c r="I87" s="46">
        <f t="shared" si="35"/>
        <v>0.99889593590606174</v>
      </c>
      <c r="J87" s="46">
        <f t="shared" si="35"/>
        <v>0.99887465200103209</v>
      </c>
      <c r="K87" s="46">
        <f t="shared" si="35"/>
        <v>0.99885532820003664</v>
      </c>
      <c r="L87" s="46">
        <f t="shared" si="35"/>
        <v>0.99883761368680635</v>
      </c>
      <c r="M87" s="46">
        <f t="shared" si="35"/>
        <v>0.99882124571870778</v>
      </c>
      <c r="N87" s="46">
        <f t="shared" si="35"/>
        <v>0.9988060210182873</v>
      </c>
      <c r="O87" s="46">
        <f t="shared" si="35"/>
        <v>0.99879177817097231</v>
      </c>
      <c r="P87" s="46">
        <f t="shared" si="35"/>
        <v>0.99877838624584503</v>
      </c>
      <c r="Q87" s="46">
        <f t="shared" si="35"/>
        <v>0.99876573713814865</v>
      </c>
      <c r="R87" s="46">
        <f t="shared" si="35"/>
        <v>0.99875374024160501</v>
      </c>
      <c r="S87" s="46">
        <f t="shared" si="35"/>
        <v>0.9987423186358878</v>
      </c>
      <c r="T87" s="46">
        <f t="shared" si="35"/>
        <v>0.99873140629181223</v>
      </c>
      <c r="U87" s="46">
        <f t="shared" si="35"/>
        <v>0.99872094597935912</v>
      </c>
      <c r="V87" s="46">
        <f t="shared" si="35"/>
        <v>0.99871088767292249</v>
      </c>
      <c r="W87" s="46">
        <f t="shared" si="35"/>
        <v>0.99870118731584456</v>
      </c>
      <c r="X87" s="46">
        <f t="shared" si="35"/>
        <v>0.99869180584960071</v>
      </c>
      <c r="Y87" s="46">
        <f t="shared" si="35"/>
        <v>0.99868270844000573</v>
      </c>
      <c r="Z87" s="46">
        <f t="shared" si="35"/>
        <v>0.99867386385734402</v>
      </c>
      <c r="AA87" s="46"/>
      <c r="AB87" s="2">
        <f t="shared" si="21"/>
        <v>-6</v>
      </c>
      <c r="AC87" s="2">
        <f t="shared" si="21"/>
        <v>-6</v>
      </c>
      <c r="AD87" s="2">
        <f t="shared" si="21"/>
        <v>2.4947988929340248E-2</v>
      </c>
      <c r="AE87" s="2">
        <f t="shared" si="21"/>
        <v>0.17945186220714601</v>
      </c>
      <c r="AF87" s="2">
        <f t="shared" si="21"/>
        <v>0.66604426451504817</v>
      </c>
      <c r="AG87" s="2">
        <f t="shared" si="21"/>
        <v>0.15450387327780576</v>
      </c>
    </row>
    <row r="88" spans="1:33">
      <c r="A88" s="72"/>
      <c r="B88" s="2">
        <f t="shared" si="4"/>
        <v>-7</v>
      </c>
      <c r="C88" s="47" t="str">
        <f t="shared" ref="C88:Z88" si="36">IF($B88^2&gt;C$55^2,"",EXP(-C37*delta_t))</f>
        <v/>
      </c>
      <c r="D88" s="47" t="str">
        <f t="shared" si="36"/>
        <v/>
      </c>
      <c r="E88" s="47" t="str">
        <f t="shared" si="36"/>
        <v/>
      </c>
      <c r="F88" s="47" t="str">
        <f t="shared" si="36"/>
        <v/>
      </c>
      <c r="G88" s="47" t="str">
        <f t="shared" si="36"/>
        <v/>
      </c>
      <c r="H88" s="47" t="str">
        <f t="shared" si="36"/>
        <v/>
      </c>
      <c r="I88" s="47" t="str">
        <f t="shared" si="36"/>
        <v/>
      </c>
      <c r="J88" s="46">
        <f t="shared" si="36"/>
        <v>0.99907816579422504</v>
      </c>
      <c r="K88" s="46">
        <f t="shared" si="36"/>
        <v>0.99906233496960239</v>
      </c>
      <c r="L88" s="46">
        <f t="shared" si="36"/>
        <v>0.99904782248869828</v>
      </c>
      <c r="M88" s="46">
        <f t="shared" si="36"/>
        <v>0.99903441311331032</v>
      </c>
      <c r="N88" s="46">
        <f t="shared" si="36"/>
        <v>0.99902194031851754</v>
      </c>
      <c r="O88" s="46">
        <f t="shared" si="36"/>
        <v>0.99901027187309321</v>
      </c>
      <c r="P88" s="46">
        <f t="shared" si="36"/>
        <v>0.99899930051777752</v>
      </c>
      <c r="Q88" s="46">
        <f t="shared" si="36"/>
        <v>0.99898893769234554</v>
      </c>
      <c r="R88" s="46">
        <f t="shared" si="36"/>
        <v>0.9989791091712259</v>
      </c>
      <c r="S88" s="46">
        <f t="shared" si="36"/>
        <v>0.99896975194031867</v>
      </c>
      <c r="T88" s="46">
        <f t="shared" si="36"/>
        <v>0.99896081190751185</v>
      </c>
      <c r="U88" s="46">
        <f t="shared" si="36"/>
        <v>0.9989522421889534</v>
      </c>
      <c r="V88" s="46">
        <f t="shared" si="36"/>
        <v>0.9989440018026432</v>
      </c>
      <c r="W88" s="46">
        <f t="shared" si="36"/>
        <v>0.99893605465634805</v>
      </c>
      <c r="X88" s="46">
        <f t="shared" si="36"/>
        <v>0.99892836875231672</v>
      </c>
      <c r="Y88" s="46">
        <f t="shared" si="36"/>
        <v>0.99892091555339202</v>
      </c>
      <c r="Z88" s="46">
        <f t="shared" si="36"/>
        <v>0.99891366947521631</v>
      </c>
      <c r="AA88" s="46"/>
      <c r="AB88" s="2">
        <f t="shared" si="21"/>
        <v>-7</v>
      </c>
      <c r="AC88" s="2">
        <f t="shared" si="21"/>
        <v>-7</v>
      </c>
      <c r="AD88" s="2">
        <f t="shared" si="21"/>
        <v>2.9105987084230733E-2</v>
      </c>
      <c r="AE88" s="2">
        <f t="shared" si="21"/>
        <v>0.18164323945085573</v>
      </c>
      <c r="AF88" s="2">
        <f t="shared" si="21"/>
        <v>0.66581950818251923</v>
      </c>
      <c r="AG88" s="2">
        <f t="shared" si="21"/>
        <v>0.15253725236662499</v>
      </c>
    </row>
    <row r="89" spans="1:33">
      <c r="A89" s="72"/>
      <c r="B89" s="2">
        <f t="shared" si="4"/>
        <v>-8</v>
      </c>
      <c r="C89" s="47" t="str">
        <f t="shared" ref="C89:Z89" si="37">IF($B89^2&gt;C$55^2,"",EXP(-C38*delta_t))</f>
        <v/>
      </c>
      <c r="D89" s="47" t="str">
        <f t="shared" si="37"/>
        <v/>
      </c>
      <c r="E89" s="47" t="str">
        <f t="shared" si="37"/>
        <v/>
      </c>
      <c r="F89" s="47" t="str">
        <f t="shared" si="37"/>
        <v/>
      </c>
      <c r="G89" s="47" t="str">
        <f t="shared" si="37"/>
        <v/>
      </c>
      <c r="H89" s="47" t="str">
        <f t="shared" si="37"/>
        <v/>
      </c>
      <c r="I89" s="47" t="str">
        <f t="shared" si="37"/>
        <v/>
      </c>
      <c r="J89" s="47" t="str">
        <f t="shared" si="37"/>
        <v/>
      </c>
      <c r="K89" s="46">
        <f t="shared" si="37"/>
        <v>0.99923192024768437</v>
      </c>
      <c r="L89" s="46">
        <f t="shared" si="37"/>
        <v>0.99922003145673099</v>
      </c>
      <c r="M89" s="46">
        <f t="shared" si="37"/>
        <v>0.99920904631470553</v>
      </c>
      <c r="N89" s="46">
        <f t="shared" si="37"/>
        <v>0.99919882840824759</v>
      </c>
      <c r="O89" s="46">
        <f t="shared" si="37"/>
        <v>0.99918926941633956</v>
      </c>
      <c r="P89" s="46">
        <f t="shared" si="37"/>
        <v>0.99918028147425531</v>
      </c>
      <c r="Q89" s="46">
        <f t="shared" si="37"/>
        <v>0.99917179203497697</v>
      </c>
      <c r="R89" s="46">
        <f t="shared" si="37"/>
        <v>0.99916374029403521</v>
      </c>
      <c r="S89" s="46">
        <f t="shared" si="37"/>
        <v>0.99915607463109568</v>
      </c>
      <c r="T89" s="46">
        <f t="shared" si="37"/>
        <v>0.99914875073448584</v>
      </c>
      <c r="U89" s="46">
        <f t="shared" si="37"/>
        <v>0.99914173019736086</v>
      </c>
      <c r="V89" s="46">
        <f t="shared" si="37"/>
        <v>0.99913497944753293</v>
      </c>
      <c r="W89" s="46">
        <f t="shared" si="37"/>
        <v>0.99912846891840101</v>
      </c>
      <c r="X89" s="46">
        <f t="shared" si="37"/>
        <v>0.99912217239747569</v>
      </c>
      <c r="Y89" s="46">
        <f t="shared" si="37"/>
        <v>0.99911606650711604</v>
      </c>
      <c r="Z89" s="46">
        <f t="shared" si="37"/>
        <v>0.99911013028855766</v>
      </c>
      <c r="AA89" s="46"/>
      <c r="AB89" s="2">
        <f t="shared" ref="AB89:AG104" si="38">AB38</f>
        <v>-8</v>
      </c>
      <c r="AC89" s="2">
        <f t="shared" si="38"/>
        <v>-8</v>
      </c>
      <c r="AD89" s="2">
        <f t="shared" si="38"/>
        <v>3.3263985239120331E-2</v>
      </c>
      <c r="AE89" s="2">
        <f t="shared" si="38"/>
        <v>0.18385190564322104</v>
      </c>
      <c r="AF89" s="2">
        <f t="shared" si="38"/>
        <v>0.66556017395267819</v>
      </c>
      <c r="AG89" s="2">
        <f t="shared" si="38"/>
        <v>0.15058792040410071</v>
      </c>
    </row>
    <row r="90" spans="1:33">
      <c r="A90" s="72"/>
      <c r="B90" s="2">
        <f t="shared" si="4"/>
        <v>-9</v>
      </c>
      <c r="C90" s="47" t="str">
        <f t="shared" ref="C90:Z90" si="39">IF($B90^2&gt;C$55^2,"",EXP(-C39*delta_t))</f>
        <v/>
      </c>
      <c r="D90" s="47" t="str">
        <f t="shared" si="39"/>
        <v/>
      </c>
      <c r="E90" s="47" t="str">
        <f t="shared" si="39"/>
        <v/>
      </c>
      <c r="F90" s="47" t="str">
        <f t="shared" si="39"/>
        <v/>
      </c>
      <c r="G90" s="47" t="str">
        <f t="shared" si="39"/>
        <v/>
      </c>
      <c r="H90" s="47" t="str">
        <f t="shared" si="39"/>
        <v/>
      </c>
      <c r="I90" s="47" t="str">
        <f t="shared" si="39"/>
        <v/>
      </c>
      <c r="J90" s="47" t="str">
        <f t="shared" si="39"/>
        <v/>
      </c>
      <c r="K90" s="47" t="str">
        <f t="shared" si="39"/>
        <v/>
      </c>
      <c r="L90" s="46">
        <f t="shared" si="39"/>
        <v>0.99936110500588171</v>
      </c>
      <c r="M90" s="46">
        <f t="shared" si="39"/>
        <v>0.99935210611128489</v>
      </c>
      <c r="N90" s="46">
        <f t="shared" si="39"/>
        <v>0.99934373571065527</v>
      </c>
      <c r="O90" s="46">
        <f t="shared" si="39"/>
        <v>0.99933590507181747</v>
      </c>
      <c r="P90" s="46">
        <f t="shared" si="39"/>
        <v>0.99932854221941425</v>
      </c>
      <c r="Q90" s="46">
        <f t="shared" si="39"/>
        <v>0.9993215877256364</v>
      </c>
      <c r="R90" s="46">
        <f t="shared" si="39"/>
        <v>0.99931499178162808</v>
      </c>
      <c r="S90" s="46">
        <f t="shared" si="39"/>
        <v>0.99930871210176098</v>
      </c>
      <c r="T90" s="46">
        <f t="shared" si="39"/>
        <v>0.99930271238733681</v>
      </c>
      <c r="U90" s="46">
        <f t="shared" si="39"/>
        <v>0.99929696117663525</v>
      </c>
      <c r="V90" s="46">
        <f t="shared" si="39"/>
        <v>0.99929143096828044</v>
      </c>
      <c r="W90" s="46">
        <f t="shared" si="39"/>
        <v>0.99928609754210584</v>
      </c>
      <c r="X90" s="46">
        <f t="shared" si="39"/>
        <v>0.99928093942549601</v>
      </c>
      <c r="Y90" s="46">
        <f t="shared" si="39"/>
        <v>0.99927593746803045</v>
      </c>
      <c r="Z90" s="46">
        <f t="shared" si="39"/>
        <v>0.99927107450073804</v>
      </c>
      <c r="AA90" s="46"/>
      <c r="AB90" s="2">
        <f t="shared" si="38"/>
        <v>-9</v>
      </c>
      <c r="AC90" s="2">
        <f t="shared" si="38"/>
        <v>-9</v>
      </c>
      <c r="AD90" s="2">
        <f t="shared" si="38"/>
        <v>3.7421983394009928E-2</v>
      </c>
      <c r="AE90" s="2">
        <f t="shared" si="38"/>
        <v>0.1860778607842424</v>
      </c>
      <c r="AF90" s="2">
        <f t="shared" si="38"/>
        <v>0.66526626182552506</v>
      </c>
      <c r="AG90" s="2">
        <f t="shared" si="38"/>
        <v>0.14865587739023248</v>
      </c>
    </row>
    <row r="91" spans="1:33">
      <c r="A91" s="72"/>
      <c r="B91" s="2">
        <f t="shared" si="4"/>
        <v>-10</v>
      </c>
      <c r="C91" s="47" t="str">
        <f t="shared" ref="C91:Z91" si="40">IF($B91^2&gt;C$55^2,"",EXP(-C40*delta_t))</f>
        <v/>
      </c>
      <c r="D91" s="47" t="str">
        <f t="shared" si="40"/>
        <v/>
      </c>
      <c r="E91" s="47" t="str">
        <f t="shared" si="40"/>
        <v/>
      </c>
      <c r="F91" s="47" t="str">
        <f t="shared" si="40"/>
        <v/>
      </c>
      <c r="G91" s="47" t="str">
        <f t="shared" si="40"/>
        <v/>
      </c>
      <c r="H91" s="47" t="str">
        <f t="shared" si="40"/>
        <v/>
      </c>
      <c r="I91" s="47" t="str">
        <f t="shared" si="40"/>
        <v/>
      </c>
      <c r="J91" s="47" t="str">
        <f t="shared" si="40"/>
        <v/>
      </c>
      <c r="K91" s="47" t="str">
        <f t="shared" si="40"/>
        <v/>
      </c>
      <c r="L91" s="47" t="str">
        <f t="shared" si="40"/>
        <v/>
      </c>
      <c r="M91" s="46">
        <f t="shared" si="40"/>
        <v>0.99946929755355818</v>
      </c>
      <c r="N91" s="46">
        <f t="shared" si="40"/>
        <v>0.99946244078886948</v>
      </c>
      <c r="O91" s="46">
        <f t="shared" si="40"/>
        <v>0.99945602617038309</v>
      </c>
      <c r="P91" s="46">
        <f t="shared" si="40"/>
        <v>0.99944999473986063</v>
      </c>
      <c r="Q91" s="46">
        <f t="shared" si="40"/>
        <v>0.99944429781724031</v>
      </c>
      <c r="R91" s="46">
        <f t="shared" si="40"/>
        <v>0.99943889460172008</v>
      </c>
      <c r="S91" s="46">
        <f t="shared" si="40"/>
        <v>0.99943375045507066</v>
      </c>
      <c r="T91" s="46">
        <f t="shared" si="40"/>
        <v>0.99942883564319918</v>
      </c>
      <c r="U91" s="46">
        <f t="shared" si="40"/>
        <v>0.99942412439417927</v>
      </c>
      <c r="V91" s="46">
        <f t="shared" si="40"/>
        <v>0.99941959418016835</v>
      </c>
      <c r="W91" s="46">
        <f t="shared" si="40"/>
        <v>0.99941522516110159</v>
      </c>
      <c r="X91" s="46">
        <f t="shared" si="40"/>
        <v>0.99941099974755265</v>
      </c>
      <c r="Y91" s="46">
        <f t="shared" si="40"/>
        <v>0.99940690225230666</v>
      </c>
      <c r="Z91" s="46">
        <f t="shared" si="40"/>
        <v>0.99940291861124342</v>
      </c>
      <c r="AA91" s="46"/>
      <c r="AB91" s="2">
        <f t="shared" si="38"/>
        <v>-10</v>
      </c>
      <c r="AC91" s="2">
        <f t="shared" si="38"/>
        <v>-10</v>
      </c>
      <c r="AD91" s="2">
        <f t="shared" si="38"/>
        <v>4.1579981548899525E-2</v>
      </c>
      <c r="AE91" s="2">
        <f t="shared" si="38"/>
        <v>0.18832110487391984</v>
      </c>
      <c r="AF91" s="2">
        <f t="shared" si="38"/>
        <v>0.66493777180105984</v>
      </c>
      <c r="AG91" s="2">
        <f t="shared" si="38"/>
        <v>0.14674112332502032</v>
      </c>
    </row>
    <row r="92" spans="1:33">
      <c r="A92" s="72"/>
      <c r="B92" s="2">
        <f t="shared" si="4"/>
        <v>-11</v>
      </c>
      <c r="C92" s="47" t="str">
        <f t="shared" ref="C92:Z92" si="41">IF($B92^2&gt;C$55^2,"",EXP(-C41*delta_t))</f>
        <v/>
      </c>
      <c r="D92" s="47" t="str">
        <f t="shared" si="41"/>
        <v/>
      </c>
      <c r="E92" s="47" t="str">
        <f t="shared" si="41"/>
        <v/>
      </c>
      <c r="F92" s="47" t="str">
        <f t="shared" si="41"/>
        <v/>
      </c>
      <c r="G92" s="47" t="str">
        <f t="shared" si="41"/>
        <v/>
      </c>
      <c r="H92" s="47" t="str">
        <f t="shared" si="41"/>
        <v/>
      </c>
      <c r="I92" s="47" t="str">
        <f t="shared" si="41"/>
        <v/>
      </c>
      <c r="J92" s="47" t="str">
        <f t="shared" si="41"/>
        <v/>
      </c>
      <c r="K92" s="47" t="str">
        <f t="shared" si="41"/>
        <v/>
      </c>
      <c r="L92" s="47" t="str">
        <f t="shared" si="41"/>
        <v/>
      </c>
      <c r="M92" s="47" t="str">
        <f t="shared" si="41"/>
        <v/>
      </c>
      <c r="N92" s="46">
        <f t="shared" si="41"/>
        <v>0.99955967922411182</v>
      </c>
      <c r="O92" s="46">
        <f t="shared" si="41"/>
        <v>0.99955442467953948</v>
      </c>
      <c r="P92" s="46">
        <f t="shared" si="41"/>
        <v>0.9995494840184096</v>
      </c>
      <c r="Q92" s="46">
        <f t="shared" si="41"/>
        <v>0.99954481736529577</v>
      </c>
      <c r="R92" s="46">
        <f t="shared" si="41"/>
        <v>0.99954039129888272</v>
      </c>
      <c r="S92" s="46">
        <f t="shared" si="41"/>
        <v>0.99953617744578738</v>
      </c>
      <c r="T92" s="46">
        <f t="shared" si="41"/>
        <v>0.99953215144974061</v>
      </c>
      <c r="U92" s="46">
        <f t="shared" si="41"/>
        <v>0.99952829219999673</v>
      </c>
      <c r="V92" s="46">
        <f t="shared" si="41"/>
        <v>0.99952458124313315</v>
      </c>
      <c r="W92" s="46">
        <f t="shared" si="41"/>
        <v>0.99952100232736596</v>
      </c>
      <c r="X92" s="46">
        <f t="shared" si="41"/>
        <v>0.99951754104447676</v>
      </c>
      <c r="Y92" s="46">
        <f t="shared" si="41"/>
        <v>0.9995141845444081</v>
      </c>
      <c r="Z92" s="46">
        <f t="shared" si="41"/>
        <v>0.99951092130662955</v>
      </c>
      <c r="AA92" s="46"/>
      <c r="AB92" s="2">
        <f t="shared" si="38"/>
        <v>-11</v>
      </c>
      <c r="AC92" s="2">
        <f t="shared" si="38"/>
        <v>-11</v>
      </c>
      <c r="AD92" s="2">
        <f t="shared" si="38"/>
        <v>4.5737979703790899E-2</v>
      </c>
      <c r="AE92" s="2">
        <f t="shared" si="38"/>
        <v>0.1905816379122543</v>
      </c>
      <c r="AF92" s="2">
        <f t="shared" si="38"/>
        <v>0.66457470387928219</v>
      </c>
      <c r="AG92" s="2">
        <f t="shared" si="38"/>
        <v>0.1448436582084634</v>
      </c>
    </row>
    <row r="93" spans="1:33">
      <c r="A93" s="72"/>
      <c r="B93" s="2">
        <f t="shared" si="4"/>
        <v>-12</v>
      </c>
      <c r="C93" s="47" t="str">
        <f t="shared" ref="C93:Z93" si="42">IF($B93^2&gt;C$55^2,"",EXP(-C42*delta_t))</f>
        <v/>
      </c>
      <c r="D93" s="47" t="str">
        <f t="shared" si="42"/>
        <v/>
      </c>
      <c r="E93" s="47" t="str">
        <f t="shared" si="42"/>
        <v/>
      </c>
      <c r="F93" s="47" t="str">
        <f t="shared" si="42"/>
        <v/>
      </c>
      <c r="G93" s="47" t="str">
        <f t="shared" si="42"/>
        <v/>
      </c>
      <c r="H93" s="47" t="str">
        <f t="shared" si="42"/>
        <v/>
      </c>
      <c r="I93" s="47" t="str">
        <f t="shared" si="42"/>
        <v/>
      </c>
      <c r="J93" s="47" t="str">
        <f t="shared" si="42"/>
        <v/>
      </c>
      <c r="K93" s="47" t="str">
        <f t="shared" si="42"/>
        <v/>
      </c>
      <c r="L93" s="47" t="str">
        <f t="shared" si="42"/>
        <v/>
      </c>
      <c r="M93" s="47" t="str">
        <f t="shared" si="42"/>
        <v/>
      </c>
      <c r="N93" s="47" t="str">
        <f t="shared" si="42"/>
        <v/>
      </c>
      <c r="O93" s="46">
        <f t="shared" si="42"/>
        <v>0.9996350272981871</v>
      </c>
      <c r="P93" s="46">
        <f t="shared" si="42"/>
        <v>0.99963098021597163</v>
      </c>
      <c r="Q93" s="46">
        <f t="shared" si="42"/>
        <v>0.99962715758075171</v>
      </c>
      <c r="R93" s="46">
        <f t="shared" si="42"/>
        <v>0.99962353201637688</v>
      </c>
      <c r="S93" s="46">
        <f t="shared" si="42"/>
        <v>0.99962008028154403</v>
      </c>
      <c r="T93" s="46">
        <f t="shared" si="42"/>
        <v>0.99961678242543939</v>
      </c>
      <c r="U93" s="46">
        <f t="shared" si="42"/>
        <v>0.99961362115571561</v>
      </c>
      <c r="V93" s="46">
        <f t="shared" si="42"/>
        <v>0.99961058135668857</v>
      </c>
      <c r="W93" s="46">
        <f t="shared" si="42"/>
        <v>0.99960764971607807</v>
      </c>
      <c r="X93" s="46">
        <f t="shared" si="42"/>
        <v>0.99960481443170479</v>
      </c>
      <c r="Y93" s="46">
        <f t="shared" si="42"/>
        <v>0.9996020649777102</v>
      </c>
      <c r="Z93" s="46">
        <f t="shared" si="42"/>
        <v>0.99959939191727898</v>
      </c>
      <c r="AA93" s="46"/>
      <c r="AB93" s="2">
        <f t="shared" si="38"/>
        <v>-12</v>
      </c>
      <c r="AC93" s="2">
        <f t="shared" si="38"/>
        <v>-12</v>
      </c>
      <c r="AD93" s="2">
        <f t="shared" si="38"/>
        <v>4.9895977858680496E-2</v>
      </c>
      <c r="AE93" s="2">
        <f t="shared" si="38"/>
        <v>0.19285945989924386</v>
      </c>
      <c r="AF93" s="2">
        <f t="shared" si="38"/>
        <v>0.66417705806019267</v>
      </c>
      <c r="AG93" s="2">
        <f t="shared" si="38"/>
        <v>0.14296348204056336</v>
      </c>
    </row>
    <row r="94" spans="1:33">
      <c r="A94" s="72"/>
      <c r="B94" s="2">
        <f t="shared" si="4"/>
        <v>-13</v>
      </c>
      <c r="C94" s="47" t="str">
        <f t="shared" ref="C94:Z94" si="43">IF($B94^2&gt;C$55^2,"",EXP(-C43*delta_t))</f>
        <v/>
      </c>
      <c r="D94" s="47" t="str">
        <f t="shared" si="43"/>
        <v/>
      </c>
      <c r="E94" s="47" t="str">
        <f t="shared" si="43"/>
        <v/>
      </c>
      <c r="F94" s="47" t="str">
        <f t="shared" si="43"/>
        <v/>
      </c>
      <c r="G94" s="47" t="str">
        <f t="shared" si="43"/>
        <v/>
      </c>
      <c r="H94" s="47" t="str">
        <f t="shared" si="43"/>
        <v/>
      </c>
      <c r="I94" s="47" t="str">
        <f t="shared" si="43"/>
        <v/>
      </c>
      <c r="J94" s="47" t="str">
        <f t="shared" si="43"/>
        <v/>
      </c>
      <c r="K94" s="47" t="str">
        <f t="shared" si="43"/>
        <v/>
      </c>
      <c r="L94" s="47" t="str">
        <f t="shared" si="43"/>
        <v/>
      </c>
      <c r="M94" s="47" t="str">
        <f t="shared" si="43"/>
        <v/>
      </c>
      <c r="N94" s="47" t="str">
        <f t="shared" si="43"/>
        <v/>
      </c>
      <c r="O94" s="47" t="str">
        <f t="shared" si="43"/>
        <v/>
      </c>
      <c r="P94" s="46">
        <f t="shared" si="43"/>
        <v>0.99969773636822767</v>
      </c>
      <c r="Q94" s="46">
        <f t="shared" si="43"/>
        <v>0.99969460514698572</v>
      </c>
      <c r="R94" s="46">
        <f t="shared" si="43"/>
        <v>0.99969163534966421</v>
      </c>
      <c r="S94" s="46">
        <f t="shared" si="43"/>
        <v>0.9996888079389864</v>
      </c>
      <c r="T94" s="46">
        <f t="shared" si="43"/>
        <v>0.99968610657294543</v>
      </c>
      <c r="U94" s="46">
        <f t="shared" si="43"/>
        <v>0.99968351708711023</v>
      </c>
      <c r="V94" s="46">
        <f t="shared" si="43"/>
        <v>0.99968102709997597</v>
      </c>
      <c r="W94" s="46">
        <f t="shared" si="43"/>
        <v>0.99967862570722521</v>
      </c>
      <c r="X94" s="46">
        <f t="shared" si="43"/>
        <v>0.99967630324148049</v>
      </c>
      <c r="Y94" s="46">
        <f t="shared" si="43"/>
        <v>0.99967405108081298</v>
      </c>
      <c r="Z94" s="46">
        <f t="shared" si="43"/>
        <v>0.99967186149534215</v>
      </c>
      <c r="AA94" s="46"/>
      <c r="AB94" s="2">
        <f t="shared" si="38"/>
        <v>-13</v>
      </c>
      <c r="AC94" s="2">
        <f t="shared" si="38"/>
        <v>-13</v>
      </c>
      <c r="AD94" s="2">
        <f t="shared" si="38"/>
        <v>5.4053976013570093E-2</v>
      </c>
      <c r="AE94" s="2">
        <f t="shared" si="38"/>
        <v>0.19515457083488952</v>
      </c>
      <c r="AF94" s="2">
        <f t="shared" si="38"/>
        <v>0.66374483434379106</v>
      </c>
      <c r="AG94" s="2">
        <f t="shared" si="38"/>
        <v>0.14110059482131942</v>
      </c>
    </row>
    <row r="95" spans="1:33">
      <c r="A95" s="72"/>
      <c r="B95" s="2">
        <f t="shared" si="4"/>
        <v>-14</v>
      </c>
      <c r="C95" s="47" t="str">
        <f t="shared" ref="C95:Z95" si="44">IF($B95^2&gt;C$55^2,"",EXP(-C44*delta_t))</f>
        <v/>
      </c>
      <c r="D95" s="47" t="str">
        <f t="shared" si="44"/>
        <v/>
      </c>
      <c r="E95" s="47" t="str">
        <f t="shared" si="44"/>
        <v/>
      </c>
      <c r="F95" s="47" t="str">
        <f t="shared" si="44"/>
        <v/>
      </c>
      <c r="G95" s="47" t="str">
        <f t="shared" si="44"/>
        <v/>
      </c>
      <c r="H95" s="47" t="str">
        <f t="shared" si="44"/>
        <v/>
      </c>
      <c r="I95" s="47" t="str">
        <f t="shared" si="44"/>
        <v/>
      </c>
      <c r="J95" s="47" t="str">
        <f t="shared" si="44"/>
        <v/>
      </c>
      <c r="K95" s="47" t="str">
        <f t="shared" si="44"/>
        <v/>
      </c>
      <c r="L95" s="47" t="str">
        <f t="shared" si="44"/>
        <v/>
      </c>
      <c r="M95" s="47" t="str">
        <f t="shared" si="44"/>
        <v/>
      </c>
      <c r="N95" s="47" t="str">
        <f t="shared" si="44"/>
        <v/>
      </c>
      <c r="O95" s="47" t="str">
        <f t="shared" si="44"/>
        <v/>
      </c>
      <c r="P95" s="47" t="str">
        <f t="shared" si="44"/>
        <v/>
      </c>
      <c r="Q95" s="46">
        <f t="shared" si="44"/>
        <v>0.99974985290774798</v>
      </c>
      <c r="R95" s="46">
        <f t="shared" si="44"/>
        <v>0.99974742029670305</v>
      </c>
      <c r="S95" s="46">
        <f t="shared" si="44"/>
        <v>0.99974510431574304</v>
      </c>
      <c r="T95" s="46">
        <f t="shared" si="44"/>
        <v>0.99974289157901663</v>
      </c>
      <c r="U95" s="46">
        <f t="shared" si="44"/>
        <v>0.99974077048433108</v>
      </c>
      <c r="V95" s="46">
        <f t="shared" si="44"/>
        <v>0.99973873088989373</v>
      </c>
      <c r="W95" s="46">
        <f t="shared" si="44"/>
        <v>0.999736763863881</v>
      </c>
      <c r="X95" s="46">
        <f t="shared" si="44"/>
        <v>0.99973486148765156</v>
      </c>
      <c r="Y95" s="46">
        <f t="shared" si="44"/>
        <v>0.99973301669889547</v>
      </c>
      <c r="Z95" s="46">
        <f t="shared" si="44"/>
        <v>0.99973122316598328</v>
      </c>
      <c r="AA95" s="46"/>
      <c r="AB95" s="2">
        <f t="shared" si="38"/>
        <v>-14</v>
      </c>
      <c r="AC95" s="2">
        <f t="shared" si="38"/>
        <v>-14</v>
      </c>
      <c r="AD95" s="2">
        <f t="shared" si="38"/>
        <v>5.8211974168461467E-2</v>
      </c>
      <c r="AE95" s="2">
        <f t="shared" si="38"/>
        <v>0.1974669707191922</v>
      </c>
      <c r="AF95" s="2">
        <f t="shared" si="38"/>
        <v>0.66327803273007702</v>
      </c>
      <c r="AG95" s="2">
        <f t="shared" si="38"/>
        <v>0.13925499655073073</v>
      </c>
    </row>
    <row r="96" spans="1:33">
      <c r="A96" s="72"/>
      <c r="B96" s="2">
        <f t="shared" si="4"/>
        <v>-15</v>
      </c>
      <c r="C96" s="47" t="str">
        <f t="shared" ref="C96:Z96" si="45">IF($B96^2&gt;C$55^2,"",EXP(-C45*delta_t))</f>
        <v/>
      </c>
      <c r="D96" s="47" t="str">
        <f t="shared" si="45"/>
        <v/>
      </c>
      <c r="E96" s="47" t="str">
        <f t="shared" si="45"/>
        <v/>
      </c>
      <c r="F96" s="47" t="str">
        <f t="shared" si="45"/>
        <v/>
      </c>
      <c r="G96" s="47" t="str">
        <f t="shared" si="45"/>
        <v/>
      </c>
      <c r="H96" s="47" t="str">
        <f t="shared" si="45"/>
        <v/>
      </c>
      <c r="I96" s="47" t="str">
        <f t="shared" si="45"/>
        <v/>
      </c>
      <c r="J96" s="47" t="str">
        <f t="shared" si="45"/>
        <v/>
      </c>
      <c r="K96" s="47" t="str">
        <f t="shared" si="45"/>
        <v/>
      </c>
      <c r="L96" s="47" t="str">
        <f t="shared" si="45"/>
        <v/>
      </c>
      <c r="M96" s="47" t="str">
        <f t="shared" si="45"/>
        <v/>
      </c>
      <c r="N96" s="47" t="str">
        <f t="shared" si="45"/>
        <v/>
      </c>
      <c r="O96" s="47" t="str">
        <f t="shared" si="45"/>
        <v/>
      </c>
      <c r="P96" s="47" t="str">
        <f t="shared" si="45"/>
        <v/>
      </c>
      <c r="Q96" s="47" t="str">
        <f t="shared" si="45"/>
        <v/>
      </c>
      <c r="R96" s="46">
        <f t="shared" si="45"/>
        <v>0.99979311446875019</v>
      </c>
      <c r="S96" s="46">
        <f t="shared" si="45"/>
        <v>0.99979121742795263</v>
      </c>
      <c r="T96" s="46">
        <f t="shared" si="45"/>
        <v>0.99978940495469115</v>
      </c>
      <c r="U96" s="46">
        <f t="shared" si="45"/>
        <v>0.99978766754559745</v>
      </c>
      <c r="V96" s="46">
        <f t="shared" si="45"/>
        <v>0.99978599689351333</v>
      </c>
      <c r="W96" s="46">
        <f t="shared" si="45"/>
        <v>0.99978438568236327</v>
      </c>
      <c r="X96" s="46">
        <f t="shared" si="45"/>
        <v>0.99978282742596714</v>
      </c>
      <c r="Y96" s="46">
        <f t="shared" si="45"/>
        <v>0.99978131633956435</v>
      </c>
      <c r="Z96" s="46">
        <f t="shared" si="45"/>
        <v>0.99977984723689328</v>
      </c>
      <c r="AA96" s="46"/>
      <c r="AB96" s="2">
        <f t="shared" si="38"/>
        <v>-15</v>
      </c>
      <c r="AC96" s="2">
        <f t="shared" si="38"/>
        <v>-15</v>
      </c>
      <c r="AD96" s="2">
        <f t="shared" si="38"/>
        <v>6.2369972323351064E-2</v>
      </c>
      <c r="AE96" s="2">
        <f t="shared" si="38"/>
        <v>0.19979665955214998</v>
      </c>
      <c r="AF96" s="2">
        <f t="shared" si="38"/>
        <v>0.6627766532190511</v>
      </c>
      <c r="AG96" s="2">
        <f t="shared" si="38"/>
        <v>0.13742668722879892</v>
      </c>
    </row>
    <row r="97" spans="1:33">
      <c r="A97" s="72"/>
      <c r="B97" s="2">
        <f t="shared" si="4"/>
        <v>-16</v>
      </c>
      <c r="C97" s="47" t="str">
        <f t="shared" ref="C97:Z97" si="46">IF($B97^2&gt;C$55^2,"",EXP(-C46*delta_t))</f>
        <v/>
      </c>
      <c r="D97" s="47" t="str">
        <f t="shared" si="46"/>
        <v/>
      </c>
      <c r="E97" s="47" t="str">
        <f t="shared" si="46"/>
        <v/>
      </c>
      <c r="F97" s="47" t="str">
        <f t="shared" si="46"/>
        <v/>
      </c>
      <c r="G97" s="47" t="str">
        <f t="shared" si="46"/>
        <v/>
      </c>
      <c r="H97" s="47" t="str">
        <f t="shared" si="46"/>
        <v/>
      </c>
      <c r="I97" s="47" t="str">
        <f t="shared" si="46"/>
        <v/>
      </c>
      <c r="J97" s="47" t="str">
        <f t="shared" si="46"/>
        <v/>
      </c>
      <c r="K97" s="47" t="str">
        <f t="shared" si="46"/>
        <v/>
      </c>
      <c r="L97" s="47" t="str">
        <f t="shared" si="46"/>
        <v/>
      </c>
      <c r="M97" s="47" t="str">
        <f t="shared" si="46"/>
        <v/>
      </c>
      <c r="N97" s="47" t="str">
        <f t="shared" si="46"/>
        <v/>
      </c>
      <c r="O97" s="47" t="str">
        <f t="shared" si="46"/>
        <v/>
      </c>
      <c r="P97" s="47" t="str">
        <f t="shared" si="46"/>
        <v/>
      </c>
      <c r="Q97" s="47" t="str">
        <f t="shared" si="46"/>
        <v/>
      </c>
      <c r="R97" s="47" t="str">
        <f t="shared" si="46"/>
        <v/>
      </c>
      <c r="S97" s="46">
        <f t="shared" si="46"/>
        <v>0.99982898894248273</v>
      </c>
      <c r="T97" s="46">
        <f t="shared" si="46"/>
        <v>0.99982750434119627</v>
      </c>
      <c r="U97" s="46">
        <f t="shared" si="46"/>
        <v>0.99982608122469641</v>
      </c>
      <c r="V97" s="46">
        <f t="shared" si="46"/>
        <v>0.99982471278862206</v>
      </c>
      <c r="W97" s="46">
        <f t="shared" si="46"/>
        <v>0.99982339304040102</v>
      </c>
      <c r="X97" s="46">
        <f t="shared" si="46"/>
        <v>0.99982211666722287</v>
      </c>
      <c r="Y97" s="46">
        <f t="shared" si="46"/>
        <v>0.99982087893080474</v>
      </c>
      <c r="Z97" s="46">
        <f t="shared" si="46"/>
        <v>0.99981967558309104</v>
      </c>
      <c r="AA97" s="46"/>
      <c r="AB97" s="2">
        <f t="shared" si="38"/>
        <v>-16</v>
      </c>
      <c r="AC97" s="2">
        <f t="shared" si="38"/>
        <v>-16</v>
      </c>
      <c r="AD97" s="2">
        <f t="shared" si="38"/>
        <v>6.6527970478240661E-2</v>
      </c>
      <c r="AE97" s="2">
        <f t="shared" si="38"/>
        <v>0.20214363733376381</v>
      </c>
      <c r="AF97" s="2">
        <f t="shared" si="38"/>
        <v>0.66224069581071299</v>
      </c>
      <c r="AG97" s="2">
        <f t="shared" si="38"/>
        <v>0.13561566685552315</v>
      </c>
    </row>
    <row r="98" spans="1:33">
      <c r="A98" s="72"/>
      <c r="B98" s="2">
        <f t="shared" si="4"/>
        <v>-17</v>
      </c>
      <c r="C98" s="47" t="str">
        <f t="shared" ref="C98:Z98" si="47">IF($B98^2&gt;C$55^2,"",EXP(-C47*delta_t))</f>
        <v/>
      </c>
      <c r="D98" s="47" t="str">
        <f t="shared" si="47"/>
        <v/>
      </c>
      <c r="E98" s="47" t="str">
        <f t="shared" si="47"/>
        <v/>
      </c>
      <c r="F98" s="47" t="str">
        <f t="shared" si="47"/>
        <v/>
      </c>
      <c r="G98" s="47" t="str">
        <f t="shared" si="47"/>
        <v/>
      </c>
      <c r="H98" s="47" t="str">
        <f t="shared" si="47"/>
        <v/>
      </c>
      <c r="I98" s="47" t="str">
        <f t="shared" si="47"/>
        <v/>
      </c>
      <c r="J98" s="47" t="str">
        <f t="shared" si="47"/>
        <v/>
      </c>
      <c r="K98" s="47" t="str">
        <f t="shared" si="47"/>
        <v/>
      </c>
      <c r="L98" s="47" t="str">
        <f t="shared" si="47"/>
        <v/>
      </c>
      <c r="M98" s="47" t="str">
        <f t="shared" si="47"/>
        <v/>
      </c>
      <c r="N98" s="47" t="str">
        <f t="shared" si="47"/>
        <v/>
      </c>
      <c r="O98" s="47" t="str">
        <f t="shared" si="47"/>
        <v/>
      </c>
      <c r="P98" s="47" t="str">
        <f t="shared" si="47"/>
        <v/>
      </c>
      <c r="Q98" s="47" t="str">
        <f t="shared" si="47"/>
        <v/>
      </c>
      <c r="R98" s="47" t="str">
        <f t="shared" si="47"/>
        <v/>
      </c>
      <c r="S98" s="47" t="str">
        <f t="shared" si="47"/>
        <v/>
      </c>
      <c r="T98" s="46">
        <f t="shared" si="47"/>
        <v>0.99985871153950845</v>
      </c>
      <c r="U98" s="46">
        <f t="shared" si="47"/>
        <v>0.99985754586899434</v>
      </c>
      <c r="V98" s="46">
        <f t="shared" si="47"/>
        <v>0.99985642498677185</v>
      </c>
      <c r="W98" s="46">
        <f t="shared" si="47"/>
        <v>0.99985534398437326</v>
      </c>
      <c r="X98" s="46">
        <f t="shared" si="47"/>
        <v>0.99985429851011576</v>
      </c>
      <c r="Y98" s="46">
        <f t="shared" si="47"/>
        <v>0.9998532846829068</v>
      </c>
      <c r="Z98" s="46">
        <f t="shared" si="47"/>
        <v>0.99985229902319295</v>
      </c>
      <c r="AA98" s="46"/>
      <c r="AB98" s="2">
        <f t="shared" si="38"/>
        <v>-17</v>
      </c>
      <c r="AC98" s="2">
        <f t="shared" si="38"/>
        <v>-17</v>
      </c>
      <c r="AD98" s="2">
        <f t="shared" si="38"/>
        <v>7.0685968633132035E-2</v>
      </c>
      <c r="AE98" s="2">
        <f t="shared" si="38"/>
        <v>0.20450790406403474</v>
      </c>
      <c r="AF98" s="2">
        <f t="shared" si="38"/>
        <v>0.66167016050506255</v>
      </c>
      <c r="AG98" s="2">
        <f t="shared" si="38"/>
        <v>0.13382193543090271</v>
      </c>
    </row>
    <row r="99" spans="1:33">
      <c r="A99" s="72"/>
      <c r="B99" s="2">
        <f t="shared" si="4"/>
        <v>-18</v>
      </c>
      <c r="C99" s="47" t="str">
        <f t="shared" ref="C99:Z99" si="48">IF($B99^2&gt;C$55^2,"",EXP(-C48*delta_t))</f>
        <v/>
      </c>
      <c r="D99" s="47" t="str">
        <f t="shared" si="48"/>
        <v/>
      </c>
      <c r="E99" s="47" t="str">
        <f t="shared" si="48"/>
        <v/>
      </c>
      <c r="F99" s="47" t="str">
        <f t="shared" si="48"/>
        <v/>
      </c>
      <c r="G99" s="47" t="str">
        <f t="shared" si="48"/>
        <v/>
      </c>
      <c r="H99" s="47" t="str">
        <f t="shared" si="48"/>
        <v/>
      </c>
      <c r="I99" s="47" t="str">
        <f t="shared" si="48"/>
        <v/>
      </c>
      <c r="J99" s="47" t="str">
        <f t="shared" si="48"/>
        <v/>
      </c>
      <c r="K99" s="47" t="str">
        <f t="shared" si="48"/>
        <v/>
      </c>
      <c r="L99" s="47" t="str">
        <f t="shared" si="48"/>
        <v/>
      </c>
      <c r="M99" s="47" t="str">
        <f t="shared" si="48"/>
        <v/>
      </c>
      <c r="N99" s="47" t="str">
        <f t="shared" si="48"/>
        <v/>
      </c>
      <c r="O99" s="47" t="str">
        <f t="shared" si="48"/>
        <v/>
      </c>
      <c r="P99" s="47" t="str">
        <f t="shared" si="48"/>
        <v/>
      </c>
      <c r="Q99" s="47" t="str">
        <f t="shared" si="48"/>
        <v/>
      </c>
      <c r="R99" s="47" t="str">
        <f t="shared" si="48"/>
        <v/>
      </c>
      <c r="S99" s="47" t="str">
        <f t="shared" si="48"/>
        <v/>
      </c>
      <c r="T99" s="47" t="str">
        <f t="shared" si="48"/>
        <v/>
      </c>
      <c r="U99" s="46">
        <f t="shared" si="48"/>
        <v>0.99988331839598221</v>
      </c>
      <c r="V99" s="46">
        <f t="shared" si="48"/>
        <v>0.99988240028968667</v>
      </c>
      <c r="W99" s="46">
        <f t="shared" si="48"/>
        <v>0.99988151484848187</v>
      </c>
      <c r="X99" s="46">
        <f t="shared" si="48"/>
        <v>0.99988065850795449</v>
      </c>
      <c r="Y99" s="46">
        <f t="shared" si="48"/>
        <v>0.99987982808914455</v>
      </c>
      <c r="Z99" s="46">
        <f t="shared" si="48"/>
        <v>0.99987902074198798</v>
      </c>
      <c r="AA99" s="46"/>
      <c r="AB99" s="2">
        <f t="shared" si="38"/>
        <v>-18</v>
      </c>
      <c r="AC99" s="2">
        <f t="shared" si="38"/>
        <v>-18</v>
      </c>
      <c r="AD99" s="2">
        <f t="shared" si="38"/>
        <v>7.4843966788019856E-2</v>
      </c>
      <c r="AE99" s="2">
        <f t="shared" si="38"/>
        <v>0.20688945974295969</v>
      </c>
      <c r="AF99" s="2">
        <f t="shared" si="38"/>
        <v>0.66106504730210036</v>
      </c>
      <c r="AG99" s="2">
        <f t="shared" si="38"/>
        <v>0.13204549295493984</v>
      </c>
    </row>
    <row r="100" spans="1:33">
      <c r="A100" s="72"/>
      <c r="B100" s="2">
        <f t="shared" si="4"/>
        <v>-19</v>
      </c>
      <c r="C100" s="47" t="str">
        <f t="shared" ref="C100:Z100" si="49">IF($B100^2&gt;C$55^2,"",EXP(-C49*delta_t))</f>
        <v/>
      </c>
      <c r="D100" s="47" t="str">
        <f t="shared" si="49"/>
        <v/>
      </c>
      <c r="E100" s="47" t="str">
        <f t="shared" si="49"/>
        <v/>
      </c>
      <c r="F100" s="47" t="str">
        <f t="shared" si="49"/>
        <v/>
      </c>
      <c r="G100" s="47" t="str">
        <f t="shared" si="49"/>
        <v/>
      </c>
      <c r="H100" s="47" t="str">
        <f t="shared" si="49"/>
        <v/>
      </c>
      <c r="I100" s="47" t="str">
        <f t="shared" si="49"/>
        <v/>
      </c>
      <c r="J100" s="47" t="str">
        <f t="shared" si="49"/>
        <v/>
      </c>
      <c r="K100" s="47" t="str">
        <f t="shared" si="49"/>
        <v/>
      </c>
      <c r="L100" s="47" t="str">
        <f t="shared" si="49"/>
        <v/>
      </c>
      <c r="M100" s="47" t="str">
        <f t="shared" si="49"/>
        <v/>
      </c>
      <c r="N100" s="47" t="str">
        <f t="shared" si="49"/>
        <v/>
      </c>
      <c r="O100" s="47" t="str">
        <f t="shared" si="49"/>
        <v/>
      </c>
      <c r="P100" s="47" t="str">
        <f t="shared" si="49"/>
        <v/>
      </c>
      <c r="Q100" s="47" t="str">
        <f t="shared" si="49"/>
        <v/>
      </c>
      <c r="R100" s="47" t="str">
        <f t="shared" si="49"/>
        <v/>
      </c>
      <c r="S100" s="47" t="str">
        <f t="shared" si="49"/>
        <v/>
      </c>
      <c r="T100" s="47" t="str">
        <f t="shared" si="49"/>
        <v/>
      </c>
      <c r="U100" s="47" t="str">
        <f t="shared" si="49"/>
        <v/>
      </c>
      <c r="V100" s="46">
        <f t="shared" si="49"/>
        <v>0.99990367641935474</v>
      </c>
      <c r="W100" s="46">
        <f t="shared" si="49"/>
        <v>0.99990295116432359</v>
      </c>
      <c r="X100" s="46">
        <f t="shared" si="49"/>
        <v>0.9999022497452229</v>
      </c>
      <c r="Y100" s="46">
        <f t="shared" si="49"/>
        <v>0.99990156955821174</v>
      </c>
      <c r="Z100" s="46">
        <f t="shared" si="49"/>
        <v>0.99990090826884281</v>
      </c>
      <c r="AA100" s="46"/>
      <c r="AB100" s="2">
        <f t="shared" si="38"/>
        <v>-19</v>
      </c>
      <c r="AC100" s="2">
        <f t="shared" si="38"/>
        <v>-19</v>
      </c>
      <c r="AD100" s="2">
        <f t="shared" si="38"/>
        <v>7.9001964942911229E-2</v>
      </c>
      <c r="AE100" s="2">
        <f t="shared" si="38"/>
        <v>0.20928830437054274</v>
      </c>
      <c r="AF100" s="2">
        <f t="shared" si="38"/>
        <v>0.66042535620182563</v>
      </c>
      <c r="AG100" s="2">
        <f t="shared" si="38"/>
        <v>0.13028633942763151</v>
      </c>
    </row>
    <row r="101" spans="1:33">
      <c r="A101" s="72"/>
      <c r="B101" s="2">
        <f t="shared" si="4"/>
        <v>-20</v>
      </c>
      <c r="C101" s="47" t="str">
        <f t="shared" ref="C101:Z101" si="50">IF($B101^2&gt;C$55^2,"",EXP(-C50*delta_t))</f>
        <v/>
      </c>
      <c r="D101" s="47" t="str">
        <f t="shared" si="50"/>
        <v/>
      </c>
      <c r="E101" s="47" t="str">
        <f t="shared" si="50"/>
        <v/>
      </c>
      <c r="F101" s="47" t="str">
        <f t="shared" si="50"/>
        <v/>
      </c>
      <c r="G101" s="47" t="str">
        <f t="shared" si="50"/>
        <v/>
      </c>
      <c r="H101" s="47" t="str">
        <f t="shared" si="50"/>
        <v/>
      </c>
      <c r="I101" s="47" t="str">
        <f t="shared" si="50"/>
        <v/>
      </c>
      <c r="J101" s="47" t="str">
        <f t="shared" si="50"/>
        <v/>
      </c>
      <c r="K101" s="47" t="str">
        <f t="shared" si="50"/>
        <v/>
      </c>
      <c r="L101" s="47" t="str">
        <f t="shared" si="50"/>
        <v/>
      </c>
      <c r="M101" s="47" t="str">
        <f t="shared" si="50"/>
        <v/>
      </c>
      <c r="N101" s="47" t="str">
        <f t="shared" si="50"/>
        <v/>
      </c>
      <c r="O101" s="47" t="str">
        <f t="shared" si="50"/>
        <v/>
      </c>
      <c r="P101" s="47" t="str">
        <f t="shared" si="50"/>
        <v/>
      </c>
      <c r="Q101" s="47" t="str">
        <f t="shared" si="50"/>
        <v/>
      </c>
      <c r="R101" s="47" t="str">
        <f t="shared" si="50"/>
        <v/>
      </c>
      <c r="S101" s="47" t="str">
        <f t="shared" si="50"/>
        <v/>
      </c>
      <c r="T101" s="47" t="str">
        <f t="shared" si="50"/>
        <v/>
      </c>
      <c r="U101" s="47" t="str">
        <f t="shared" si="50"/>
        <v/>
      </c>
      <c r="V101" s="47" t="str">
        <f t="shared" si="50"/>
        <v/>
      </c>
      <c r="W101" s="46">
        <f t="shared" si="50"/>
        <v>0.99992050937928012</v>
      </c>
      <c r="X101" s="46">
        <f t="shared" si="50"/>
        <v>0.99991993485685127</v>
      </c>
      <c r="Y101" s="46">
        <f t="shared" si="50"/>
        <v>0.99991937772525608</v>
      </c>
      <c r="Z101" s="46">
        <f t="shared" si="50"/>
        <v>0.99991883607238752</v>
      </c>
      <c r="AA101" s="46"/>
      <c r="AB101" s="2">
        <f t="shared" si="38"/>
        <v>-20</v>
      </c>
      <c r="AC101" s="2">
        <f t="shared" si="38"/>
        <v>-20</v>
      </c>
      <c r="AD101" s="2">
        <f t="shared" si="38"/>
        <v>8.315996309779905E-2</v>
      </c>
      <c r="AE101" s="2">
        <f t="shared" si="38"/>
        <v>0.21170443794677984</v>
      </c>
      <c r="AF101" s="2">
        <f t="shared" si="38"/>
        <v>0.65975108720423936</v>
      </c>
      <c r="AG101" s="2">
        <f t="shared" si="38"/>
        <v>0.12854447484898079</v>
      </c>
    </row>
    <row r="102" spans="1:33">
      <c r="A102" s="72"/>
      <c r="B102" s="2">
        <f t="shared" si="4"/>
        <v>-21</v>
      </c>
      <c r="C102" s="47" t="str">
        <f t="shared" ref="C102:Z102" si="51">IF($B102^2&gt;C$55^2,"",EXP(-C51*delta_t))</f>
        <v/>
      </c>
      <c r="D102" s="47" t="str">
        <f t="shared" si="51"/>
        <v/>
      </c>
      <c r="E102" s="47" t="str">
        <f t="shared" si="51"/>
        <v/>
      </c>
      <c r="F102" s="47" t="str">
        <f t="shared" si="51"/>
        <v/>
      </c>
      <c r="G102" s="47" t="str">
        <f t="shared" si="51"/>
        <v/>
      </c>
      <c r="H102" s="47" t="str">
        <f t="shared" si="51"/>
        <v/>
      </c>
      <c r="I102" s="47" t="str">
        <f t="shared" si="51"/>
        <v/>
      </c>
      <c r="J102" s="47" t="str">
        <f t="shared" si="51"/>
        <v/>
      </c>
      <c r="K102" s="47" t="str">
        <f t="shared" si="51"/>
        <v/>
      </c>
      <c r="L102" s="47" t="str">
        <f t="shared" si="51"/>
        <v/>
      </c>
      <c r="M102" s="47" t="str">
        <f t="shared" si="51"/>
        <v/>
      </c>
      <c r="N102" s="47" t="str">
        <f t="shared" si="51"/>
        <v/>
      </c>
      <c r="O102" s="47" t="str">
        <f t="shared" si="51"/>
        <v/>
      </c>
      <c r="P102" s="47" t="str">
        <f t="shared" si="51"/>
        <v/>
      </c>
      <c r="Q102" s="47" t="str">
        <f t="shared" si="51"/>
        <v/>
      </c>
      <c r="R102" s="47" t="str">
        <f t="shared" si="51"/>
        <v/>
      </c>
      <c r="S102" s="47" t="str">
        <f t="shared" si="51"/>
        <v/>
      </c>
      <c r="T102" s="47" t="str">
        <f t="shared" si="51"/>
        <v/>
      </c>
      <c r="U102" s="47" t="str">
        <f t="shared" si="51"/>
        <v/>
      </c>
      <c r="V102" s="47" t="str">
        <f t="shared" si="51"/>
        <v/>
      </c>
      <c r="W102" s="47" t="str">
        <f t="shared" si="51"/>
        <v/>
      </c>
      <c r="X102" s="46">
        <f t="shared" si="51"/>
        <v>0.99993442045848824</v>
      </c>
      <c r="Y102" s="46">
        <f t="shared" si="51"/>
        <v>0.99993396412131552</v>
      </c>
      <c r="Z102" s="46">
        <f t="shared" si="51"/>
        <v>0.99993352046246464</v>
      </c>
      <c r="AA102" s="46"/>
      <c r="AB102" s="2">
        <f t="shared" si="38"/>
        <v>-21</v>
      </c>
      <c r="AC102" s="2">
        <f t="shared" si="38"/>
        <v>-21</v>
      </c>
      <c r="AD102" s="2">
        <f t="shared" si="38"/>
        <v>8.7317961252690424E-2</v>
      </c>
      <c r="AE102" s="2">
        <f t="shared" si="38"/>
        <v>0.21413786047167505</v>
      </c>
      <c r="AF102" s="2">
        <f t="shared" si="38"/>
        <v>0.65904224030934033</v>
      </c>
      <c r="AG102" s="2">
        <f t="shared" si="38"/>
        <v>0.12681989921898462</v>
      </c>
    </row>
    <row r="103" spans="1:33">
      <c r="A103" s="72"/>
      <c r="B103" s="2">
        <f t="shared" si="4"/>
        <v>-22</v>
      </c>
      <c r="C103" s="47" t="str">
        <f t="shared" ref="C103:Z103" si="52">IF($B103^2&gt;C$55^2,"",EXP(-C52*delta_t))</f>
        <v/>
      </c>
      <c r="D103" s="47" t="str">
        <f t="shared" si="52"/>
        <v/>
      </c>
      <c r="E103" s="47" t="str">
        <f t="shared" si="52"/>
        <v/>
      </c>
      <c r="F103" s="47" t="str">
        <f t="shared" si="52"/>
        <v/>
      </c>
      <c r="G103" s="47" t="str">
        <f t="shared" si="52"/>
        <v/>
      </c>
      <c r="H103" s="47" t="str">
        <f t="shared" si="52"/>
        <v/>
      </c>
      <c r="I103" s="47" t="str">
        <f t="shared" si="52"/>
        <v/>
      </c>
      <c r="J103" s="47" t="str">
        <f t="shared" si="52"/>
        <v/>
      </c>
      <c r="K103" s="47" t="str">
        <f t="shared" si="52"/>
        <v/>
      </c>
      <c r="L103" s="47" t="str">
        <f t="shared" si="52"/>
        <v/>
      </c>
      <c r="M103" s="47" t="str">
        <f t="shared" si="52"/>
        <v/>
      </c>
      <c r="N103" s="47" t="str">
        <f t="shared" si="52"/>
        <v/>
      </c>
      <c r="O103" s="47" t="str">
        <f t="shared" si="52"/>
        <v/>
      </c>
      <c r="P103" s="47" t="str">
        <f t="shared" si="52"/>
        <v/>
      </c>
      <c r="Q103" s="47" t="str">
        <f t="shared" si="52"/>
        <v/>
      </c>
      <c r="R103" s="47" t="str">
        <f t="shared" si="52"/>
        <v/>
      </c>
      <c r="S103" s="47" t="str">
        <f t="shared" si="52"/>
        <v/>
      </c>
      <c r="T103" s="47" t="str">
        <f t="shared" si="52"/>
        <v/>
      </c>
      <c r="U103" s="47" t="str">
        <f t="shared" si="52"/>
        <v/>
      </c>
      <c r="V103" s="47" t="str">
        <f t="shared" si="52"/>
        <v/>
      </c>
      <c r="W103" s="47" t="str">
        <f t="shared" si="52"/>
        <v/>
      </c>
      <c r="X103" s="47" t="str">
        <f t="shared" si="52"/>
        <v/>
      </c>
      <c r="Y103" s="46">
        <f t="shared" si="52"/>
        <v>0.99994591157923796</v>
      </c>
      <c r="Z103" s="46">
        <f t="shared" si="52"/>
        <v>0.99994554818661863</v>
      </c>
      <c r="AA103" s="46"/>
      <c r="AB103" s="2">
        <f t="shared" si="38"/>
        <v>-22</v>
      </c>
      <c r="AC103" s="2">
        <f t="shared" si="38"/>
        <v>-22</v>
      </c>
      <c r="AD103" s="2">
        <f t="shared" si="38"/>
        <v>9.1475959407581797E-2</v>
      </c>
      <c r="AE103" s="2">
        <f t="shared" si="38"/>
        <v>0.21658857194522635</v>
      </c>
      <c r="AF103" s="2">
        <f t="shared" si="38"/>
        <v>0.6582988155171291</v>
      </c>
      <c r="AG103" s="2">
        <f t="shared" si="38"/>
        <v>0.12511261253764455</v>
      </c>
    </row>
    <row r="104" spans="1:33">
      <c r="A104" s="72"/>
      <c r="B104" s="2">
        <f t="shared" si="4"/>
        <v>-23</v>
      </c>
      <c r="C104" s="47" t="str">
        <f t="shared" ref="C104:Z104" si="53">IF($B104^2&gt;C$55^2,"",EXP(-C53*delta_t))</f>
        <v/>
      </c>
      <c r="D104" s="47" t="str">
        <f t="shared" si="53"/>
        <v/>
      </c>
      <c r="E104" s="47" t="str">
        <f t="shared" si="53"/>
        <v/>
      </c>
      <c r="F104" s="47" t="str">
        <f t="shared" si="53"/>
        <v/>
      </c>
      <c r="G104" s="47" t="str">
        <f t="shared" si="53"/>
        <v/>
      </c>
      <c r="H104" s="47" t="str">
        <f t="shared" si="53"/>
        <v/>
      </c>
      <c r="I104" s="47" t="str">
        <f t="shared" si="53"/>
        <v/>
      </c>
      <c r="J104" s="47" t="str">
        <f t="shared" si="53"/>
        <v/>
      </c>
      <c r="K104" s="47" t="str">
        <f t="shared" si="53"/>
        <v/>
      </c>
      <c r="L104" s="47" t="str">
        <f t="shared" si="53"/>
        <v/>
      </c>
      <c r="M104" s="47" t="str">
        <f t="shared" si="53"/>
        <v/>
      </c>
      <c r="N104" s="47" t="str">
        <f t="shared" si="53"/>
        <v/>
      </c>
      <c r="O104" s="47" t="str">
        <f t="shared" si="53"/>
        <v/>
      </c>
      <c r="P104" s="47" t="str">
        <f t="shared" si="53"/>
        <v/>
      </c>
      <c r="Q104" s="47" t="str">
        <f t="shared" si="53"/>
        <v/>
      </c>
      <c r="R104" s="47" t="str">
        <f t="shared" si="53"/>
        <v/>
      </c>
      <c r="S104" s="47" t="str">
        <f t="shared" si="53"/>
        <v/>
      </c>
      <c r="T104" s="47" t="str">
        <f t="shared" si="53"/>
        <v/>
      </c>
      <c r="U104" s="47" t="str">
        <f t="shared" si="53"/>
        <v/>
      </c>
      <c r="V104" s="47" t="str">
        <f t="shared" si="53"/>
        <v/>
      </c>
      <c r="W104" s="47" t="str">
        <f t="shared" si="53"/>
        <v/>
      </c>
      <c r="X104" s="47" t="str">
        <f t="shared" si="53"/>
        <v/>
      </c>
      <c r="Y104" s="47" t="str">
        <f t="shared" si="53"/>
        <v/>
      </c>
      <c r="Z104" s="46">
        <f t="shared" si="53"/>
        <v>0.99995539985890169</v>
      </c>
      <c r="AA104" s="46"/>
      <c r="AB104" s="2">
        <f t="shared" si="38"/>
        <v>-23</v>
      </c>
      <c r="AC104" s="2">
        <f t="shared" si="38"/>
        <v>-23</v>
      </c>
      <c r="AD104" s="2">
        <f t="shared" si="38"/>
        <v>9.5633957562469618E-2</v>
      </c>
      <c r="AE104" s="2">
        <f t="shared" si="38"/>
        <v>0.21905657236743159</v>
      </c>
      <c r="AF104" s="2">
        <f t="shared" si="38"/>
        <v>0.65752081282760644</v>
      </c>
      <c r="AG104" s="2">
        <f t="shared" si="38"/>
        <v>0.12342261480496197</v>
      </c>
    </row>
    <row r="105" spans="1:33">
      <c r="A105" s="72"/>
      <c r="B105" s="2">
        <f t="shared" si="4"/>
        <v>-24</v>
      </c>
      <c r="C105" s="47" t="str">
        <f t="shared" ref="C105:Z105" si="54">IF($B105^2&gt;C$55^2,"",EXP(-C54*delta_t))</f>
        <v/>
      </c>
      <c r="D105" s="47" t="str">
        <f t="shared" si="54"/>
        <v/>
      </c>
      <c r="E105" s="47" t="str">
        <f t="shared" si="54"/>
        <v/>
      </c>
      <c r="F105" s="47" t="str">
        <f t="shared" si="54"/>
        <v/>
      </c>
      <c r="G105" s="47" t="str">
        <f t="shared" si="54"/>
        <v/>
      </c>
      <c r="H105" s="47" t="str">
        <f t="shared" si="54"/>
        <v/>
      </c>
      <c r="I105" s="47" t="str">
        <f t="shared" si="54"/>
        <v/>
      </c>
      <c r="J105" s="47" t="str">
        <f t="shared" si="54"/>
        <v/>
      </c>
      <c r="K105" s="47" t="str">
        <f t="shared" si="54"/>
        <v/>
      </c>
      <c r="L105" s="47" t="str">
        <f t="shared" si="54"/>
        <v/>
      </c>
      <c r="M105" s="47" t="str">
        <f t="shared" si="54"/>
        <v/>
      </c>
      <c r="N105" s="47" t="str">
        <f t="shared" si="54"/>
        <v/>
      </c>
      <c r="O105" s="47" t="str">
        <f t="shared" si="54"/>
        <v/>
      </c>
      <c r="P105" s="47" t="str">
        <f t="shared" si="54"/>
        <v/>
      </c>
      <c r="Q105" s="47" t="str">
        <f t="shared" si="54"/>
        <v/>
      </c>
      <c r="R105" s="47" t="str">
        <f t="shared" si="54"/>
        <v/>
      </c>
      <c r="S105" s="47" t="str">
        <f t="shared" si="54"/>
        <v/>
      </c>
      <c r="T105" s="47" t="str">
        <f t="shared" si="54"/>
        <v/>
      </c>
      <c r="U105" s="47" t="str">
        <f t="shared" si="54"/>
        <v/>
      </c>
      <c r="V105" s="47" t="str">
        <f t="shared" si="54"/>
        <v/>
      </c>
      <c r="W105" s="47" t="str">
        <f t="shared" si="54"/>
        <v/>
      </c>
      <c r="X105" s="47" t="str">
        <f t="shared" si="54"/>
        <v/>
      </c>
      <c r="Y105" s="47" t="str">
        <f t="shared" si="54"/>
        <v/>
      </c>
      <c r="Z105" s="47" t="str">
        <f t="shared" si="54"/>
        <v/>
      </c>
      <c r="AA105" s="46"/>
      <c r="AB105" s="2">
        <f t="shared" ref="AB105:AG105" si="55">AB54</f>
        <v>-24</v>
      </c>
      <c r="AC105" s="2">
        <f t="shared" si="55"/>
        <v>-24</v>
      </c>
      <c r="AD105" s="2">
        <f t="shared" si="55"/>
        <v>9.9791955717360992E-2</v>
      </c>
      <c r="AE105" s="2">
        <f t="shared" si="55"/>
        <v>0.22154186173829502</v>
      </c>
      <c r="AF105" s="2">
        <f t="shared" si="55"/>
        <v>0.65670823224077091</v>
      </c>
      <c r="AG105" s="2">
        <f t="shared" si="55"/>
        <v>0.12174990602093402</v>
      </c>
    </row>
    <row r="106" spans="1:33">
      <c r="A106" s="9"/>
      <c r="B106" s="11"/>
      <c r="C106" s="3">
        <v>0</v>
      </c>
      <c r="D106" s="3">
        <f t="shared" ref="D106:AA106" si="56">C106+1</f>
        <v>1</v>
      </c>
      <c r="E106" s="3">
        <f t="shared" si="56"/>
        <v>2</v>
      </c>
      <c r="F106" s="3">
        <f t="shared" si="56"/>
        <v>3</v>
      </c>
      <c r="G106" s="3">
        <f t="shared" si="56"/>
        <v>4</v>
      </c>
      <c r="H106" s="3">
        <f t="shared" si="56"/>
        <v>5</v>
      </c>
      <c r="I106" s="3">
        <f t="shared" si="56"/>
        <v>6</v>
      </c>
      <c r="J106" s="3">
        <f t="shared" si="56"/>
        <v>7</v>
      </c>
      <c r="K106" s="3">
        <f t="shared" si="56"/>
        <v>8</v>
      </c>
      <c r="L106" s="3">
        <f t="shared" si="56"/>
        <v>9</v>
      </c>
      <c r="M106" s="3">
        <f t="shared" si="56"/>
        <v>10</v>
      </c>
      <c r="N106" s="3">
        <f t="shared" si="56"/>
        <v>11</v>
      </c>
      <c r="O106" s="3">
        <f t="shared" si="56"/>
        <v>12</v>
      </c>
      <c r="P106" s="3">
        <f t="shared" si="56"/>
        <v>13</v>
      </c>
      <c r="Q106" s="3">
        <f t="shared" si="56"/>
        <v>14</v>
      </c>
      <c r="R106" s="3">
        <f t="shared" si="56"/>
        <v>15</v>
      </c>
      <c r="S106" s="3">
        <f t="shared" si="56"/>
        <v>16</v>
      </c>
      <c r="T106" s="3">
        <f t="shared" si="56"/>
        <v>17</v>
      </c>
      <c r="U106" s="3">
        <f t="shared" si="56"/>
        <v>18</v>
      </c>
      <c r="V106" s="3">
        <f t="shared" si="56"/>
        <v>19</v>
      </c>
      <c r="W106" s="3">
        <f t="shared" si="56"/>
        <v>20</v>
      </c>
      <c r="X106" s="3">
        <f t="shared" si="56"/>
        <v>21</v>
      </c>
      <c r="Y106" s="3">
        <f t="shared" si="56"/>
        <v>22</v>
      </c>
      <c r="Z106" s="3">
        <f t="shared" si="56"/>
        <v>23</v>
      </c>
      <c r="AA106" s="3">
        <f t="shared" si="56"/>
        <v>24</v>
      </c>
      <c r="AB106" s="12"/>
      <c r="AC106" s="17"/>
      <c r="AD106" s="17"/>
      <c r="AE106" s="17"/>
      <c r="AF106" s="17"/>
      <c r="AG106" s="17"/>
    </row>
    <row r="107" spans="1:33" ht="15.75">
      <c r="A107" s="9"/>
      <c r="B107" s="10"/>
      <c r="C107" s="75" t="s">
        <v>38</v>
      </c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20" t="s">
        <v>22</v>
      </c>
      <c r="AC107" s="20" t="s">
        <v>23</v>
      </c>
      <c r="AD107" s="20" t="s">
        <v>24</v>
      </c>
      <c r="AE107" s="18" t="s">
        <v>25</v>
      </c>
      <c r="AF107" s="18" t="s">
        <v>26</v>
      </c>
      <c r="AG107" s="18" t="s">
        <v>27</v>
      </c>
    </row>
    <row r="108" spans="1:33">
      <c r="A108" s="71" t="s">
        <v>6</v>
      </c>
      <c r="B108" s="2">
        <f>B57</f>
        <v>24</v>
      </c>
      <c r="C108" s="47" t="str">
        <f t="shared" ref="C108:Z108" si="57">IF(C57="","",C57*(D56*$AE108+D57*$AF108+D58*$AG108))</f>
        <v/>
      </c>
      <c r="D108" s="47" t="str">
        <f t="shared" si="57"/>
        <v/>
      </c>
      <c r="E108" s="47" t="str">
        <f t="shared" si="57"/>
        <v/>
      </c>
      <c r="F108" s="47" t="str">
        <f t="shared" si="57"/>
        <v/>
      </c>
      <c r="G108" s="47" t="str">
        <f t="shared" si="57"/>
        <v/>
      </c>
      <c r="H108" s="47" t="str">
        <f t="shared" si="57"/>
        <v/>
      </c>
      <c r="I108" s="47" t="str">
        <f t="shared" si="57"/>
        <v/>
      </c>
      <c r="J108" s="47" t="str">
        <f t="shared" si="57"/>
        <v/>
      </c>
      <c r="K108" s="47" t="str">
        <f t="shared" si="57"/>
        <v/>
      </c>
      <c r="L108" s="47" t="str">
        <f t="shared" si="57"/>
        <v/>
      </c>
      <c r="M108" s="47" t="str">
        <f t="shared" si="57"/>
        <v/>
      </c>
      <c r="N108" s="47" t="str">
        <f t="shared" si="57"/>
        <v/>
      </c>
      <c r="O108" s="47" t="str">
        <f t="shared" si="57"/>
        <v/>
      </c>
      <c r="P108" s="47" t="str">
        <f t="shared" si="57"/>
        <v/>
      </c>
      <c r="Q108" s="47" t="str">
        <f t="shared" si="57"/>
        <v/>
      </c>
      <c r="R108" s="47" t="str">
        <f t="shared" si="57"/>
        <v/>
      </c>
      <c r="S108" s="47" t="str">
        <f t="shared" si="57"/>
        <v/>
      </c>
      <c r="T108" s="47" t="str">
        <f t="shared" si="57"/>
        <v/>
      </c>
      <c r="U108" s="47" t="str">
        <f t="shared" si="57"/>
        <v/>
      </c>
      <c r="V108" s="47" t="str">
        <f t="shared" si="57"/>
        <v/>
      </c>
      <c r="W108" s="47" t="str">
        <f t="shared" si="57"/>
        <v/>
      </c>
      <c r="X108" s="47" t="str">
        <f t="shared" si="57"/>
        <v/>
      </c>
      <c r="Y108" s="47" t="str">
        <f t="shared" si="57"/>
        <v/>
      </c>
      <c r="Z108" s="47" t="str">
        <f t="shared" si="57"/>
        <v/>
      </c>
      <c r="AA108" s="46"/>
      <c r="AB108" s="2">
        <f t="shared" ref="AB108:AG108" si="58">AB57</f>
        <v>24</v>
      </c>
      <c r="AC108" s="2">
        <f t="shared" si="58"/>
        <v>24</v>
      </c>
      <c r="AD108" s="2">
        <f t="shared" si="58"/>
        <v>-9.9791955717360992E-2</v>
      </c>
      <c r="AE108" s="2">
        <f t="shared" si="58"/>
        <v>0.12174990602093402</v>
      </c>
      <c r="AF108" s="2">
        <f t="shared" si="58"/>
        <v>0.65670823224077091</v>
      </c>
      <c r="AG108" s="2">
        <f t="shared" si="58"/>
        <v>0.22154186173829502</v>
      </c>
    </row>
    <row r="109" spans="1:33">
      <c r="A109" s="72"/>
      <c r="B109" s="2">
        <f t="shared" ref="B109:B156" si="59">B58</f>
        <v>23</v>
      </c>
      <c r="C109" s="47" t="str">
        <f t="shared" ref="C109:Y109" si="60">IF(C58="","",C58*(D57*$AE109+D58*$AF109+D59*$AG109))</f>
        <v/>
      </c>
      <c r="D109" s="47" t="str">
        <f t="shared" si="60"/>
        <v/>
      </c>
      <c r="E109" s="47" t="str">
        <f t="shared" si="60"/>
        <v/>
      </c>
      <c r="F109" s="47" t="str">
        <f t="shared" si="60"/>
        <v/>
      </c>
      <c r="G109" s="47" t="str">
        <f t="shared" si="60"/>
        <v/>
      </c>
      <c r="H109" s="47" t="str">
        <f t="shared" si="60"/>
        <v/>
      </c>
      <c r="I109" s="47" t="str">
        <f t="shared" si="60"/>
        <v/>
      </c>
      <c r="J109" s="47" t="str">
        <f t="shared" si="60"/>
        <v/>
      </c>
      <c r="K109" s="47" t="str">
        <f t="shared" si="60"/>
        <v/>
      </c>
      <c r="L109" s="47" t="str">
        <f t="shared" si="60"/>
        <v/>
      </c>
      <c r="M109" s="47" t="str">
        <f t="shared" si="60"/>
        <v/>
      </c>
      <c r="N109" s="47" t="str">
        <f t="shared" si="60"/>
        <v/>
      </c>
      <c r="O109" s="47" t="str">
        <f t="shared" si="60"/>
        <v/>
      </c>
      <c r="P109" s="47" t="str">
        <f t="shared" si="60"/>
        <v/>
      </c>
      <c r="Q109" s="47" t="str">
        <f t="shared" si="60"/>
        <v/>
      </c>
      <c r="R109" s="47" t="str">
        <f t="shared" si="60"/>
        <v/>
      </c>
      <c r="S109" s="47" t="str">
        <f t="shared" si="60"/>
        <v/>
      </c>
      <c r="T109" s="47" t="str">
        <f t="shared" si="60"/>
        <v/>
      </c>
      <c r="U109" s="47" t="str">
        <f t="shared" si="60"/>
        <v/>
      </c>
      <c r="V109" s="47" t="str">
        <f t="shared" si="60"/>
        <v/>
      </c>
      <c r="W109" s="47" t="str">
        <f t="shared" si="60"/>
        <v/>
      </c>
      <c r="X109" s="47" t="str">
        <f t="shared" si="60"/>
        <v/>
      </c>
      <c r="Y109" s="47" t="str">
        <f t="shared" si="60"/>
        <v/>
      </c>
      <c r="Z109" s="46"/>
      <c r="AA109" s="46"/>
      <c r="AB109" s="2">
        <f t="shared" ref="AB109:AG109" si="61">AB58</f>
        <v>23</v>
      </c>
      <c r="AC109" s="2">
        <f t="shared" si="61"/>
        <v>23</v>
      </c>
      <c r="AD109" s="2">
        <f t="shared" si="61"/>
        <v>-9.5633957562469618E-2</v>
      </c>
      <c r="AE109" s="2">
        <f t="shared" si="61"/>
        <v>0.12342261480496197</v>
      </c>
      <c r="AF109" s="2">
        <f t="shared" si="61"/>
        <v>0.65752081282760644</v>
      </c>
      <c r="AG109" s="2">
        <f t="shared" si="61"/>
        <v>0.21905657236743159</v>
      </c>
    </row>
    <row r="110" spans="1:33">
      <c r="A110" s="72"/>
      <c r="B110" s="2">
        <f t="shared" si="59"/>
        <v>22</v>
      </c>
      <c r="C110" s="47" t="str">
        <f t="shared" ref="C110:Y110" si="62">IF(C59="","",C59*(D58*$AE110+D59*$AF110+D60*$AG110))</f>
        <v/>
      </c>
      <c r="D110" s="47" t="str">
        <f t="shared" si="62"/>
        <v/>
      </c>
      <c r="E110" s="47" t="str">
        <f t="shared" si="62"/>
        <v/>
      </c>
      <c r="F110" s="47" t="str">
        <f t="shared" si="62"/>
        <v/>
      </c>
      <c r="G110" s="47" t="str">
        <f t="shared" si="62"/>
        <v/>
      </c>
      <c r="H110" s="47" t="str">
        <f t="shared" si="62"/>
        <v/>
      </c>
      <c r="I110" s="47" t="str">
        <f t="shared" si="62"/>
        <v/>
      </c>
      <c r="J110" s="47" t="str">
        <f t="shared" si="62"/>
        <v/>
      </c>
      <c r="K110" s="47" t="str">
        <f t="shared" si="62"/>
        <v/>
      </c>
      <c r="L110" s="47" t="str">
        <f t="shared" si="62"/>
        <v/>
      </c>
      <c r="M110" s="47" t="str">
        <f t="shared" si="62"/>
        <v/>
      </c>
      <c r="N110" s="47" t="str">
        <f t="shared" si="62"/>
        <v/>
      </c>
      <c r="O110" s="47" t="str">
        <f t="shared" si="62"/>
        <v/>
      </c>
      <c r="P110" s="47" t="str">
        <f t="shared" si="62"/>
        <v/>
      </c>
      <c r="Q110" s="47" t="str">
        <f t="shared" si="62"/>
        <v/>
      </c>
      <c r="R110" s="47" t="str">
        <f t="shared" si="62"/>
        <v/>
      </c>
      <c r="S110" s="47" t="str">
        <f t="shared" si="62"/>
        <v/>
      </c>
      <c r="T110" s="47" t="str">
        <f t="shared" si="62"/>
        <v/>
      </c>
      <c r="U110" s="47" t="str">
        <f t="shared" si="62"/>
        <v/>
      </c>
      <c r="V110" s="47" t="str">
        <f t="shared" si="62"/>
        <v/>
      </c>
      <c r="W110" s="47" t="str">
        <f t="shared" si="62"/>
        <v/>
      </c>
      <c r="X110" s="47" t="str">
        <f t="shared" si="62"/>
        <v/>
      </c>
      <c r="Y110" s="46">
        <f t="shared" si="62"/>
        <v>0.49552967519945873</v>
      </c>
      <c r="Z110" s="46"/>
      <c r="AA110" s="46"/>
      <c r="AB110" s="2">
        <f t="shared" ref="AB110:AG110" si="63">AB59</f>
        <v>22</v>
      </c>
      <c r="AC110" s="2">
        <f t="shared" si="63"/>
        <v>22</v>
      </c>
      <c r="AD110" s="2">
        <f t="shared" si="63"/>
        <v>-9.1475959407581797E-2</v>
      </c>
      <c r="AE110" s="2">
        <f t="shared" si="63"/>
        <v>0.12511261253764455</v>
      </c>
      <c r="AF110" s="2">
        <f t="shared" si="63"/>
        <v>0.6582988155171291</v>
      </c>
      <c r="AG110" s="2">
        <f t="shared" si="63"/>
        <v>0.21658857194522635</v>
      </c>
    </row>
    <row r="111" spans="1:33">
      <c r="A111" s="72"/>
      <c r="B111" s="2">
        <f t="shared" si="59"/>
        <v>21</v>
      </c>
      <c r="C111" s="47" t="str">
        <f t="shared" ref="C111:Y111" si="64">IF(C60="","",C60*(D59*$AE111+D60*$AF111+D61*$AG111))</f>
        <v/>
      </c>
      <c r="D111" s="47" t="str">
        <f t="shared" si="64"/>
        <v/>
      </c>
      <c r="E111" s="47" t="str">
        <f t="shared" si="64"/>
        <v/>
      </c>
      <c r="F111" s="47" t="str">
        <f t="shared" si="64"/>
        <v/>
      </c>
      <c r="G111" s="47" t="str">
        <f t="shared" si="64"/>
        <v/>
      </c>
      <c r="H111" s="47" t="str">
        <f t="shared" si="64"/>
        <v/>
      </c>
      <c r="I111" s="47" t="str">
        <f t="shared" si="64"/>
        <v/>
      </c>
      <c r="J111" s="47" t="str">
        <f t="shared" si="64"/>
        <v/>
      </c>
      <c r="K111" s="47" t="str">
        <f t="shared" si="64"/>
        <v/>
      </c>
      <c r="L111" s="47" t="str">
        <f t="shared" si="64"/>
        <v/>
      </c>
      <c r="M111" s="47" t="str">
        <f t="shared" si="64"/>
        <v/>
      </c>
      <c r="N111" s="47" t="str">
        <f t="shared" si="64"/>
        <v/>
      </c>
      <c r="O111" s="47" t="str">
        <f t="shared" si="64"/>
        <v/>
      </c>
      <c r="P111" s="47" t="str">
        <f t="shared" si="64"/>
        <v/>
      </c>
      <c r="Q111" s="47" t="str">
        <f t="shared" si="64"/>
        <v/>
      </c>
      <c r="R111" s="47" t="str">
        <f t="shared" si="64"/>
        <v/>
      </c>
      <c r="S111" s="47" t="str">
        <f t="shared" si="64"/>
        <v/>
      </c>
      <c r="T111" s="47" t="str">
        <f t="shared" si="64"/>
        <v/>
      </c>
      <c r="U111" s="47" t="str">
        <f t="shared" si="64"/>
        <v/>
      </c>
      <c r="V111" s="47" t="str">
        <f t="shared" si="64"/>
        <v/>
      </c>
      <c r="W111" s="47" t="str">
        <f t="shared" si="64"/>
        <v/>
      </c>
      <c r="X111" s="46">
        <f t="shared" si="64"/>
        <v>0.56465180325648157</v>
      </c>
      <c r="Y111" s="46">
        <f t="shared" si="64"/>
        <v>0.56245103509329031</v>
      </c>
      <c r="Z111" s="46"/>
      <c r="AA111" s="46"/>
      <c r="AB111" s="2">
        <f t="shared" ref="AB111:AG111" si="65">AB60</f>
        <v>21</v>
      </c>
      <c r="AC111" s="2">
        <f t="shared" si="65"/>
        <v>21</v>
      </c>
      <c r="AD111" s="2">
        <f t="shared" si="65"/>
        <v>-8.7317961252690424E-2</v>
      </c>
      <c r="AE111" s="2">
        <f t="shared" si="65"/>
        <v>0.12681989921898462</v>
      </c>
      <c r="AF111" s="2">
        <f t="shared" si="65"/>
        <v>0.65904224030934033</v>
      </c>
      <c r="AG111" s="2">
        <f t="shared" si="65"/>
        <v>0.21413786047167505</v>
      </c>
    </row>
    <row r="112" spans="1:33">
      <c r="A112" s="72"/>
      <c r="B112" s="2">
        <f t="shared" si="59"/>
        <v>20</v>
      </c>
      <c r="C112" s="47" t="str">
        <f t="shared" ref="C112:Y112" si="66">IF(C61="","",C61*(D60*$AE112+D61*$AF112+D62*$AG112))</f>
        <v/>
      </c>
      <c r="D112" s="47" t="str">
        <f t="shared" si="66"/>
        <v/>
      </c>
      <c r="E112" s="47" t="str">
        <f t="shared" si="66"/>
        <v/>
      </c>
      <c r="F112" s="47" t="str">
        <f t="shared" si="66"/>
        <v/>
      </c>
      <c r="G112" s="47" t="str">
        <f t="shared" si="66"/>
        <v/>
      </c>
      <c r="H112" s="47" t="str">
        <f t="shared" si="66"/>
        <v/>
      </c>
      <c r="I112" s="47" t="str">
        <f t="shared" si="66"/>
        <v/>
      </c>
      <c r="J112" s="47" t="str">
        <f t="shared" si="66"/>
        <v/>
      </c>
      <c r="K112" s="47" t="str">
        <f t="shared" si="66"/>
        <v/>
      </c>
      <c r="L112" s="47" t="str">
        <f t="shared" si="66"/>
        <v/>
      </c>
      <c r="M112" s="47" t="str">
        <f t="shared" si="66"/>
        <v/>
      </c>
      <c r="N112" s="47" t="str">
        <f t="shared" si="66"/>
        <v/>
      </c>
      <c r="O112" s="47" t="str">
        <f t="shared" si="66"/>
        <v/>
      </c>
      <c r="P112" s="47" t="str">
        <f t="shared" si="66"/>
        <v/>
      </c>
      <c r="Q112" s="47" t="str">
        <f t="shared" si="66"/>
        <v/>
      </c>
      <c r="R112" s="47" t="str">
        <f t="shared" si="66"/>
        <v/>
      </c>
      <c r="S112" s="47" t="str">
        <f t="shared" si="66"/>
        <v/>
      </c>
      <c r="T112" s="47" t="str">
        <f t="shared" si="66"/>
        <v/>
      </c>
      <c r="U112" s="47" t="str">
        <f t="shared" si="66"/>
        <v/>
      </c>
      <c r="V112" s="47" t="str">
        <f t="shared" si="66"/>
        <v/>
      </c>
      <c r="W112" s="46">
        <f t="shared" si="66"/>
        <v>0.62806358805296492</v>
      </c>
      <c r="X112" s="46">
        <f t="shared" si="66"/>
        <v>0.6259963897070363</v>
      </c>
      <c r="Y112" s="46">
        <f t="shared" si="66"/>
        <v>0.6239957812588649</v>
      </c>
      <c r="Z112" s="46"/>
      <c r="AA112" s="46"/>
      <c r="AB112" s="2">
        <f t="shared" ref="AB112:AG112" si="67">AB61</f>
        <v>20</v>
      </c>
      <c r="AC112" s="2">
        <f t="shared" si="67"/>
        <v>20</v>
      </c>
      <c r="AD112" s="2">
        <f t="shared" si="67"/>
        <v>-8.315996309779905E-2</v>
      </c>
      <c r="AE112" s="2">
        <f t="shared" si="67"/>
        <v>0.12854447484898079</v>
      </c>
      <c r="AF112" s="2">
        <f t="shared" si="67"/>
        <v>0.65975108720423936</v>
      </c>
      <c r="AG112" s="2">
        <f t="shared" si="67"/>
        <v>0.21170443794677984</v>
      </c>
    </row>
    <row r="113" spans="1:33">
      <c r="A113" s="72"/>
      <c r="B113" s="2">
        <f t="shared" si="59"/>
        <v>19</v>
      </c>
      <c r="C113" s="47" t="str">
        <f t="shared" ref="C113:Y113" si="68">IF(C62="","",C62*(D61*$AE113+D62*$AF113+D63*$AG113))</f>
        <v/>
      </c>
      <c r="D113" s="47" t="str">
        <f t="shared" si="68"/>
        <v/>
      </c>
      <c r="E113" s="47" t="str">
        <f t="shared" si="68"/>
        <v/>
      </c>
      <c r="F113" s="47" t="str">
        <f t="shared" si="68"/>
        <v/>
      </c>
      <c r="G113" s="47" t="str">
        <f t="shared" si="68"/>
        <v/>
      </c>
      <c r="H113" s="47" t="str">
        <f t="shared" si="68"/>
        <v/>
      </c>
      <c r="I113" s="47" t="str">
        <f t="shared" si="68"/>
        <v/>
      </c>
      <c r="J113" s="47" t="str">
        <f t="shared" si="68"/>
        <v/>
      </c>
      <c r="K113" s="47" t="str">
        <f t="shared" si="68"/>
        <v/>
      </c>
      <c r="L113" s="47" t="str">
        <f t="shared" si="68"/>
        <v/>
      </c>
      <c r="M113" s="47" t="str">
        <f t="shared" si="68"/>
        <v/>
      </c>
      <c r="N113" s="47" t="str">
        <f t="shared" si="68"/>
        <v/>
      </c>
      <c r="O113" s="47" t="str">
        <f t="shared" si="68"/>
        <v/>
      </c>
      <c r="P113" s="47" t="str">
        <f t="shared" si="68"/>
        <v/>
      </c>
      <c r="Q113" s="47" t="str">
        <f t="shared" si="68"/>
        <v/>
      </c>
      <c r="R113" s="47" t="str">
        <f t="shared" si="68"/>
        <v/>
      </c>
      <c r="S113" s="47" t="str">
        <f t="shared" si="68"/>
        <v/>
      </c>
      <c r="T113" s="47" t="str">
        <f t="shared" si="68"/>
        <v/>
      </c>
      <c r="U113" s="47" t="str">
        <f t="shared" si="68"/>
        <v/>
      </c>
      <c r="V113" s="46">
        <f t="shared" si="68"/>
        <v>0.68496883545213216</v>
      </c>
      <c r="W113" s="46">
        <f t="shared" si="68"/>
        <v>0.68306019781921123</v>
      </c>
      <c r="X113" s="46">
        <f t="shared" si="68"/>
        <v>0.68121695157555895</v>
      </c>
      <c r="Y113" s="46">
        <f t="shared" si="68"/>
        <v>0.67943203056292045</v>
      </c>
      <c r="Z113" s="46"/>
      <c r="AA113" s="46"/>
      <c r="AB113" s="2">
        <f t="shared" ref="AB113:AG113" si="69">AB62</f>
        <v>19</v>
      </c>
      <c r="AC113" s="2">
        <f t="shared" si="69"/>
        <v>19</v>
      </c>
      <c r="AD113" s="2">
        <f t="shared" si="69"/>
        <v>-7.9001964942911229E-2</v>
      </c>
      <c r="AE113" s="2">
        <f t="shared" si="69"/>
        <v>0.13028633942763151</v>
      </c>
      <c r="AF113" s="2">
        <f t="shared" si="69"/>
        <v>0.66042535620182563</v>
      </c>
      <c r="AG113" s="2">
        <f t="shared" si="69"/>
        <v>0.20928830437054274</v>
      </c>
    </row>
    <row r="114" spans="1:33">
      <c r="A114" s="72"/>
      <c r="B114" s="2">
        <f t="shared" si="59"/>
        <v>18</v>
      </c>
      <c r="C114" s="47" t="str">
        <f t="shared" ref="C114:Y114" si="70">IF(C63="","",C63*(D62*$AE114+D63*$AF114+D64*$AG114))</f>
        <v/>
      </c>
      <c r="D114" s="47" t="str">
        <f t="shared" si="70"/>
        <v/>
      </c>
      <c r="E114" s="47" t="str">
        <f t="shared" si="70"/>
        <v/>
      </c>
      <c r="F114" s="47" t="str">
        <f t="shared" si="70"/>
        <v/>
      </c>
      <c r="G114" s="47" t="str">
        <f t="shared" si="70"/>
        <v/>
      </c>
      <c r="H114" s="47" t="str">
        <f t="shared" si="70"/>
        <v/>
      </c>
      <c r="I114" s="47" t="str">
        <f t="shared" si="70"/>
        <v/>
      </c>
      <c r="J114" s="47" t="str">
        <f t="shared" si="70"/>
        <v/>
      </c>
      <c r="K114" s="47" t="str">
        <f t="shared" si="70"/>
        <v/>
      </c>
      <c r="L114" s="47" t="str">
        <f t="shared" si="70"/>
        <v/>
      </c>
      <c r="M114" s="47" t="str">
        <f t="shared" si="70"/>
        <v/>
      </c>
      <c r="N114" s="47" t="str">
        <f t="shared" si="70"/>
        <v/>
      </c>
      <c r="O114" s="47" t="str">
        <f t="shared" si="70"/>
        <v/>
      </c>
      <c r="P114" s="47" t="str">
        <f t="shared" si="70"/>
        <v/>
      </c>
      <c r="Q114" s="47" t="str">
        <f t="shared" si="70"/>
        <v/>
      </c>
      <c r="R114" s="47" t="str">
        <f t="shared" si="70"/>
        <v/>
      </c>
      <c r="S114" s="47" t="str">
        <f t="shared" si="70"/>
        <v/>
      </c>
      <c r="T114" s="47" t="str">
        <f t="shared" si="70"/>
        <v/>
      </c>
      <c r="U114" s="46">
        <f t="shared" si="70"/>
        <v>0.73512304748076196</v>
      </c>
      <c r="V114" s="46">
        <f t="shared" si="70"/>
        <v>0.73338429072929812</v>
      </c>
      <c r="W114" s="46">
        <f t="shared" si="70"/>
        <v>0.73170900783252657</v>
      </c>
      <c r="X114" s="46">
        <f t="shared" si="70"/>
        <v>0.73009031567412142</v>
      </c>
      <c r="Y114" s="46">
        <f t="shared" si="70"/>
        <v>0.72852208634350057</v>
      </c>
      <c r="Z114" s="46"/>
      <c r="AA114" s="46"/>
      <c r="AB114" s="2">
        <f t="shared" ref="AB114:AG114" si="71">AB63</f>
        <v>18</v>
      </c>
      <c r="AC114" s="2">
        <f t="shared" si="71"/>
        <v>18</v>
      </c>
      <c r="AD114" s="2">
        <f t="shared" si="71"/>
        <v>-7.4843966788019856E-2</v>
      </c>
      <c r="AE114" s="2">
        <f t="shared" si="71"/>
        <v>0.13204549295493984</v>
      </c>
      <c r="AF114" s="2">
        <f t="shared" si="71"/>
        <v>0.66106504730210036</v>
      </c>
      <c r="AG114" s="2">
        <f t="shared" si="71"/>
        <v>0.20688945974295969</v>
      </c>
    </row>
    <row r="115" spans="1:33">
      <c r="A115" s="72"/>
      <c r="B115" s="2">
        <f t="shared" si="59"/>
        <v>17</v>
      </c>
      <c r="C115" s="47" t="str">
        <f t="shared" ref="C115:Y115" si="72">IF(C64="","",C64*(D63*$AE115+D64*$AF115+D65*$AG115))</f>
        <v/>
      </c>
      <c r="D115" s="47" t="str">
        <f t="shared" si="72"/>
        <v/>
      </c>
      <c r="E115" s="47" t="str">
        <f t="shared" si="72"/>
        <v/>
      </c>
      <c r="F115" s="47" t="str">
        <f t="shared" si="72"/>
        <v/>
      </c>
      <c r="G115" s="47" t="str">
        <f t="shared" si="72"/>
        <v/>
      </c>
      <c r="H115" s="47" t="str">
        <f t="shared" si="72"/>
        <v/>
      </c>
      <c r="I115" s="47" t="str">
        <f t="shared" si="72"/>
        <v/>
      </c>
      <c r="J115" s="47" t="str">
        <f t="shared" si="72"/>
        <v/>
      </c>
      <c r="K115" s="47" t="str">
        <f t="shared" si="72"/>
        <v/>
      </c>
      <c r="L115" s="47" t="str">
        <f t="shared" si="72"/>
        <v/>
      </c>
      <c r="M115" s="47" t="str">
        <f t="shared" si="72"/>
        <v/>
      </c>
      <c r="N115" s="47" t="str">
        <f t="shared" si="72"/>
        <v/>
      </c>
      <c r="O115" s="47" t="str">
        <f t="shared" si="72"/>
        <v/>
      </c>
      <c r="P115" s="47" t="str">
        <f t="shared" si="72"/>
        <v/>
      </c>
      <c r="Q115" s="47" t="str">
        <f t="shared" si="72"/>
        <v/>
      </c>
      <c r="R115" s="47" t="str">
        <f t="shared" si="72"/>
        <v/>
      </c>
      <c r="S115" s="47" t="str">
        <f t="shared" si="72"/>
        <v/>
      </c>
      <c r="T115" s="46">
        <f t="shared" si="72"/>
        <v>0.77868012230426531</v>
      </c>
      <c r="U115" s="46">
        <f t="shared" si="72"/>
        <v>0.77711235088236741</v>
      </c>
      <c r="V115" s="46">
        <f t="shared" si="72"/>
        <v>0.77560563339431421</v>
      </c>
      <c r="W115" s="46">
        <f t="shared" si="72"/>
        <v>0.77415330609979593</v>
      </c>
      <c r="X115" s="46">
        <f t="shared" si="72"/>
        <v>0.77274946515164344</v>
      </c>
      <c r="Y115" s="46">
        <f t="shared" si="72"/>
        <v>0.7713888505469505</v>
      </c>
      <c r="Z115" s="46"/>
      <c r="AA115" s="46"/>
      <c r="AB115" s="2">
        <f t="shared" ref="AB115:AG115" si="73">AB64</f>
        <v>17</v>
      </c>
      <c r="AC115" s="2">
        <f t="shared" si="73"/>
        <v>17</v>
      </c>
      <c r="AD115" s="2">
        <f t="shared" si="73"/>
        <v>-7.0685968633132035E-2</v>
      </c>
      <c r="AE115" s="2">
        <f t="shared" si="73"/>
        <v>0.13382193543090271</v>
      </c>
      <c r="AF115" s="2">
        <f t="shared" si="73"/>
        <v>0.66167016050506255</v>
      </c>
      <c r="AG115" s="2">
        <f t="shared" si="73"/>
        <v>0.20450790406403474</v>
      </c>
    </row>
    <row r="116" spans="1:33">
      <c r="A116" s="72"/>
      <c r="B116" s="2">
        <f t="shared" si="59"/>
        <v>16</v>
      </c>
      <c r="C116" s="47" t="str">
        <f t="shared" ref="C116:Y116" si="74">IF(C65="","",C65*(D64*$AE116+D65*$AF116+D66*$AG116))</f>
        <v/>
      </c>
      <c r="D116" s="47" t="str">
        <f t="shared" si="74"/>
        <v/>
      </c>
      <c r="E116" s="47" t="str">
        <f t="shared" si="74"/>
        <v/>
      </c>
      <c r="F116" s="47" t="str">
        <f t="shared" si="74"/>
        <v/>
      </c>
      <c r="G116" s="47" t="str">
        <f t="shared" si="74"/>
        <v/>
      </c>
      <c r="H116" s="47" t="str">
        <f t="shared" si="74"/>
        <v/>
      </c>
      <c r="I116" s="47" t="str">
        <f t="shared" si="74"/>
        <v/>
      </c>
      <c r="J116" s="47" t="str">
        <f t="shared" si="74"/>
        <v/>
      </c>
      <c r="K116" s="47" t="str">
        <f t="shared" si="74"/>
        <v/>
      </c>
      <c r="L116" s="47" t="str">
        <f t="shared" si="74"/>
        <v/>
      </c>
      <c r="M116" s="47" t="str">
        <f t="shared" si="74"/>
        <v/>
      </c>
      <c r="N116" s="47" t="str">
        <f t="shared" si="74"/>
        <v/>
      </c>
      <c r="O116" s="47" t="str">
        <f t="shared" si="74"/>
        <v/>
      </c>
      <c r="P116" s="47" t="str">
        <f t="shared" si="74"/>
        <v/>
      </c>
      <c r="Q116" s="47" t="str">
        <f t="shared" si="74"/>
        <v/>
      </c>
      <c r="R116" s="47" t="str">
        <f t="shared" si="74"/>
        <v/>
      </c>
      <c r="S116" s="46">
        <f t="shared" si="74"/>
        <v>0.81605395237041078</v>
      </c>
      <c r="T116" s="46">
        <f t="shared" si="74"/>
        <v>0.81465120635733279</v>
      </c>
      <c r="U116" s="46">
        <f t="shared" si="74"/>
        <v>0.8133067833262414</v>
      </c>
      <c r="V116" s="46">
        <f t="shared" si="74"/>
        <v>0.81201425245650005</v>
      </c>
      <c r="W116" s="46">
        <f t="shared" si="74"/>
        <v>0.81076794864275858</v>
      </c>
      <c r="X116" s="46">
        <f t="shared" si="74"/>
        <v>0.80956284970866488</v>
      </c>
      <c r="Y116" s="46">
        <f t="shared" si="74"/>
        <v>0.80839447840873291</v>
      </c>
      <c r="Z116" s="46"/>
      <c r="AA116" s="46"/>
      <c r="AB116" s="2">
        <f t="shared" ref="AB116:AG116" si="75">AB65</f>
        <v>16</v>
      </c>
      <c r="AC116" s="2">
        <f t="shared" si="75"/>
        <v>16</v>
      </c>
      <c r="AD116" s="2">
        <f t="shared" si="75"/>
        <v>-6.6527970478240661E-2</v>
      </c>
      <c r="AE116" s="2">
        <f t="shared" si="75"/>
        <v>0.13561566685552315</v>
      </c>
      <c r="AF116" s="2">
        <f t="shared" si="75"/>
        <v>0.66224069581071299</v>
      </c>
      <c r="AG116" s="2">
        <f t="shared" si="75"/>
        <v>0.20214363733376381</v>
      </c>
    </row>
    <row r="117" spans="1:33">
      <c r="A117" s="72"/>
      <c r="B117" s="2">
        <f t="shared" si="59"/>
        <v>15</v>
      </c>
      <c r="C117" s="47" t="str">
        <f t="shared" ref="C117:Y117" si="76">IF(C66="","",C66*(D65*$AE117+D66*$AF117+D67*$AG117))</f>
        <v/>
      </c>
      <c r="D117" s="47" t="str">
        <f t="shared" si="76"/>
        <v/>
      </c>
      <c r="E117" s="47" t="str">
        <f t="shared" si="76"/>
        <v/>
      </c>
      <c r="F117" s="47" t="str">
        <f t="shared" si="76"/>
        <v/>
      </c>
      <c r="G117" s="47" t="str">
        <f t="shared" si="76"/>
        <v/>
      </c>
      <c r="H117" s="47" t="str">
        <f t="shared" si="76"/>
        <v/>
      </c>
      <c r="I117" s="47" t="str">
        <f t="shared" si="76"/>
        <v/>
      </c>
      <c r="J117" s="47" t="str">
        <f t="shared" si="76"/>
        <v/>
      </c>
      <c r="K117" s="47" t="str">
        <f t="shared" si="76"/>
        <v/>
      </c>
      <c r="L117" s="47" t="str">
        <f t="shared" si="76"/>
        <v/>
      </c>
      <c r="M117" s="47" t="str">
        <f t="shared" si="76"/>
        <v/>
      </c>
      <c r="N117" s="47" t="str">
        <f t="shared" si="76"/>
        <v/>
      </c>
      <c r="O117" s="47" t="str">
        <f t="shared" si="76"/>
        <v/>
      </c>
      <c r="P117" s="47" t="str">
        <f t="shared" si="76"/>
        <v/>
      </c>
      <c r="Q117" s="47" t="str">
        <f t="shared" si="76"/>
        <v/>
      </c>
      <c r="R117" s="46">
        <f t="shared" si="76"/>
        <v>0.84780668038653328</v>
      </c>
      <c r="S117" s="46">
        <f t="shared" si="76"/>
        <v>0.84655853016068461</v>
      </c>
      <c r="T117" s="46">
        <f t="shared" si="76"/>
        <v>0.84536582240676728</v>
      </c>
      <c r="U117" s="46">
        <f t="shared" si="76"/>
        <v>0.84422235472661267</v>
      </c>
      <c r="V117" s="46">
        <f t="shared" si="76"/>
        <v>0.84312269910648485</v>
      </c>
      <c r="W117" s="46">
        <f t="shared" si="76"/>
        <v>0.84206207142440681</v>
      </c>
      <c r="X117" s="46">
        <f t="shared" si="76"/>
        <v>0.84103622834955793</v>
      </c>
      <c r="Y117" s="46">
        <f t="shared" si="76"/>
        <v>0.84004138504184733</v>
      </c>
      <c r="Z117" s="46"/>
      <c r="AA117" s="46"/>
      <c r="AB117" s="2">
        <f t="shared" ref="AB117:AG117" si="77">AB66</f>
        <v>15</v>
      </c>
      <c r="AC117" s="2">
        <f t="shared" si="77"/>
        <v>15</v>
      </c>
      <c r="AD117" s="2">
        <f t="shared" si="77"/>
        <v>-6.2369972323351064E-2</v>
      </c>
      <c r="AE117" s="2">
        <f t="shared" si="77"/>
        <v>0.13742668722879892</v>
      </c>
      <c r="AF117" s="2">
        <f t="shared" si="77"/>
        <v>0.6627766532190511</v>
      </c>
      <c r="AG117" s="2">
        <f t="shared" si="77"/>
        <v>0.19979665955214998</v>
      </c>
    </row>
    <row r="118" spans="1:33">
      <c r="A118" s="72"/>
      <c r="B118" s="2">
        <f t="shared" si="59"/>
        <v>14</v>
      </c>
      <c r="C118" s="47" t="str">
        <f t="shared" ref="C118:Y118" si="78">IF(C67="","",C67*(D66*$AE118+D67*$AF118+D68*$AG118))</f>
        <v/>
      </c>
      <c r="D118" s="47" t="str">
        <f t="shared" si="78"/>
        <v/>
      </c>
      <c r="E118" s="47" t="str">
        <f t="shared" si="78"/>
        <v/>
      </c>
      <c r="F118" s="47" t="str">
        <f t="shared" si="78"/>
        <v/>
      </c>
      <c r="G118" s="47" t="str">
        <f t="shared" si="78"/>
        <v/>
      </c>
      <c r="H118" s="47" t="str">
        <f t="shared" si="78"/>
        <v/>
      </c>
      <c r="I118" s="47" t="str">
        <f t="shared" si="78"/>
        <v/>
      </c>
      <c r="J118" s="47" t="str">
        <f t="shared" si="78"/>
        <v/>
      </c>
      <c r="K118" s="47" t="str">
        <f t="shared" si="78"/>
        <v/>
      </c>
      <c r="L118" s="47" t="str">
        <f t="shared" si="78"/>
        <v/>
      </c>
      <c r="M118" s="47" t="str">
        <f t="shared" si="78"/>
        <v/>
      </c>
      <c r="N118" s="47" t="str">
        <f t="shared" si="78"/>
        <v/>
      </c>
      <c r="O118" s="47" t="str">
        <f t="shared" si="78"/>
        <v/>
      </c>
      <c r="P118" s="47" t="str">
        <f t="shared" si="78"/>
        <v/>
      </c>
      <c r="Q118" s="46">
        <f t="shared" si="78"/>
        <v>0.87456572216995299</v>
      </c>
      <c r="R118" s="46">
        <f t="shared" si="78"/>
        <v>0.87345925242141265</v>
      </c>
      <c r="S118" s="46">
        <f t="shared" si="78"/>
        <v>0.87240532690563233</v>
      </c>
      <c r="T118" s="46">
        <f t="shared" si="78"/>
        <v>0.8713979526541159</v>
      </c>
      <c r="U118" s="46">
        <f t="shared" si="78"/>
        <v>0.87043192465923502</v>
      </c>
      <c r="V118" s="46">
        <f t="shared" si="78"/>
        <v>0.86950268587676161</v>
      </c>
      <c r="W118" s="46">
        <f t="shared" si="78"/>
        <v>0.86860621815899519</v>
      </c>
      <c r="X118" s="46">
        <f t="shared" si="78"/>
        <v>0.86773895606917628</v>
      </c>
      <c r="Y118" s="46">
        <f t="shared" si="78"/>
        <v>0.86689771807414417</v>
      </c>
      <c r="Z118" s="46"/>
      <c r="AA118" s="46"/>
      <c r="AB118" s="2">
        <f t="shared" ref="AB118:AG118" si="79">AB67</f>
        <v>14</v>
      </c>
      <c r="AC118" s="2">
        <f t="shared" si="79"/>
        <v>14</v>
      </c>
      <c r="AD118" s="2">
        <f t="shared" si="79"/>
        <v>-5.8211974168461467E-2</v>
      </c>
      <c r="AE118" s="2">
        <f t="shared" si="79"/>
        <v>0.13925499655073073</v>
      </c>
      <c r="AF118" s="2">
        <f t="shared" si="79"/>
        <v>0.66327803273007702</v>
      </c>
      <c r="AG118" s="2">
        <f t="shared" si="79"/>
        <v>0.1974669707191922</v>
      </c>
    </row>
    <row r="119" spans="1:33">
      <c r="A119" s="72"/>
      <c r="B119" s="2">
        <f t="shared" si="59"/>
        <v>13</v>
      </c>
      <c r="C119" s="47" t="str">
        <f t="shared" ref="C119:Y119" si="80">IF(C68="","",C68*(D67*$AE119+D68*$AF119+D69*$AG119))</f>
        <v/>
      </c>
      <c r="D119" s="47" t="str">
        <f t="shared" si="80"/>
        <v/>
      </c>
      <c r="E119" s="47" t="str">
        <f t="shared" si="80"/>
        <v/>
      </c>
      <c r="F119" s="47" t="str">
        <f t="shared" si="80"/>
        <v/>
      </c>
      <c r="G119" s="47" t="str">
        <f t="shared" si="80"/>
        <v/>
      </c>
      <c r="H119" s="47" t="str">
        <f t="shared" si="80"/>
        <v/>
      </c>
      <c r="I119" s="47" t="str">
        <f t="shared" si="80"/>
        <v/>
      </c>
      <c r="J119" s="47" t="str">
        <f t="shared" si="80"/>
        <v/>
      </c>
      <c r="K119" s="47" t="str">
        <f t="shared" si="80"/>
        <v/>
      </c>
      <c r="L119" s="47" t="str">
        <f t="shared" si="80"/>
        <v/>
      </c>
      <c r="M119" s="47" t="str">
        <f t="shared" si="80"/>
        <v/>
      </c>
      <c r="N119" s="47" t="str">
        <f t="shared" si="80"/>
        <v/>
      </c>
      <c r="O119" s="47" t="str">
        <f t="shared" si="80"/>
        <v/>
      </c>
      <c r="P119" s="46">
        <f t="shared" si="80"/>
        <v>0.8969665691520522</v>
      </c>
      <c r="Q119" s="46">
        <f t="shared" si="80"/>
        <v>0.8959878048252079</v>
      </c>
      <c r="R119" s="46">
        <f t="shared" si="80"/>
        <v>0.8950587739693493</v>
      </c>
      <c r="S119" s="46">
        <f t="shared" si="80"/>
        <v>0.89417366211396676</v>
      </c>
      <c r="T119" s="46">
        <f t="shared" si="80"/>
        <v>0.89332746340650449</v>
      </c>
      <c r="U119" s="46">
        <f t="shared" si="80"/>
        <v>0.89251582868501533</v>
      </c>
      <c r="V119" s="46">
        <f t="shared" si="80"/>
        <v>0.89173494890265459</v>
      </c>
      <c r="W119" s="46">
        <f t="shared" si="80"/>
        <v>0.8909814642975904</v>
      </c>
      <c r="X119" s="46">
        <f t="shared" si="80"/>
        <v>0.89025239260926747</v>
      </c>
      <c r="Y119" s="46">
        <f t="shared" si="80"/>
        <v>0.88954507176260234</v>
      </c>
      <c r="Z119" s="46"/>
      <c r="AA119" s="46"/>
      <c r="AB119" s="2">
        <f t="shared" ref="AB119:AG119" si="81">AB68</f>
        <v>13</v>
      </c>
      <c r="AC119" s="2">
        <f t="shared" si="81"/>
        <v>13</v>
      </c>
      <c r="AD119" s="2">
        <f t="shared" si="81"/>
        <v>-5.4053976013570093E-2</v>
      </c>
      <c r="AE119" s="2">
        <f t="shared" si="81"/>
        <v>0.14110059482131942</v>
      </c>
      <c r="AF119" s="2">
        <f t="shared" si="81"/>
        <v>0.66374483434379106</v>
      </c>
      <c r="AG119" s="2">
        <f t="shared" si="81"/>
        <v>0.19515457083488952</v>
      </c>
    </row>
    <row r="120" spans="1:33">
      <c r="A120" s="72"/>
      <c r="B120" s="2">
        <f t="shared" si="59"/>
        <v>12</v>
      </c>
      <c r="C120" s="47" t="str">
        <f t="shared" ref="C120:Y120" si="82">IF(C69="","",C69*(D68*$AE120+D69*$AF120+D70*$AG120))</f>
        <v/>
      </c>
      <c r="D120" s="47" t="str">
        <f t="shared" si="82"/>
        <v/>
      </c>
      <c r="E120" s="47" t="str">
        <f t="shared" si="82"/>
        <v/>
      </c>
      <c r="F120" s="47" t="str">
        <f t="shared" si="82"/>
        <v/>
      </c>
      <c r="G120" s="47" t="str">
        <f t="shared" si="82"/>
        <v/>
      </c>
      <c r="H120" s="47" t="str">
        <f t="shared" si="82"/>
        <v/>
      </c>
      <c r="I120" s="47" t="str">
        <f t="shared" si="82"/>
        <v/>
      </c>
      <c r="J120" s="47" t="str">
        <f t="shared" si="82"/>
        <v/>
      </c>
      <c r="K120" s="47" t="str">
        <f t="shared" si="82"/>
        <v/>
      </c>
      <c r="L120" s="47" t="str">
        <f t="shared" si="82"/>
        <v/>
      </c>
      <c r="M120" s="47" t="str">
        <f t="shared" si="82"/>
        <v/>
      </c>
      <c r="N120" s="47" t="str">
        <f t="shared" si="82"/>
        <v/>
      </c>
      <c r="O120" s="46">
        <f t="shared" si="82"/>
        <v>0.91561637019611719</v>
      </c>
      <c r="P120" s="46">
        <f t="shared" si="82"/>
        <v>0.91475124093323645</v>
      </c>
      <c r="Q120" s="46">
        <f t="shared" si="82"/>
        <v>0.91393320519364074</v>
      </c>
      <c r="R120" s="46">
        <f t="shared" si="82"/>
        <v>0.91315658546472112</v>
      </c>
      <c r="S120" s="46">
        <f t="shared" si="82"/>
        <v>0.91241654320950638</v>
      </c>
      <c r="T120" s="46">
        <f t="shared" si="82"/>
        <v>0.91170891162219758</v>
      </c>
      <c r="U120" s="46">
        <f t="shared" si="82"/>
        <v>0.91103006950033139</v>
      </c>
      <c r="V120" s="46">
        <f t="shared" si="82"/>
        <v>0.91037684445688161</v>
      </c>
      <c r="W120" s="46">
        <f t="shared" si="82"/>
        <v>0.90974643750066453</v>
      </c>
      <c r="X120" s="46">
        <f t="shared" si="82"/>
        <v>0.90913636342551363</v>
      </c>
      <c r="Y120" s="46">
        <f t="shared" si="82"/>
        <v>0.90854440320963659</v>
      </c>
      <c r="Z120" s="46"/>
      <c r="AA120" s="46"/>
      <c r="AB120" s="2">
        <f t="shared" ref="AB120:AG120" si="83">AB69</f>
        <v>12</v>
      </c>
      <c r="AC120" s="2">
        <f t="shared" si="83"/>
        <v>12</v>
      </c>
      <c r="AD120" s="2">
        <f t="shared" si="83"/>
        <v>-4.9895977858680496E-2</v>
      </c>
      <c r="AE120" s="2">
        <f t="shared" si="83"/>
        <v>0.14296348204056336</v>
      </c>
      <c r="AF120" s="2">
        <f t="shared" si="83"/>
        <v>0.66417705806019267</v>
      </c>
      <c r="AG120" s="2">
        <f t="shared" si="83"/>
        <v>0.19285945989924386</v>
      </c>
    </row>
    <row r="121" spans="1:33">
      <c r="A121" s="72"/>
      <c r="B121" s="2">
        <f t="shared" si="59"/>
        <v>11</v>
      </c>
      <c r="C121" s="47" t="str">
        <f t="shared" ref="C121:Y121" si="84">IF(C70="","",C70*(D69*$AE121+D70*$AF121+D71*$AG121))</f>
        <v/>
      </c>
      <c r="D121" s="47" t="str">
        <f t="shared" si="84"/>
        <v/>
      </c>
      <c r="E121" s="47" t="str">
        <f t="shared" si="84"/>
        <v/>
      </c>
      <c r="F121" s="47" t="str">
        <f t="shared" si="84"/>
        <v/>
      </c>
      <c r="G121" s="47" t="str">
        <f t="shared" si="84"/>
        <v/>
      </c>
      <c r="H121" s="47" t="str">
        <f t="shared" si="84"/>
        <v/>
      </c>
      <c r="I121" s="47" t="str">
        <f t="shared" si="84"/>
        <v/>
      </c>
      <c r="J121" s="47" t="str">
        <f t="shared" si="84"/>
        <v/>
      </c>
      <c r="K121" s="47" t="str">
        <f t="shared" si="84"/>
        <v/>
      </c>
      <c r="L121" s="47" t="str">
        <f t="shared" si="84"/>
        <v/>
      </c>
      <c r="M121" s="47" t="str">
        <f t="shared" si="84"/>
        <v/>
      </c>
      <c r="N121" s="46">
        <f t="shared" si="84"/>
        <v>0.9310730609397978</v>
      </c>
      <c r="O121" s="46">
        <f t="shared" si="84"/>
        <v>0.9303080081297983</v>
      </c>
      <c r="P121" s="46">
        <f t="shared" si="84"/>
        <v>0.92958764693000551</v>
      </c>
      <c r="Q121" s="46">
        <f t="shared" si="84"/>
        <v>0.92890638460070385</v>
      </c>
      <c r="R121" s="46">
        <f t="shared" si="84"/>
        <v>0.92825951085388803</v>
      </c>
      <c r="S121" s="46">
        <f t="shared" si="84"/>
        <v>0.92764301053237419</v>
      </c>
      <c r="T121" s="46">
        <f t="shared" si="84"/>
        <v>0.92705342510563693</v>
      </c>
      <c r="U121" s="46">
        <f t="shared" si="84"/>
        <v>0.92648774820931934</v>
      </c>
      <c r="V121" s="46">
        <f t="shared" si="84"/>
        <v>0.92594334547854051</v>
      </c>
      <c r="W121" s="46">
        <f t="shared" si="84"/>
        <v>0.92541789207517577</v>
      </c>
      <c r="X121" s="46">
        <f t="shared" si="84"/>
        <v>0.92490932330592879</v>
      </c>
      <c r="Y121" s="46">
        <f t="shared" si="84"/>
        <v>0.92441579518679384</v>
      </c>
      <c r="Z121" s="46"/>
      <c r="AA121" s="46"/>
      <c r="AB121" s="2">
        <f t="shared" ref="AB121:AG121" si="85">AB70</f>
        <v>11</v>
      </c>
      <c r="AC121" s="2">
        <f t="shared" si="85"/>
        <v>11</v>
      </c>
      <c r="AD121" s="2">
        <f t="shared" si="85"/>
        <v>-4.5737979703790899E-2</v>
      </c>
      <c r="AE121" s="2">
        <f t="shared" si="85"/>
        <v>0.1448436582084634</v>
      </c>
      <c r="AF121" s="2">
        <f t="shared" si="85"/>
        <v>0.66457470387928219</v>
      </c>
      <c r="AG121" s="2">
        <f t="shared" si="85"/>
        <v>0.1905816379122543</v>
      </c>
    </row>
    <row r="122" spans="1:33">
      <c r="A122" s="72"/>
      <c r="B122" s="2">
        <f t="shared" si="59"/>
        <v>10</v>
      </c>
      <c r="C122" s="47" t="str">
        <f t="shared" ref="C122:Y122" si="86">IF(C71="","",C71*(D70*$AE122+D71*$AF122+D72*$AG122))</f>
        <v/>
      </c>
      <c r="D122" s="47" t="str">
        <f t="shared" si="86"/>
        <v/>
      </c>
      <c r="E122" s="47" t="str">
        <f t="shared" si="86"/>
        <v/>
      </c>
      <c r="F122" s="47" t="str">
        <f t="shared" si="86"/>
        <v/>
      </c>
      <c r="G122" s="47" t="str">
        <f t="shared" si="86"/>
        <v/>
      </c>
      <c r="H122" s="47" t="str">
        <f t="shared" si="86"/>
        <v/>
      </c>
      <c r="I122" s="47" t="str">
        <f t="shared" si="86"/>
        <v/>
      </c>
      <c r="J122" s="47" t="str">
        <f t="shared" si="86"/>
        <v/>
      </c>
      <c r="K122" s="47" t="str">
        <f t="shared" si="86"/>
        <v/>
      </c>
      <c r="L122" s="47" t="str">
        <f t="shared" si="86"/>
        <v/>
      </c>
      <c r="M122" s="46">
        <f t="shared" si="86"/>
        <v>0.94383543862481445</v>
      </c>
      <c r="N122" s="46">
        <f t="shared" si="86"/>
        <v>0.94315775835368898</v>
      </c>
      <c r="O122" s="46">
        <f t="shared" si="86"/>
        <v>0.94252266341696289</v>
      </c>
      <c r="P122" s="46">
        <f t="shared" si="86"/>
        <v>0.94192458132478807</v>
      </c>
      <c r="Q122" s="46">
        <f t="shared" si="86"/>
        <v>0.94135888341329077</v>
      </c>
      <c r="R122" s="46">
        <f t="shared" si="86"/>
        <v>0.9408216706278163</v>
      </c>
      <c r="S122" s="46">
        <f t="shared" si="86"/>
        <v>0.94030961870055163</v>
      </c>
      <c r="T122" s="46">
        <f t="shared" si="86"/>
        <v>0.93981986366945058</v>
      </c>
      <c r="U122" s="46">
        <f t="shared" si="86"/>
        <v>0.93934991553115277</v>
      </c>
      <c r="V122" s="46">
        <f t="shared" si="86"/>
        <v>0.93889759197118161</v>
      </c>
      <c r="W122" s="46">
        <f t="shared" si="86"/>
        <v>0.93846096671760326</v>
      </c>
      <c r="X122" s="46">
        <f t="shared" si="86"/>
        <v>0.93803832871404424</v>
      </c>
      <c r="Y122" s="46">
        <f t="shared" si="86"/>
        <v>0.93762814951400975</v>
      </c>
      <c r="Z122" s="46"/>
      <c r="AA122" s="46"/>
      <c r="AB122" s="2">
        <f t="shared" ref="AB122:AG122" si="87">AB71</f>
        <v>10</v>
      </c>
      <c r="AC122" s="2">
        <f t="shared" si="87"/>
        <v>10</v>
      </c>
      <c r="AD122" s="2">
        <f t="shared" si="87"/>
        <v>-4.1579981548899525E-2</v>
      </c>
      <c r="AE122" s="2">
        <f t="shared" si="87"/>
        <v>0.14674112332502032</v>
      </c>
      <c r="AF122" s="2">
        <f t="shared" si="87"/>
        <v>0.66493777180105984</v>
      </c>
      <c r="AG122" s="2">
        <f t="shared" si="87"/>
        <v>0.18832110487391984</v>
      </c>
    </row>
    <row r="123" spans="1:33">
      <c r="A123" s="72"/>
      <c r="B123" s="2">
        <f t="shared" si="59"/>
        <v>9</v>
      </c>
      <c r="C123" s="47" t="str">
        <f t="shared" ref="C123:Y123" si="88">IF(C72="","",C72*(D71*$AE123+D72*$AF123+D73*$AG123))</f>
        <v/>
      </c>
      <c r="D123" s="47" t="str">
        <f t="shared" si="88"/>
        <v/>
      </c>
      <c r="E123" s="47" t="str">
        <f t="shared" si="88"/>
        <v/>
      </c>
      <c r="F123" s="47" t="str">
        <f t="shared" si="88"/>
        <v/>
      </c>
      <c r="G123" s="47" t="str">
        <f t="shared" si="88"/>
        <v/>
      </c>
      <c r="H123" s="47" t="str">
        <f t="shared" si="88"/>
        <v/>
      </c>
      <c r="I123" s="47" t="str">
        <f t="shared" si="88"/>
        <v/>
      </c>
      <c r="J123" s="47" t="str">
        <f t="shared" si="88"/>
        <v/>
      </c>
      <c r="K123" s="47" t="str">
        <f t="shared" si="88"/>
        <v/>
      </c>
      <c r="L123" s="46">
        <f t="shared" si="88"/>
        <v>0.95434050979351726</v>
      </c>
      <c r="M123" s="46">
        <f t="shared" si="88"/>
        <v>0.95373850682641059</v>
      </c>
      <c r="N123" s="46">
        <f t="shared" si="88"/>
        <v>0.95317733403453275</v>
      </c>
      <c r="O123" s="46">
        <f t="shared" si="88"/>
        <v>0.95265135836581538</v>
      </c>
      <c r="P123" s="46">
        <f t="shared" si="88"/>
        <v>0.95215597695197418</v>
      </c>
      <c r="Q123" s="46">
        <f t="shared" si="88"/>
        <v>0.9516873659447519</v>
      </c>
      <c r="R123" s="46">
        <f t="shared" si="88"/>
        <v>0.95124230374968366</v>
      </c>
      <c r="S123" s="46">
        <f t="shared" si="88"/>
        <v>0.95081804326522579</v>
      </c>
      <c r="T123" s="46">
        <f t="shared" si="88"/>
        <v>0.95041221740770088</v>
      </c>
      <c r="U123" s="46">
        <f t="shared" si="88"/>
        <v>0.95002276785035811</v>
      </c>
      <c r="V123" s="46">
        <f t="shared" si="88"/>
        <v>0.94964789032919483</v>
      </c>
      <c r="W123" s="46">
        <f t="shared" si="88"/>
        <v>0.94928599201568054</v>
      </c>
      <c r="X123" s="46">
        <f t="shared" si="88"/>
        <v>0.9489356578175151</v>
      </c>
      <c r="Y123" s="46">
        <f t="shared" si="88"/>
        <v>0.94859562346404558</v>
      </c>
      <c r="Z123" s="46"/>
      <c r="AA123" s="46"/>
      <c r="AB123" s="2">
        <f t="shared" ref="AB123:AG123" si="89">AB72</f>
        <v>9</v>
      </c>
      <c r="AC123" s="2">
        <f t="shared" si="89"/>
        <v>9</v>
      </c>
      <c r="AD123" s="2">
        <f t="shared" si="89"/>
        <v>-3.7421983394009928E-2</v>
      </c>
      <c r="AE123" s="2">
        <f t="shared" si="89"/>
        <v>0.14865587739023248</v>
      </c>
      <c r="AF123" s="2">
        <f t="shared" si="89"/>
        <v>0.66526626182552506</v>
      </c>
      <c r="AG123" s="2">
        <f t="shared" si="89"/>
        <v>0.1860778607842424</v>
      </c>
    </row>
    <row r="124" spans="1:33">
      <c r="A124" s="72"/>
      <c r="B124" s="2">
        <f t="shared" si="59"/>
        <v>8</v>
      </c>
      <c r="C124" s="47" t="str">
        <f t="shared" ref="C124:Y124" si="90">IF(C73="","",C73*(D72*$AE124+D73*$AF124+D74*$AG124))</f>
        <v/>
      </c>
      <c r="D124" s="47" t="str">
        <f t="shared" si="90"/>
        <v/>
      </c>
      <c r="E124" s="47" t="str">
        <f t="shared" si="90"/>
        <v/>
      </c>
      <c r="F124" s="47" t="str">
        <f t="shared" si="90"/>
        <v/>
      </c>
      <c r="G124" s="47" t="str">
        <f t="shared" si="90"/>
        <v/>
      </c>
      <c r="H124" s="47" t="str">
        <f t="shared" si="90"/>
        <v/>
      </c>
      <c r="I124" s="47" t="str">
        <f t="shared" si="90"/>
        <v/>
      </c>
      <c r="J124" s="47" t="str">
        <f t="shared" si="90"/>
        <v/>
      </c>
      <c r="K124" s="46">
        <f t="shared" si="90"/>
        <v>0.96296536908502184</v>
      </c>
      <c r="L124" s="46">
        <f t="shared" si="90"/>
        <v>0.96242837714248031</v>
      </c>
      <c r="M124" s="46">
        <f t="shared" si="90"/>
        <v>0.96193087411834044</v>
      </c>
      <c r="N124" s="46">
        <f t="shared" si="90"/>
        <v>0.96146706186057695</v>
      </c>
      <c r="O124" s="46">
        <f t="shared" si="90"/>
        <v>0.9610322948138813</v>
      </c>
      <c r="P124" s="46">
        <f t="shared" si="90"/>
        <v>0.96062277654490424</v>
      </c>
      <c r="Q124" s="46">
        <f t="shared" si="90"/>
        <v>0.96023535276048688</v>
      </c>
      <c r="R124" s="46">
        <f t="shared" si="90"/>
        <v>0.95986736563136299</v>
      </c>
      <c r="S124" s="46">
        <f t="shared" si="90"/>
        <v>0.95951654849838675</v>
      </c>
      <c r="T124" s="46">
        <f t="shared" si="90"/>
        <v>0.95918094800829279</v>
      </c>
      <c r="U124" s="46">
        <f t="shared" si="90"/>
        <v>0.9588588653797222</v>
      </c>
      <c r="V124" s="46">
        <f t="shared" si="90"/>
        <v>0.95854881132188452</v>
      </c>
      <c r="W124" s="46">
        <f t="shared" si="90"/>
        <v>0.9582494708977819</v>
      </c>
      <c r="X124" s="46">
        <f t="shared" si="90"/>
        <v>0.95795967574531027</v>
      </c>
      <c r="Y124" s="46">
        <f t="shared" si="90"/>
        <v>0.95767838189017884</v>
      </c>
      <c r="Z124" s="46"/>
      <c r="AA124" s="46"/>
      <c r="AB124" s="2">
        <f t="shared" ref="AB124:AG124" si="91">AB73</f>
        <v>8</v>
      </c>
      <c r="AC124" s="2">
        <f t="shared" si="91"/>
        <v>8</v>
      </c>
      <c r="AD124" s="2">
        <f t="shared" si="91"/>
        <v>-3.3263985239120331E-2</v>
      </c>
      <c r="AE124" s="2">
        <f t="shared" si="91"/>
        <v>0.15058792040410071</v>
      </c>
      <c r="AF124" s="2">
        <f t="shared" si="91"/>
        <v>0.66556017395267819</v>
      </c>
      <c r="AG124" s="2">
        <f t="shared" si="91"/>
        <v>0.18385190564322104</v>
      </c>
    </row>
    <row r="125" spans="1:33">
      <c r="A125" s="72"/>
      <c r="B125" s="2">
        <f t="shared" si="59"/>
        <v>7</v>
      </c>
      <c r="C125" s="47" t="str">
        <f t="shared" ref="C125:Y125" si="92">IF(C74="","",C74*(D73*$AE125+D74*$AF125+D75*$AG125))</f>
        <v/>
      </c>
      <c r="D125" s="47" t="str">
        <f t="shared" si="92"/>
        <v/>
      </c>
      <c r="E125" s="47" t="str">
        <f t="shared" si="92"/>
        <v/>
      </c>
      <c r="F125" s="47" t="str">
        <f t="shared" si="92"/>
        <v/>
      </c>
      <c r="G125" s="47" t="str">
        <f t="shared" si="92"/>
        <v/>
      </c>
      <c r="H125" s="47" t="str">
        <f t="shared" si="92"/>
        <v/>
      </c>
      <c r="I125" s="47" t="str">
        <f t="shared" si="92"/>
        <v/>
      </c>
      <c r="J125" s="46">
        <f t="shared" si="92"/>
        <v>0.97003166849350109</v>
      </c>
      <c r="K125" s="46">
        <f t="shared" si="92"/>
        <v>0.96954997243065433</v>
      </c>
      <c r="L125" s="46">
        <f t="shared" si="92"/>
        <v>0.9691069215175786</v>
      </c>
      <c r="M125" s="46">
        <f t="shared" si="92"/>
        <v>0.96869641079820556</v>
      </c>
      <c r="N125" s="46">
        <f t="shared" si="92"/>
        <v>0.96831366462797308</v>
      </c>
      <c r="O125" s="46">
        <f t="shared" si="92"/>
        <v>0.9679548563168765</v>
      </c>
      <c r="P125" s="46">
        <f t="shared" si="92"/>
        <v>0.96761685830622979</v>
      </c>
      <c r="Q125" s="46">
        <f t="shared" si="92"/>
        <v>0.96729707177476221</v>
      </c>
      <c r="R125" s="46">
        <f t="shared" si="92"/>
        <v>0.96699330670993744</v>
      </c>
      <c r="S125" s="46">
        <f t="shared" si="92"/>
        <v>0.9667036952218121</v>
      </c>
      <c r="T125" s="46">
        <f t="shared" si="92"/>
        <v>0.96642662743706775</v>
      </c>
      <c r="U125" s="46">
        <f t="shared" si="92"/>
        <v>0.96616070314150071</v>
      </c>
      <c r="V125" s="46">
        <f t="shared" si="92"/>
        <v>0.96590469466188833</v>
      </c>
      <c r="W125" s="46">
        <f t="shared" si="92"/>
        <v>0.96565751793476629</v>
      </c>
      <c r="X125" s="46">
        <f t="shared" si="92"/>
        <v>0.96541820963270686</v>
      </c>
      <c r="Y125" s="46">
        <f t="shared" si="92"/>
        <v>0.96518590889440292</v>
      </c>
      <c r="Z125" s="46"/>
      <c r="AA125" s="46"/>
      <c r="AB125" s="2">
        <f t="shared" ref="AB125:AG125" si="93">AB74</f>
        <v>7</v>
      </c>
      <c r="AC125" s="2">
        <f t="shared" si="93"/>
        <v>7</v>
      </c>
      <c r="AD125" s="2">
        <f t="shared" si="93"/>
        <v>-2.9105987084230733E-2</v>
      </c>
      <c r="AE125" s="2">
        <f t="shared" si="93"/>
        <v>0.15253725236662499</v>
      </c>
      <c r="AF125" s="2">
        <f t="shared" si="93"/>
        <v>0.66581950818251923</v>
      </c>
      <c r="AG125" s="2">
        <f t="shared" si="93"/>
        <v>0.18164323945085573</v>
      </c>
    </row>
    <row r="126" spans="1:33">
      <c r="A126" s="72"/>
      <c r="B126" s="2">
        <f t="shared" si="59"/>
        <v>6</v>
      </c>
      <c r="C126" s="47" t="str">
        <f t="shared" ref="C126:Y126" si="94">IF(C75="","",C75*(D74*$AE126+D75*$AF126+D76*$AG126))</f>
        <v/>
      </c>
      <c r="D126" s="47" t="str">
        <f t="shared" si="94"/>
        <v/>
      </c>
      <c r="E126" s="47" t="str">
        <f t="shared" si="94"/>
        <v/>
      </c>
      <c r="F126" s="47" t="str">
        <f t="shared" si="94"/>
        <v/>
      </c>
      <c r="G126" s="47" t="str">
        <f t="shared" si="94"/>
        <v/>
      </c>
      <c r="H126" s="47" t="str">
        <f t="shared" si="94"/>
        <v/>
      </c>
      <c r="I126" s="46">
        <f t="shared" si="94"/>
        <v>0.97581137149063724</v>
      </c>
      <c r="J126" s="46">
        <f t="shared" si="94"/>
        <v>0.97537604634999542</v>
      </c>
      <c r="K126" s="46">
        <f t="shared" si="94"/>
        <v>0.97497914671040953</v>
      </c>
      <c r="L126" s="46">
        <f t="shared" si="94"/>
        <v>0.97461405707661275</v>
      </c>
      <c r="M126" s="46">
        <f t="shared" si="94"/>
        <v>0.97427575424081148</v>
      </c>
      <c r="N126" s="46">
        <f t="shared" si="94"/>
        <v>0.97396030844638415</v>
      </c>
      <c r="O126" s="46">
        <f t="shared" si="94"/>
        <v>0.97366457054778721</v>
      </c>
      <c r="P126" s="46">
        <f t="shared" si="94"/>
        <v>0.97338596652860909</v>
      </c>
      <c r="Q126" s="46">
        <f t="shared" si="94"/>
        <v>0.97312235734775232</v>
      </c>
      <c r="R126" s="46">
        <f t="shared" si="94"/>
        <v>0.97287194029232538</v>
      </c>
      <c r="S126" s="46">
        <f t="shared" si="94"/>
        <v>0.97263317767234692</v>
      </c>
      <c r="T126" s="46">
        <f t="shared" si="94"/>
        <v>0.97240474408781541</v>
      </c>
      <c r="U126" s="46">
        <f t="shared" si="94"/>
        <v>0.97218548664922322</v>
      </c>
      <c r="V126" s="46">
        <f t="shared" si="94"/>
        <v>0.97197439444284817</v>
      </c>
      <c r="W126" s="46">
        <f t="shared" si="94"/>
        <v>0.97177057473018924</v>
      </c>
      <c r="X126" s="46">
        <f t="shared" si="94"/>
        <v>0.97157323413005092</v>
      </c>
      <c r="Y126" s="46">
        <f t="shared" si="94"/>
        <v>0.97138166358770883</v>
      </c>
      <c r="Z126" s="46"/>
      <c r="AA126" s="46"/>
      <c r="AB126" s="2">
        <f t="shared" ref="AB126:AG126" si="95">AB75</f>
        <v>6</v>
      </c>
      <c r="AC126" s="2">
        <f t="shared" si="95"/>
        <v>6</v>
      </c>
      <c r="AD126" s="2">
        <f t="shared" si="95"/>
        <v>-2.4947988929340248E-2</v>
      </c>
      <c r="AE126" s="2">
        <f t="shared" si="95"/>
        <v>0.15450387327780576</v>
      </c>
      <c r="AF126" s="2">
        <f t="shared" si="95"/>
        <v>0.66604426451504817</v>
      </c>
      <c r="AG126" s="2">
        <f t="shared" si="95"/>
        <v>0.17945186220714601</v>
      </c>
    </row>
    <row r="127" spans="1:33">
      <c r="A127" s="72"/>
      <c r="B127" s="2">
        <f t="shared" si="59"/>
        <v>5</v>
      </c>
      <c r="C127" s="47" t="str">
        <f t="shared" ref="C127:Y127" si="96">IF(C76="","",C76*(D75*$AE127+D76*$AF127+D77*$AG127))</f>
        <v/>
      </c>
      <c r="D127" s="47" t="str">
        <f t="shared" si="96"/>
        <v/>
      </c>
      <c r="E127" s="47" t="str">
        <f t="shared" si="96"/>
        <v/>
      </c>
      <c r="F127" s="47" t="str">
        <f t="shared" si="96"/>
        <v/>
      </c>
      <c r="G127" s="47" t="str">
        <f t="shared" si="96"/>
        <v/>
      </c>
      <c r="H127" s="46">
        <f t="shared" si="96"/>
        <v>0.98053296511489807</v>
      </c>
      <c r="I127" s="46">
        <f t="shared" si="96"/>
        <v>0.98013562296792023</v>
      </c>
      <c r="J127" s="46">
        <f t="shared" si="96"/>
        <v>0.97977731935455503</v>
      </c>
      <c r="K127" s="46">
        <f t="shared" si="96"/>
        <v>0.97945061674432377</v>
      </c>
      <c r="L127" s="46">
        <f t="shared" si="96"/>
        <v>0.9791500763307851</v>
      </c>
      <c r="M127" s="46">
        <f t="shared" si="96"/>
        <v>0.97887156810582021</v>
      </c>
      <c r="N127" s="46">
        <f t="shared" si="96"/>
        <v>0.97861186086406671</v>
      </c>
      <c r="O127" s="46">
        <f t="shared" si="96"/>
        <v>0.97836836507330915</v>
      </c>
      <c r="P127" s="46">
        <f t="shared" si="96"/>
        <v>0.97813896398136146</v>
      </c>
      <c r="Q127" s="46">
        <f t="shared" si="96"/>
        <v>0.9779218984162078</v>
      </c>
      <c r="R127" s="46">
        <f t="shared" si="96"/>
        <v>0.9777156857010435</v>
      </c>
      <c r="S127" s="46">
        <f t="shared" si="96"/>
        <v>0.97751906104221487</v>
      </c>
      <c r="T127" s="46">
        <f t="shared" si="96"/>
        <v>0.97733093418246031</v>
      </c>
      <c r="U127" s="46">
        <f t="shared" si="96"/>
        <v>0.97715035670120121</v>
      </c>
      <c r="V127" s="46">
        <f t="shared" si="96"/>
        <v>0.97697649691366895</v>
      </c>
      <c r="W127" s="46">
        <f t="shared" si="96"/>
        <v>0.97680862030530802</v>
      </c>
      <c r="X127" s="46">
        <f t="shared" si="96"/>
        <v>0.97664607406181725</v>
      </c>
      <c r="Y127" s="46">
        <f t="shared" si="96"/>
        <v>0.97648827471222099</v>
      </c>
      <c r="Z127" s="46"/>
      <c r="AA127" s="46"/>
      <c r="AB127" s="2">
        <f t="shared" ref="AB127:AG127" si="97">AB76</f>
        <v>5</v>
      </c>
      <c r="AC127" s="2">
        <f t="shared" si="97"/>
        <v>5</v>
      </c>
      <c r="AD127" s="2">
        <f t="shared" si="97"/>
        <v>-2.0789990774449763E-2</v>
      </c>
      <c r="AE127" s="2">
        <f t="shared" si="97"/>
        <v>0.15648778313764264</v>
      </c>
      <c r="AF127" s="2">
        <f t="shared" si="97"/>
        <v>0.6662344429502649</v>
      </c>
      <c r="AG127" s="2">
        <f t="shared" si="97"/>
        <v>0.1772777739120924</v>
      </c>
    </row>
    <row r="128" spans="1:33">
      <c r="A128" s="72"/>
      <c r="B128" s="2">
        <f t="shared" si="59"/>
        <v>4</v>
      </c>
      <c r="C128" s="47" t="str">
        <f t="shared" ref="C128:Y128" si="98">IF(C77="","",C77*(D76*$AE128+D77*$AF128+D78*$AG128))</f>
        <v/>
      </c>
      <c r="D128" s="47" t="str">
        <f t="shared" si="98"/>
        <v/>
      </c>
      <c r="E128" s="47" t="str">
        <f t="shared" si="98"/>
        <v/>
      </c>
      <c r="F128" s="47" t="str">
        <f t="shared" si="98"/>
        <v/>
      </c>
      <c r="G128" s="46">
        <f t="shared" si="98"/>
        <v>0.9843895309172852</v>
      </c>
      <c r="H128" s="46">
        <f t="shared" si="98"/>
        <v>0.98402005854287578</v>
      </c>
      <c r="I128" s="46">
        <f t="shared" si="98"/>
        <v>0.98369330548778222</v>
      </c>
      <c r="J128" s="46">
        <f t="shared" si="98"/>
        <v>0.9833986343030372</v>
      </c>
      <c r="K128" s="46">
        <f t="shared" si="98"/>
        <v>0.98312993441811036</v>
      </c>
      <c r="L128" s="46">
        <f t="shared" si="98"/>
        <v>0.98288273714385122</v>
      </c>
      <c r="M128" s="46">
        <f t="shared" si="98"/>
        <v>0.98265364895306495</v>
      </c>
      <c r="N128" s="46">
        <f t="shared" si="98"/>
        <v>0.98244001469435849</v>
      </c>
      <c r="O128" s="46">
        <f t="shared" si="98"/>
        <v>0.98223970637219138</v>
      </c>
      <c r="P128" s="46">
        <f t="shared" si="98"/>
        <v>0.98205098440663707</v>
      </c>
      <c r="Q128" s="46">
        <f t="shared" si="98"/>
        <v>0.98187240299875245</v>
      </c>
      <c r="R128" s="46">
        <f t="shared" si="98"/>
        <v>0.98170274351954012</v>
      </c>
      <c r="S128" s="46">
        <f t="shared" si="98"/>
        <v>0.98154096635944932</v>
      </c>
      <c r="T128" s="46">
        <f t="shared" si="98"/>
        <v>0.98138617531783179</v>
      </c>
      <c r="U128" s="46">
        <f t="shared" si="98"/>
        <v>0.98123759073871908</v>
      </c>
      <c r="V128" s="46">
        <f t="shared" si="98"/>
        <v>0.98109452888895576</v>
      </c>
      <c r="W128" s="46">
        <f t="shared" si="98"/>
        <v>0.9809563858835596</v>
      </c>
      <c r="X128" s="46">
        <f t="shared" si="98"/>
        <v>0.98082262497567307</v>
      </c>
      <c r="Y128" s="46">
        <f t="shared" si="98"/>
        <v>0.98069276640397507</v>
      </c>
      <c r="Z128" s="46"/>
      <c r="AA128" s="46"/>
      <c r="AB128" s="2">
        <f t="shared" ref="AB128:AG128" si="99">AB77</f>
        <v>4</v>
      </c>
      <c r="AC128" s="2">
        <f t="shared" si="99"/>
        <v>4</v>
      </c>
      <c r="AD128" s="2">
        <f t="shared" si="99"/>
        <v>-1.6631992619560165E-2</v>
      </c>
      <c r="AE128" s="2">
        <f t="shared" si="99"/>
        <v>0.15848898194613512</v>
      </c>
      <c r="AF128" s="2">
        <f t="shared" si="99"/>
        <v>0.66639004348816955</v>
      </c>
      <c r="AG128" s="2">
        <f t="shared" si="99"/>
        <v>0.17512097456569528</v>
      </c>
    </row>
    <row r="129" spans="1:33">
      <c r="A129" s="72"/>
      <c r="B129" s="2">
        <f t="shared" si="59"/>
        <v>3</v>
      </c>
      <c r="C129" s="47" t="str">
        <f t="shared" ref="C129:Y129" si="100">IF(C78="","",C78*(D77*$AE129+D78*$AF129+D79*$AG129))</f>
        <v/>
      </c>
      <c r="D129" s="47" t="str">
        <f t="shared" si="100"/>
        <v/>
      </c>
      <c r="E129" s="47" t="str">
        <f t="shared" si="100"/>
        <v/>
      </c>
      <c r="F129" s="46">
        <f t="shared" si="100"/>
        <v>0.98753729360207876</v>
      </c>
      <c r="G129" s="46">
        <f t="shared" si="100"/>
        <v>0.98719032452381761</v>
      </c>
      <c r="H129" s="46">
        <f t="shared" si="100"/>
        <v>0.98688670849025195</v>
      </c>
      <c r="I129" s="46">
        <f t="shared" si="100"/>
        <v>0.98661817862894918</v>
      </c>
      <c r="J129" s="46">
        <f t="shared" si="100"/>
        <v>0.98637599957604982</v>
      </c>
      <c r="K129" s="46">
        <f t="shared" si="100"/>
        <v>0.98615515343670612</v>
      </c>
      <c r="L129" s="46">
        <f t="shared" si="100"/>
        <v>0.98595197043221694</v>
      </c>
      <c r="M129" s="46">
        <f t="shared" si="100"/>
        <v>0.98576366359990264</v>
      </c>
      <c r="N129" s="46">
        <f t="shared" si="100"/>
        <v>0.98558805227232782</v>
      </c>
      <c r="O129" s="46">
        <f t="shared" si="100"/>
        <v>0.98542338865075707</v>
      </c>
      <c r="P129" s="46">
        <f t="shared" si="100"/>
        <v>0.98526824388777945</v>
      </c>
      <c r="Q129" s="46">
        <f t="shared" si="100"/>
        <v>0.98512143038312705</v>
      </c>
      <c r="R129" s="46">
        <f t="shared" si="100"/>
        <v>0.98498194708871711</v>
      </c>
      <c r="S129" s="46">
        <f t="shared" si="100"/>
        <v>0.98484893997119394</v>
      </c>
      <c r="T129" s="46">
        <f t="shared" si="100"/>
        <v>0.98472167277083889</v>
      </c>
      <c r="U129" s="46">
        <f t="shared" si="100"/>
        <v>0.98459950494203374</v>
      </c>
      <c r="V129" s="46">
        <f t="shared" si="100"/>
        <v>0.98448187471933846</v>
      </c>
      <c r="W129" s="46">
        <f t="shared" si="100"/>
        <v>0.98436828591735481</v>
      </c>
      <c r="X129" s="46">
        <f t="shared" si="100"/>
        <v>0.98425829749331883</v>
      </c>
      <c r="Y129" s="46">
        <f t="shared" si="100"/>
        <v>0.98415151520973121</v>
      </c>
      <c r="Z129" s="46"/>
      <c r="AA129" s="46"/>
      <c r="AB129" s="2">
        <f t="shared" ref="AB129:AG129" si="101">AB78</f>
        <v>3</v>
      </c>
      <c r="AC129" s="2">
        <f t="shared" si="101"/>
        <v>3</v>
      </c>
      <c r="AD129" s="2">
        <f t="shared" si="101"/>
        <v>-1.2473994464670124E-2</v>
      </c>
      <c r="AE129" s="2">
        <f t="shared" si="101"/>
        <v>0.16050746970328392</v>
      </c>
      <c r="AF129" s="2">
        <f t="shared" si="101"/>
        <v>0.66651106612876199</v>
      </c>
      <c r="AG129" s="2">
        <f t="shared" si="101"/>
        <v>0.17298146416795404</v>
      </c>
    </row>
    <row r="130" spans="1:33">
      <c r="A130" s="72"/>
      <c r="B130" s="2">
        <f t="shared" si="59"/>
        <v>2</v>
      </c>
      <c r="C130" s="47" t="str">
        <f t="shared" ref="C130:Y130" si="102">IF(C79="","",C79*(D78*$AE130+D79*$AF130+D80*$AG130))</f>
        <v/>
      </c>
      <c r="D130" s="47" t="str">
        <f t="shared" si="102"/>
        <v/>
      </c>
      <c r="E130" s="46">
        <f t="shared" si="102"/>
        <v>0.9901124059259524</v>
      </c>
      <c r="F130" s="46">
        <f t="shared" si="102"/>
        <v>0.98977625669717972</v>
      </c>
      <c r="G130" s="46">
        <f t="shared" si="102"/>
        <v>0.98949129811876002</v>
      </c>
      <c r="H130" s="46">
        <f t="shared" si="102"/>
        <v>0.989241929771836</v>
      </c>
      <c r="I130" s="46">
        <f t="shared" si="102"/>
        <v>0.98902136590046963</v>
      </c>
      <c r="J130" s="46">
        <f t="shared" si="102"/>
        <v>0.98882243609892906</v>
      </c>
      <c r="K130" s="46">
        <f t="shared" si="102"/>
        <v>0.98864102141545995</v>
      </c>
      <c r="L130" s="46">
        <f t="shared" si="102"/>
        <v>0.9884741093850713</v>
      </c>
      <c r="M130" s="46">
        <f t="shared" si="102"/>
        <v>0.98831941214344576</v>
      </c>
      <c r="N130" s="46">
        <f t="shared" si="102"/>
        <v>0.98817513947379343</v>
      </c>
      <c r="O130" s="46">
        <f t="shared" si="102"/>
        <v>0.98803985646566073</v>
      </c>
      <c r="P130" s="46">
        <f t="shared" si="102"/>
        <v>0.98791239001501086</v>
      </c>
      <c r="Q130" s="46">
        <f t="shared" si="102"/>
        <v>0.98779176504609845</v>
      </c>
      <c r="R130" s="46">
        <f t="shared" si="102"/>
        <v>0.98767715961826386</v>
      </c>
      <c r="S130" s="46">
        <f t="shared" si="102"/>
        <v>0.98756787247344013</v>
      </c>
      <c r="T130" s="46">
        <f t="shared" si="102"/>
        <v>0.98746329903462038</v>
      </c>
      <c r="U130" s="46">
        <f t="shared" si="102"/>
        <v>0.98736291329879777</v>
      </c>
      <c r="V130" s="46">
        <f t="shared" si="102"/>
        <v>0.987266253936945</v>
      </c>
      <c r="W130" s="46">
        <f t="shared" si="102"/>
        <v>0.98717291345866887</v>
      </c>
      <c r="X130" s="46">
        <f t="shared" si="102"/>
        <v>0.9870825296445136</v>
      </c>
      <c r="Y130" s="46">
        <f t="shared" si="102"/>
        <v>0.98699477870202423</v>
      </c>
      <c r="Z130" s="46"/>
      <c r="AA130" s="46"/>
      <c r="AB130" s="2">
        <f t="shared" ref="AB130:AG130" si="103">AB79</f>
        <v>2</v>
      </c>
      <c r="AC130" s="2">
        <f t="shared" si="103"/>
        <v>2</v>
      </c>
      <c r="AD130" s="2">
        <f t="shared" si="103"/>
        <v>-8.3159963097800826E-3</v>
      </c>
      <c r="AE130" s="2">
        <f t="shared" si="103"/>
        <v>0.16254324640908877</v>
      </c>
      <c r="AF130" s="2">
        <f t="shared" si="103"/>
        <v>0.66659751087204233</v>
      </c>
      <c r="AG130" s="2">
        <f t="shared" si="103"/>
        <v>0.17085924271886885</v>
      </c>
    </row>
    <row r="131" spans="1:33">
      <c r="A131" s="72"/>
      <c r="B131" s="2">
        <f t="shared" si="59"/>
        <v>1</v>
      </c>
      <c r="C131" s="47" t="str">
        <f t="shared" ref="C131:Y131" si="104">IF(C80="","",C80*(D79*$AE131+D80*$AF131+D81*$AG131))</f>
        <v/>
      </c>
      <c r="D131" s="46">
        <f t="shared" si="104"/>
        <v>0.99223717498334629</v>
      </c>
      <c r="E131" s="46">
        <f t="shared" si="104"/>
        <v>0.99189063498130758</v>
      </c>
      <c r="F131" s="46">
        <f t="shared" si="104"/>
        <v>0.99161469651813328</v>
      </c>
      <c r="G131" s="46">
        <f t="shared" si="104"/>
        <v>0.99138076318241697</v>
      </c>
      <c r="H131" s="46">
        <f t="shared" si="104"/>
        <v>0.99117603733152515</v>
      </c>
      <c r="I131" s="46">
        <f t="shared" si="104"/>
        <v>0.99099495054051467</v>
      </c>
      <c r="J131" s="46">
        <f t="shared" si="104"/>
        <v>0.99083161900319017</v>
      </c>
      <c r="K131" s="46">
        <f t="shared" si="104"/>
        <v>0.9906826627811125</v>
      </c>
      <c r="L131" s="46">
        <f t="shared" si="104"/>
        <v>0.99054560981625384</v>
      </c>
      <c r="M131" s="46">
        <f t="shared" si="104"/>
        <v>0.99041858260254956</v>
      </c>
      <c r="N131" s="46">
        <f t="shared" si="104"/>
        <v>0.99030011197315315</v>
      </c>
      <c r="O131" s="46">
        <f t="shared" si="104"/>
        <v>0.9901890203092828</v>
      </c>
      <c r="P131" s="46">
        <f t="shared" si="104"/>
        <v>0.9900843448223875</v>
      </c>
      <c r="Q131" s="46">
        <f t="shared" si="104"/>
        <v>0.98998528522275198</v>
      </c>
      <c r="R131" s="46">
        <f t="shared" si="104"/>
        <v>0.98989116688314782</v>
      </c>
      <c r="S131" s="46">
        <f t="shared" si="104"/>
        <v>0.98980141421017587</v>
      </c>
      <c r="T131" s="46">
        <f t="shared" si="104"/>
        <v>0.98971553094974307</v>
      </c>
      <c r="U131" s="46">
        <f t="shared" si="104"/>
        <v>0.98963308532908045</v>
      </c>
      <c r="V131" s="46">
        <f t="shared" si="104"/>
        <v>0.98955369865076015</v>
      </c>
      <c r="W131" s="46">
        <f t="shared" si="104"/>
        <v>0.98947703640138962</v>
      </c>
      <c r="X131" s="46">
        <f t="shared" si="104"/>
        <v>0.98940280122100288</v>
      </c>
      <c r="Y131" s="46">
        <f t="shared" si="104"/>
        <v>0.98933072728690052</v>
      </c>
      <c r="Z131" s="46"/>
      <c r="AA131" s="46"/>
      <c r="AB131" s="2">
        <f t="shared" ref="AB131:AG131" si="105">AB80</f>
        <v>1</v>
      </c>
      <c r="AC131" s="2">
        <f t="shared" si="105"/>
        <v>1</v>
      </c>
      <c r="AD131" s="2">
        <f t="shared" si="105"/>
        <v>-4.1579981548900413E-3</v>
      </c>
      <c r="AE131" s="2">
        <f t="shared" si="105"/>
        <v>0.16459631206354966</v>
      </c>
      <c r="AF131" s="2">
        <f t="shared" si="105"/>
        <v>0.66664937771801058</v>
      </c>
      <c r="AG131" s="2">
        <f t="shared" si="105"/>
        <v>0.1687543102184397</v>
      </c>
    </row>
    <row r="132" spans="1:33">
      <c r="A132" s="72"/>
      <c r="B132" s="2">
        <f t="shared" si="59"/>
        <v>0</v>
      </c>
      <c r="C132" s="46">
        <f>IF(C81="","",C81*(D80*$AE132+D81*$AF132+D82*$AG132))</f>
        <v>0.99405572803224707</v>
      </c>
      <c r="D132" s="46">
        <f t="shared" ref="D132:Y132" si="106">IF(D81="","",D81*(E80*$AE132+E81*$AF132+E82*$AG132))</f>
        <v>0.99363449072706289</v>
      </c>
      <c r="E132" s="46">
        <f t="shared" si="106"/>
        <v>0.99335013646448822</v>
      </c>
      <c r="F132" s="46">
        <f t="shared" si="106"/>
        <v>0.99312369869312089</v>
      </c>
      <c r="G132" s="46">
        <f t="shared" si="106"/>
        <v>0.99293171933810243</v>
      </c>
      <c r="H132" s="46">
        <f t="shared" si="106"/>
        <v>0.99276370271767111</v>
      </c>
      <c r="I132" s="46">
        <f t="shared" si="106"/>
        <v>0.99261508041348301</v>
      </c>
      <c r="J132" s="46">
        <f t="shared" si="106"/>
        <v>0.99248102571054475</v>
      </c>
      <c r="K132" s="46">
        <f t="shared" si="106"/>
        <v>0.99235876583991245</v>
      </c>
      <c r="L132" s="46">
        <f t="shared" si="106"/>
        <v>0.99224627276334676</v>
      </c>
      <c r="M132" s="46">
        <f t="shared" si="106"/>
        <v>0.99214200616008075</v>
      </c>
      <c r="N132" s="46">
        <f t="shared" si="106"/>
        <v>0.99204476068012759</v>
      </c>
      <c r="O132" s="46">
        <f t="shared" si="106"/>
        <v>0.99195357014149299</v>
      </c>
      <c r="P132" s="46">
        <f t="shared" si="106"/>
        <v>0.99186764459841648</v>
      </c>
      <c r="Q132" s="46">
        <f t="shared" si="106"/>
        <v>0.99178632741334949</v>
      </c>
      <c r="R132" s="46">
        <f t="shared" si="106"/>
        <v>0.99170906503935818</v>
      </c>
      <c r="S132" s="46">
        <f t="shared" si="106"/>
        <v>0.9916353851758597</v>
      </c>
      <c r="T132" s="46">
        <f t="shared" si="106"/>
        <v>0.99156488061246117</v>
      </c>
      <c r="U132" s="46">
        <f t="shared" si="106"/>
        <v>0.9914971970402624</v>
      </c>
      <c r="V132" s="46">
        <f t="shared" si="106"/>
        <v>0.99143202369489503</v>
      </c>
      <c r="W132" s="46">
        <f t="shared" si="106"/>
        <v>0.99136908606240948</v>
      </c>
      <c r="X132" s="46">
        <f t="shared" si="106"/>
        <v>0.99130814011154611</v>
      </c>
      <c r="Y132" s="46">
        <f t="shared" si="106"/>
        <v>0.99124896768633941</v>
      </c>
      <c r="Z132" s="46"/>
      <c r="AA132" s="46"/>
      <c r="AB132" s="2">
        <f t="shared" ref="AB132:AG132" si="107">AB81</f>
        <v>0</v>
      </c>
      <c r="AC132" s="2">
        <f t="shared" si="107"/>
        <v>0</v>
      </c>
      <c r="AD132" s="2">
        <f t="shared" si="107"/>
        <v>0</v>
      </c>
      <c r="AE132" s="2">
        <f t="shared" si="107"/>
        <v>0.16666666666666666</v>
      </c>
      <c r="AF132" s="2">
        <f t="shared" si="107"/>
        <v>0.66666666666666663</v>
      </c>
      <c r="AG132" s="2">
        <f t="shared" si="107"/>
        <v>0.16666666666666666</v>
      </c>
    </row>
    <row r="133" spans="1:33">
      <c r="A133" s="72"/>
      <c r="B133" s="2">
        <f t="shared" si="59"/>
        <v>-1</v>
      </c>
      <c r="C133" s="47" t="str">
        <f t="shared" ref="C133:Y133" si="108">IF(C82="","",C82*(D81*$AE133+D82*$AF133+D83*$AG133))</f>
        <v/>
      </c>
      <c r="D133" s="46">
        <f t="shared" si="108"/>
        <v>0.994780951507647</v>
      </c>
      <c r="E133" s="46">
        <f t="shared" si="108"/>
        <v>0.99454768466368848</v>
      </c>
      <c r="F133" s="46">
        <f t="shared" si="108"/>
        <v>0.99436191793430606</v>
      </c>
      <c r="G133" s="46">
        <f t="shared" si="108"/>
        <v>0.99420441243888236</v>
      </c>
      <c r="H133" s="46">
        <f t="shared" si="108"/>
        <v>0.99406656222937773</v>
      </c>
      <c r="I133" s="46">
        <f t="shared" si="108"/>
        <v>0.99394462001905082</v>
      </c>
      <c r="J133" s="46">
        <f t="shared" si="108"/>
        <v>0.99383462717207294</v>
      </c>
      <c r="K133" s="46">
        <f t="shared" si="108"/>
        <v>0.9937343095203196</v>
      </c>
      <c r="L133" s="46">
        <f t="shared" si="108"/>
        <v>0.99364200366648792</v>
      </c>
      <c r="M133" s="46">
        <f t="shared" si="108"/>
        <v>0.99355644620829331</v>
      </c>
      <c r="N133" s="46">
        <f t="shared" si="108"/>
        <v>0.99347664846951222</v>
      </c>
      <c r="O133" s="46">
        <f t="shared" si="108"/>
        <v>0.99340181793024351</v>
      </c>
      <c r="P133" s="46">
        <f t="shared" si="108"/>
        <v>0.99333130661475111</v>
      </c>
      <c r="Q133" s="46">
        <f t="shared" si="108"/>
        <v>0.99326457588457306</v>
      </c>
      <c r="R133" s="46">
        <f t="shared" si="108"/>
        <v>0.99320117165567967</v>
      </c>
      <c r="S133" s="46">
        <f t="shared" si="108"/>
        <v>0.99314070648281383</v>
      </c>
      <c r="T133" s="46">
        <f t="shared" si="108"/>
        <v>0.99308284630882238</v>
      </c>
      <c r="U133" s="46">
        <f t="shared" si="108"/>
        <v>0.99302730046785725</v>
      </c>
      <c r="V133" s="46">
        <f t="shared" si="108"/>
        <v>0.9929738140110077</v>
      </c>
      <c r="W133" s="46">
        <f t="shared" si="108"/>
        <v>0.99292216172377679</v>
      </c>
      <c r="X133" s="46">
        <f t="shared" si="108"/>
        <v>0.99287214339542751</v>
      </c>
      <c r="Y133" s="46">
        <f t="shared" si="108"/>
        <v>0.99282358003999716</v>
      </c>
      <c r="Z133" s="46"/>
      <c r="AA133" s="46"/>
      <c r="AB133" s="2">
        <f t="shared" ref="AB133:AG133" si="109">AB82</f>
        <v>-1</v>
      </c>
      <c r="AC133" s="2">
        <f t="shared" si="109"/>
        <v>-1</v>
      </c>
      <c r="AD133" s="2">
        <f t="shared" si="109"/>
        <v>4.1579981548900413E-3</v>
      </c>
      <c r="AE133" s="2">
        <f t="shared" si="109"/>
        <v>0.1687543102184397</v>
      </c>
      <c r="AF133" s="2">
        <f t="shared" si="109"/>
        <v>0.66664937771801058</v>
      </c>
      <c r="AG133" s="2">
        <f t="shared" si="109"/>
        <v>0.16459631206354966</v>
      </c>
    </row>
    <row r="134" spans="1:33">
      <c r="A134" s="72"/>
      <c r="B134" s="2">
        <f t="shared" si="59"/>
        <v>-2</v>
      </c>
      <c r="C134" s="47" t="str">
        <f t="shared" ref="C134:Y134" si="110">IF(C83="","",C83*(D82*$AE134+D83*$AF134+D84*$AG134))</f>
        <v/>
      </c>
      <c r="D134" s="47" t="str">
        <f t="shared" si="110"/>
        <v/>
      </c>
      <c r="E134" s="46">
        <f t="shared" si="110"/>
        <v>0.99553005735254829</v>
      </c>
      <c r="F134" s="46">
        <f t="shared" si="110"/>
        <v>0.99537769043792368</v>
      </c>
      <c r="G134" s="46">
        <f t="shared" si="110"/>
        <v>0.99524849785928748</v>
      </c>
      <c r="H134" s="46">
        <f t="shared" si="110"/>
        <v>0.99513542439087588</v>
      </c>
      <c r="I134" s="46">
        <f t="shared" si="110"/>
        <v>0.99503539676452513</v>
      </c>
      <c r="J134" s="46">
        <f t="shared" si="110"/>
        <v>0.99494516890923979</v>
      </c>
      <c r="K134" s="46">
        <f t="shared" si="110"/>
        <v>0.99486287593678002</v>
      </c>
      <c r="L134" s="46">
        <f t="shared" si="110"/>
        <v>0.99478715377960747</v>
      </c>
      <c r="M134" s="46">
        <f t="shared" si="110"/>
        <v>0.99471696636373141</v>
      </c>
      <c r="N134" s="46">
        <f t="shared" si="110"/>
        <v>0.99465150289207882</v>
      </c>
      <c r="O134" s="46">
        <f t="shared" si="110"/>
        <v>0.99459011341898163</v>
      </c>
      <c r="P134" s="46">
        <f t="shared" si="110"/>
        <v>0.99453226652884663</v>
      </c>
      <c r="Q134" s="46">
        <f t="shared" si="110"/>
        <v>0.99447752046665339</v>
      </c>
      <c r="R134" s="46">
        <f t="shared" si="110"/>
        <v>0.99442550281594055</v>
      </c>
      <c r="S134" s="46">
        <f t="shared" si="110"/>
        <v>0.99437589580777219</v>
      </c>
      <c r="T134" s="46">
        <f t="shared" si="110"/>
        <v>0.99432842545495581</v>
      </c>
      <c r="U134" s="46">
        <f t="shared" si="110"/>
        <v>0.99428285335441979</v>
      </c>
      <c r="V134" s="46">
        <f t="shared" si="110"/>
        <v>0.99423897039399034</v>
      </c>
      <c r="W134" s="46">
        <f t="shared" si="110"/>
        <v>0.99419659184649378</v>
      </c>
      <c r="X134" s="46">
        <f t="shared" si="110"/>
        <v>0.9941555534904033</v>
      </c>
      <c r="Y134" s="46">
        <f t="shared" si="110"/>
        <v>0.99411570851088038</v>
      </c>
      <c r="Z134" s="46"/>
      <c r="AA134" s="46"/>
      <c r="AB134" s="2">
        <f t="shared" ref="AB134:AG134" si="111">AB83</f>
        <v>-2</v>
      </c>
      <c r="AC134" s="2">
        <f t="shared" si="111"/>
        <v>-2</v>
      </c>
      <c r="AD134" s="2">
        <f t="shared" si="111"/>
        <v>8.3159963097800826E-3</v>
      </c>
      <c r="AE134" s="2">
        <f t="shared" si="111"/>
        <v>0.17085924271886885</v>
      </c>
      <c r="AF134" s="2">
        <f t="shared" si="111"/>
        <v>0.66659751087204233</v>
      </c>
      <c r="AG134" s="2">
        <f t="shared" si="111"/>
        <v>0.16254324640908877</v>
      </c>
    </row>
    <row r="135" spans="1:33">
      <c r="A135" s="72"/>
      <c r="B135" s="2">
        <f t="shared" si="59"/>
        <v>-3</v>
      </c>
      <c r="C135" s="47" t="str">
        <f t="shared" ref="C135:Y135" si="112">IF(C84="","",C84*(D83*$AE135+D84*$AF135+D85*$AG135))</f>
        <v/>
      </c>
      <c r="D135" s="47" t="str">
        <f t="shared" si="112"/>
        <v/>
      </c>
      <c r="E135" s="47" t="str">
        <f t="shared" si="112"/>
        <v/>
      </c>
      <c r="F135" s="46">
        <f t="shared" si="112"/>
        <v>0.99621080789272864</v>
      </c>
      <c r="G135" s="46">
        <f t="shared" si="112"/>
        <v>0.99610485860427189</v>
      </c>
      <c r="H135" s="46">
        <f t="shared" si="112"/>
        <v>0.99601212641574211</v>
      </c>
      <c r="I135" s="46">
        <f t="shared" si="112"/>
        <v>0.9959300911639174</v>
      </c>
      <c r="J135" s="46">
        <f t="shared" si="112"/>
        <v>0.99585609148793219</v>
      </c>
      <c r="K135" s="46">
        <f t="shared" si="112"/>
        <v>0.99578859834855238</v>
      </c>
      <c r="L135" s="46">
        <f t="shared" si="112"/>
        <v>0.99572649331208107</v>
      </c>
      <c r="M135" s="46">
        <f t="shared" si="112"/>
        <v>0.99566892685926467</v>
      </c>
      <c r="N135" s="46">
        <f t="shared" si="112"/>
        <v>0.99561523417267861</v>
      </c>
      <c r="O135" s="46">
        <f t="shared" si="112"/>
        <v>0.99556488231661011</v>
      </c>
      <c r="P135" s="46">
        <f t="shared" si="112"/>
        <v>0.99551743553899008</v>
      </c>
      <c r="Q135" s="46">
        <f t="shared" si="112"/>
        <v>0.99547253160187965</v>
      </c>
      <c r="R135" s="46">
        <f t="shared" si="112"/>
        <v>0.99542986511972498</v>
      </c>
      <c r="S135" s="46">
        <f t="shared" si="112"/>
        <v>0.99538917551427519</v>
      </c>
      <c r="T135" s="46">
        <f t="shared" si="112"/>
        <v>0.99535023810573275</v>
      </c>
      <c r="U135" s="46">
        <f t="shared" si="112"/>
        <v>0.99531285739147368</v>
      </c>
      <c r="V135" s="46">
        <f t="shared" si="112"/>
        <v>0.99527686188615783</v>
      </c>
      <c r="W135" s="46">
        <f t="shared" si="112"/>
        <v>0.99524210009929603</v>
      </c>
      <c r="X135" s="46">
        <f t="shared" si="112"/>
        <v>0.99520843735447295</v>
      </c>
      <c r="Y135" s="46">
        <f t="shared" si="112"/>
        <v>0.99517575324842211</v>
      </c>
      <c r="Z135" s="46"/>
      <c r="AA135" s="46"/>
      <c r="AB135" s="2">
        <f t="shared" ref="AB135:AG135" si="113">AB84</f>
        <v>-3</v>
      </c>
      <c r="AC135" s="2">
        <f t="shared" si="113"/>
        <v>-3</v>
      </c>
      <c r="AD135" s="2">
        <f t="shared" si="113"/>
        <v>1.2473994464670124E-2</v>
      </c>
      <c r="AE135" s="2">
        <f t="shared" si="113"/>
        <v>0.17298146416795404</v>
      </c>
      <c r="AF135" s="2">
        <f t="shared" si="113"/>
        <v>0.66651106612876199</v>
      </c>
      <c r="AG135" s="2">
        <f t="shared" si="113"/>
        <v>0.16050746970328392</v>
      </c>
    </row>
    <row r="136" spans="1:33">
      <c r="A136" s="72"/>
      <c r="B136" s="2">
        <f t="shared" si="59"/>
        <v>-4</v>
      </c>
      <c r="C136" s="47" t="str">
        <f t="shared" ref="C136:Y136" si="114">IF(C85="","",C85*(D84*$AE136+D85*$AF136+D86*$AG136))</f>
        <v/>
      </c>
      <c r="D136" s="47" t="str">
        <f t="shared" si="114"/>
        <v/>
      </c>
      <c r="E136" s="47" t="str">
        <f t="shared" si="114"/>
        <v/>
      </c>
      <c r="F136" s="47" t="str">
        <f t="shared" si="114"/>
        <v/>
      </c>
      <c r="G136" s="46">
        <f t="shared" si="114"/>
        <v>0.99680712584075903</v>
      </c>
      <c r="H136" s="46">
        <f t="shared" si="114"/>
        <v>0.99673108762694584</v>
      </c>
      <c r="I136" s="46">
        <f t="shared" si="114"/>
        <v>0.99666381921961744</v>
      </c>
      <c r="J136" s="46">
        <f t="shared" si="114"/>
        <v>0.99660313891958585</v>
      </c>
      <c r="K136" s="46">
        <f t="shared" si="114"/>
        <v>0.99654779320567299</v>
      </c>
      <c r="L136" s="46">
        <f t="shared" si="114"/>
        <v>0.99649686515892633</v>
      </c>
      <c r="M136" s="46">
        <f t="shared" si="114"/>
        <v>0.99644965831149013</v>
      </c>
      <c r="N136" s="46">
        <f t="shared" si="114"/>
        <v>0.99640562761250917</v>
      </c>
      <c r="O136" s="46">
        <f t="shared" si="114"/>
        <v>0.9963643361278367</v>
      </c>
      <c r="P136" s="46">
        <f t="shared" si="114"/>
        <v>0.99632542659535839</v>
      </c>
      <c r="Q136" s="46">
        <f t="shared" si="114"/>
        <v>0.99628860202109548</v>
      </c>
      <c r="R136" s="46">
        <f t="shared" si="114"/>
        <v>0.9962536120200568</v>
      </c>
      <c r="S136" s="46">
        <f t="shared" si="114"/>
        <v>0.99622024294171607</v>
      </c>
      <c r="T136" s="46">
        <f t="shared" si="114"/>
        <v>0.99618831056650814</v>
      </c>
      <c r="U136" s="46">
        <f t="shared" si="114"/>
        <v>0.99615765459566685</v>
      </c>
      <c r="V136" s="46">
        <f t="shared" si="114"/>
        <v>0.99612813442107562</v>
      </c>
      <c r="W136" s="46">
        <f t="shared" si="114"/>
        <v>0.99609962582759592</v>
      </c>
      <c r="X136" s="46">
        <f t="shared" si="114"/>
        <v>0.9960720183853885</v>
      </c>
      <c r="Y136" s="46">
        <f t="shared" si="114"/>
        <v>0.99604521336678797</v>
      </c>
      <c r="Z136" s="46"/>
      <c r="AA136" s="46"/>
      <c r="AB136" s="2">
        <f t="shared" ref="AB136:AG136" si="115">AB85</f>
        <v>-4</v>
      </c>
      <c r="AC136" s="2">
        <f t="shared" si="115"/>
        <v>-4</v>
      </c>
      <c r="AD136" s="2">
        <f t="shared" si="115"/>
        <v>1.6631992619560165E-2</v>
      </c>
      <c r="AE136" s="2">
        <f t="shared" si="115"/>
        <v>0.17512097456569528</v>
      </c>
      <c r="AF136" s="2">
        <f t="shared" si="115"/>
        <v>0.66639004348816955</v>
      </c>
      <c r="AG136" s="2">
        <f t="shared" si="115"/>
        <v>0.15848898194613512</v>
      </c>
    </row>
    <row r="137" spans="1:33">
      <c r="A137" s="72"/>
      <c r="B137" s="2">
        <f t="shared" si="59"/>
        <v>-5</v>
      </c>
      <c r="C137" s="47" t="str">
        <f t="shared" ref="C137:Y137" si="116">IF(C86="","",C86*(D85*$AE137+D86*$AF137+D87*$AG137))</f>
        <v/>
      </c>
      <c r="D137" s="47" t="str">
        <f t="shared" si="116"/>
        <v/>
      </c>
      <c r="E137" s="47" t="str">
        <f t="shared" si="116"/>
        <v/>
      </c>
      <c r="F137" s="47" t="str">
        <f t="shared" si="116"/>
        <v/>
      </c>
      <c r="G137" s="47" t="str">
        <f t="shared" si="116"/>
        <v/>
      </c>
      <c r="H137" s="46">
        <f t="shared" si="116"/>
        <v>0.9973206041018462</v>
      </c>
      <c r="I137" s="46">
        <f t="shared" si="116"/>
        <v>0.99726545169217662</v>
      </c>
      <c r="J137" s="46">
        <f t="shared" si="116"/>
        <v>0.99721570007252525</v>
      </c>
      <c r="K137" s="46">
        <f t="shared" si="116"/>
        <v>0.99717032169636521</v>
      </c>
      <c r="L137" s="46">
        <f t="shared" si="116"/>
        <v>0.99712856492747803</v>
      </c>
      <c r="M137" s="46">
        <f t="shared" si="116"/>
        <v>0.99708985883410639</v>
      </c>
      <c r="N137" s="46">
        <f t="shared" si="116"/>
        <v>0.99705375660291762</v>
      </c>
      <c r="O137" s="46">
        <f t="shared" si="116"/>
        <v>0.99701990004612129</v>
      </c>
      <c r="P137" s="46">
        <f t="shared" si="116"/>
        <v>0.99698799628538637</v>
      </c>
      <c r="Q137" s="46">
        <f t="shared" si="116"/>
        <v>0.99695780184634519</v>
      </c>
      <c r="R137" s="46">
        <f t="shared" si="116"/>
        <v>0.99692911146201602</v>
      </c>
      <c r="S137" s="46">
        <f t="shared" si="116"/>
        <v>0.99690174997847669</v>
      </c>
      <c r="T137" s="46">
        <f t="shared" si="116"/>
        <v>0.996875566368008</v>
      </c>
      <c r="U137" s="46">
        <f t="shared" si="116"/>
        <v>0.99685042921225431</v>
      </c>
      <c r="V137" s="46">
        <f t="shared" si="116"/>
        <v>0.99682622323462444</v>
      </c>
      <c r="W137" s="46">
        <f t="shared" si="116"/>
        <v>0.99680284659706608</v>
      </c>
      <c r="X137" s="46">
        <f t="shared" si="116"/>
        <v>0.99678020876243256</v>
      </c>
      <c r="Y137" s="46">
        <f t="shared" si="116"/>
        <v>0.99675822878685039</v>
      </c>
      <c r="Z137" s="46"/>
      <c r="AA137" s="46"/>
      <c r="AB137" s="2">
        <f t="shared" ref="AB137:AG137" si="117">AB86</f>
        <v>-5</v>
      </c>
      <c r="AC137" s="2">
        <f t="shared" si="117"/>
        <v>-5</v>
      </c>
      <c r="AD137" s="2">
        <f t="shared" si="117"/>
        <v>2.0789990774449763E-2</v>
      </c>
      <c r="AE137" s="2">
        <f t="shared" si="117"/>
        <v>0.1772777739120924</v>
      </c>
      <c r="AF137" s="2">
        <f t="shared" si="117"/>
        <v>0.6662344429502649</v>
      </c>
      <c r="AG137" s="2">
        <f t="shared" si="117"/>
        <v>0.15648778313764264</v>
      </c>
    </row>
    <row r="138" spans="1:33">
      <c r="A138" s="72"/>
      <c r="B138" s="2">
        <f t="shared" si="59"/>
        <v>-6</v>
      </c>
      <c r="C138" s="47" t="str">
        <f t="shared" ref="C138:Y138" si="118">IF(C87="","",C87*(D86*$AE138+D87*$AF138+D88*$AG138))</f>
        <v/>
      </c>
      <c r="D138" s="47" t="str">
        <f t="shared" si="118"/>
        <v/>
      </c>
      <c r="E138" s="47" t="str">
        <f t="shared" si="118"/>
        <v/>
      </c>
      <c r="F138" s="47" t="str">
        <f t="shared" si="118"/>
        <v/>
      </c>
      <c r="G138" s="47" t="str">
        <f t="shared" si="118"/>
        <v/>
      </c>
      <c r="H138" s="47" t="str">
        <f t="shared" si="118"/>
        <v/>
      </c>
      <c r="I138" s="46">
        <f t="shared" si="118"/>
        <v>0.99775871040615105</v>
      </c>
      <c r="J138" s="46">
        <f t="shared" si="118"/>
        <v>0.99771792367603307</v>
      </c>
      <c r="K138" s="46">
        <f t="shared" si="118"/>
        <v>0.99768072176572498</v>
      </c>
      <c r="L138" s="46">
        <f t="shared" si="118"/>
        <v>0.99764648857914739</v>
      </c>
      <c r="M138" s="46">
        <f t="shared" si="118"/>
        <v>0.99761475613264106</v>
      </c>
      <c r="N138" s="46">
        <f t="shared" si="118"/>
        <v>0.99758515817595894</v>
      </c>
      <c r="O138" s="46">
        <f t="shared" si="118"/>
        <v>0.99755740110130264</v>
      </c>
      <c r="P138" s="46">
        <f t="shared" si="118"/>
        <v>0.99753124483262423</v>
      </c>
      <c r="Q138" s="46">
        <f t="shared" si="118"/>
        <v>0.99750648978880907</v>
      </c>
      <c r="R138" s="46">
        <f t="shared" si="118"/>
        <v>0.99748296770641742</v>
      </c>
      <c r="S138" s="46">
        <f t="shared" si="118"/>
        <v>0.99746053500513854</v>
      </c>
      <c r="T138" s="46">
        <f t="shared" si="118"/>
        <v>0.99743906788060921</v>
      </c>
      <c r="U138" s="46">
        <f t="shared" si="118"/>
        <v>0.99741845860212497</v>
      </c>
      <c r="V138" s="46">
        <f t="shared" si="118"/>
        <v>0.99739861267035901</v>
      </c>
      <c r="W138" s="46">
        <f t="shared" si="118"/>
        <v>0.99737944660160016</v>
      </c>
      <c r="X138" s="46">
        <f t="shared" si="118"/>
        <v>0.99736088617558571</v>
      </c>
      <c r="Y138" s="46">
        <f t="shared" si="118"/>
        <v>0.99734286503578751</v>
      </c>
      <c r="Z138" s="46"/>
      <c r="AA138" s="46"/>
      <c r="AB138" s="2">
        <f t="shared" ref="AB138:AG138" si="119">AB87</f>
        <v>-6</v>
      </c>
      <c r="AC138" s="2">
        <f t="shared" si="119"/>
        <v>-6</v>
      </c>
      <c r="AD138" s="2">
        <f t="shared" si="119"/>
        <v>2.4947988929340248E-2</v>
      </c>
      <c r="AE138" s="2">
        <f t="shared" si="119"/>
        <v>0.17945186220714601</v>
      </c>
      <c r="AF138" s="2">
        <f t="shared" si="119"/>
        <v>0.66604426451504817</v>
      </c>
      <c r="AG138" s="2">
        <f t="shared" si="119"/>
        <v>0.15450387327780576</v>
      </c>
    </row>
    <row r="139" spans="1:33">
      <c r="A139" s="72"/>
      <c r="B139" s="2">
        <f t="shared" si="59"/>
        <v>-7</v>
      </c>
      <c r="C139" s="47" t="str">
        <f t="shared" ref="C139:Y139" si="120">IF(C88="","",C88*(D87*$AE139+D88*$AF139+D89*$AG139))</f>
        <v/>
      </c>
      <c r="D139" s="47" t="str">
        <f t="shared" si="120"/>
        <v/>
      </c>
      <c r="E139" s="47" t="str">
        <f t="shared" si="120"/>
        <v/>
      </c>
      <c r="F139" s="47" t="str">
        <f t="shared" si="120"/>
        <v/>
      </c>
      <c r="G139" s="47" t="str">
        <f t="shared" si="120"/>
        <v/>
      </c>
      <c r="H139" s="47" t="str">
        <f t="shared" si="120"/>
        <v/>
      </c>
      <c r="I139" s="47" t="str">
        <f t="shared" si="120"/>
        <v/>
      </c>
      <c r="J139" s="46">
        <f t="shared" si="120"/>
        <v>0.99812964264383874</v>
      </c>
      <c r="K139" s="46">
        <f t="shared" si="120"/>
        <v>0.9980991467289565</v>
      </c>
      <c r="L139" s="46">
        <f t="shared" si="120"/>
        <v>0.99807108416927859</v>
      </c>
      <c r="M139" s="46">
        <f t="shared" si="120"/>
        <v>0.99804507139256204</v>
      </c>
      <c r="N139" s="46">
        <f t="shared" si="120"/>
        <v>0.99802080820676076</v>
      </c>
      <c r="O139" s="46">
        <f t="shared" si="120"/>
        <v>0.99799805395776131</v>
      </c>
      <c r="P139" s="46">
        <f t="shared" si="120"/>
        <v>0.99797661186656927</v>
      </c>
      <c r="Q139" s="46">
        <f t="shared" si="120"/>
        <v>0.99795631834445941</v>
      </c>
      <c r="R139" s="46">
        <f t="shared" si="120"/>
        <v>0.9979370354713345</v>
      </c>
      <c r="S139" s="46">
        <f t="shared" si="120"/>
        <v>0.99791864555804355</v>
      </c>
      <c r="T139" s="46">
        <f t="shared" si="120"/>
        <v>0.9979010471244274</v>
      </c>
      <c r="U139" s="46">
        <f t="shared" si="120"/>
        <v>0.99788415186488277</v>
      </c>
      <c r="V139" s="46">
        <f t="shared" si="120"/>
        <v>0.99786788231878976</v>
      </c>
      <c r="W139" s="46">
        <f t="shared" si="120"/>
        <v>0.99785217005443005</v>
      </c>
      <c r="X139" s="46">
        <f t="shared" si="120"/>
        <v>0.99783695423287189</v>
      </c>
      <c r="Y139" s="46">
        <f t="shared" si="120"/>
        <v>0.99782218046072846</v>
      </c>
      <c r="Z139" s="46"/>
      <c r="AA139" s="46"/>
      <c r="AB139" s="2">
        <f t="shared" ref="AB139:AG139" si="121">AB88</f>
        <v>-7</v>
      </c>
      <c r="AC139" s="2">
        <f t="shared" si="121"/>
        <v>-7</v>
      </c>
      <c r="AD139" s="2">
        <f t="shared" si="121"/>
        <v>2.9105987084230733E-2</v>
      </c>
      <c r="AE139" s="2">
        <f t="shared" si="121"/>
        <v>0.18164323945085573</v>
      </c>
      <c r="AF139" s="2">
        <f t="shared" si="121"/>
        <v>0.66581950818251923</v>
      </c>
      <c r="AG139" s="2">
        <f t="shared" si="121"/>
        <v>0.15253725236662499</v>
      </c>
    </row>
    <row r="140" spans="1:33">
      <c r="A140" s="72"/>
      <c r="B140" s="2">
        <f t="shared" si="59"/>
        <v>-8</v>
      </c>
      <c r="C140" s="47" t="str">
        <f t="shared" ref="C140:Y140" si="122">IF(C89="","",C89*(D88*$AE140+D89*$AF140+D90*$AG140))</f>
        <v/>
      </c>
      <c r="D140" s="47" t="str">
        <f t="shared" si="122"/>
        <v/>
      </c>
      <c r="E140" s="47" t="str">
        <f t="shared" si="122"/>
        <v/>
      </c>
      <c r="F140" s="47" t="str">
        <f t="shared" si="122"/>
        <v/>
      </c>
      <c r="G140" s="47" t="str">
        <f t="shared" si="122"/>
        <v/>
      </c>
      <c r="H140" s="47" t="str">
        <f t="shared" si="122"/>
        <v/>
      </c>
      <c r="I140" s="47" t="str">
        <f t="shared" si="122"/>
        <v/>
      </c>
      <c r="J140" s="47" t="str">
        <f t="shared" si="122"/>
        <v/>
      </c>
      <c r="K140" s="46">
        <f t="shared" si="122"/>
        <v>0.99844214180897706</v>
      </c>
      <c r="L140" s="46">
        <f t="shared" si="122"/>
        <v>0.99841913936007753</v>
      </c>
      <c r="M140" s="46">
        <f t="shared" si="122"/>
        <v>0.99839781695265817</v>
      </c>
      <c r="N140" s="46">
        <f t="shared" si="122"/>
        <v>0.9983779285525537</v>
      </c>
      <c r="O140" s="46">
        <f t="shared" si="122"/>
        <v>0.99835927692043647</v>
      </c>
      <c r="P140" s="46">
        <f t="shared" si="122"/>
        <v>0.99834170077549722</v>
      </c>
      <c r="Q140" s="46">
        <f t="shared" si="122"/>
        <v>0.99832506603870641</v>
      </c>
      <c r="R140" s="46">
        <f t="shared" si="122"/>
        <v>0.99830925966843131</v>
      </c>
      <c r="S140" s="46">
        <f t="shared" si="122"/>
        <v>0.9982941852039402</v>
      </c>
      <c r="T140" s="46">
        <f t="shared" si="122"/>
        <v>0.99827975946916148</v>
      </c>
      <c r="U140" s="46">
        <f t="shared" si="122"/>
        <v>0.99826591008576027</v>
      </c>
      <c r="V140" s="46">
        <f t="shared" si="122"/>
        <v>0.99825257356388852</v>
      </c>
      <c r="W140" s="46">
        <f t="shared" si="122"/>
        <v>0.99823969381377264</v>
      </c>
      <c r="X140" s="46">
        <f t="shared" si="122"/>
        <v>0.99822722096870431</v>
      </c>
      <c r="Y140" s="46">
        <f t="shared" si="122"/>
        <v>0.9982151104447835</v>
      </c>
      <c r="Z140" s="46"/>
      <c r="AA140" s="46"/>
      <c r="AB140" s="2">
        <f t="shared" ref="AB140:AG140" si="123">AB89</f>
        <v>-8</v>
      </c>
      <c r="AC140" s="2">
        <f t="shared" si="123"/>
        <v>-8</v>
      </c>
      <c r="AD140" s="2">
        <f t="shared" si="123"/>
        <v>3.3263985239120331E-2</v>
      </c>
      <c r="AE140" s="2">
        <f t="shared" si="123"/>
        <v>0.18385190564322104</v>
      </c>
      <c r="AF140" s="2">
        <f t="shared" si="123"/>
        <v>0.66556017395267819</v>
      </c>
      <c r="AG140" s="2">
        <f t="shared" si="123"/>
        <v>0.15058792040410071</v>
      </c>
    </row>
    <row r="141" spans="1:33">
      <c r="A141" s="72"/>
      <c r="B141" s="2">
        <f t="shared" si="59"/>
        <v>-9</v>
      </c>
      <c r="C141" s="47" t="str">
        <f t="shared" ref="C141:Y141" si="124">IF(C90="","",C90*(D89*$AE141+D90*$AF141+D91*$AG141))</f>
        <v/>
      </c>
      <c r="D141" s="47" t="str">
        <f t="shared" si="124"/>
        <v/>
      </c>
      <c r="E141" s="47" t="str">
        <f t="shared" si="124"/>
        <v/>
      </c>
      <c r="F141" s="47" t="str">
        <f t="shared" si="124"/>
        <v/>
      </c>
      <c r="G141" s="47" t="str">
        <f t="shared" si="124"/>
        <v/>
      </c>
      <c r="H141" s="47" t="str">
        <f t="shared" si="124"/>
        <v/>
      </c>
      <c r="I141" s="47" t="str">
        <f t="shared" si="124"/>
        <v/>
      </c>
      <c r="J141" s="47" t="str">
        <f t="shared" si="124"/>
        <v/>
      </c>
      <c r="K141" s="47" t="str">
        <f t="shared" si="124"/>
        <v/>
      </c>
      <c r="L141" s="46">
        <f t="shared" si="124"/>
        <v>0.99870443186632674</v>
      </c>
      <c r="M141" s="46">
        <f t="shared" si="124"/>
        <v>0.99868695521523831</v>
      </c>
      <c r="N141" s="46">
        <f t="shared" si="124"/>
        <v>0.99867065385035092</v>
      </c>
      <c r="O141" s="46">
        <f t="shared" si="124"/>
        <v>0.9986553661227191</v>
      </c>
      <c r="P141" s="46">
        <f t="shared" si="124"/>
        <v>0.99864095985244872</v>
      </c>
      <c r="Q141" s="46">
        <f t="shared" si="124"/>
        <v>0.99862732515244246</v>
      </c>
      <c r="R141" s="46">
        <f t="shared" si="124"/>
        <v>0.99861436937657899</v>
      </c>
      <c r="S141" s="46">
        <f t="shared" si="124"/>
        <v>0.99860201346751554</v>
      </c>
      <c r="T141" s="46">
        <f t="shared" si="124"/>
        <v>0.99859018925532828</v>
      </c>
      <c r="U141" s="46">
        <f t="shared" si="124"/>
        <v>0.99857883741940434</v>
      </c>
      <c r="V141" s="46">
        <f t="shared" si="124"/>
        <v>0.998567905923744</v>
      </c>
      <c r="W141" s="46">
        <f t="shared" si="124"/>
        <v>0.99855734879715097</v>
      </c>
      <c r="X141" s="46">
        <f t="shared" si="124"/>
        <v>0.99854712516862321</v>
      </c>
      <c r="Y141" s="46">
        <f t="shared" si="124"/>
        <v>0.99853719849677314</v>
      </c>
      <c r="Z141" s="46"/>
      <c r="AA141" s="46"/>
      <c r="AB141" s="2">
        <f t="shared" ref="AB141:AG141" si="125">AB90</f>
        <v>-9</v>
      </c>
      <c r="AC141" s="2">
        <f t="shared" si="125"/>
        <v>-9</v>
      </c>
      <c r="AD141" s="2">
        <f t="shared" si="125"/>
        <v>3.7421983394009928E-2</v>
      </c>
      <c r="AE141" s="2">
        <f t="shared" si="125"/>
        <v>0.1860778607842424</v>
      </c>
      <c r="AF141" s="2">
        <f t="shared" si="125"/>
        <v>0.66526626182552506</v>
      </c>
      <c r="AG141" s="2">
        <f t="shared" si="125"/>
        <v>0.14865587739023248</v>
      </c>
    </row>
    <row r="142" spans="1:33">
      <c r="A142" s="72"/>
      <c r="B142" s="2">
        <f t="shared" si="59"/>
        <v>-10</v>
      </c>
      <c r="C142" s="47" t="str">
        <f t="shared" ref="C142:Y142" si="126">IF(C91="","",C91*(D90*$AE142+D91*$AF142+D92*$AG142))</f>
        <v/>
      </c>
      <c r="D142" s="47" t="str">
        <f t="shared" si="126"/>
        <v/>
      </c>
      <c r="E142" s="47" t="str">
        <f t="shared" si="126"/>
        <v/>
      </c>
      <c r="F142" s="47" t="str">
        <f t="shared" si="126"/>
        <v/>
      </c>
      <c r="G142" s="47" t="str">
        <f t="shared" si="126"/>
        <v/>
      </c>
      <c r="H142" s="47" t="str">
        <f t="shared" si="126"/>
        <v/>
      </c>
      <c r="I142" s="47" t="str">
        <f t="shared" si="126"/>
        <v/>
      </c>
      <c r="J142" s="47" t="str">
        <f t="shared" si="126"/>
        <v/>
      </c>
      <c r="K142" s="47" t="str">
        <f t="shared" si="126"/>
        <v/>
      </c>
      <c r="L142" s="47" t="str">
        <f t="shared" si="126"/>
        <v/>
      </c>
      <c r="M142" s="46">
        <f t="shared" si="126"/>
        <v>0.99892394212330116</v>
      </c>
      <c r="N142" s="46">
        <f t="shared" si="126"/>
        <v>0.99891058154559509</v>
      </c>
      <c r="O142" s="46">
        <f t="shared" si="126"/>
        <v>0.99889805169460788</v>
      </c>
      <c r="P142" s="46">
        <f t="shared" si="126"/>
        <v>0.99888624424483796</v>
      </c>
      <c r="Q142" s="46">
        <f t="shared" si="126"/>
        <v>0.99887506913983604</v>
      </c>
      <c r="R142" s="46">
        <f t="shared" si="126"/>
        <v>0.99886445045229277</v>
      </c>
      <c r="S142" s="46">
        <f t="shared" si="126"/>
        <v>0.99885432339108782</v>
      </c>
      <c r="T142" s="46">
        <f t="shared" si="126"/>
        <v>0.99884463208753227</v>
      </c>
      <c r="U142" s="46">
        <f t="shared" si="126"/>
        <v>0.99883532792513463</v>
      </c>
      <c r="V142" s="46">
        <f t="shared" si="126"/>
        <v>0.9988263682573254</v>
      </c>
      <c r="W142" s="46">
        <f t="shared" si="126"/>
        <v>0.99881771540781006</v>
      </c>
      <c r="X142" s="46">
        <f t="shared" si="126"/>
        <v>0.99880933588006349</v>
      </c>
      <c r="Y142" s="46">
        <f t="shared" si="126"/>
        <v>0.99880119972582726</v>
      </c>
      <c r="Z142" s="46"/>
      <c r="AA142" s="46"/>
      <c r="AB142" s="2">
        <f t="shared" ref="AB142:AG142" si="127">AB91</f>
        <v>-10</v>
      </c>
      <c r="AC142" s="2">
        <f t="shared" si="127"/>
        <v>-10</v>
      </c>
      <c r="AD142" s="2">
        <f t="shared" si="127"/>
        <v>4.1579981548899525E-2</v>
      </c>
      <c r="AE142" s="2">
        <f t="shared" si="127"/>
        <v>0.18832110487391984</v>
      </c>
      <c r="AF142" s="2">
        <f t="shared" si="127"/>
        <v>0.66493777180105984</v>
      </c>
      <c r="AG142" s="2">
        <f t="shared" si="127"/>
        <v>0.14674112332502032</v>
      </c>
    </row>
    <row r="143" spans="1:33">
      <c r="A143" s="72"/>
      <c r="B143" s="2">
        <f t="shared" si="59"/>
        <v>-11</v>
      </c>
      <c r="C143" s="47" t="str">
        <f t="shared" ref="C143:Y143" si="128">IF(C92="","",C92*(D91*$AE143+D92*$AF143+D93*$AG143))</f>
        <v/>
      </c>
      <c r="D143" s="47" t="str">
        <f t="shared" si="128"/>
        <v/>
      </c>
      <c r="E143" s="47" t="str">
        <f t="shared" si="128"/>
        <v/>
      </c>
      <c r="F143" s="47" t="str">
        <f t="shared" si="128"/>
        <v/>
      </c>
      <c r="G143" s="47" t="str">
        <f t="shared" si="128"/>
        <v/>
      </c>
      <c r="H143" s="47" t="str">
        <f t="shared" si="128"/>
        <v/>
      </c>
      <c r="I143" s="47" t="str">
        <f t="shared" si="128"/>
        <v/>
      </c>
      <c r="J143" s="47" t="str">
        <f t="shared" si="128"/>
        <v/>
      </c>
      <c r="K143" s="47" t="str">
        <f t="shared" si="128"/>
        <v/>
      </c>
      <c r="L143" s="47" t="str">
        <f t="shared" si="128"/>
        <v/>
      </c>
      <c r="M143" s="47" t="str">
        <f t="shared" si="128"/>
        <v/>
      </c>
      <c r="N143" s="46">
        <f t="shared" si="128"/>
        <v>0.99910722504549077</v>
      </c>
      <c r="O143" s="46">
        <f t="shared" si="128"/>
        <v>0.99909695600329052</v>
      </c>
      <c r="P143" s="46">
        <f t="shared" si="128"/>
        <v>0.99908727898622629</v>
      </c>
      <c r="Q143" s="46">
        <f t="shared" si="128"/>
        <v>0.99907812019224684</v>
      </c>
      <c r="R143" s="46">
        <f t="shared" si="128"/>
        <v>0.9990694173979151</v>
      </c>
      <c r="S143" s="46">
        <f t="shared" si="128"/>
        <v>0.99906111750577553</v>
      </c>
      <c r="T143" s="46">
        <f t="shared" si="128"/>
        <v>0.99905317473023658</v>
      </c>
      <c r="U143" s="46">
        <f t="shared" si="128"/>
        <v>0.99904554922885391</v>
      </c>
      <c r="V143" s="46">
        <f t="shared" si="128"/>
        <v>0.99903820605152716</v>
      </c>
      <c r="W143" s="46">
        <f t="shared" si="128"/>
        <v>0.99903111432130787</v>
      </c>
      <c r="X143" s="46">
        <f t="shared" si="128"/>
        <v>0.99902424658658828</v>
      </c>
      <c r="Y143" s="46">
        <f t="shared" si="128"/>
        <v>0.99901757830359372</v>
      </c>
      <c r="Z143" s="46"/>
      <c r="AA143" s="46"/>
      <c r="AB143" s="2">
        <f t="shared" ref="AB143:AG143" si="129">AB92</f>
        <v>-11</v>
      </c>
      <c r="AC143" s="2">
        <f t="shared" si="129"/>
        <v>-11</v>
      </c>
      <c r="AD143" s="2">
        <f t="shared" si="129"/>
        <v>4.5737979703790899E-2</v>
      </c>
      <c r="AE143" s="2">
        <f t="shared" si="129"/>
        <v>0.1905816379122543</v>
      </c>
      <c r="AF143" s="2">
        <f t="shared" si="129"/>
        <v>0.66457470387928219</v>
      </c>
      <c r="AG143" s="2">
        <f t="shared" si="129"/>
        <v>0.1448436582084634</v>
      </c>
    </row>
    <row r="144" spans="1:33">
      <c r="A144" s="72"/>
      <c r="B144" s="2">
        <f t="shared" si="59"/>
        <v>-12</v>
      </c>
      <c r="C144" s="47" t="str">
        <f t="shared" ref="C144:Y144" si="130">IF(C93="","",C93*(D92*$AE144+D93*$AF144+D94*$AG144))</f>
        <v/>
      </c>
      <c r="D144" s="47" t="str">
        <f t="shared" si="130"/>
        <v/>
      </c>
      <c r="E144" s="47" t="str">
        <f t="shared" si="130"/>
        <v/>
      </c>
      <c r="F144" s="47" t="str">
        <f t="shared" si="130"/>
        <v/>
      </c>
      <c r="G144" s="47" t="str">
        <f t="shared" si="130"/>
        <v/>
      </c>
      <c r="H144" s="47" t="str">
        <f t="shared" si="130"/>
        <v/>
      </c>
      <c r="I144" s="47" t="str">
        <f t="shared" si="130"/>
        <v/>
      </c>
      <c r="J144" s="47" t="str">
        <f t="shared" si="130"/>
        <v/>
      </c>
      <c r="K144" s="47" t="str">
        <f t="shared" si="130"/>
        <v/>
      </c>
      <c r="L144" s="47" t="str">
        <f t="shared" si="130"/>
        <v/>
      </c>
      <c r="M144" s="47" t="str">
        <f t="shared" si="130"/>
        <v/>
      </c>
      <c r="N144" s="47" t="str">
        <f t="shared" si="130"/>
        <v/>
      </c>
      <c r="O144" s="46">
        <f t="shared" si="130"/>
        <v>0.99925997082883777</v>
      </c>
      <c r="P144" s="46">
        <f t="shared" si="130"/>
        <v>0.99925204013417501</v>
      </c>
      <c r="Q144" s="46">
        <f t="shared" si="130"/>
        <v>0.99924453412438619</v>
      </c>
      <c r="R144" s="46">
        <f t="shared" si="130"/>
        <v>0.99923740180796028</v>
      </c>
      <c r="S144" s="46">
        <f t="shared" si="130"/>
        <v>0.99923059967183847</v>
      </c>
      <c r="T144" s="46">
        <f t="shared" si="130"/>
        <v>0.99922409019482916</v>
      </c>
      <c r="U144" s="46">
        <f t="shared" si="130"/>
        <v>0.99921784072600117</v>
      </c>
      <c r="V144" s="46">
        <f t="shared" si="130"/>
        <v>0.99921182262359254</v>
      </c>
      <c r="W144" s="46">
        <f t="shared" si="130"/>
        <v>0.9992060105837105</v>
      </c>
      <c r="X144" s="46">
        <f t="shared" si="130"/>
        <v>0.99920038210947348</v>
      </c>
      <c r="Y144" s="46">
        <f t="shared" si="130"/>
        <v>0.99919491708692754</v>
      </c>
      <c r="Z144" s="46"/>
      <c r="AA144" s="46"/>
      <c r="AB144" s="2">
        <f t="shared" ref="AB144:AG144" si="131">AB93</f>
        <v>-12</v>
      </c>
      <c r="AC144" s="2">
        <f t="shared" si="131"/>
        <v>-12</v>
      </c>
      <c r="AD144" s="2">
        <f t="shared" si="131"/>
        <v>4.9895977858680496E-2</v>
      </c>
      <c r="AE144" s="2">
        <f t="shared" si="131"/>
        <v>0.19285945989924386</v>
      </c>
      <c r="AF144" s="2">
        <f t="shared" si="131"/>
        <v>0.66417705806019267</v>
      </c>
      <c r="AG144" s="2">
        <f t="shared" si="131"/>
        <v>0.14296348204056336</v>
      </c>
    </row>
    <row r="145" spans="1:33">
      <c r="A145" s="72"/>
      <c r="B145" s="2">
        <f t="shared" si="59"/>
        <v>-13</v>
      </c>
      <c r="C145" s="47" t="str">
        <f t="shared" ref="C145:Y145" si="132">IF(C94="","",C94*(D93*$AE145+D94*$AF145+D95*$AG145))</f>
        <v/>
      </c>
      <c r="D145" s="47" t="str">
        <f t="shared" si="132"/>
        <v/>
      </c>
      <c r="E145" s="47" t="str">
        <f t="shared" si="132"/>
        <v/>
      </c>
      <c r="F145" s="47" t="str">
        <f t="shared" si="132"/>
        <v/>
      </c>
      <c r="G145" s="47" t="str">
        <f t="shared" si="132"/>
        <v/>
      </c>
      <c r="H145" s="47" t="str">
        <f t="shared" si="132"/>
        <v/>
      </c>
      <c r="I145" s="47" t="str">
        <f t="shared" si="132"/>
        <v/>
      </c>
      <c r="J145" s="47" t="str">
        <f t="shared" si="132"/>
        <v/>
      </c>
      <c r="K145" s="47" t="str">
        <f t="shared" si="132"/>
        <v/>
      </c>
      <c r="L145" s="47" t="str">
        <f t="shared" si="132"/>
        <v/>
      </c>
      <c r="M145" s="47" t="str">
        <f t="shared" si="132"/>
        <v/>
      </c>
      <c r="N145" s="47" t="str">
        <f t="shared" si="132"/>
        <v/>
      </c>
      <c r="O145" s="47" t="str">
        <f t="shared" si="132"/>
        <v/>
      </c>
      <c r="P145" s="46">
        <f t="shared" si="132"/>
        <v>0.99938706823834667</v>
      </c>
      <c r="Q145" s="46">
        <f t="shared" si="132"/>
        <v>0.99938091693710929</v>
      </c>
      <c r="R145" s="46">
        <f t="shared" si="132"/>
        <v>0.99937507187150176</v>
      </c>
      <c r="S145" s="46">
        <f t="shared" si="132"/>
        <v>0.99936949738365199</v>
      </c>
      <c r="T145" s="46">
        <f t="shared" si="132"/>
        <v>0.9993641627257529</v>
      </c>
      <c r="U145" s="46">
        <f t="shared" si="132"/>
        <v>0.99935904114097152</v>
      </c>
      <c r="V145" s="46">
        <f t="shared" si="132"/>
        <v>0.99935410915783185</v>
      </c>
      <c r="W145" s="46">
        <f t="shared" si="132"/>
        <v>0.99934934604012049</v>
      </c>
      <c r="X145" s="46">
        <f t="shared" si="132"/>
        <v>0.99934473335187335</v>
      </c>
      <c r="Y145" s="46">
        <f t="shared" si="132"/>
        <v>0.99934025460986065</v>
      </c>
      <c r="Z145" s="46"/>
      <c r="AA145" s="46"/>
      <c r="AB145" s="2">
        <f t="shared" ref="AB145:AG145" si="133">AB94</f>
        <v>-13</v>
      </c>
      <c r="AC145" s="2">
        <f t="shared" si="133"/>
        <v>-13</v>
      </c>
      <c r="AD145" s="2">
        <f t="shared" si="133"/>
        <v>5.4053976013570093E-2</v>
      </c>
      <c r="AE145" s="2">
        <f t="shared" si="133"/>
        <v>0.19515457083488952</v>
      </c>
      <c r="AF145" s="2">
        <f t="shared" si="133"/>
        <v>0.66374483434379106</v>
      </c>
      <c r="AG145" s="2">
        <f t="shared" si="133"/>
        <v>0.14110059482131942</v>
      </c>
    </row>
    <row r="146" spans="1:33">
      <c r="A146" s="72"/>
      <c r="B146" s="2">
        <f t="shared" si="59"/>
        <v>-14</v>
      </c>
      <c r="C146" s="47" t="str">
        <f t="shared" ref="C146:Y146" si="134">IF(C95="","",C95*(D94*$AE146+D95*$AF146+D96*$AG146))</f>
        <v/>
      </c>
      <c r="D146" s="47" t="str">
        <f t="shared" si="134"/>
        <v/>
      </c>
      <c r="E146" s="47" t="str">
        <f t="shared" si="134"/>
        <v/>
      </c>
      <c r="F146" s="47" t="str">
        <f t="shared" si="134"/>
        <v/>
      </c>
      <c r="G146" s="47" t="str">
        <f t="shared" si="134"/>
        <v/>
      </c>
      <c r="H146" s="47" t="str">
        <f t="shared" si="134"/>
        <v/>
      </c>
      <c r="I146" s="47" t="str">
        <f t="shared" si="134"/>
        <v/>
      </c>
      <c r="J146" s="47" t="str">
        <f t="shared" si="134"/>
        <v/>
      </c>
      <c r="K146" s="47" t="str">
        <f t="shared" si="134"/>
        <v/>
      </c>
      <c r="L146" s="47" t="str">
        <f t="shared" si="134"/>
        <v/>
      </c>
      <c r="M146" s="47" t="str">
        <f t="shared" si="134"/>
        <v/>
      </c>
      <c r="N146" s="47" t="str">
        <f t="shared" si="134"/>
        <v/>
      </c>
      <c r="O146" s="47" t="str">
        <f t="shared" si="134"/>
        <v/>
      </c>
      <c r="P146" s="47" t="str">
        <f t="shared" si="134"/>
        <v/>
      </c>
      <c r="Q146" s="46">
        <f t="shared" si="134"/>
        <v>0.99949268500761668</v>
      </c>
      <c r="R146" s="46">
        <f t="shared" si="134"/>
        <v>0.99948789498613411</v>
      </c>
      <c r="S146" s="46">
        <f t="shared" si="134"/>
        <v>0.99948332669459594</v>
      </c>
      <c r="T146" s="46">
        <f t="shared" si="134"/>
        <v>0.99947895493632544</v>
      </c>
      <c r="U146" s="46">
        <f t="shared" si="134"/>
        <v>0.99947475778502537</v>
      </c>
      <c r="V146" s="46">
        <f t="shared" si="134"/>
        <v>0.99947071600657511</v>
      </c>
      <c r="W146" s="46">
        <f t="shared" si="134"/>
        <v>0.9994668126082612</v>
      </c>
      <c r="X146" s="46">
        <f t="shared" si="134"/>
        <v>0.99946303248231472</v>
      </c>
      <c r="Y146" s="46">
        <f t="shared" si="134"/>
        <v>0.99945936212114106</v>
      </c>
      <c r="Z146" s="46"/>
      <c r="AA146" s="46"/>
      <c r="AB146" s="2">
        <f t="shared" ref="AB146:AG146" si="135">AB95</f>
        <v>-14</v>
      </c>
      <c r="AC146" s="2">
        <f t="shared" si="135"/>
        <v>-14</v>
      </c>
      <c r="AD146" s="2">
        <f t="shared" si="135"/>
        <v>5.8211974168461467E-2</v>
      </c>
      <c r="AE146" s="2">
        <f t="shared" si="135"/>
        <v>0.1974669707191922</v>
      </c>
      <c r="AF146" s="2">
        <f t="shared" si="135"/>
        <v>0.66327803273007702</v>
      </c>
      <c r="AG146" s="2">
        <f t="shared" si="135"/>
        <v>0.13925499655073073</v>
      </c>
    </row>
    <row r="147" spans="1:33">
      <c r="A147" s="72"/>
      <c r="B147" s="2">
        <f t="shared" si="59"/>
        <v>-15</v>
      </c>
      <c r="C147" s="47" t="str">
        <f t="shared" ref="C147:Y147" si="136">IF(C96="","",C96*(D95*$AE147+D96*$AF147+D97*$AG147))</f>
        <v/>
      </c>
      <c r="D147" s="47" t="str">
        <f t="shared" si="136"/>
        <v/>
      </c>
      <c r="E147" s="47" t="str">
        <f t="shared" si="136"/>
        <v/>
      </c>
      <c r="F147" s="47" t="str">
        <f t="shared" si="136"/>
        <v/>
      </c>
      <c r="G147" s="47" t="str">
        <f t="shared" si="136"/>
        <v/>
      </c>
      <c r="H147" s="47" t="str">
        <f t="shared" si="136"/>
        <v/>
      </c>
      <c r="I147" s="47" t="str">
        <f t="shared" si="136"/>
        <v/>
      </c>
      <c r="J147" s="47" t="str">
        <f t="shared" si="136"/>
        <v/>
      </c>
      <c r="K147" s="47" t="str">
        <f t="shared" si="136"/>
        <v/>
      </c>
      <c r="L147" s="47" t="str">
        <f t="shared" si="136"/>
        <v/>
      </c>
      <c r="M147" s="47" t="str">
        <f t="shared" si="136"/>
        <v/>
      </c>
      <c r="N147" s="47" t="str">
        <f t="shared" si="136"/>
        <v/>
      </c>
      <c r="O147" s="47" t="str">
        <f t="shared" si="136"/>
        <v/>
      </c>
      <c r="P147" s="47" t="str">
        <f t="shared" si="136"/>
        <v/>
      </c>
      <c r="Q147" s="47" t="str">
        <f t="shared" si="136"/>
        <v/>
      </c>
      <c r="R147" s="46">
        <f t="shared" si="136"/>
        <v>0.99958035349131158</v>
      </c>
      <c r="S147" s="46">
        <f t="shared" si="136"/>
        <v>0.99957660985371033</v>
      </c>
      <c r="T147" s="46">
        <f t="shared" si="136"/>
        <v>0.99957302726643504</v>
      </c>
      <c r="U147" s="46">
        <f t="shared" si="136"/>
        <v>0.99956958776193505</v>
      </c>
      <c r="V147" s="46">
        <f t="shared" si="136"/>
        <v>0.99956627557872335</v>
      </c>
      <c r="W147" s="46">
        <f t="shared" si="136"/>
        <v>0.99956307679200829</v>
      </c>
      <c r="X147" s="46">
        <f t="shared" si="136"/>
        <v>0.99955997902159499</v>
      </c>
      <c r="Y147" s="46">
        <f t="shared" si="136"/>
        <v>0.99955697119853948</v>
      </c>
      <c r="Z147" s="46"/>
      <c r="AA147" s="46"/>
      <c r="AB147" s="2">
        <f t="shared" ref="AB147:AG147" si="137">AB96</f>
        <v>-15</v>
      </c>
      <c r="AC147" s="2">
        <f t="shared" si="137"/>
        <v>-15</v>
      </c>
      <c r="AD147" s="2">
        <f t="shared" si="137"/>
        <v>6.2369972323351064E-2</v>
      </c>
      <c r="AE147" s="2">
        <f t="shared" si="137"/>
        <v>0.19979665955214998</v>
      </c>
      <c r="AF147" s="2">
        <f t="shared" si="137"/>
        <v>0.6627766532190511</v>
      </c>
      <c r="AG147" s="2">
        <f t="shared" si="137"/>
        <v>0.13742668722879892</v>
      </c>
    </row>
    <row r="148" spans="1:33">
      <c r="A148" s="72"/>
      <c r="B148" s="2">
        <f t="shared" si="59"/>
        <v>-16</v>
      </c>
      <c r="C148" s="47" t="str">
        <f t="shared" ref="C148:Y148" si="138">IF(C97="","",C97*(D96*$AE148+D97*$AF148+D98*$AG148))</f>
        <v/>
      </c>
      <c r="D148" s="47" t="str">
        <f t="shared" si="138"/>
        <v/>
      </c>
      <c r="E148" s="47" t="str">
        <f t="shared" si="138"/>
        <v/>
      </c>
      <c r="F148" s="47" t="str">
        <f t="shared" si="138"/>
        <v/>
      </c>
      <c r="G148" s="47" t="str">
        <f t="shared" si="138"/>
        <v/>
      </c>
      <c r="H148" s="47" t="str">
        <f t="shared" si="138"/>
        <v/>
      </c>
      <c r="I148" s="47" t="str">
        <f t="shared" si="138"/>
        <v/>
      </c>
      <c r="J148" s="47" t="str">
        <f t="shared" si="138"/>
        <v/>
      </c>
      <c r="K148" s="47" t="str">
        <f t="shared" si="138"/>
        <v/>
      </c>
      <c r="L148" s="47" t="str">
        <f t="shared" si="138"/>
        <v/>
      </c>
      <c r="M148" s="47" t="str">
        <f t="shared" si="138"/>
        <v/>
      </c>
      <c r="N148" s="47" t="str">
        <f t="shared" si="138"/>
        <v/>
      </c>
      <c r="O148" s="47" t="str">
        <f t="shared" si="138"/>
        <v/>
      </c>
      <c r="P148" s="47" t="str">
        <f t="shared" si="138"/>
        <v/>
      </c>
      <c r="Q148" s="47" t="str">
        <f t="shared" si="138"/>
        <v/>
      </c>
      <c r="R148" s="47" t="str">
        <f t="shared" si="138"/>
        <v/>
      </c>
      <c r="S148" s="46">
        <f t="shared" si="138"/>
        <v>0.99965305401208493</v>
      </c>
      <c r="T148" s="46">
        <f t="shared" si="138"/>
        <v>0.99965011818741534</v>
      </c>
      <c r="U148" s="46">
        <f t="shared" si="138"/>
        <v>0.99964729961124599</v>
      </c>
      <c r="V148" s="46">
        <f t="shared" si="138"/>
        <v>0.99964458536792866</v>
      </c>
      <c r="W148" s="46">
        <f t="shared" si="138"/>
        <v>0.99964196404685557</v>
      </c>
      <c r="X148" s="46">
        <f t="shared" si="138"/>
        <v>0.99963942550310814</v>
      </c>
      <c r="Y148" s="46">
        <f t="shared" si="138"/>
        <v>0.99963696066624896</v>
      </c>
      <c r="Z148" s="46"/>
      <c r="AA148" s="46"/>
      <c r="AB148" s="2">
        <f t="shared" ref="AB148:AG148" si="139">AB97</f>
        <v>-16</v>
      </c>
      <c r="AC148" s="2">
        <f t="shared" si="139"/>
        <v>-16</v>
      </c>
      <c r="AD148" s="2">
        <f t="shared" si="139"/>
        <v>6.6527970478240661E-2</v>
      </c>
      <c r="AE148" s="2">
        <f t="shared" si="139"/>
        <v>0.20214363733376381</v>
      </c>
      <c r="AF148" s="2">
        <f t="shared" si="139"/>
        <v>0.66224069581071299</v>
      </c>
      <c r="AG148" s="2">
        <f t="shared" si="139"/>
        <v>0.13561566685552315</v>
      </c>
    </row>
    <row r="149" spans="1:33">
      <c r="A149" s="72"/>
      <c r="B149" s="2">
        <f t="shared" si="59"/>
        <v>-17</v>
      </c>
      <c r="C149" s="47" t="str">
        <f t="shared" ref="C149:Y149" si="140">IF(C98="","",C98*(D97*$AE149+D98*$AF149+D99*$AG149))</f>
        <v/>
      </c>
      <c r="D149" s="47" t="str">
        <f t="shared" si="140"/>
        <v/>
      </c>
      <c r="E149" s="47" t="str">
        <f t="shared" si="140"/>
        <v/>
      </c>
      <c r="F149" s="47" t="str">
        <f t="shared" si="140"/>
        <v/>
      </c>
      <c r="G149" s="47" t="str">
        <f t="shared" si="140"/>
        <v/>
      </c>
      <c r="H149" s="47" t="str">
        <f t="shared" si="140"/>
        <v/>
      </c>
      <c r="I149" s="47" t="str">
        <f t="shared" si="140"/>
        <v/>
      </c>
      <c r="J149" s="47" t="str">
        <f t="shared" si="140"/>
        <v/>
      </c>
      <c r="K149" s="47" t="str">
        <f t="shared" si="140"/>
        <v/>
      </c>
      <c r="L149" s="47" t="str">
        <f t="shared" si="140"/>
        <v/>
      </c>
      <c r="M149" s="47" t="str">
        <f t="shared" si="140"/>
        <v/>
      </c>
      <c r="N149" s="47" t="str">
        <f t="shared" si="140"/>
        <v/>
      </c>
      <c r="O149" s="47" t="str">
        <f t="shared" si="140"/>
        <v/>
      </c>
      <c r="P149" s="47" t="str">
        <f t="shared" si="140"/>
        <v/>
      </c>
      <c r="Q149" s="47" t="str">
        <f t="shared" si="140"/>
        <v/>
      </c>
      <c r="R149" s="47" t="str">
        <f t="shared" si="140"/>
        <v/>
      </c>
      <c r="S149" s="47" t="str">
        <f t="shared" si="140"/>
        <v/>
      </c>
      <c r="T149" s="46">
        <f t="shared" si="140"/>
        <v>0.99971329211847726</v>
      </c>
      <c r="U149" s="46">
        <f t="shared" si="140"/>
        <v>0.99971098240744394</v>
      </c>
      <c r="V149" s="46">
        <f t="shared" si="140"/>
        <v>0.99970875819055405</v>
      </c>
      <c r="W149" s="46">
        <f t="shared" si="140"/>
        <v>0.99970661011754014</v>
      </c>
      <c r="X149" s="46">
        <f t="shared" si="140"/>
        <v>0.99970452987526948</v>
      </c>
      <c r="Y149" s="46">
        <f t="shared" si="140"/>
        <v>0.99970251003106514</v>
      </c>
      <c r="Z149" s="46"/>
      <c r="AA149" s="46"/>
      <c r="AB149" s="2">
        <f t="shared" ref="AB149:AG149" si="141">AB98</f>
        <v>-17</v>
      </c>
      <c r="AC149" s="2">
        <f t="shared" si="141"/>
        <v>-17</v>
      </c>
      <c r="AD149" s="2">
        <f t="shared" si="141"/>
        <v>7.0685968633132035E-2</v>
      </c>
      <c r="AE149" s="2">
        <f t="shared" si="141"/>
        <v>0.20450790406403474</v>
      </c>
      <c r="AF149" s="2">
        <f t="shared" si="141"/>
        <v>0.66167016050506255</v>
      </c>
      <c r="AG149" s="2">
        <f t="shared" si="141"/>
        <v>0.13382193543090271</v>
      </c>
    </row>
    <row r="150" spans="1:33">
      <c r="A150" s="72"/>
      <c r="B150" s="2">
        <f t="shared" si="59"/>
        <v>-18</v>
      </c>
      <c r="C150" s="47" t="str">
        <f t="shared" ref="C150:Y150" si="142">IF(C99="","",C99*(D98*$AE150+D99*$AF150+D100*$AG150))</f>
        <v/>
      </c>
      <c r="D150" s="47" t="str">
        <f t="shared" si="142"/>
        <v/>
      </c>
      <c r="E150" s="47" t="str">
        <f t="shared" si="142"/>
        <v/>
      </c>
      <c r="F150" s="47" t="str">
        <f t="shared" si="142"/>
        <v/>
      </c>
      <c r="G150" s="47" t="str">
        <f t="shared" si="142"/>
        <v/>
      </c>
      <c r="H150" s="47" t="str">
        <f t="shared" si="142"/>
        <v/>
      </c>
      <c r="I150" s="47" t="str">
        <f t="shared" si="142"/>
        <v/>
      </c>
      <c r="J150" s="47" t="str">
        <f t="shared" si="142"/>
        <v/>
      </c>
      <c r="K150" s="47" t="str">
        <f t="shared" si="142"/>
        <v/>
      </c>
      <c r="L150" s="47" t="str">
        <f t="shared" si="142"/>
        <v/>
      </c>
      <c r="M150" s="47" t="str">
        <f t="shared" si="142"/>
        <v/>
      </c>
      <c r="N150" s="47" t="str">
        <f t="shared" si="142"/>
        <v/>
      </c>
      <c r="O150" s="47" t="str">
        <f t="shared" si="142"/>
        <v/>
      </c>
      <c r="P150" s="47" t="str">
        <f t="shared" si="142"/>
        <v/>
      </c>
      <c r="Q150" s="47" t="str">
        <f t="shared" si="142"/>
        <v/>
      </c>
      <c r="R150" s="47" t="str">
        <f t="shared" si="142"/>
        <v/>
      </c>
      <c r="S150" s="47" t="str">
        <f t="shared" si="142"/>
        <v/>
      </c>
      <c r="T150" s="47" t="str">
        <f t="shared" si="142"/>
        <v/>
      </c>
      <c r="U150" s="46">
        <f t="shared" si="142"/>
        <v>0.99976316810727661</v>
      </c>
      <c r="V150" s="46">
        <f t="shared" si="142"/>
        <v>0.99976134546881068</v>
      </c>
      <c r="W150" s="46">
        <f t="shared" si="142"/>
        <v>0.99975958522485509</v>
      </c>
      <c r="X150" s="46">
        <f t="shared" si="142"/>
        <v>0.99975788056337511</v>
      </c>
      <c r="Y150" s="46">
        <f t="shared" si="142"/>
        <v>0.99975622539379783</v>
      </c>
      <c r="Z150" s="46"/>
      <c r="AA150" s="46"/>
      <c r="AB150" s="2">
        <f t="shared" ref="AB150:AG150" si="143">AB99</f>
        <v>-18</v>
      </c>
      <c r="AC150" s="2">
        <f t="shared" si="143"/>
        <v>-18</v>
      </c>
      <c r="AD150" s="2">
        <f t="shared" si="143"/>
        <v>7.4843966788019856E-2</v>
      </c>
      <c r="AE150" s="2">
        <f t="shared" si="143"/>
        <v>0.20688945974295969</v>
      </c>
      <c r="AF150" s="2">
        <f t="shared" si="143"/>
        <v>0.66106504730210036</v>
      </c>
      <c r="AG150" s="2">
        <f t="shared" si="143"/>
        <v>0.13204549295493984</v>
      </c>
    </row>
    <row r="151" spans="1:33">
      <c r="A151" s="72"/>
      <c r="B151" s="2">
        <f t="shared" si="59"/>
        <v>-19</v>
      </c>
      <c r="C151" s="47" t="str">
        <f t="shared" ref="C151:Y151" si="144">IF(C100="","",C100*(D99*$AE151+D100*$AF151+D101*$AG151))</f>
        <v/>
      </c>
      <c r="D151" s="47" t="str">
        <f t="shared" si="144"/>
        <v/>
      </c>
      <c r="E151" s="47" t="str">
        <f t="shared" si="144"/>
        <v/>
      </c>
      <c r="F151" s="47" t="str">
        <f t="shared" si="144"/>
        <v/>
      </c>
      <c r="G151" s="47" t="str">
        <f t="shared" si="144"/>
        <v/>
      </c>
      <c r="H151" s="47" t="str">
        <f t="shared" si="144"/>
        <v/>
      </c>
      <c r="I151" s="47" t="str">
        <f t="shared" si="144"/>
        <v/>
      </c>
      <c r="J151" s="47" t="str">
        <f t="shared" si="144"/>
        <v/>
      </c>
      <c r="K151" s="47" t="str">
        <f t="shared" si="144"/>
        <v/>
      </c>
      <c r="L151" s="47" t="str">
        <f t="shared" si="144"/>
        <v/>
      </c>
      <c r="M151" s="47" t="str">
        <f t="shared" si="144"/>
        <v/>
      </c>
      <c r="N151" s="47" t="str">
        <f t="shared" si="144"/>
        <v/>
      </c>
      <c r="O151" s="47" t="str">
        <f t="shared" si="144"/>
        <v/>
      </c>
      <c r="P151" s="47" t="str">
        <f t="shared" si="144"/>
        <v/>
      </c>
      <c r="Q151" s="47" t="str">
        <f t="shared" si="144"/>
        <v/>
      </c>
      <c r="R151" s="47" t="str">
        <f t="shared" si="144"/>
        <v/>
      </c>
      <c r="S151" s="47" t="str">
        <f t="shared" si="144"/>
        <v/>
      </c>
      <c r="T151" s="47" t="str">
        <f t="shared" si="144"/>
        <v/>
      </c>
      <c r="U151" s="47" t="str">
        <f t="shared" si="144"/>
        <v/>
      </c>
      <c r="V151" s="46">
        <f t="shared" si="144"/>
        <v>0.99980443836892263</v>
      </c>
      <c r="W151" s="46">
        <f t="shared" si="144"/>
        <v>0.99980299594604471</v>
      </c>
      <c r="X151" s="46">
        <f t="shared" si="144"/>
        <v>0.99980159906872623</v>
      </c>
      <c r="Y151" s="46">
        <f t="shared" si="144"/>
        <v>0.99980024274619461</v>
      </c>
      <c r="Z151" s="46"/>
      <c r="AA151" s="46"/>
      <c r="AB151" s="2">
        <f t="shared" ref="AB151:AG151" si="145">AB100</f>
        <v>-19</v>
      </c>
      <c r="AC151" s="2">
        <f t="shared" si="145"/>
        <v>-19</v>
      </c>
      <c r="AD151" s="2">
        <f t="shared" si="145"/>
        <v>7.9001964942911229E-2</v>
      </c>
      <c r="AE151" s="2">
        <f t="shared" si="145"/>
        <v>0.20928830437054274</v>
      </c>
      <c r="AF151" s="2">
        <f t="shared" si="145"/>
        <v>0.66042535620182563</v>
      </c>
      <c r="AG151" s="2">
        <f t="shared" si="145"/>
        <v>0.13028633942763151</v>
      </c>
    </row>
    <row r="152" spans="1:33">
      <c r="A152" s="72"/>
      <c r="B152" s="2">
        <f t="shared" si="59"/>
        <v>-20</v>
      </c>
      <c r="C152" s="47" t="str">
        <f t="shared" ref="C152:Y152" si="146">IF(C101="","",C101*(D100*$AE152+D101*$AF152+D102*$AG152))</f>
        <v/>
      </c>
      <c r="D152" s="47" t="str">
        <f t="shared" si="146"/>
        <v/>
      </c>
      <c r="E152" s="47" t="str">
        <f t="shared" si="146"/>
        <v/>
      </c>
      <c r="F152" s="47" t="str">
        <f t="shared" si="146"/>
        <v/>
      </c>
      <c r="G152" s="47" t="str">
        <f t="shared" si="146"/>
        <v/>
      </c>
      <c r="H152" s="47" t="str">
        <f t="shared" si="146"/>
        <v/>
      </c>
      <c r="I152" s="47" t="str">
        <f t="shared" si="146"/>
        <v/>
      </c>
      <c r="J152" s="47" t="str">
        <f t="shared" si="146"/>
        <v/>
      </c>
      <c r="K152" s="47" t="str">
        <f t="shared" si="146"/>
        <v/>
      </c>
      <c r="L152" s="47" t="str">
        <f t="shared" si="146"/>
        <v/>
      </c>
      <c r="M152" s="47" t="str">
        <f t="shared" si="146"/>
        <v/>
      </c>
      <c r="N152" s="47" t="str">
        <f t="shared" si="146"/>
        <v/>
      </c>
      <c r="O152" s="47" t="str">
        <f t="shared" si="146"/>
        <v/>
      </c>
      <c r="P152" s="47" t="str">
        <f t="shared" si="146"/>
        <v/>
      </c>
      <c r="Q152" s="47" t="str">
        <f t="shared" si="146"/>
        <v/>
      </c>
      <c r="R152" s="47" t="str">
        <f t="shared" si="146"/>
        <v/>
      </c>
      <c r="S152" s="47" t="str">
        <f t="shared" si="146"/>
        <v/>
      </c>
      <c r="T152" s="47" t="str">
        <f t="shared" si="146"/>
        <v/>
      </c>
      <c r="U152" s="47" t="str">
        <f t="shared" si="146"/>
        <v/>
      </c>
      <c r="V152" s="47" t="str">
        <f t="shared" si="146"/>
        <v/>
      </c>
      <c r="W152" s="46">
        <f t="shared" si="146"/>
        <v>0.99983856877759647</v>
      </c>
      <c r="X152" s="46">
        <f t="shared" si="146"/>
        <v>0.99983742412149657</v>
      </c>
      <c r="Y152" s="46">
        <f t="shared" si="146"/>
        <v>0.99983631269671291</v>
      </c>
      <c r="Z152" s="46"/>
      <c r="AA152" s="46"/>
      <c r="AB152" s="2">
        <f t="shared" ref="AB152:AG152" si="147">AB101</f>
        <v>-20</v>
      </c>
      <c r="AC152" s="2">
        <f t="shared" si="147"/>
        <v>-20</v>
      </c>
      <c r="AD152" s="2">
        <f t="shared" si="147"/>
        <v>8.315996309779905E-2</v>
      </c>
      <c r="AE152" s="2">
        <f t="shared" si="147"/>
        <v>0.21170443794677984</v>
      </c>
      <c r="AF152" s="2">
        <f t="shared" si="147"/>
        <v>0.65975108720423936</v>
      </c>
      <c r="AG152" s="2">
        <f t="shared" si="147"/>
        <v>0.12854447484898079</v>
      </c>
    </row>
    <row r="153" spans="1:33">
      <c r="A153" s="72"/>
      <c r="B153" s="2">
        <f t="shared" si="59"/>
        <v>-21</v>
      </c>
      <c r="C153" s="47" t="str">
        <f t="shared" ref="C153:Y153" si="148">IF(C102="","",C102*(D101*$AE153+D102*$AF153+D103*$AG153))</f>
        <v/>
      </c>
      <c r="D153" s="47" t="str">
        <f t="shared" si="148"/>
        <v/>
      </c>
      <c r="E153" s="47" t="str">
        <f t="shared" si="148"/>
        <v/>
      </c>
      <c r="F153" s="47" t="str">
        <f t="shared" si="148"/>
        <v/>
      </c>
      <c r="G153" s="47" t="str">
        <f t="shared" si="148"/>
        <v/>
      </c>
      <c r="H153" s="47" t="str">
        <f t="shared" si="148"/>
        <v/>
      </c>
      <c r="I153" s="47" t="str">
        <f t="shared" si="148"/>
        <v/>
      </c>
      <c r="J153" s="47" t="str">
        <f t="shared" si="148"/>
        <v/>
      </c>
      <c r="K153" s="47" t="str">
        <f t="shared" si="148"/>
        <v/>
      </c>
      <c r="L153" s="47" t="str">
        <f t="shared" si="148"/>
        <v/>
      </c>
      <c r="M153" s="47" t="str">
        <f t="shared" si="148"/>
        <v/>
      </c>
      <c r="N153" s="47" t="str">
        <f t="shared" si="148"/>
        <v/>
      </c>
      <c r="O153" s="47" t="str">
        <f t="shared" si="148"/>
        <v/>
      </c>
      <c r="P153" s="47" t="str">
        <f t="shared" si="148"/>
        <v/>
      </c>
      <c r="Q153" s="47" t="str">
        <f t="shared" si="148"/>
        <v/>
      </c>
      <c r="R153" s="47" t="str">
        <f t="shared" si="148"/>
        <v/>
      </c>
      <c r="S153" s="47" t="str">
        <f t="shared" si="148"/>
        <v/>
      </c>
      <c r="T153" s="47" t="str">
        <f t="shared" si="148"/>
        <v/>
      </c>
      <c r="U153" s="47" t="str">
        <f t="shared" si="148"/>
        <v/>
      </c>
      <c r="V153" s="47" t="str">
        <f t="shared" si="148"/>
        <v/>
      </c>
      <c r="W153" s="47" t="str">
        <f t="shared" si="148"/>
        <v/>
      </c>
      <c r="X153" s="46">
        <f t="shared" si="148"/>
        <v>0.99986678069164503</v>
      </c>
      <c r="Y153" s="46">
        <f t="shared" si="148"/>
        <v>0.99986586995162707</v>
      </c>
      <c r="Z153" s="46"/>
      <c r="AA153" s="46"/>
      <c r="AB153" s="2">
        <f t="shared" ref="AB153:AG153" si="149">AB102</f>
        <v>-21</v>
      </c>
      <c r="AC153" s="2">
        <f t="shared" si="149"/>
        <v>-21</v>
      </c>
      <c r="AD153" s="2">
        <f t="shared" si="149"/>
        <v>8.7317961252690424E-2</v>
      </c>
      <c r="AE153" s="2">
        <f t="shared" si="149"/>
        <v>0.21413786047167505</v>
      </c>
      <c r="AF153" s="2">
        <f t="shared" si="149"/>
        <v>0.65904224030934033</v>
      </c>
      <c r="AG153" s="2">
        <f t="shared" si="149"/>
        <v>0.12681989921898462</v>
      </c>
    </row>
    <row r="154" spans="1:33">
      <c r="A154" s="72"/>
      <c r="B154" s="2">
        <f t="shared" si="59"/>
        <v>-22</v>
      </c>
      <c r="C154" s="47" t="str">
        <f t="shared" ref="C154:Y154" si="150">IF(C103="","",C103*(D102*$AE154+D103*$AF154+D104*$AG154))</f>
        <v/>
      </c>
      <c r="D154" s="47" t="str">
        <f t="shared" si="150"/>
        <v/>
      </c>
      <c r="E154" s="47" t="str">
        <f t="shared" si="150"/>
        <v/>
      </c>
      <c r="F154" s="47" t="str">
        <f t="shared" si="150"/>
        <v/>
      </c>
      <c r="G154" s="47" t="str">
        <f t="shared" si="150"/>
        <v/>
      </c>
      <c r="H154" s="47" t="str">
        <f t="shared" si="150"/>
        <v/>
      </c>
      <c r="I154" s="47" t="str">
        <f t="shared" si="150"/>
        <v/>
      </c>
      <c r="J154" s="47" t="str">
        <f t="shared" si="150"/>
        <v/>
      </c>
      <c r="K154" s="47" t="str">
        <f t="shared" si="150"/>
        <v/>
      </c>
      <c r="L154" s="47" t="str">
        <f t="shared" si="150"/>
        <v/>
      </c>
      <c r="M154" s="47" t="str">
        <f t="shared" si="150"/>
        <v/>
      </c>
      <c r="N154" s="47" t="str">
        <f t="shared" si="150"/>
        <v/>
      </c>
      <c r="O154" s="47" t="str">
        <f t="shared" si="150"/>
        <v/>
      </c>
      <c r="P154" s="47" t="str">
        <f t="shared" si="150"/>
        <v/>
      </c>
      <c r="Q154" s="47" t="str">
        <f t="shared" si="150"/>
        <v/>
      </c>
      <c r="R154" s="47" t="str">
        <f t="shared" si="150"/>
        <v/>
      </c>
      <c r="S154" s="47" t="str">
        <f t="shared" si="150"/>
        <v/>
      </c>
      <c r="T154" s="47" t="str">
        <f t="shared" si="150"/>
        <v/>
      </c>
      <c r="U154" s="47" t="str">
        <f t="shared" si="150"/>
        <v/>
      </c>
      <c r="V154" s="47" t="str">
        <f t="shared" si="150"/>
        <v/>
      </c>
      <c r="W154" s="47" t="str">
        <f t="shared" si="150"/>
        <v/>
      </c>
      <c r="X154" s="47" t="str">
        <f t="shared" si="150"/>
        <v/>
      </c>
      <c r="Y154" s="46">
        <f t="shared" si="150"/>
        <v>0.99989009028616449</v>
      </c>
      <c r="Z154" s="46"/>
      <c r="AA154" s="46"/>
      <c r="AB154" s="2">
        <f t="shared" ref="AB154:AG154" si="151">AB103</f>
        <v>-22</v>
      </c>
      <c r="AC154" s="2">
        <f t="shared" si="151"/>
        <v>-22</v>
      </c>
      <c r="AD154" s="2">
        <f t="shared" si="151"/>
        <v>9.1475959407581797E-2</v>
      </c>
      <c r="AE154" s="2">
        <f t="shared" si="151"/>
        <v>0.21658857194522635</v>
      </c>
      <c r="AF154" s="2">
        <f t="shared" si="151"/>
        <v>0.6582988155171291</v>
      </c>
      <c r="AG154" s="2">
        <f t="shared" si="151"/>
        <v>0.12511261253764455</v>
      </c>
    </row>
    <row r="155" spans="1:33">
      <c r="A155" s="72"/>
      <c r="B155" s="2">
        <f t="shared" si="59"/>
        <v>-23</v>
      </c>
      <c r="C155" s="47" t="str">
        <f t="shared" ref="C155:Y155" si="152">IF(C104="","",C104*(D103*$AE155+D104*$AF155+D105*$AG155))</f>
        <v/>
      </c>
      <c r="D155" s="47" t="str">
        <f t="shared" si="152"/>
        <v/>
      </c>
      <c r="E155" s="47" t="str">
        <f t="shared" si="152"/>
        <v/>
      </c>
      <c r="F155" s="47" t="str">
        <f t="shared" si="152"/>
        <v/>
      </c>
      <c r="G155" s="47" t="str">
        <f t="shared" si="152"/>
        <v/>
      </c>
      <c r="H155" s="47" t="str">
        <f t="shared" si="152"/>
        <v/>
      </c>
      <c r="I155" s="47" t="str">
        <f t="shared" si="152"/>
        <v/>
      </c>
      <c r="J155" s="47" t="str">
        <f t="shared" si="152"/>
        <v/>
      </c>
      <c r="K155" s="47" t="str">
        <f t="shared" si="152"/>
        <v/>
      </c>
      <c r="L155" s="47" t="str">
        <f t="shared" si="152"/>
        <v/>
      </c>
      <c r="M155" s="47" t="str">
        <f t="shared" si="152"/>
        <v/>
      </c>
      <c r="N155" s="47" t="str">
        <f t="shared" si="152"/>
        <v/>
      </c>
      <c r="O155" s="47" t="str">
        <f t="shared" si="152"/>
        <v/>
      </c>
      <c r="P155" s="47" t="str">
        <f t="shared" si="152"/>
        <v/>
      </c>
      <c r="Q155" s="47" t="str">
        <f t="shared" si="152"/>
        <v/>
      </c>
      <c r="R155" s="47" t="str">
        <f t="shared" si="152"/>
        <v/>
      </c>
      <c r="S155" s="47" t="str">
        <f t="shared" si="152"/>
        <v/>
      </c>
      <c r="T155" s="47" t="str">
        <f t="shared" si="152"/>
        <v/>
      </c>
      <c r="U155" s="47" t="str">
        <f t="shared" si="152"/>
        <v/>
      </c>
      <c r="V155" s="47" t="str">
        <f t="shared" si="152"/>
        <v/>
      </c>
      <c r="W155" s="47" t="str">
        <f t="shared" si="152"/>
        <v/>
      </c>
      <c r="X155" s="47" t="str">
        <f t="shared" si="152"/>
        <v/>
      </c>
      <c r="Y155" s="47" t="str">
        <f t="shared" si="152"/>
        <v/>
      </c>
      <c r="Z155" s="46"/>
      <c r="AA155" s="46"/>
      <c r="AB155" s="2">
        <f t="shared" ref="AB155:AG155" si="153">AB104</f>
        <v>-23</v>
      </c>
      <c r="AC155" s="2">
        <f t="shared" si="153"/>
        <v>-23</v>
      </c>
      <c r="AD155" s="2">
        <f t="shared" si="153"/>
        <v>9.5633957562469618E-2</v>
      </c>
      <c r="AE155" s="2">
        <f t="shared" si="153"/>
        <v>0.21905657236743159</v>
      </c>
      <c r="AF155" s="2">
        <f t="shared" si="153"/>
        <v>0.65752081282760644</v>
      </c>
      <c r="AG155" s="2">
        <f t="shared" si="153"/>
        <v>0.12342261480496197</v>
      </c>
    </row>
    <row r="156" spans="1:33">
      <c r="A156" s="72"/>
      <c r="B156" s="2">
        <f t="shared" si="59"/>
        <v>-24</v>
      </c>
      <c r="C156" s="47" t="str">
        <f t="shared" ref="C156:Z156" si="154">IF(C105="","",C105*(D104*$AE156+D105*$AF156+D106*$AG156))</f>
        <v/>
      </c>
      <c r="D156" s="47" t="str">
        <f t="shared" si="154"/>
        <v/>
      </c>
      <c r="E156" s="47" t="str">
        <f t="shared" si="154"/>
        <v/>
      </c>
      <c r="F156" s="47" t="str">
        <f t="shared" si="154"/>
        <v/>
      </c>
      <c r="G156" s="47" t="str">
        <f t="shared" si="154"/>
        <v/>
      </c>
      <c r="H156" s="47" t="str">
        <f t="shared" si="154"/>
        <v/>
      </c>
      <c r="I156" s="47" t="str">
        <f t="shared" si="154"/>
        <v/>
      </c>
      <c r="J156" s="47" t="str">
        <f t="shared" si="154"/>
        <v/>
      </c>
      <c r="K156" s="47" t="str">
        <f t="shared" si="154"/>
        <v/>
      </c>
      <c r="L156" s="47" t="str">
        <f t="shared" si="154"/>
        <v/>
      </c>
      <c r="M156" s="47" t="str">
        <f t="shared" si="154"/>
        <v/>
      </c>
      <c r="N156" s="47" t="str">
        <f t="shared" si="154"/>
        <v/>
      </c>
      <c r="O156" s="47" t="str">
        <f t="shared" si="154"/>
        <v/>
      </c>
      <c r="P156" s="47" t="str">
        <f t="shared" si="154"/>
        <v/>
      </c>
      <c r="Q156" s="47" t="str">
        <f t="shared" si="154"/>
        <v/>
      </c>
      <c r="R156" s="47" t="str">
        <f t="shared" si="154"/>
        <v/>
      </c>
      <c r="S156" s="47" t="str">
        <f t="shared" si="154"/>
        <v/>
      </c>
      <c r="T156" s="47" t="str">
        <f t="shared" si="154"/>
        <v/>
      </c>
      <c r="U156" s="47" t="str">
        <f t="shared" si="154"/>
        <v/>
      </c>
      <c r="V156" s="47" t="str">
        <f t="shared" si="154"/>
        <v/>
      </c>
      <c r="W156" s="47" t="str">
        <f t="shared" si="154"/>
        <v/>
      </c>
      <c r="X156" s="47" t="str">
        <f t="shared" si="154"/>
        <v/>
      </c>
      <c r="Y156" s="47" t="str">
        <f t="shared" si="154"/>
        <v/>
      </c>
      <c r="Z156" s="47" t="str">
        <f t="shared" si="154"/>
        <v/>
      </c>
      <c r="AA156" s="46"/>
      <c r="AB156" s="2">
        <f t="shared" ref="AB156:AG156" si="155">AB105</f>
        <v>-24</v>
      </c>
      <c r="AC156" s="2">
        <f t="shared" si="155"/>
        <v>-24</v>
      </c>
      <c r="AD156" s="2">
        <f t="shared" si="155"/>
        <v>9.9791955717360992E-2</v>
      </c>
      <c r="AE156" s="2">
        <f t="shared" si="155"/>
        <v>0.22154186173829502</v>
      </c>
      <c r="AF156" s="2">
        <f t="shared" si="155"/>
        <v>0.65670823224077091</v>
      </c>
      <c r="AG156" s="2">
        <f t="shared" si="155"/>
        <v>0.12174990602093402</v>
      </c>
    </row>
    <row r="157" spans="1:33">
      <c r="A157" s="9"/>
      <c r="B157" s="11"/>
      <c r="C157" s="3">
        <v>0</v>
      </c>
      <c r="D157" s="3">
        <f t="shared" ref="D157:AA157" si="156">C157+1</f>
        <v>1</v>
      </c>
      <c r="E157" s="3">
        <f t="shared" si="156"/>
        <v>2</v>
      </c>
      <c r="F157" s="3">
        <f t="shared" si="156"/>
        <v>3</v>
      </c>
      <c r="G157" s="3">
        <f t="shared" si="156"/>
        <v>4</v>
      </c>
      <c r="H157" s="3">
        <f t="shared" si="156"/>
        <v>5</v>
      </c>
      <c r="I157" s="3">
        <f t="shared" si="156"/>
        <v>6</v>
      </c>
      <c r="J157" s="3">
        <f t="shared" si="156"/>
        <v>7</v>
      </c>
      <c r="K157" s="3">
        <f t="shared" si="156"/>
        <v>8</v>
      </c>
      <c r="L157" s="3">
        <f t="shared" si="156"/>
        <v>9</v>
      </c>
      <c r="M157" s="3">
        <f t="shared" si="156"/>
        <v>10</v>
      </c>
      <c r="N157" s="3">
        <f t="shared" si="156"/>
        <v>11</v>
      </c>
      <c r="O157" s="3">
        <f t="shared" si="156"/>
        <v>12</v>
      </c>
      <c r="P157" s="3">
        <f t="shared" si="156"/>
        <v>13</v>
      </c>
      <c r="Q157" s="3">
        <f t="shared" si="156"/>
        <v>14</v>
      </c>
      <c r="R157" s="3">
        <f t="shared" si="156"/>
        <v>15</v>
      </c>
      <c r="S157" s="3">
        <f t="shared" si="156"/>
        <v>16</v>
      </c>
      <c r="T157" s="3">
        <f t="shared" si="156"/>
        <v>17</v>
      </c>
      <c r="U157" s="3">
        <f t="shared" si="156"/>
        <v>18</v>
      </c>
      <c r="V157" s="3">
        <f t="shared" si="156"/>
        <v>19</v>
      </c>
      <c r="W157" s="3">
        <f t="shared" si="156"/>
        <v>20</v>
      </c>
      <c r="X157" s="3">
        <f t="shared" si="156"/>
        <v>21</v>
      </c>
      <c r="Y157" s="3">
        <f t="shared" si="156"/>
        <v>22</v>
      </c>
      <c r="Z157" s="3">
        <f t="shared" si="156"/>
        <v>23</v>
      </c>
      <c r="AA157" s="3">
        <f t="shared" si="156"/>
        <v>24</v>
      </c>
      <c r="AB157" s="12"/>
      <c r="AC157" s="17"/>
      <c r="AD157" s="17"/>
      <c r="AE157" s="17"/>
      <c r="AF157" s="17"/>
      <c r="AG157" s="17"/>
    </row>
    <row r="158" spans="1:33" ht="15.75">
      <c r="A158" s="9"/>
      <c r="B158" s="10"/>
      <c r="C158" s="75" t="s">
        <v>39</v>
      </c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20" t="s">
        <v>22</v>
      </c>
      <c r="AC158" s="20" t="s">
        <v>23</v>
      </c>
      <c r="AD158" s="20" t="s">
        <v>24</v>
      </c>
      <c r="AE158" s="18" t="s">
        <v>25</v>
      </c>
      <c r="AF158" s="18" t="s">
        <v>26</v>
      </c>
      <c r="AG158" s="18" t="s">
        <v>27</v>
      </c>
    </row>
    <row r="159" spans="1:33">
      <c r="A159" s="71" t="s">
        <v>6</v>
      </c>
      <c r="B159" s="2">
        <f>B108</f>
        <v>24</v>
      </c>
      <c r="C159" s="47" t="str">
        <f t="shared" ref="C159:Y159" si="157">IF(C57="","",C57*(D107*$AE159+D108*$AF159+D109*$AG159))</f>
        <v/>
      </c>
      <c r="D159" s="47" t="str">
        <f t="shared" si="157"/>
        <v/>
      </c>
      <c r="E159" s="47" t="str">
        <f t="shared" si="157"/>
        <v/>
      </c>
      <c r="F159" s="47" t="str">
        <f t="shared" si="157"/>
        <v/>
      </c>
      <c r="G159" s="47" t="str">
        <f t="shared" si="157"/>
        <v/>
      </c>
      <c r="H159" s="47" t="str">
        <f t="shared" si="157"/>
        <v/>
      </c>
      <c r="I159" s="47" t="str">
        <f t="shared" si="157"/>
        <v/>
      </c>
      <c r="J159" s="47" t="str">
        <f t="shared" si="157"/>
        <v/>
      </c>
      <c r="K159" s="47" t="str">
        <f t="shared" si="157"/>
        <v/>
      </c>
      <c r="L159" s="47" t="str">
        <f t="shared" si="157"/>
        <v/>
      </c>
      <c r="M159" s="47" t="str">
        <f t="shared" si="157"/>
        <v/>
      </c>
      <c r="N159" s="47" t="str">
        <f t="shared" si="157"/>
        <v/>
      </c>
      <c r="O159" s="47" t="str">
        <f t="shared" si="157"/>
        <v/>
      </c>
      <c r="P159" s="47" t="str">
        <f t="shared" si="157"/>
        <v/>
      </c>
      <c r="Q159" s="47" t="str">
        <f t="shared" si="157"/>
        <v/>
      </c>
      <c r="R159" s="47" t="str">
        <f t="shared" si="157"/>
        <v/>
      </c>
      <c r="S159" s="47" t="str">
        <f t="shared" si="157"/>
        <v/>
      </c>
      <c r="T159" s="47" t="str">
        <f t="shared" si="157"/>
        <v/>
      </c>
      <c r="U159" s="47" t="str">
        <f t="shared" si="157"/>
        <v/>
      </c>
      <c r="V159" s="47" t="str">
        <f t="shared" si="157"/>
        <v/>
      </c>
      <c r="W159" s="47" t="str">
        <f t="shared" si="157"/>
        <v/>
      </c>
      <c r="X159" s="47" t="str">
        <f t="shared" si="157"/>
        <v/>
      </c>
      <c r="Y159" s="47" t="str">
        <f t="shared" si="157"/>
        <v/>
      </c>
      <c r="Z159" s="47"/>
      <c r="AA159" s="46"/>
      <c r="AB159" s="2">
        <f t="shared" ref="AB159:AG159" si="158">AB108</f>
        <v>24</v>
      </c>
      <c r="AC159" s="2">
        <f t="shared" si="158"/>
        <v>24</v>
      </c>
      <c r="AD159" s="2">
        <f t="shared" si="158"/>
        <v>-9.9791955717360992E-2</v>
      </c>
      <c r="AE159" s="2">
        <f t="shared" si="158"/>
        <v>0.12174990602093402</v>
      </c>
      <c r="AF159" s="2">
        <f t="shared" si="158"/>
        <v>0.65670823224077091</v>
      </c>
      <c r="AG159" s="2">
        <f t="shared" si="158"/>
        <v>0.22154186173829502</v>
      </c>
    </row>
    <row r="160" spans="1:33">
      <c r="A160" s="72"/>
      <c r="B160" s="2">
        <f t="shared" ref="B160:B207" si="159">B109</f>
        <v>23</v>
      </c>
      <c r="C160" s="47" t="str">
        <f t="shared" ref="C160:Y160" si="160">IF(C58="","",C58*(D108*$AE160+D109*$AF160+D110*$AG160))</f>
        <v/>
      </c>
      <c r="D160" s="47" t="str">
        <f t="shared" si="160"/>
        <v/>
      </c>
      <c r="E160" s="47" t="str">
        <f t="shared" si="160"/>
        <v/>
      </c>
      <c r="F160" s="47" t="str">
        <f t="shared" si="160"/>
        <v/>
      </c>
      <c r="G160" s="47" t="str">
        <f t="shared" si="160"/>
        <v/>
      </c>
      <c r="H160" s="47" t="str">
        <f t="shared" si="160"/>
        <v/>
      </c>
      <c r="I160" s="47" t="str">
        <f t="shared" si="160"/>
        <v/>
      </c>
      <c r="J160" s="47" t="str">
        <f t="shared" si="160"/>
        <v/>
      </c>
      <c r="K160" s="47" t="str">
        <f t="shared" si="160"/>
        <v/>
      </c>
      <c r="L160" s="47" t="str">
        <f t="shared" si="160"/>
        <v/>
      </c>
      <c r="M160" s="47" t="str">
        <f t="shared" si="160"/>
        <v/>
      </c>
      <c r="N160" s="47" t="str">
        <f t="shared" si="160"/>
        <v/>
      </c>
      <c r="O160" s="47" t="str">
        <f t="shared" si="160"/>
        <v/>
      </c>
      <c r="P160" s="47" t="str">
        <f t="shared" si="160"/>
        <v/>
      </c>
      <c r="Q160" s="47" t="str">
        <f t="shared" si="160"/>
        <v/>
      </c>
      <c r="R160" s="47" t="str">
        <f t="shared" si="160"/>
        <v/>
      </c>
      <c r="S160" s="47" t="str">
        <f t="shared" si="160"/>
        <v/>
      </c>
      <c r="T160" s="47" t="str">
        <f t="shared" si="160"/>
        <v/>
      </c>
      <c r="U160" s="47" t="str">
        <f t="shared" si="160"/>
        <v/>
      </c>
      <c r="V160" s="47" t="str">
        <f t="shared" si="160"/>
        <v/>
      </c>
      <c r="W160" s="47" t="str">
        <f t="shared" si="160"/>
        <v/>
      </c>
      <c r="X160" s="47" t="str">
        <f t="shared" si="160"/>
        <v/>
      </c>
      <c r="Y160" s="47" t="str">
        <f t="shared" si="160"/>
        <v/>
      </c>
      <c r="Z160" s="46"/>
      <c r="AA160" s="46"/>
      <c r="AB160" s="2">
        <f t="shared" ref="AB160:AG160" si="161">AB109</f>
        <v>23</v>
      </c>
      <c r="AC160" s="2">
        <f t="shared" si="161"/>
        <v>23</v>
      </c>
      <c r="AD160" s="2">
        <f t="shared" si="161"/>
        <v>-9.5633957562469618E-2</v>
      </c>
      <c r="AE160" s="2">
        <f t="shared" si="161"/>
        <v>0.12342261480496197</v>
      </c>
      <c r="AF160" s="2">
        <f t="shared" si="161"/>
        <v>0.65752081282760644</v>
      </c>
      <c r="AG160" s="2">
        <f t="shared" si="161"/>
        <v>0.21905657236743159</v>
      </c>
    </row>
    <row r="161" spans="1:33">
      <c r="A161" s="72"/>
      <c r="B161" s="2">
        <f t="shared" si="159"/>
        <v>22</v>
      </c>
      <c r="C161" s="47" t="str">
        <f t="shared" ref="C161:X161" si="162">IF(C59="","",C59*(D109*$AE161+D110*$AF161+D111*$AG161))</f>
        <v/>
      </c>
      <c r="D161" s="47" t="str">
        <f t="shared" si="162"/>
        <v/>
      </c>
      <c r="E161" s="47" t="str">
        <f t="shared" si="162"/>
        <v/>
      </c>
      <c r="F161" s="47" t="str">
        <f t="shared" si="162"/>
        <v/>
      </c>
      <c r="G161" s="47" t="str">
        <f t="shared" si="162"/>
        <v/>
      </c>
      <c r="H161" s="47" t="str">
        <f t="shared" si="162"/>
        <v/>
      </c>
      <c r="I161" s="47" t="str">
        <f t="shared" si="162"/>
        <v/>
      </c>
      <c r="J161" s="47" t="str">
        <f t="shared" si="162"/>
        <v/>
      </c>
      <c r="K161" s="47" t="str">
        <f t="shared" si="162"/>
        <v/>
      </c>
      <c r="L161" s="47" t="str">
        <f t="shared" si="162"/>
        <v/>
      </c>
      <c r="M161" s="47" t="str">
        <f t="shared" si="162"/>
        <v/>
      </c>
      <c r="N161" s="47" t="str">
        <f t="shared" si="162"/>
        <v/>
      </c>
      <c r="O161" s="47" t="str">
        <f t="shared" si="162"/>
        <v/>
      </c>
      <c r="P161" s="47" t="str">
        <f t="shared" si="162"/>
        <v/>
      </c>
      <c r="Q161" s="47" t="str">
        <f t="shared" si="162"/>
        <v/>
      </c>
      <c r="R161" s="47" t="str">
        <f t="shared" si="162"/>
        <v/>
      </c>
      <c r="S161" s="47" t="str">
        <f t="shared" si="162"/>
        <v/>
      </c>
      <c r="T161" s="47" t="str">
        <f t="shared" si="162"/>
        <v/>
      </c>
      <c r="U161" s="47" t="str">
        <f t="shared" si="162"/>
        <v/>
      </c>
      <c r="V161" s="47" t="str">
        <f t="shared" si="162"/>
        <v/>
      </c>
      <c r="W161" s="47" t="str">
        <f t="shared" si="162"/>
        <v/>
      </c>
      <c r="X161" s="47" t="str">
        <f t="shared" si="162"/>
        <v/>
      </c>
      <c r="Y161" s="46"/>
      <c r="Z161" s="46"/>
      <c r="AA161" s="46"/>
      <c r="AB161" s="2">
        <f t="shared" ref="AB161:AG161" si="163">AB110</f>
        <v>22</v>
      </c>
      <c r="AC161" s="2">
        <f t="shared" si="163"/>
        <v>22</v>
      </c>
      <c r="AD161" s="2">
        <f t="shared" si="163"/>
        <v>-9.1475959407581797E-2</v>
      </c>
      <c r="AE161" s="2">
        <f t="shared" si="163"/>
        <v>0.12511261253764455</v>
      </c>
      <c r="AF161" s="2">
        <f t="shared" si="163"/>
        <v>0.6582988155171291</v>
      </c>
      <c r="AG161" s="2">
        <f t="shared" si="163"/>
        <v>0.21658857194522635</v>
      </c>
    </row>
    <row r="162" spans="1:33">
      <c r="A162" s="72"/>
      <c r="B162" s="2">
        <f t="shared" si="159"/>
        <v>21</v>
      </c>
      <c r="C162" s="47" t="str">
        <f t="shared" ref="C162:X162" si="164">IF(C60="","",C60*(D110*$AE162+D111*$AF162+D112*$AG162))</f>
        <v/>
      </c>
      <c r="D162" s="47" t="str">
        <f t="shared" si="164"/>
        <v/>
      </c>
      <c r="E162" s="47" t="str">
        <f t="shared" si="164"/>
        <v/>
      </c>
      <c r="F162" s="47" t="str">
        <f t="shared" si="164"/>
        <v/>
      </c>
      <c r="G162" s="47" t="str">
        <f t="shared" si="164"/>
        <v/>
      </c>
      <c r="H162" s="47" t="str">
        <f t="shared" si="164"/>
        <v/>
      </c>
      <c r="I162" s="47" t="str">
        <f t="shared" si="164"/>
        <v/>
      </c>
      <c r="J162" s="47" t="str">
        <f t="shared" si="164"/>
        <v/>
      </c>
      <c r="K162" s="47" t="str">
        <f t="shared" si="164"/>
        <v/>
      </c>
      <c r="L162" s="47" t="str">
        <f t="shared" si="164"/>
        <v/>
      </c>
      <c r="M162" s="47" t="str">
        <f t="shared" si="164"/>
        <v/>
      </c>
      <c r="N162" s="47" t="str">
        <f t="shared" si="164"/>
        <v/>
      </c>
      <c r="O162" s="47" t="str">
        <f t="shared" si="164"/>
        <v/>
      </c>
      <c r="P162" s="47" t="str">
        <f t="shared" si="164"/>
        <v/>
      </c>
      <c r="Q162" s="47" t="str">
        <f t="shared" si="164"/>
        <v/>
      </c>
      <c r="R162" s="47" t="str">
        <f t="shared" si="164"/>
        <v/>
      </c>
      <c r="S162" s="47" t="str">
        <f t="shared" si="164"/>
        <v/>
      </c>
      <c r="T162" s="47" t="str">
        <f t="shared" si="164"/>
        <v/>
      </c>
      <c r="U162" s="47" t="str">
        <f t="shared" si="164"/>
        <v/>
      </c>
      <c r="V162" s="47" t="str">
        <f t="shared" si="164"/>
        <v/>
      </c>
      <c r="W162" s="47" t="str">
        <f t="shared" si="164"/>
        <v/>
      </c>
      <c r="X162" s="46">
        <f t="shared" si="164"/>
        <v>0.42581980594133523</v>
      </c>
      <c r="Y162" s="46"/>
      <c r="Z162" s="46"/>
      <c r="AA162" s="46"/>
      <c r="AB162" s="2">
        <f t="shared" ref="AB162:AG162" si="165">AB111</f>
        <v>21</v>
      </c>
      <c r="AC162" s="2">
        <f t="shared" si="165"/>
        <v>21</v>
      </c>
      <c r="AD162" s="2">
        <f t="shared" si="165"/>
        <v>-8.7317961252690424E-2</v>
      </c>
      <c r="AE162" s="2">
        <f t="shared" si="165"/>
        <v>0.12681989921898462</v>
      </c>
      <c r="AF162" s="2">
        <f t="shared" si="165"/>
        <v>0.65904224030934033</v>
      </c>
      <c r="AG162" s="2">
        <f t="shared" si="165"/>
        <v>0.21413786047167505</v>
      </c>
    </row>
    <row r="163" spans="1:33">
      <c r="A163" s="72"/>
      <c r="B163" s="2">
        <f t="shared" si="159"/>
        <v>20</v>
      </c>
      <c r="C163" s="47" t="str">
        <f t="shared" ref="C163:X163" si="166">IF(C61="","",C61*(D111*$AE163+D112*$AF163+D113*$AG163))</f>
        <v/>
      </c>
      <c r="D163" s="47" t="str">
        <f t="shared" si="166"/>
        <v/>
      </c>
      <c r="E163" s="47" t="str">
        <f t="shared" si="166"/>
        <v/>
      </c>
      <c r="F163" s="47" t="str">
        <f t="shared" si="166"/>
        <v/>
      </c>
      <c r="G163" s="47" t="str">
        <f t="shared" si="166"/>
        <v/>
      </c>
      <c r="H163" s="47" t="str">
        <f t="shared" si="166"/>
        <v/>
      </c>
      <c r="I163" s="47" t="str">
        <f t="shared" si="166"/>
        <v/>
      </c>
      <c r="J163" s="47" t="str">
        <f t="shared" si="166"/>
        <v/>
      </c>
      <c r="K163" s="47" t="str">
        <f t="shared" si="166"/>
        <v/>
      </c>
      <c r="L163" s="47" t="str">
        <f t="shared" si="166"/>
        <v/>
      </c>
      <c r="M163" s="47" t="str">
        <f t="shared" si="166"/>
        <v/>
      </c>
      <c r="N163" s="47" t="str">
        <f t="shared" si="166"/>
        <v/>
      </c>
      <c r="O163" s="47" t="str">
        <f t="shared" si="166"/>
        <v/>
      </c>
      <c r="P163" s="47" t="str">
        <f t="shared" si="166"/>
        <v/>
      </c>
      <c r="Q163" s="47" t="str">
        <f t="shared" si="166"/>
        <v/>
      </c>
      <c r="R163" s="47" t="str">
        <f t="shared" si="166"/>
        <v/>
      </c>
      <c r="S163" s="47" t="str">
        <f t="shared" si="166"/>
        <v/>
      </c>
      <c r="T163" s="47" t="str">
        <f t="shared" si="166"/>
        <v/>
      </c>
      <c r="U163" s="47" t="str">
        <f t="shared" si="166"/>
        <v/>
      </c>
      <c r="V163" s="47" t="str">
        <f t="shared" si="166"/>
        <v/>
      </c>
      <c r="W163" s="46">
        <f t="shared" si="166"/>
        <v>0.49887061854737869</v>
      </c>
      <c r="X163" s="46">
        <f t="shared" si="166"/>
        <v>0.49646470839406587</v>
      </c>
      <c r="Y163" s="46"/>
      <c r="Z163" s="46"/>
      <c r="AA163" s="46"/>
      <c r="AB163" s="2">
        <f t="shared" ref="AB163:AG163" si="167">AB112</f>
        <v>20</v>
      </c>
      <c r="AC163" s="2">
        <f t="shared" si="167"/>
        <v>20</v>
      </c>
      <c r="AD163" s="2">
        <f t="shared" si="167"/>
        <v>-8.315996309779905E-2</v>
      </c>
      <c r="AE163" s="2">
        <f t="shared" si="167"/>
        <v>0.12854447484898079</v>
      </c>
      <c r="AF163" s="2">
        <f t="shared" si="167"/>
        <v>0.65975108720423936</v>
      </c>
      <c r="AG163" s="2">
        <f t="shared" si="167"/>
        <v>0.21170443794677984</v>
      </c>
    </row>
    <row r="164" spans="1:33">
      <c r="A164" s="72"/>
      <c r="B164" s="2">
        <f t="shared" si="159"/>
        <v>19</v>
      </c>
      <c r="C164" s="47" t="str">
        <f t="shared" ref="C164:X164" si="168">IF(C62="","",C62*(D112*$AE164+D113*$AF164+D114*$AG164))</f>
        <v/>
      </c>
      <c r="D164" s="47" t="str">
        <f t="shared" si="168"/>
        <v/>
      </c>
      <c r="E164" s="47" t="str">
        <f t="shared" si="168"/>
        <v/>
      </c>
      <c r="F164" s="47" t="str">
        <f t="shared" si="168"/>
        <v/>
      </c>
      <c r="G164" s="47" t="str">
        <f t="shared" si="168"/>
        <v/>
      </c>
      <c r="H164" s="47" t="str">
        <f t="shared" si="168"/>
        <v/>
      </c>
      <c r="I164" s="47" t="str">
        <f t="shared" si="168"/>
        <v/>
      </c>
      <c r="J164" s="47" t="str">
        <f t="shared" si="168"/>
        <v/>
      </c>
      <c r="K164" s="47" t="str">
        <f t="shared" si="168"/>
        <v/>
      </c>
      <c r="L164" s="47" t="str">
        <f t="shared" si="168"/>
        <v/>
      </c>
      <c r="M164" s="47" t="str">
        <f t="shared" si="168"/>
        <v/>
      </c>
      <c r="N164" s="47" t="str">
        <f t="shared" si="168"/>
        <v/>
      </c>
      <c r="O164" s="47" t="str">
        <f t="shared" si="168"/>
        <v/>
      </c>
      <c r="P164" s="47" t="str">
        <f t="shared" si="168"/>
        <v/>
      </c>
      <c r="Q164" s="47" t="str">
        <f t="shared" si="168"/>
        <v/>
      </c>
      <c r="R164" s="47" t="str">
        <f t="shared" si="168"/>
        <v/>
      </c>
      <c r="S164" s="47" t="str">
        <f t="shared" si="168"/>
        <v/>
      </c>
      <c r="T164" s="47" t="str">
        <f t="shared" si="168"/>
        <v/>
      </c>
      <c r="U164" s="47" t="str">
        <f t="shared" si="168"/>
        <v/>
      </c>
      <c r="V164" s="46">
        <f t="shared" si="168"/>
        <v>0.56766130666617876</v>
      </c>
      <c r="W164" s="46">
        <f t="shared" si="168"/>
        <v>0.56534384076498367</v>
      </c>
      <c r="X164" s="46">
        <f t="shared" si="168"/>
        <v>0.56310588132440409</v>
      </c>
      <c r="Y164" s="46"/>
      <c r="Z164" s="46"/>
      <c r="AA164" s="46"/>
      <c r="AB164" s="2">
        <f t="shared" ref="AB164:AG164" si="169">AB113</f>
        <v>19</v>
      </c>
      <c r="AC164" s="2">
        <f t="shared" si="169"/>
        <v>19</v>
      </c>
      <c r="AD164" s="2">
        <f t="shared" si="169"/>
        <v>-7.9001964942911229E-2</v>
      </c>
      <c r="AE164" s="2">
        <f t="shared" si="169"/>
        <v>0.13028633942763151</v>
      </c>
      <c r="AF164" s="2">
        <f t="shared" si="169"/>
        <v>0.66042535620182563</v>
      </c>
      <c r="AG164" s="2">
        <f t="shared" si="169"/>
        <v>0.20928830437054274</v>
      </c>
    </row>
    <row r="165" spans="1:33">
      <c r="A165" s="72"/>
      <c r="B165" s="2">
        <f t="shared" si="159"/>
        <v>18</v>
      </c>
      <c r="C165" s="47" t="str">
        <f t="shared" ref="C165:X165" si="170">IF(C63="","",C63*(D113*$AE165+D114*$AF165+D115*$AG165))</f>
        <v/>
      </c>
      <c r="D165" s="47" t="str">
        <f t="shared" si="170"/>
        <v/>
      </c>
      <c r="E165" s="47" t="str">
        <f t="shared" si="170"/>
        <v/>
      </c>
      <c r="F165" s="47" t="str">
        <f t="shared" si="170"/>
        <v/>
      </c>
      <c r="G165" s="47" t="str">
        <f t="shared" si="170"/>
        <v/>
      </c>
      <c r="H165" s="47" t="str">
        <f t="shared" si="170"/>
        <v/>
      </c>
      <c r="I165" s="47" t="str">
        <f t="shared" si="170"/>
        <v/>
      </c>
      <c r="J165" s="47" t="str">
        <f t="shared" si="170"/>
        <v/>
      </c>
      <c r="K165" s="47" t="str">
        <f t="shared" si="170"/>
        <v/>
      </c>
      <c r="L165" s="47" t="str">
        <f t="shared" si="170"/>
        <v/>
      </c>
      <c r="M165" s="47" t="str">
        <f t="shared" si="170"/>
        <v/>
      </c>
      <c r="N165" s="47" t="str">
        <f t="shared" si="170"/>
        <v/>
      </c>
      <c r="O165" s="47" t="str">
        <f t="shared" si="170"/>
        <v/>
      </c>
      <c r="P165" s="47" t="str">
        <f t="shared" si="170"/>
        <v/>
      </c>
      <c r="Q165" s="47" t="str">
        <f t="shared" si="170"/>
        <v/>
      </c>
      <c r="R165" s="47" t="str">
        <f t="shared" si="170"/>
        <v/>
      </c>
      <c r="S165" s="47" t="str">
        <f t="shared" si="170"/>
        <v/>
      </c>
      <c r="T165" s="47" t="str">
        <f t="shared" si="170"/>
        <v/>
      </c>
      <c r="U165" s="46">
        <f t="shared" si="170"/>
        <v>0.63073461813489395</v>
      </c>
      <c r="V165" s="46">
        <f t="shared" si="170"/>
        <v>0.62854951957698213</v>
      </c>
      <c r="W165" s="46">
        <f t="shared" si="170"/>
        <v>0.62644374852123852</v>
      </c>
      <c r="X165" s="46">
        <f t="shared" si="170"/>
        <v>0.62440873322417823</v>
      </c>
      <c r="Y165" s="46"/>
      <c r="Z165" s="46"/>
      <c r="AA165" s="46"/>
      <c r="AB165" s="2">
        <f t="shared" ref="AB165:AG165" si="171">AB114</f>
        <v>18</v>
      </c>
      <c r="AC165" s="2">
        <f t="shared" si="171"/>
        <v>18</v>
      </c>
      <c r="AD165" s="2">
        <f t="shared" si="171"/>
        <v>-7.4843966788019856E-2</v>
      </c>
      <c r="AE165" s="2">
        <f t="shared" si="171"/>
        <v>0.13204549295493984</v>
      </c>
      <c r="AF165" s="2">
        <f t="shared" si="171"/>
        <v>0.66106504730210036</v>
      </c>
      <c r="AG165" s="2">
        <f t="shared" si="171"/>
        <v>0.20688945974295969</v>
      </c>
    </row>
    <row r="166" spans="1:33">
      <c r="A166" s="72"/>
      <c r="B166" s="2">
        <f t="shared" si="159"/>
        <v>17</v>
      </c>
      <c r="C166" s="47" t="str">
        <f t="shared" ref="C166:X166" si="172">IF(C64="","",C64*(D114*$AE166+D115*$AF166+D116*$AG166))</f>
        <v/>
      </c>
      <c r="D166" s="47" t="str">
        <f t="shared" si="172"/>
        <v/>
      </c>
      <c r="E166" s="47" t="str">
        <f t="shared" si="172"/>
        <v/>
      </c>
      <c r="F166" s="47" t="str">
        <f t="shared" si="172"/>
        <v/>
      </c>
      <c r="G166" s="47" t="str">
        <f t="shared" si="172"/>
        <v/>
      </c>
      <c r="H166" s="47" t="str">
        <f t="shared" si="172"/>
        <v/>
      </c>
      <c r="I166" s="47" t="str">
        <f t="shared" si="172"/>
        <v/>
      </c>
      <c r="J166" s="47" t="str">
        <f t="shared" si="172"/>
        <v/>
      </c>
      <c r="K166" s="47" t="str">
        <f t="shared" si="172"/>
        <v/>
      </c>
      <c r="L166" s="47" t="str">
        <f t="shared" si="172"/>
        <v/>
      </c>
      <c r="M166" s="47" t="str">
        <f t="shared" si="172"/>
        <v/>
      </c>
      <c r="N166" s="47" t="str">
        <f t="shared" si="172"/>
        <v/>
      </c>
      <c r="O166" s="47" t="str">
        <f t="shared" si="172"/>
        <v/>
      </c>
      <c r="P166" s="47" t="str">
        <f t="shared" si="172"/>
        <v/>
      </c>
      <c r="Q166" s="47" t="str">
        <f t="shared" si="172"/>
        <v/>
      </c>
      <c r="R166" s="47" t="str">
        <f t="shared" si="172"/>
        <v/>
      </c>
      <c r="S166" s="47" t="str">
        <f t="shared" si="172"/>
        <v/>
      </c>
      <c r="T166" s="46">
        <f t="shared" si="172"/>
        <v>0.6873157018637952</v>
      </c>
      <c r="U166" s="46">
        <f t="shared" si="172"/>
        <v>0.68528977626061538</v>
      </c>
      <c r="V166" s="46">
        <f t="shared" si="172"/>
        <v>0.68334189137039847</v>
      </c>
      <c r="W166" s="46">
        <f t="shared" si="172"/>
        <v>0.68146355728080532</v>
      </c>
      <c r="X166" s="46">
        <f t="shared" si="172"/>
        <v>0.67964724619297034</v>
      </c>
      <c r="Y166" s="46"/>
      <c r="Z166" s="46"/>
      <c r="AA166" s="46"/>
      <c r="AB166" s="2">
        <f t="shared" ref="AB166:AG166" si="173">AB115</f>
        <v>17</v>
      </c>
      <c r="AC166" s="2">
        <f t="shared" si="173"/>
        <v>17</v>
      </c>
      <c r="AD166" s="2">
        <f t="shared" si="173"/>
        <v>-7.0685968633132035E-2</v>
      </c>
      <c r="AE166" s="2">
        <f t="shared" si="173"/>
        <v>0.13382193543090271</v>
      </c>
      <c r="AF166" s="2">
        <f t="shared" si="173"/>
        <v>0.66167016050506255</v>
      </c>
      <c r="AG166" s="2">
        <f t="shared" si="173"/>
        <v>0.20450790406403474</v>
      </c>
    </row>
    <row r="167" spans="1:33">
      <c r="A167" s="72"/>
      <c r="B167" s="2">
        <f t="shared" si="159"/>
        <v>16</v>
      </c>
      <c r="C167" s="47" t="str">
        <f t="shared" ref="C167:X167" si="174">IF(C65="","",C65*(D115*$AE167+D116*$AF167+D117*$AG167))</f>
        <v/>
      </c>
      <c r="D167" s="47" t="str">
        <f t="shared" si="174"/>
        <v/>
      </c>
      <c r="E167" s="47" t="str">
        <f t="shared" si="174"/>
        <v/>
      </c>
      <c r="F167" s="47" t="str">
        <f t="shared" si="174"/>
        <v/>
      </c>
      <c r="G167" s="47" t="str">
        <f t="shared" si="174"/>
        <v/>
      </c>
      <c r="H167" s="47" t="str">
        <f t="shared" si="174"/>
        <v/>
      </c>
      <c r="I167" s="47" t="str">
        <f t="shared" si="174"/>
        <v/>
      </c>
      <c r="J167" s="47" t="str">
        <f t="shared" si="174"/>
        <v/>
      </c>
      <c r="K167" s="47" t="str">
        <f t="shared" si="174"/>
        <v/>
      </c>
      <c r="L167" s="47" t="str">
        <f t="shared" si="174"/>
        <v/>
      </c>
      <c r="M167" s="47" t="str">
        <f t="shared" si="174"/>
        <v/>
      </c>
      <c r="N167" s="47" t="str">
        <f t="shared" si="174"/>
        <v/>
      </c>
      <c r="O167" s="47" t="str">
        <f t="shared" si="174"/>
        <v/>
      </c>
      <c r="P167" s="47" t="str">
        <f t="shared" si="174"/>
        <v/>
      </c>
      <c r="Q167" s="47" t="str">
        <f t="shared" si="174"/>
        <v/>
      </c>
      <c r="R167" s="47" t="str">
        <f t="shared" si="174"/>
        <v/>
      </c>
      <c r="S167" s="46">
        <f t="shared" si="174"/>
        <v>0.73717252850297965</v>
      </c>
      <c r="T167" s="46">
        <f t="shared" si="174"/>
        <v>0.73531856953533703</v>
      </c>
      <c r="U167" s="46">
        <f t="shared" si="174"/>
        <v>0.73354053984543732</v>
      </c>
      <c r="V167" s="46">
        <f t="shared" si="174"/>
        <v>0.7318300995510586</v>
      </c>
      <c r="W167" s="46">
        <f t="shared" si="174"/>
        <v>0.73017989153127605</v>
      </c>
      <c r="X167" s="46">
        <f t="shared" si="174"/>
        <v>0.72858338654327093</v>
      </c>
      <c r="Y167" s="46"/>
      <c r="Z167" s="46"/>
      <c r="AA167" s="46"/>
      <c r="AB167" s="2">
        <f t="shared" ref="AB167:AG167" si="175">AB116</f>
        <v>16</v>
      </c>
      <c r="AC167" s="2">
        <f t="shared" si="175"/>
        <v>16</v>
      </c>
      <c r="AD167" s="2">
        <f t="shared" si="175"/>
        <v>-6.6527970478240661E-2</v>
      </c>
      <c r="AE167" s="2">
        <f t="shared" si="175"/>
        <v>0.13561566685552315</v>
      </c>
      <c r="AF167" s="2">
        <f t="shared" si="175"/>
        <v>0.66224069581071299</v>
      </c>
      <c r="AG167" s="2">
        <f t="shared" si="175"/>
        <v>0.20214363733376381</v>
      </c>
    </row>
    <row r="168" spans="1:33">
      <c r="A168" s="72"/>
      <c r="B168" s="2">
        <f t="shared" si="159"/>
        <v>15</v>
      </c>
      <c r="C168" s="47" t="str">
        <f t="shared" ref="C168:X168" si="176">IF(C66="","",C66*(D116*$AE168+D117*$AF168+D118*$AG168))</f>
        <v/>
      </c>
      <c r="D168" s="47" t="str">
        <f t="shared" si="176"/>
        <v/>
      </c>
      <c r="E168" s="47" t="str">
        <f t="shared" si="176"/>
        <v/>
      </c>
      <c r="F168" s="47" t="str">
        <f t="shared" si="176"/>
        <v/>
      </c>
      <c r="G168" s="47" t="str">
        <f t="shared" si="176"/>
        <v/>
      </c>
      <c r="H168" s="47" t="str">
        <f t="shared" si="176"/>
        <v/>
      </c>
      <c r="I168" s="47" t="str">
        <f t="shared" si="176"/>
        <v/>
      </c>
      <c r="J168" s="47" t="str">
        <f t="shared" si="176"/>
        <v/>
      </c>
      <c r="K168" s="47" t="str">
        <f t="shared" si="176"/>
        <v/>
      </c>
      <c r="L168" s="47" t="str">
        <f t="shared" si="176"/>
        <v/>
      </c>
      <c r="M168" s="47" t="str">
        <f t="shared" si="176"/>
        <v/>
      </c>
      <c r="N168" s="47" t="str">
        <f t="shared" si="176"/>
        <v/>
      </c>
      <c r="O168" s="47" t="str">
        <f t="shared" si="176"/>
        <v/>
      </c>
      <c r="P168" s="47" t="str">
        <f t="shared" si="176"/>
        <v/>
      </c>
      <c r="Q168" s="47" t="str">
        <f t="shared" si="176"/>
        <v/>
      </c>
      <c r="R168" s="46">
        <f t="shared" si="176"/>
        <v>0.78046486465699394</v>
      </c>
      <c r="S168" s="46">
        <f t="shared" si="176"/>
        <v>0.77878508042419148</v>
      </c>
      <c r="T168" s="46">
        <f t="shared" si="176"/>
        <v>0.77717855217962428</v>
      </c>
      <c r="U168" s="46">
        <f t="shared" si="176"/>
        <v>0.77563712632738158</v>
      </c>
      <c r="V168" s="46">
        <f t="shared" si="176"/>
        <v>0.77415365329896624</v>
      </c>
      <c r="W168" s="46">
        <f t="shared" si="176"/>
        <v>0.77272182132792366</v>
      </c>
      <c r="X168" s="46">
        <f t="shared" si="176"/>
        <v>0.77133602471098806</v>
      </c>
      <c r="Y168" s="46"/>
      <c r="Z168" s="46"/>
      <c r="AA168" s="46"/>
      <c r="AB168" s="2">
        <f t="shared" ref="AB168:AG168" si="177">AB117</f>
        <v>15</v>
      </c>
      <c r="AC168" s="2">
        <f t="shared" si="177"/>
        <v>15</v>
      </c>
      <c r="AD168" s="2">
        <f t="shared" si="177"/>
        <v>-6.2369972323351064E-2</v>
      </c>
      <c r="AE168" s="2">
        <f t="shared" si="177"/>
        <v>0.13742668722879892</v>
      </c>
      <c r="AF168" s="2">
        <f t="shared" si="177"/>
        <v>0.6627766532190511</v>
      </c>
      <c r="AG168" s="2">
        <f t="shared" si="177"/>
        <v>0.19979665955214998</v>
      </c>
    </row>
    <row r="169" spans="1:33">
      <c r="A169" s="72"/>
      <c r="B169" s="2">
        <f t="shared" si="159"/>
        <v>14</v>
      </c>
      <c r="C169" s="47" t="str">
        <f t="shared" ref="C169:X169" si="178">IF(C67="","",C67*(D117*$AE169+D118*$AF169+D119*$AG169))</f>
        <v/>
      </c>
      <c r="D169" s="47" t="str">
        <f t="shared" si="178"/>
        <v/>
      </c>
      <c r="E169" s="47" t="str">
        <f t="shared" si="178"/>
        <v/>
      </c>
      <c r="F169" s="47" t="str">
        <f t="shared" si="178"/>
        <v/>
      </c>
      <c r="G169" s="47" t="str">
        <f t="shared" si="178"/>
        <v/>
      </c>
      <c r="H169" s="47" t="str">
        <f t="shared" si="178"/>
        <v/>
      </c>
      <c r="I169" s="47" t="str">
        <f t="shared" si="178"/>
        <v/>
      </c>
      <c r="J169" s="47" t="str">
        <f t="shared" si="178"/>
        <v/>
      </c>
      <c r="K169" s="47" t="str">
        <f t="shared" si="178"/>
        <v/>
      </c>
      <c r="L169" s="47" t="str">
        <f t="shared" si="178"/>
        <v/>
      </c>
      <c r="M169" s="47" t="str">
        <f t="shared" si="178"/>
        <v/>
      </c>
      <c r="N169" s="47" t="str">
        <f t="shared" si="178"/>
        <v/>
      </c>
      <c r="O169" s="47" t="str">
        <f t="shared" si="178"/>
        <v/>
      </c>
      <c r="P169" s="47" t="str">
        <f t="shared" si="178"/>
        <v/>
      </c>
      <c r="Q169" s="46">
        <f t="shared" si="178"/>
        <v>0.8176080154711256</v>
      </c>
      <c r="R169" s="46">
        <f t="shared" si="178"/>
        <v>0.81609719128731406</v>
      </c>
      <c r="S169" s="46">
        <f t="shared" si="178"/>
        <v>0.81465661870260764</v>
      </c>
      <c r="T169" s="46">
        <f t="shared" si="178"/>
        <v>0.81327833970774444</v>
      </c>
      <c r="U169" s="46">
        <f t="shared" si="178"/>
        <v>0.81195542507529372</v>
      </c>
      <c r="V169" s="46">
        <f t="shared" si="178"/>
        <v>0.81068179510248495</v>
      </c>
      <c r="W169" s="46">
        <f t="shared" si="178"/>
        <v>0.80945207920752038</v>
      </c>
      <c r="X169" s="46">
        <f t="shared" si="178"/>
        <v>0.80826150463179436</v>
      </c>
      <c r="Y169" s="46"/>
      <c r="Z169" s="46"/>
      <c r="AA169" s="46"/>
      <c r="AB169" s="2">
        <f t="shared" ref="AB169:AG169" si="179">AB118</f>
        <v>14</v>
      </c>
      <c r="AC169" s="2">
        <f t="shared" si="179"/>
        <v>14</v>
      </c>
      <c r="AD169" s="2">
        <f t="shared" si="179"/>
        <v>-5.8211974168461467E-2</v>
      </c>
      <c r="AE169" s="2">
        <f t="shared" si="179"/>
        <v>0.13925499655073073</v>
      </c>
      <c r="AF169" s="2">
        <f t="shared" si="179"/>
        <v>0.66327803273007702</v>
      </c>
      <c r="AG169" s="2">
        <f t="shared" si="179"/>
        <v>0.1974669707191922</v>
      </c>
    </row>
    <row r="170" spans="1:33">
      <c r="A170" s="72"/>
      <c r="B170" s="2">
        <f t="shared" si="159"/>
        <v>13</v>
      </c>
      <c r="C170" s="47" t="str">
        <f t="shared" ref="C170:X170" si="180">IF(C68="","",C68*(D118*$AE170+D119*$AF170+D120*$AG170))</f>
        <v/>
      </c>
      <c r="D170" s="47" t="str">
        <f t="shared" si="180"/>
        <v/>
      </c>
      <c r="E170" s="47" t="str">
        <f t="shared" si="180"/>
        <v/>
      </c>
      <c r="F170" s="47" t="str">
        <f t="shared" si="180"/>
        <v/>
      </c>
      <c r="G170" s="47" t="str">
        <f t="shared" si="180"/>
        <v/>
      </c>
      <c r="H170" s="47" t="str">
        <f t="shared" si="180"/>
        <v/>
      </c>
      <c r="I170" s="47" t="str">
        <f t="shared" si="180"/>
        <v/>
      </c>
      <c r="J170" s="47" t="str">
        <f t="shared" si="180"/>
        <v/>
      </c>
      <c r="K170" s="47" t="str">
        <f t="shared" si="180"/>
        <v/>
      </c>
      <c r="L170" s="47" t="str">
        <f t="shared" si="180"/>
        <v/>
      </c>
      <c r="M170" s="47" t="str">
        <f t="shared" si="180"/>
        <v/>
      </c>
      <c r="N170" s="47" t="str">
        <f t="shared" si="180"/>
        <v/>
      </c>
      <c r="O170" s="47" t="str">
        <f t="shared" si="180"/>
        <v/>
      </c>
      <c r="P170" s="46">
        <f t="shared" si="180"/>
        <v>0.84916281005058958</v>
      </c>
      <c r="Q170" s="46">
        <f t="shared" si="180"/>
        <v>0.84781093782578743</v>
      </c>
      <c r="R170" s="46">
        <f t="shared" si="180"/>
        <v>0.84652617679402609</v>
      </c>
      <c r="S170" s="46">
        <f t="shared" si="180"/>
        <v>0.84530075103080371</v>
      </c>
      <c r="T170" s="46">
        <f t="shared" si="180"/>
        <v>0.84412794492577981</v>
      </c>
      <c r="U170" s="46">
        <f t="shared" si="180"/>
        <v>0.84300190807505526</v>
      </c>
      <c r="V170" s="46">
        <f t="shared" si="180"/>
        <v>0.84191750472421401</v>
      </c>
      <c r="W170" s="46">
        <f t="shared" si="180"/>
        <v>0.84087019582283884</v>
      </c>
      <c r="X170" s="46">
        <f t="shared" si="180"/>
        <v>0.83985594551329146</v>
      </c>
      <c r="Y170" s="46"/>
      <c r="Z170" s="46"/>
      <c r="AA170" s="46"/>
      <c r="AB170" s="2">
        <f t="shared" ref="AB170:AG170" si="181">AB119</f>
        <v>13</v>
      </c>
      <c r="AC170" s="2">
        <f t="shared" si="181"/>
        <v>13</v>
      </c>
      <c r="AD170" s="2">
        <f t="shared" si="181"/>
        <v>-5.4053976013570093E-2</v>
      </c>
      <c r="AE170" s="2">
        <f t="shared" si="181"/>
        <v>0.14110059482131942</v>
      </c>
      <c r="AF170" s="2">
        <f t="shared" si="181"/>
        <v>0.66374483434379106</v>
      </c>
      <c r="AG170" s="2">
        <f t="shared" si="181"/>
        <v>0.19515457083488952</v>
      </c>
    </row>
    <row r="171" spans="1:33">
      <c r="A171" s="72"/>
      <c r="B171" s="2">
        <f t="shared" si="159"/>
        <v>12</v>
      </c>
      <c r="C171" s="47" t="str">
        <f t="shared" ref="C171:X171" si="182">IF(C69="","",C69*(D119*$AE171+D120*$AF171+D121*$AG171))</f>
        <v/>
      </c>
      <c r="D171" s="47" t="str">
        <f t="shared" si="182"/>
        <v/>
      </c>
      <c r="E171" s="47" t="str">
        <f t="shared" si="182"/>
        <v/>
      </c>
      <c r="F171" s="47" t="str">
        <f t="shared" si="182"/>
        <v/>
      </c>
      <c r="G171" s="47" t="str">
        <f t="shared" si="182"/>
        <v/>
      </c>
      <c r="H171" s="47" t="str">
        <f t="shared" si="182"/>
        <v/>
      </c>
      <c r="I171" s="47" t="str">
        <f t="shared" si="182"/>
        <v/>
      </c>
      <c r="J171" s="47" t="str">
        <f t="shared" si="182"/>
        <v/>
      </c>
      <c r="K171" s="47" t="str">
        <f t="shared" si="182"/>
        <v/>
      </c>
      <c r="L171" s="47" t="str">
        <f t="shared" si="182"/>
        <v/>
      </c>
      <c r="M171" s="47" t="str">
        <f t="shared" si="182"/>
        <v/>
      </c>
      <c r="N171" s="47" t="str">
        <f t="shared" si="182"/>
        <v/>
      </c>
      <c r="O171" s="46">
        <f t="shared" si="182"/>
        <v>0.87575388608427018</v>
      </c>
      <c r="P171" s="46">
        <f t="shared" si="182"/>
        <v>0.87454819272267459</v>
      </c>
      <c r="Q171" s="46">
        <f t="shared" si="182"/>
        <v>0.87340649522565517</v>
      </c>
      <c r="R171" s="46">
        <f t="shared" si="182"/>
        <v>0.87232116647884106</v>
      </c>
      <c r="S171" s="46">
        <f t="shared" si="182"/>
        <v>0.87128568165405762</v>
      </c>
      <c r="T171" s="46">
        <f t="shared" si="182"/>
        <v>0.87029440329122332</v>
      </c>
      <c r="U171" s="46">
        <f t="shared" si="182"/>
        <v>0.86934241817660629</v>
      </c>
      <c r="V171" s="46">
        <f t="shared" si="182"/>
        <v>0.86842541145094276</v>
      </c>
      <c r="W171" s="46">
        <f t="shared" si="182"/>
        <v>0.86753956797184018</v>
      </c>
      <c r="X171" s="46">
        <f t="shared" si="182"/>
        <v>0.86668149409955419</v>
      </c>
      <c r="Y171" s="46"/>
      <c r="Z171" s="46"/>
      <c r="AA171" s="46"/>
      <c r="AB171" s="2">
        <f t="shared" ref="AB171:AG171" si="183">AB120</f>
        <v>12</v>
      </c>
      <c r="AC171" s="2">
        <f t="shared" si="183"/>
        <v>12</v>
      </c>
      <c r="AD171" s="2">
        <f t="shared" si="183"/>
        <v>-4.9895977858680496E-2</v>
      </c>
      <c r="AE171" s="2">
        <f t="shared" si="183"/>
        <v>0.14296348204056336</v>
      </c>
      <c r="AF171" s="2">
        <f t="shared" si="183"/>
        <v>0.66417705806019267</v>
      </c>
      <c r="AG171" s="2">
        <f t="shared" si="183"/>
        <v>0.19285945989924386</v>
      </c>
    </row>
    <row r="172" spans="1:33">
      <c r="A172" s="72"/>
      <c r="B172" s="2">
        <f t="shared" si="159"/>
        <v>11</v>
      </c>
      <c r="C172" s="47" t="str">
        <f t="shared" ref="C172:X172" si="184">IF(C70="","",C70*(D120*$AE172+D121*$AF172+D122*$AG172))</f>
        <v/>
      </c>
      <c r="D172" s="47" t="str">
        <f t="shared" si="184"/>
        <v/>
      </c>
      <c r="E172" s="47" t="str">
        <f t="shared" si="184"/>
        <v/>
      </c>
      <c r="F172" s="47" t="str">
        <f t="shared" si="184"/>
        <v/>
      </c>
      <c r="G172" s="47" t="str">
        <f t="shared" si="184"/>
        <v/>
      </c>
      <c r="H172" s="47" t="str">
        <f t="shared" si="184"/>
        <v/>
      </c>
      <c r="I172" s="47" t="str">
        <f t="shared" si="184"/>
        <v/>
      </c>
      <c r="J172" s="47" t="str">
        <f t="shared" si="184"/>
        <v/>
      </c>
      <c r="K172" s="47" t="str">
        <f t="shared" si="184"/>
        <v/>
      </c>
      <c r="L172" s="47" t="str">
        <f t="shared" si="184"/>
        <v/>
      </c>
      <c r="M172" s="47" t="str">
        <f t="shared" si="184"/>
        <v/>
      </c>
      <c r="N172" s="46">
        <f t="shared" si="184"/>
        <v>0.89801334418759948</v>
      </c>
      <c r="O172" s="46">
        <f t="shared" si="184"/>
        <v>0.89693976151495447</v>
      </c>
      <c r="P172" s="46">
        <f t="shared" si="184"/>
        <v>0.89592721681531318</v>
      </c>
      <c r="Q172" s="46">
        <f t="shared" si="184"/>
        <v>0.89496818011147738</v>
      </c>
      <c r="R172" s="46">
        <f t="shared" si="184"/>
        <v>0.89405628065064735</v>
      </c>
      <c r="S172" s="46">
        <f t="shared" si="184"/>
        <v>0.89318606652994115</v>
      </c>
      <c r="T172" s="46">
        <f t="shared" si="184"/>
        <v>0.89235282567702157</v>
      </c>
      <c r="U172" s="46">
        <f t="shared" si="184"/>
        <v>0.89155244996081329</v>
      </c>
      <c r="V172" s="46">
        <f t="shared" si="184"/>
        <v>0.89078133030492135</v>
      </c>
      <c r="W172" s="46">
        <f t="shared" si="184"/>
        <v>0.89003627449789646</v>
      </c>
      <c r="X172" s="46">
        <f t="shared" si="184"/>
        <v>0.88931444201379206</v>
      </c>
      <c r="Y172" s="46"/>
      <c r="Z172" s="46"/>
      <c r="AA172" s="46"/>
      <c r="AB172" s="2">
        <f t="shared" ref="AB172:AG172" si="185">AB121</f>
        <v>11</v>
      </c>
      <c r="AC172" s="2">
        <f t="shared" si="185"/>
        <v>11</v>
      </c>
      <c r="AD172" s="2">
        <f t="shared" si="185"/>
        <v>-4.5737979703790899E-2</v>
      </c>
      <c r="AE172" s="2">
        <f t="shared" si="185"/>
        <v>0.1448436582084634</v>
      </c>
      <c r="AF172" s="2">
        <f t="shared" si="185"/>
        <v>0.66457470387928219</v>
      </c>
      <c r="AG172" s="2">
        <f t="shared" si="185"/>
        <v>0.1905816379122543</v>
      </c>
    </row>
    <row r="173" spans="1:33">
      <c r="A173" s="72"/>
      <c r="B173" s="2">
        <f t="shared" si="159"/>
        <v>10</v>
      </c>
      <c r="C173" s="47" t="str">
        <f t="shared" ref="C173:X173" si="186">IF(C71="","",C71*(D121*$AE173+D122*$AF173+D123*$AG173))</f>
        <v/>
      </c>
      <c r="D173" s="47" t="str">
        <f t="shared" si="186"/>
        <v/>
      </c>
      <c r="E173" s="47" t="str">
        <f t="shared" si="186"/>
        <v/>
      </c>
      <c r="F173" s="47" t="str">
        <f t="shared" si="186"/>
        <v/>
      </c>
      <c r="G173" s="47" t="str">
        <f t="shared" si="186"/>
        <v/>
      </c>
      <c r="H173" s="47" t="str">
        <f t="shared" si="186"/>
        <v/>
      </c>
      <c r="I173" s="47" t="str">
        <f t="shared" si="186"/>
        <v/>
      </c>
      <c r="J173" s="47" t="str">
        <f t="shared" si="186"/>
        <v/>
      </c>
      <c r="K173" s="47" t="str">
        <f t="shared" si="186"/>
        <v/>
      </c>
      <c r="L173" s="47" t="str">
        <f t="shared" si="186"/>
        <v/>
      </c>
      <c r="M173" s="46">
        <f t="shared" si="186"/>
        <v>0.91654486575548755</v>
      </c>
      <c r="N173" s="46">
        <f t="shared" si="186"/>
        <v>0.91558903160880911</v>
      </c>
      <c r="O173" s="46">
        <f t="shared" si="186"/>
        <v>0.9146915462503471</v>
      </c>
      <c r="P173" s="46">
        <f t="shared" si="186"/>
        <v>0.91384490602585911</v>
      </c>
      <c r="Q173" s="46">
        <f t="shared" si="186"/>
        <v>0.91304284446149608</v>
      </c>
      <c r="R173" s="46">
        <f t="shared" si="186"/>
        <v>0.91228005830815773</v>
      </c>
      <c r="S173" s="46">
        <f t="shared" si="186"/>
        <v>0.91155200791937274</v>
      </c>
      <c r="T173" s="46">
        <f t="shared" si="186"/>
        <v>0.91085476856997027</v>
      </c>
      <c r="U173" s="46">
        <f t="shared" si="186"/>
        <v>0.91018491758572218</v>
      </c>
      <c r="V173" s="46">
        <f t="shared" si="186"/>
        <v>0.90953944721590441</v>
      </c>
      <c r="W173" s="46">
        <f t="shared" si="186"/>
        <v>0.90891569635286484</v>
      </c>
      <c r="X173" s="46">
        <f t="shared" si="186"/>
        <v>0.90831129637805796</v>
      </c>
      <c r="Y173" s="46"/>
      <c r="Z173" s="46"/>
      <c r="AA173" s="46"/>
      <c r="AB173" s="2">
        <f t="shared" ref="AB173:AG173" si="187">AB122</f>
        <v>10</v>
      </c>
      <c r="AC173" s="2">
        <f t="shared" si="187"/>
        <v>10</v>
      </c>
      <c r="AD173" s="2">
        <f t="shared" si="187"/>
        <v>-4.1579981548899525E-2</v>
      </c>
      <c r="AE173" s="2">
        <f t="shared" si="187"/>
        <v>0.14674112332502032</v>
      </c>
      <c r="AF173" s="2">
        <f t="shared" si="187"/>
        <v>0.66493777180105984</v>
      </c>
      <c r="AG173" s="2">
        <f t="shared" si="187"/>
        <v>0.18832110487391984</v>
      </c>
    </row>
    <row r="174" spans="1:33">
      <c r="A174" s="72"/>
      <c r="B174" s="2">
        <f t="shared" si="159"/>
        <v>9</v>
      </c>
      <c r="C174" s="47" t="str">
        <f t="shared" ref="C174:X174" si="188">IF(C72="","",C72*(D122*$AE174+D123*$AF174+D124*$AG174))</f>
        <v/>
      </c>
      <c r="D174" s="47" t="str">
        <f t="shared" si="188"/>
        <v/>
      </c>
      <c r="E174" s="47" t="str">
        <f t="shared" si="188"/>
        <v/>
      </c>
      <c r="F174" s="47" t="str">
        <f t="shared" si="188"/>
        <v/>
      </c>
      <c r="G174" s="47" t="str">
        <f t="shared" si="188"/>
        <v/>
      </c>
      <c r="H174" s="47" t="str">
        <f t="shared" si="188"/>
        <v/>
      </c>
      <c r="I174" s="47" t="str">
        <f t="shared" si="188"/>
        <v/>
      </c>
      <c r="J174" s="47" t="str">
        <f t="shared" si="188"/>
        <v/>
      </c>
      <c r="K174" s="47" t="str">
        <f t="shared" si="188"/>
        <v/>
      </c>
      <c r="L174" s="46">
        <f t="shared" si="188"/>
        <v>0.93190315604430685</v>
      </c>
      <c r="M174" s="46">
        <f t="shared" si="188"/>
        <v>0.93105104558727048</v>
      </c>
      <c r="N174" s="46">
        <f t="shared" si="188"/>
        <v>0.93025496327757329</v>
      </c>
      <c r="O174" s="46">
        <f t="shared" si="188"/>
        <v>0.92950733823230669</v>
      </c>
      <c r="P174" s="46">
        <f t="shared" si="188"/>
        <v>0.92880194440111596</v>
      </c>
      <c r="Q174" s="46">
        <f t="shared" si="188"/>
        <v>0.92813358107437915</v>
      </c>
      <c r="R174" s="46">
        <f t="shared" si="188"/>
        <v>0.92749784592870566</v>
      </c>
      <c r="S174" s="46">
        <f t="shared" si="188"/>
        <v>0.92689096964213213</v>
      </c>
      <c r="T174" s="46">
        <f t="shared" si="188"/>
        <v>0.926309692704684</v>
      </c>
      <c r="U174" s="46">
        <f t="shared" si="188"/>
        <v>0.92575117189314682</v>
      </c>
      <c r="V174" s="46">
        <f t="shared" si="188"/>
        <v>0.92521290807105006</v>
      </c>
      <c r="W174" s="46">
        <f t="shared" si="188"/>
        <v>0.9246926896019162</v>
      </c>
      <c r="X174" s="46">
        <f t="shared" si="188"/>
        <v>0.92418854746618628</v>
      </c>
      <c r="Y174" s="46"/>
      <c r="Z174" s="46"/>
      <c r="AA174" s="46"/>
      <c r="AB174" s="2">
        <f t="shared" ref="AB174:AG174" si="189">AB123</f>
        <v>9</v>
      </c>
      <c r="AC174" s="2">
        <f t="shared" si="189"/>
        <v>9</v>
      </c>
      <c r="AD174" s="2">
        <f t="shared" si="189"/>
        <v>-3.7421983394009928E-2</v>
      </c>
      <c r="AE174" s="2">
        <f t="shared" si="189"/>
        <v>0.14865587739023248</v>
      </c>
      <c r="AF174" s="2">
        <f t="shared" si="189"/>
        <v>0.66526626182552506</v>
      </c>
      <c r="AG174" s="2">
        <f t="shared" si="189"/>
        <v>0.1860778607842424</v>
      </c>
    </row>
    <row r="175" spans="1:33">
      <c r="A175" s="72"/>
      <c r="B175" s="2">
        <f t="shared" si="159"/>
        <v>8</v>
      </c>
      <c r="C175" s="47" t="str">
        <f t="shared" ref="C175:X175" si="190">IF(C73="","",C73*(D123*$AE175+D124*$AF175+D125*$AG175))</f>
        <v/>
      </c>
      <c r="D175" s="47" t="str">
        <f t="shared" si="190"/>
        <v/>
      </c>
      <c r="E175" s="47" t="str">
        <f t="shared" si="190"/>
        <v/>
      </c>
      <c r="F175" s="47" t="str">
        <f t="shared" si="190"/>
        <v/>
      </c>
      <c r="G175" s="47" t="str">
        <f t="shared" si="190"/>
        <v/>
      </c>
      <c r="H175" s="47" t="str">
        <f t="shared" si="190"/>
        <v/>
      </c>
      <c r="I175" s="47" t="str">
        <f t="shared" si="190"/>
        <v/>
      </c>
      <c r="J175" s="47" t="str">
        <f t="shared" si="190"/>
        <v/>
      </c>
      <c r="K175" s="46">
        <f t="shared" si="190"/>
        <v>0.94458418909635999</v>
      </c>
      <c r="L175" s="46">
        <f t="shared" si="190"/>
        <v>0.94382246486317245</v>
      </c>
      <c r="M175" s="46">
        <f t="shared" si="190"/>
        <v>0.94311491735021402</v>
      </c>
      <c r="N175" s="46">
        <f t="shared" si="190"/>
        <v>0.94245378431422233</v>
      </c>
      <c r="O175" s="46">
        <f t="shared" si="190"/>
        <v>0.94183279893207228</v>
      </c>
      <c r="P175" s="46">
        <f t="shared" si="190"/>
        <v>0.94124680660447957</v>
      </c>
      <c r="Q175" s="46">
        <f t="shared" si="190"/>
        <v>0.9406915008037422</v>
      </c>
      <c r="R175" s="46">
        <f t="shared" si="190"/>
        <v>0.94016323542049463</v>
      </c>
      <c r="S175" s="46">
        <f t="shared" si="190"/>
        <v>0.93965888801070663</v>
      </c>
      <c r="T175" s="46">
        <f t="shared" si="190"/>
        <v>0.93917575792715424</v>
      </c>
      <c r="U175" s="46">
        <f t="shared" si="190"/>
        <v>0.93871148897624734</v>
      </c>
      <c r="V175" s="46">
        <f t="shared" si="190"/>
        <v>0.93826400970647439</v>
      </c>
      <c r="W175" s="46">
        <f t="shared" si="190"/>
        <v>0.93783148660623417</v>
      </c>
      <c r="X175" s="46">
        <f t="shared" si="190"/>
        <v>0.93741228697923384</v>
      </c>
      <c r="Y175" s="46"/>
      <c r="Z175" s="46"/>
      <c r="AA175" s="46"/>
      <c r="AB175" s="2">
        <f t="shared" ref="AB175:AG175" si="191">AB124</f>
        <v>8</v>
      </c>
      <c r="AC175" s="2">
        <f t="shared" si="191"/>
        <v>8</v>
      </c>
      <c r="AD175" s="2">
        <f t="shared" si="191"/>
        <v>-3.3263985239120331E-2</v>
      </c>
      <c r="AE175" s="2">
        <f t="shared" si="191"/>
        <v>0.15058792040410071</v>
      </c>
      <c r="AF175" s="2">
        <f t="shared" si="191"/>
        <v>0.66556017395267819</v>
      </c>
      <c r="AG175" s="2">
        <f t="shared" si="191"/>
        <v>0.18385190564322104</v>
      </c>
    </row>
    <row r="176" spans="1:33">
      <c r="A176" s="72"/>
      <c r="B176" s="2">
        <f t="shared" si="159"/>
        <v>7</v>
      </c>
      <c r="C176" s="47" t="str">
        <f t="shared" ref="C176:X176" si="192">IF(C74="","",C74*(D124*$AE176+D125*$AF176+D126*$AG176))</f>
        <v/>
      </c>
      <c r="D176" s="47" t="str">
        <f t="shared" si="192"/>
        <v/>
      </c>
      <c r="E176" s="47" t="str">
        <f t="shared" si="192"/>
        <v/>
      </c>
      <c r="F176" s="47" t="str">
        <f t="shared" si="192"/>
        <v/>
      </c>
      <c r="G176" s="47" t="str">
        <f t="shared" si="192"/>
        <v/>
      </c>
      <c r="H176" s="47" t="str">
        <f t="shared" si="192"/>
        <v/>
      </c>
      <c r="I176" s="47" t="str">
        <f t="shared" si="192"/>
        <v/>
      </c>
      <c r="J176" s="46">
        <f t="shared" si="192"/>
        <v>0.95502264394278402</v>
      </c>
      <c r="K176" s="46">
        <f t="shared" si="192"/>
        <v>0.95433879289134715</v>
      </c>
      <c r="L176" s="46">
        <f t="shared" si="192"/>
        <v>0.95370785481747156</v>
      </c>
      <c r="M176" s="46">
        <f t="shared" si="192"/>
        <v>0.9531217065080605</v>
      </c>
      <c r="N176" s="46">
        <f t="shared" si="192"/>
        <v>0.95257393511060762</v>
      </c>
      <c r="O176" s="46">
        <f t="shared" si="192"/>
        <v>0.95205936243512701</v>
      </c>
      <c r="P176" s="46">
        <f t="shared" si="192"/>
        <v>0.95157372864506751</v>
      </c>
      <c r="Q176" s="46">
        <f t="shared" si="192"/>
        <v>0.95111347420366643</v>
      </c>
      <c r="R176" s="46">
        <f t="shared" si="192"/>
        <v>0.95067558496210092</v>
      </c>
      <c r="S176" s="46">
        <f t="shared" si="192"/>
        <v>0.95025747926158732</v>
      </c>
      <c r="T176" s="46">
        <f t="shared" si="192"/>
        <v>0.94985692383057796</v>
      </c>
      <c r="U176" s="46">
        <f t="shared" si="192"/>
        <v>0.94947196992683547</v>
      </c>
      <c r="V176" s="46">
        <f t="shared" si="192"/>
        <v>0.94910090403428315</v>
      </c>
      <c r="W176" s="46">
        <f t="shared" si="192"/>
        <v>0.94874220921675034</v>
      </c>
      <c r="X176" s="46">
        <f t="shared" si="192"/>
        <v>0.94839453446119404</v>
      </c>
      <c r="Y176" s="46"/>
      <c r="Z176" s="46"/>
      <c r="AA176" s="46"/>
      <c r="AB176" s="2">
        <f t="shared" ref="AB176:AG176" si="193">AB125</f>
        <v>7</v>
      </c>
      <c r="AC176" s="2">
        <f t="shared" si="193"/>
        <v>7</v>
      </c>
      <c r="AD176" s="2">
        <f t="shared" si="193"/>
        <v>-2.9105987084230733E-2</v>
      </c>
      <c r="AE176" s="2">
        <f t="shared" si="193"/>
        <v>0.15253725236662499</v>
      </c>
      <c r="AF176" s="2">
        <f t="shared" si="193"/>
        <v>0.66581950818251923</v>
      </c>
      <c r="AG176" s="2">
        <f t="shared" si="193"/>
        <v>0.18164323945085573</v>
      </c>
    </row>
    <row r="177" spans="1:33">
      <c r="A177" s="72"/>
      <c r="B177" s="2">
        <f t="shared" si="159"/>
        <v>6</v>
      </c>
      <c r="C177" s="47" t="str">
        <f t="shared" ref="C177:X177" si="194">IF(C75="","",C75*(D125*$AE177+D126*$AF177+D127*$AG177))</f>
        <v/>
      </c>
      <c r="D177" s="47" t="str">
        <f t="shared" si="194"/>
        <v/>
      </c>
      <c r="E177" s="47" t="str">
        <f t="shared" si="194"/>
        <v/>
      </c>
      <c r="F177" s="47" t="str">
        <f t="shared" si="194"/>
        <v/>
      </c>
      <c r="G177" s="47" t="str">
        <f t="shared" si="194"/>
        <v/>
      </c>
      <c r="H177" s="47" t="str">
        <f t="shared" si="194"/>
        <v/>
      </c>
      <c r="I177" s="46">
        <f t="shared" si="194"/>
        <v>0.96359384093528366</v>
      </c>
      <c r="J177" s="46">
        <f t="shared" si="194"/>
        <v>0.9629761408240225</v>
      </c>
      <c r="K177" s="46">
        <f t="shared" si="194"/>
        <v>0.96241084060369497</v>
      </c>
      <c r="L177" s="46">
        <f t="shared" si="194"/>
        <v>0.96188921305844455</v>
      </c>
      <c r="M177" s="46">
        <f t="shared" si="194"/>
        <v>0.96140455753141574</v>
      </c>
      <c r="N177" s="46">
        <f t="shared" si="194"/>
        <v>0.96095158353903398</v>
      </c>
      <c r="O177" s="46">
        <f t="shared" si="194"/>
        <v>0.96052601862612896</v>
      </c>
      <c r="P177" s="46">
        <f t="shared" si="194"/>
        <v>0.96012434760481591</v>
      </c>
      <c r="Q177" s="46">
        <f t="shared" si="194"/>
        <v>0.95974363278708719</v>
      </c>
      <c r="R177" s="46">
        <f t="shared" si="194"/>
        <v>0.95938138626765757</v>
      </c>
      <c r="S177" s="46">
        <f t="shared" si="194"/>
        <v>0.95903547684145907</v>
      </c>
      <c r="T177" s="46">
        <f t="shared" si="194"/>
        <v>0.95870406065931313</v>
      </c>
      <c r="U177" s="46">
        <f t="shared" si="194"/>
        <v>0.95838552857357173</v>
      </c>
      <c r="V177" s="46">
        <f t="shared" si="194"/>
        <v>0.95807846548312314</v>
      </c>
      <c r="W177" s="46">
        <f t="shared" si="194"/>
        <v>0.95778161846443577</v>
      </c>
      <c r="X177" s="46">
        <f t="shared" si="194"/>
        <v>0.9574938714898491</v>
      </c>
      <c r="Y177" s="46"/>
      <c r="Z177" s="46"/>
      <c r="AA177" s="46"/>
      <c r="AB177" s="2">
        <f t="shared" ref="AB177:AG177" si="195">AB126</f>
        <v>6</v>
      </c>
      <c r="AC177" s="2">
        <f t="shared" si="195"/>
        <v>6</v>
      </c>
      <c r="AD177" s="2">
        <f t="shared" si="195"/>
        <v>-2.4947988929340248E-2</v>
      </c>
      <c r="AE177" s="2">
        <f t="shared" si="195"/>
        <v>0.15450387327780576</v>
      </c>
      <c r="AF177" s="2">
        <f t="shared" si="195"/>
        <v>0.66604426451504817</v>
      </c>
      <c r="AG177" s="2">
        <f t="shared" si="195"/>
        <v>0.17945186220714601</v>
      </c>
    </row>
    <row r="178" spans="1:33">
      <c r="A178" s="72"/>
      <c r="B178" s="2">
        <f t="shared" si="159"/>
        <v>5</v>
      </c>
      <c r="C178" s="47" t="str">
        <f t="shared" ref="C178:X178" si="196">IF(C76="","",C76*(D126*$AE178+D127*$AF178+D128*$AG178))</f>
        <v/>
      </c>
      <c r="D178" s="47" t="str">
        <f t="shared" si="196"/>
        <v/>
      </c>
      <c r="E178" s="47" t="str">
        <f t="shared" si="196"/>
        <v/>
      </c>
      <c r="F178" s="47" t="str">
        <f t="shared" si="196"/>
        <v/>
      </c>
      <c r="G178" s="47" t="str">
        <f t="shared" si="196"/>
        <v/>
      </c>
      <c r="H178" s="46">
        <f t="shared" si="196"/>
        <v>0.97061828498786418</v>
      </c>
      <c r="I178" s="46">
        <f t="shared" si="196"/>
        <v>0.97005561077395475</v>
      </c>
      <c r="J178" s="46">
        <f t="shared" si="196"/>
        <v>0.96954582679041712</v>
      </c>
      <c r="K178" s="46">
        <f t="shared" si="196"/>
        <v>0.9690792337164027</v>
      </c>
      <c r="L178" s="46">
        <f t="shared" si="196"/>
        <v>0.96864864168044407</v>
      </c>
      <c r="M178" s="46">
        <f t="shared" si="196"/>
        <v>0.96824852980722376</v>
      </c>
      <c r="N178" s="46">
        <f t="shared" si="196"/>
        <v>0.96787453864678596</v>
      </c>
      <c r="O178" s="46">
        <f t="shared" si="196"/>
        <v>0.96752314724696631</v>
      </c>
      <c r="P178" s="46">
        <f t="shared" si="196"/>
        <v>0.9671914584119089</v>
      </c>
      <c r="Q178" s="46">
        <f t="shared" si="196"/>
        <v>0.96687705065536178</v>
      </c>
      <c r="R178" s="46">
        <f t="shared" si="196"/>
        <v>0.96657787301612619</v>
      </c>
      <c r="S178" s="46">
        <f t="shared" si="196"/>
        <v>0.96629216839500875</v>
      </c>
      <c r="T178" s="46">
        <f t="shared" si="196"/>
        <v>0.96601841644054165</v>
      </c>
      <c r="U178" s="46">
        <f t="shared" si="196"/>
        <v>0.96575529017948858</v>
      </c>
      <c r="V178" s="46">
        <f t="shared" si="196"/>
        <v>0.96550162252950111</v>
      </c>
      <c r="W178" s="46">
        <f t="shared" si="196"/>
        <v>0.96525638004771186</v>
      </c>
      <c r="X178" s="46">
        <f t="shared" si="196"/>
        <v>0.96501864210465749</v>
      </c>
      <c r="Y178" s="46"/>
      <c r="Z178" s="46"/>
      <c r="AA178" s="46"/>
      <c r="AB178" s="2">
        <f t="shared" ref="AB178:AG178" si="197">AB127</f>
        <v>5</v>
      </c>
      <c r="AC178" s="2">
        <f t="shared" si="197"/>
        <v>5</v>
      </c>
      <c r="AD178" s="2">
        <f t="shared" si="197"/>
        <v>-2.0789990774449763E-2</v>
      </c>
      <c r="AE178" s="2">
        <f t="shared" si="197"/>
        <v>0.15648778313764264</v>
      </c>
      <c r="AF178" s="2">
        <f t="shared" si="197"/>
        <v>0.6662344429502649</v>
      </c>
      <c r="AG178" s="2">
        <f t="shared" si="197"/>
        <v>0.1772777739120924</v>
      </c>
    </row>
    <row r="179" spans="1:33">
      <c r="A179" s="72"/>
      <c r="B179" s="2">
        <f t="shared" si="159"/>
        <v>4</v>
      </c>
      <c r="C179" s="47" t="str">
        <f t="shared" ref="C179:X179" si="198">IF(C77="","",C77*(D127*$AE179+D128*$AF179+D129*$AG179))</f>
        <v/>
      </c>
      <c r="D179" s="47" t="str">
        <f t="shared" si="198"/>
        <v/>
      </c>
      <c r="E179" s="47" t="str">
        <f t="shared" si="198"/>
        <v/>
      </c>
      <c r="F179" s="47" t="str">
        <f t="shared" si="198"/>
        <v/>
      </c>
      <c r="G179" s="46">
        <f t="shared" si="198"/>
        <v>0.97636942539185589</v>
      </c>
      <c r="H179" s="46">
        <f t="shared" si="198"/>
        <v>0.97584900436942468</v>
      </c>
      <c r="I179" s="46">
        <f t="shared" si="198"/>
        <v>0.97538524988867537</v>
      </c>
      <c r="J179" s="46">
        <f t="shared" si="198"/>
        <v>0.97496504258023964</v>
      </c>
      <c r="K179" s="46">
        <f t="shared" si="198"/>
        <v>0.97458039979988209</v>
      </c>
      <c r="L179" s="46">
        <f t="shared" si="198"/>
        <v>0.97422540368798016</v>
      </c>
      <c r="M179" s="46">
        <f t="shared" si="198"/>
        <v>0.97389550970670546</v>
      </c>
      <c r="N179" s="46">
        <f t="shared" si="198"/>
        <v>0.97358712903329758</v>
      </c>
      <c r="O179" s="46">
        <f t="shared" si="198"/>
        <v>0.97329736286123125</v>
      </c>
      <c r="P179" s="46">
        <f t="shared" si="198"/>
        <v>0.97302382570946222</v>
      </c>
      <c r="Q179" s="46">
        <f t="shared" si="198"/>
        <v>0.97276452360487353</v>
      </c>
      <c r="R179" s="46">
        <f t="shared" si="198"/>
        <v>0.97251776753042529</v>
      </c>
      <c r="S179" s="46">
        <f t="shared" si="198"/>
        <v>0.97228211034047574</v>
      </c>
      <c r="T179" s="46">
        <f t="shared" si="198"/>
        <v>0.97205629976095564</v>
      </c>
      <c r="U179" s="46">
        <f t="shared" si="198"/>
        <v>0.97183924269909583</v>
      </c>
      <c r="V179" s="46">
        <f t="shared" si="198"/>
        <v>0.97162997768460768</v>
      </c>
      <c r="W179" s="46">
        <f t="shared" si="198"/>
        <v>0.97142765326500813</v>
      </c>
      <c r="X179" s="46">
        <f t="shared" si="198"/>
        <v>0.97123151086540116</v>
      </c>
      <c r="Y179" s="46"/>
      <c r="Z179" s="46"/>
      <c r="AA179" s="46"/>
      <c r="AB179" s="2">
        <f t="shared" ref="AB179:AG179" si="199">AB128</f>
        <v>4</v>
      </c>
      <c r="AC179" s="2">
        <f t="shared" si="199"/>
        <v>4</v>
      </c>
      <c r="AD179" s="2">
        <f t="shared" si="199"/>
        <v>-1.6631992619560165E-2</v>
      </c>
      <c r="AE179" s="2">
        <f t="shared" si="199"/>
        <v>0.15848898194613512</v>
      </c>
      <c r="AF179" s="2">
        <f t="shared" si="199"/>
        <v>0.66639004348816955</v>
      </c>
      <c r="AG179" s="2">
        <f t="shared" si="199"/>
        <v>0.17512097456569528</v>
      </c>
    </row>
    <row r="180" spans="1:33">
      <c r="A180" s="72"/>
      <c r="B180" s="2">
        <f t="shared" si="159"/>
        <v>3</v>
      </c>
      <c r="C180" s="47" t="str">
        <f t="shared" ref="C180:X180" si="200">IF(C78="","",C78*(D128*$AE180+D129*$AF180+D130*$AG180))</f>
        <v/>
      </c>
      <c r="D180" s="47" t="str">
        <f t="shared" si="200"/>
        <v/>
      </c>
      <c r="E180" s="47" t="str">
        <f t="shared" si="200"/>
        <v/>
      </c>
      <c r="F180" s="46">
        <f t="shared" si="200"/>
        <v>0.98107280805008101</v>
      </c>
      <c r="G180" s="46">
        <f t="shared" si="200"/>
        <v>0.9805865772427137</v>
      </c>
      <c r="H180" s="46">
        <f t="shared" si="200"/>
        <v>0.98015811365330052</v>
      </c>
      <c r="I180" s="46">
        <f t="shared" si="200"/>
        <v>0.97977626459322154</v>
      </c>
      <c r="J180" s="46">
        <f t="shared" si="200"/>
        <v>0.97943024105246501</v>
      </c>
      <c r="K180" s="46">
        <f t="shared" si="200"/>
        <v>0.97911347812842331</v>
      </c>
      <c r="L180" s="46">
        <f t="shared" si="200"/>
        <v>0.97882110862400551</v>
      </c>
      <c r="M180" s="46">
        <f t="shared" si="200"/>
        <v>0.97854939456249179</v>
      </c>
      <c r="N180" s="46">
        <f t="shared" si="200"/>
        <v>0.97829538384107284</v>
      </c>
      <c r="O180" s="46">
        <f t="shared" si="200"/>
        <v>0.97805669177298071</v>
      </c>
      <c r="P180" s="46">
        <f t="shared" si="200"/>
        <v>0.97783135580800395</v>
      </c>
      <c r="Q180" s="46">
        <f t="shared" si="200"/>
        <v>0.9776177353683122</v>
      </c>
      <c r="R180" s="46">
        <f t="shared" si="200"/>
        <v>0.97741444067946026</v>
      </c>
      <c r="S180" s="46">
        <f t="shared" si="200"/>
        <v>0.97722028089631952</v>
      </c>
      <c r="T180" s="46">
        <f t="shared" si="200"/>
        <v>0.97703422545440055</v>
      </c>
      <c r="U180" s="46">
        <f t="shared" si="200"/>
        <v>0.97685537472036865</v>
      </c>
      <c r="V180" s="46">
        <f t="shared" si="200"/>
        <v>0.97668293732871991</v>
      </c>
      <c r="W180" s="46">
        <f t="shared" si="200"/>
        <v>0.97651621241438413</v>
      </c>
      <c r="X180" s="46">
        <f t="shared" si="200"/>
        <v>0.97635457551645766</v>
      </c>
      <c r="Y180" s="46"/>
      <c r="Z180" s="46"/>
      <c r="AA180" s="46"/>
      <c r="AB180" s="2">
        <f t="shared" ref="AB180:AG180" si="201">AB129</f>
        <v>3</v>
      </c>
      <c r="AC180" s="2">
        <f t="shared" si="201"/>
        <v>3</v>
      </c>
      <c r="AD180" s="2">
        <f t="shared" si="201"/>
        <v>-1.2473994464670124E-2</v>
      </c>
      <c r="AE180" s="2">
        <f t="shared" si="201"/>
        <v>0.16050746970328392</v>
      </c>
      <c r="AF180" s="2">
        <f t="shared" si="201"/>
        <v>0.66651106612876199</v>
      </c>
      <c r="AG180" s="2">
        <f t="shared" si="201"/>
        <v>0.17298146416795404</v>
      </c>
    </row>
    <row r="181" spans="1:33">
      <c r="A181" s="72"/>
      <c r="B181" s="2">
        <f t="shared" si="159"/>
        <v>2</v>
      </c>
      <c r="C181" s="47" t="str">
        <f t="shared" ref="C181:X181" si="202">IF(C79="","",C79*(D129*$AE181+D130*$AF181+D131*$AG181))</f>
        <v/>
      </c>
      <c r="D181" s="47" t="str">
        <f t="shared" si="202"/>
        <v/>
      </c>
      <c r="E181" s="46">
        <f t="shared" si="202"/>
        <v>0.98492505940386432</v>
      </c>
      <c r="F181" s="46">
        <f t="shared" si="202"/>
        <v>0.98445728277709943</v>
      </c>
      <c r="G181" s="46">
        <f t="shared" si="202"/>
        <v>0.98405732061220386</v>
      </c>
      <c r="H181" s="46">
        <f t="shared" si="202"/>
        <v>0.98370484443578787</v>
      </c>
      <c r="I181" s="46">
        <f t="shared" si="202"/>
        <v>0.98339068876994684</v>
      </c>
      <c r="J181" s="46">
        <f t="shared" si="202"/>
        <v>0.98310598658504655</v>
      </c>
      <c r="K181" s="46">
        <f t="shared" si="202"/>
        <v>0.98284534222348963</v>
      </c>
      <c r="L181" s="46">
        <f t="shared" si="202"/>
        <v>0.98260475510096024</v>
      </c>
      <c r="M181" s="46">
        <f t="shared" si="202"/>
        <v>0.98238115259607528</v>
      </c>
      <c r="N181" s="46">
        <f t="shared" si="202"/>
        <v>0.98217210792178944</v>
      </c>
      <c r="O181" s="46">
        <f t="shared" si="202"/>
        <v>0.98197566061292008</v>
      </c>
      <c r="P181" s="46">
        <f t="shared" si="202"/>
        <v>0.98179019714304072</v>
      </c>
      <c r="Q181" s="46">
        <f t="shared" si="202"/>
        <v>0.98161436861266882</v>
      </c>
      <c r="R181" s="46">
        <f t="shared" si="202"/>
        <v>0.98144703226333252</v>
      </c>
      <c r="S181" s="46">
        <f t="shared" si="202"/>
        <v>0.98128720884695786</v>
      </c>
      <c r="T181" s="46">
        <f t="shared" si="202"/>
        <v>0.98113405086323069</v>
      </c>
      <c r="U181" s="46">
        <f t="shared" si="202"/>
        <v>0.98098681843871949</v>
      </c>
      <c r="V181" s="46">
        <f t="shared" si="202"/>
        <v>0.98084486070055743</v>
      </c>
      <c r="W181" s="46">
        <f t="shared" si="202"/>
        <v>0.9807076011735647</v>
      </c>
      <c r="X181" s="46">
        <f t="shared" si="202"/>
        <v>0.9805745261943698</v>
      </c>
      <c r="Y181" s="46"/>
      <c r="Z181" s="46"/>
      <c r="AA181" s="46"/>
      <c r="AB181" s="2">
        <f t="shared" ref="AB181:AG181" si="203">AB130</f>
        <v>2</v>
      </c>
      <c r="AC181" s="2">
        <f t="shared" si="203"/>
        <v>2</v>
      </c>
      <c r="AD181" s="2">
        <f t="shared" si="203"/>
        <v>-8.3159963097800826E-3</v>
      </c>
      <c r="AE181" s="2">
        <f t="shared" si="203"/>
        <v>0.16254324640908877</v>
      </c>
      <c r="AF181" s="2">
        <f t="shared" si="203"/>
        <v>0.66659751087204233</v>
      </c>
      <c r="AG181" s="2">
        <f t="shared" si="203"/>
        <v>0.17085924271886885</v>
      </c>
    </row>
    <row r="182" spans="1:33">
      <c r="A182" s="72"/>
      <c r="B182" s="2">
        <f t="shared" si="159"/>
        <v>1</v>
      </c>
      <c r="C182" s="47" t="str">
        <f t="shared" ref="C182:X182" si="204">IF(C80="","",C80*(D130*$AE182+D131*$AF182+D132*$AG182))</f>
        <v/>
      </c>
      <c r="D182" s="46">
        <f t="shared" si="204"/>
        <v>0.9880953825833676</v>
      </c>
      <c r="E182" s="46">
        <f t="shared" si="204"/>
        <v>0.98762502617817594</v>
      </c>
      <c r="F182" s="46">
        <f t="shared" si="204"/>
        <v>0.98724052473191903</v>
      </c>
      <c r="G182" s="46">
        <f t="shared" si="204"/>
        <v>0.98691173319915615</v>
      </c>
      <c r="H182" s="46">
        <f t="shared" si="204"/>
        <v>0.98662195596906976</v>
      </c>
      <c r="I182" s="46">
        <f t="shared" si="204"/>
        <v>0.98636366405440601</v>
      </c>
      <c r="J182" s="46">
        <f t="shared" si="204"/>
        <v>0.98612957375995269</v>
      </c>
      <c r="K182" s="46">
        <f t="shared" si="204"/>
        <v>0.98591525264438173</v>
      </c>
      <c r="L182" s="46">
        <f t="shared" si="204"/>
        <v>0.98571741410753899</v>
      </c>
      <c r="M182" s="46">
        <f t="shared" si="204"/>
        <v>0.98553353375824193</v>
      </c>
      <c r="N182" s="46">
        <f t="shared" si="204"/>
        <v>0.9853616176981157</v>
      </c>
      <c r="O182" s="46">
        <f t="shared" si="204"/>
        <v>0.98520005508142727</v>
      </c>
      <c r="P182" s="46">
        <f t="shared" si="204"/>
        <v>0.98504752005887697</v>
      </c>
      <c r="Q182" s="46">
        <f t="shared" si="204"/>
        <v>0.98490290416855952</v>
      </c>
      <c r="R182" s="46">
        <f t="shared" si="204"/>
        <v>0.98476526829585409</v>
      </c>
      <c r="S182" s="46">
        <f t="shared" si="204"/>
        <v>0.98463380765602948</v>
      </c>
      <c r="T182" s="46">
        <f t="shared" si="204"/>
        <v>0.9845078257033868</v>
      </c>
      <c r="U182" s="46">
        <f t="shared" si="204"/>
        <v>0.98438671431715885</v>
      </c>
      <c r="V182" s="46">
        <f t="shared" si="204"/>
        <v>0.98426993850058409</v>
      </c>
      <c r="W182" s="46">
        <f t="shared" si="204"/>
        <v>0.98415702438483144</v>
      </c>
      <c r="X182" s="46">
        <f t="shared" si="204"/>
        <v>0.98404754971116903</v>
      </c>
      <c r="Y182" s="46"/>
      <c r="Z182" s="46"/>
      <c r="AA182" s="46"/>
      <c r="AB182" s="2">
        <f t="shared" ref="AB182:AG182" si="205">AB131</f>
        <v>1</v>
      </c>
      <c r="AC182" s="2">
        <f t="shared" si="205"/>
        <v>1</v>
      </c>
      <c r="AD182" s="2">
        <f t="shared" si="205"/>
        <v>-4.1579981548900413E-3</v>
      </c>
      <c r="AE182" s="2">
        <f t="shared" si="205"/>
        <v>0.16459631206354966</v>
      </c>
      <c r="AF182" s="2">
        <f t="shared" si="205"/>
        <v>0.66664937771801058</v>
      </c>
      <c r="AG182" s="2">
        <f t="shared" si="205"/>
        <v>0.1687543102184397</v>
      </c>
    </row>
    <row r="183" spans="1:33">
      <c r="A183" s="72"/>
      <c r="B183" s="2">
        <f t="shared" si="159"/>
        <v>0</v>
      </c>
      <c r="C183" s="46">
        <f>IF(C81="","",C81*(D131*$AE183+D132*$AF183+D133*$AG183))</f>
        <v>0.99077516265612409</v>
      </c>
      <c r="D183" s="46">
        <f t="shared" ref="D183:X183" si="206">IF(D81="","",D81*(E131*$AE183+E132*$AF183+E133*$AG183))</f>
        <v>0.99023031413285978</v>
      </c>
      <c r="E183" s="46">
        <f t="shared" si="206"/>
        <v>0.98984393061240628</v>
      </c>
      <c r="F183" s="46">
        <f t="shared" si="206"/>
        <v>0.98952803866988281</v>
      </c>
      <c r="G183" s="46">
        <f t="shared" si="206"/>
        <v>0.9892578935324865</v>
      </c>
      <c r="H183" s="46">
        <f t="shared" si="206"/>
        <v>0.98901978874836816</v>
      </c>
      <c r="I183" s="46">
        <f t="shared" si="206"/>
        <v>0.98880754189075748</v>
      </c>
      <c r="J183" s="46">
        <f t="shared" si="206"/>
        <v>0.98861517238856034</v>
      </c>
      <c r="K183" s="46">
        <f t="shared" si="206"/>
        <v>0.98843904056008169</v>
      </c>
      <c r="L183" s="46">
        <f t="shared" si="206"/>
        <v>0.98827644749046006</v>
      </c>
      <c r="M183" s="46">
        <f t="shared" si="206"/>
        <v>0.98812532008081333</v>
      </c>
      <c r="N183" s="46">
        <f t="shared" si="206"/>
        <v>0.9879840208102183</v>
      </c>
      <c r="O183" s="46">
        <f t="shared" si="206"/>
        <v>0.98785122668470782</v>
      </c>
      <c r="P183" s="46">
        <f t="shared" si="206"/>
        <v>0.98772584872942482</v>
      </c>
      <c r="Q183" s="46">
        <f t="shared" si="206"/>
        <v>0.98760697647780038</v>
      </c>
      <c r="R183" s="46">
        <f t="shared" si="206"/>
        <v>0.98749383852708339</v>
      </c>
      <c r="S183" s="46">
        <f t="shared" si="206"/>
        <v>0.98738577378589321</v>
      </c>
      <c r="T183" s="46">
        <f t="shared" si="206"/>
        <v>0.9872822100508396</v>
      </c>
      <c r="U183" s="46">
        <f t="shared" si="206"/>
        <v>0.98718264773671294</v>
      </c>
      <c r="V183" s="46">
        <f t="shared" si="206"/>
        <v>0.98708664731230122</v>
      </c>
      <c r="W183" s="46">
        <f t="shared" si="206"/>
        <v>0.98699381944975373</v>
      </c>
      <c r="X183" s="46">
        <f t="shared" si="206"/>
        <v>0.98690381720882792</v>
      </c>
      <c r="Y183" s="46"/>
      <c r="Z183" s="46"/>
      <c r="AA183" s="46"/>
      <c r="AB183" s="2">
        <f t="shared" ref="AB183:AG183" si="207">AB132</f>
        <v>0</v>
      </c>
      <c r="AC183" s="2">
        <f t="shared" si="207"/>
        <v>0</v>
      </c>
      <c r="AD183" s="2">
        <f t="shared" si="207"/>
        <v>0</v>
      </c>
      <c r="AE183" s="2">
        <f t="shared" si="207"/>
        <v>0.16666666666666666</v>
      </c>
      <c r="AF183" s="2">
        <f t="shared" si="207"/>
        <v>0.66666666666666663</v>
      </c>
      <c r="AG183" s="2">
        <f t="shared" si="207"/>
        <v>0.16666666666666666</v>
      </c>
    </row>
    <row r="184" spans="1:33">
      <c r="A184" s="72"/>
      <c r="B184" s="2">
        <f t="shared" si="159"/>
        <v>-1</v>
      </c>
      <c r="C184" s="47" t="str">
        <f t="shared" ref="C184:X184" si="208">IF(C82="","",C82*(D132*$AE184+D133*$AF184+D134*$AG184))</f>
        <v/>
      </c>
      <c r="D184" s="46">
        <f t="shared" si="208"/>
        <v>0.99198393720249978</v>
      </c>
      <c r="E184" s="46">
        <f t="shared" si="208"/>
        <v>0.99166666142868942</v>
      </c>
      <c r="F184" s="46">
        <f t="shared" si="208"/>
        <v>0.99140724366595867</v>
      </c>
      <c r="G184" s="46">
        <f t="shared" si="208"/>
        <v>0.99118537850354038</v>
      </c>
      <c r="H184" s="46">
        <f t="shared" si="208"/>
        <v>0.99098981718463508</v>
      </c>
      <c r="I184" s="46">
        <f t="shared" si="208"/>
        <v>0.99081548453340074</v>
      </c>
      <c r="J184" s="46">
        <f t="shared" si="208"/>
        <v>0.99065747165392226</v>
      </c>
      <c r="K184" s="46">
        <f t="shared" si="208"/>
        <v>0.99051279084066413</v>
      </c>
      <c r="L184" s="46">
        <f t="shared" si="208"/>
        <v>0.99037922653585175</v>
      </c>
      <c r="M184" s="46">
        <f t="shared" si="208"/>
        <v>0.99025507684586322</v>
      </c>
      <c r="N184" s="46">
        <f t="shared" si="208"/>
        <v>0.99013899740616829</v>
      </c>
      <c r="O184" s="46">
        <f t="shared" si="208"/>
        <v>0.99002990202790708</v>
      </c>
      <c r="P184" s="46">
        <f t="shared" si="208"/>
        <v>0.9899268966189958</v>
      </c>
      <c r="Q184" s="46">
        <f t="shared" si="208"/>
        <v>0.98982923362121267</v>
      </c>
      <c r="R184" s="46">
        <f t="shared" si="208"/>
        <v>0.98973627963379451</v>
      </c>
      <c r="S184" s="46">
        <f t="shared" si="208"/>
        <v>0.9896474918127024</v>
      </c>
      <c r="T184" s="46">
        <f t="shared" si="208"/>
        <v>0.98956240028545173</v>
      </c>
      <c r="U184" s="46">
        <f t="shared" si="208"/>
        <v>0.98948059479596318</v>
      </c>
      <c r="V184" s="46">
        <f t="shared" si="208"/>
        <v>0.98940171439101676</v>
      </c>
      <c r="W184" s="46">
        <f t="shared" si="208"/>
        <v>0.98932543933402761</v>
      </c>
      <c r="X184" s="46">
        <f t="shared" si="208"/>
        <v>0.98925148468912694</v>
      </c>
      <c r="Y184" s="46"/>
      <c r="Z184" s="46"/>
      <c r="AA184" s="46"/>
      <c r="AB184" s="2">
        <f t="shared" ref="AB184:AG184" si="209">AB133</f>
        <v>-1</v>
      </c>
      <c r="AC184" s="2">
        <f t="shared" si="209"/>
        <v>-1</v>
      </c>
      <c r="AD184" s="2">
        <f t="shared" si="209"/>
        <v>4.1579981548900413E-3</v>
      </c>
      <c r="AE184" s="2">
        <f t="shared" si="209"/>
        <v>0.1687543102184397</v>
      </c>
      <c r="AF184" s="2">
        <f t="shared" si="209"/>
        <v>0.66664937771801058</v>
      </c>
      <c r="AG184" s="2">
        <f t="shared" si="209"/>
        <v>0.16459631206354966</v>
      </c>
    </row>
    <row r="185" spans="1:33">
      <c r="A185" s="72"/>
      <c r="B185" s="2">
        <f t="shared" si="159"/>
        <v>-2</v>
      </c>
      <c r="C185" s="47" t="str">
        <f t="shared" ref="C185:X185" si="210">IF(C83="","",C83*(D133*$AE185+D134*$AF185+D135*$AG185))</f>
        <v/>
      </c>
      <c r="D185" s="47" t="str">
        <f t="shared" si="210"/>
        <v/>
      </c>
      <c r="E185" s="46">
        <f t="shared" si="210"/>
        <v>0.99316339889567284</v>
      </c>
      <c r="F185" s="46">
        <f t="shared" si="210"/>
        <v>0.99295043115328796</v>
      </c>
      <c r="G185" s="46">
        <f t="shared" si="210"/>
        <v>0.99276828089175428</v>
      </c>
      <c r="H185" s="46">
        <f t="shared" si="210"/>
        <v>0.99260771885638299</v>
      </c>
      <c r="I185" s="46">
        <f t="shared" si="210"/>
        <v>0.9924645798416768</v>
      </c>
      <c r="J185" s="46">
        <f t="shared" si="210"/>
        <v>0.99233483572859338</v>
      </c>
      <c r="K185" s="46">
        <f t="shared" si="210"/>
        <v>0.99221603467485453</v>
      </c>
      <c r="L185" s="46">
        <f t="shared" si="210"/>
        <v>0.9921063584230696</v>
      </c>
      <c r="M185" s="46">
        <f t="shared" si="210"/>
        <v>0.99200441021545638</v>
      </c>
      <c r="N185" s="46">
        <f t="shared" si="210"/>
        <v>0.99190908668160849</v>
      </c>
      <c r="O185" s="46">
        <f t="shared" si="210"/>
        <v>0.99181949631476329</v>
      </c>
      <c r="P185" s="46">
        <f t="shared" si="210"/>
        <v>0.99173490525001584</v>
      </c>
      <c r="Q185" s="46">
        <f t="shared" si="210"/>
        <v>0.99165469987639498</v>
      </c>
      <c r="R185" s="46">
        <f t="shared" si="210"/>
        <v>0.99157836026899393</v>
      </c>
      <c r="S185" s="46">
        <f t="shared" si="210"/>
        <v>0.99150544082202274</v>
      </c>
      <c r="T185" s="46">
        <f t="shared" si="210"/>
        <v>0.99143555581803366</v>
      </c>
      <c r="U185" s="46">
        <f t="shared" si="210"/>
        <v>0.99136836846821919</v>
      </c>
      <c r="V185" s="46">
        <f t="shared" si="210"/>
        <v>0.99130358244862327</v>
      </c>
      <c r="W185" s="46">
        <f t="shared" si="210"/>
        <v>0.9912409352640924</v>
      </c>
      <c r="X185" s="46">
        <f t="shared" si="210"/>
        <v>0.99118019298291238</v>
      </c>
      <c r="Y185" s="46"/>
      <c r="Z185" s="46"/>
      <c r="AA185" s="46"/>
      <c r="AB185" s="2">
        <f t="shared" ref="AB185:AG185" si="211">AB134</f>
        <v>-2</v>
      </c>
      <c r="AC185" s="2">
        <f t="shared" si="211"/>
        <v>-2</v>
      </c>
      <c r="AD185" s="2">
        <f t="shared" si="211"/>
        <v>8.3159963097800826E-3</v>
      </c>
      <c r="AE185" s="2">
        <f t="shared" si="211"/>
        <v>0.17085924271886885</v>
      </c>
      <c r="AF185" s="2">
        <f t="shared" si="211"/>
        <v>0.66659751087204233</v>
      </c>
      <c r="AG185" s="2">
        <f t="shared" si="211"/>
        <v>0.16254324640908877</v>
      </c>
    </row>
    <row r="186" spans="1:33">
      <c r="A186" s="72"/>
      <c r="B186" s="2">
        <f t="shared" si="159"/>
        <v>-3</v>
      </c>
      <c r="C186" s="47" t="str">
        <f t="shared" ref="C186:X186" si="212">IF(C84="","",C84*(D134*$AE186+D135*$AF186+D136*$AG186))</f>
        <v/>
      </c>
      <c r="D186" s="47" t="str">
        <f t="shared" si="212"/>
        <v/>
      </c>
      <c r="E186" s="47" t="str">
        <f t="shared" si="212"/>
        <v/>
      </c>
      <c r="F186" s="46">
        <f t="shared" si="212"/>
        <v>0.99421728723174385</v>
      </c>
      <c r="G186" s="46">
        <f t="shared" si="212"/>
        <v>0.99406778540252938</v>
      </c>
      <c r="H186" s="46">
        <f t="shared" si="212"/>
        <v>0.99393599742325667</v>
      </c>
      <c r="I186" s="46">
        <f t="shared" si="212"/>
        <v>0.99381850559124052</v>
      </c>
      <c r="J186" s="46">
        <f t="shared" si="212"/>
        <v>0.99371200529632797</v>
      </c>
      <c r="K186" s="46">
        <f t="shared" si="212"/>
        <v>0.99361448490330051</v>
      </c>
      <c r="L186" s="46">
        <f t="shared" si="212"/>
        <v>0.99352445255240329</v>
      </c>
      <c r="M186" s="46">
        <f t="shared" si="212"/>
        <v>0.99344076218080224</v>
      </c>
      <c r="N186" s="46">
        <f t="shared" si="212"/>
        <v>0.99336250842609253</v>
      </c>
      <c r="O186" s="46">
        <f t="shared" si="212"/>
        <v>0.99328895974687503</v>
      </c>
      <c r="P186" s="46">
        <f t="shared" si="212"/>
        <v>0.99321951393998431</v>
      </c>
      <c r="Q186" s="46">
        <f t="shared" si="212"/>
        <v>0.99315366746737377</v>
      </c>
      <c r="R186" s="46">
        <f t="shared" si="212"/>
        <v>0.9930909936593999</v>
      </c>
      <c r="S186" s="46">
        <f t="shared" si="212"/>
        <v>0.99303112682559691</v>
      </c>
      <c r="T186" s="46">
        <f t="shared" si="212"/>
        <v>0.9929737504150512</v>
      </c>
      <c r="U186" s="46">
        <f t="shared" si="212"/>
        <v>0.99291858802445809</v>
      </c>
      <c r="V186" s="46">
        <f t="shared" si="212"/>
        <v>0.99286539645386418</v>
      </c>
      <c r="W186" s="46">
        <f t="shared" si="212"/>
        <v>0.99281396026193047</v>
      </c>
      <c r="X186" s="46">
        <f t="shared" si="212"/>
        <v>0.99276408744576272</v>
      </c>
      <c r="Y186" s="46"/>
      <c r="Z186" s="46"/>
      <c r="AA186" s="46"/>
      <c r="AB186" s="2">
        <f t="shared" ref="AB186:AG186" si="213">AB135</f>
        <v>-3</v>
      </c>
      <c r="AC186" s="2">
        <f t="shared" si="213"/>
        <v>-3</v>
      </c>
      <c r="AD186" s="2">
        <f t="shared" si="213"/>
        <v>1.2473994464670124E-2</v>
      </c>
      <c r="AE186" s="2">
        <f t="shared" si="213"/>
        <v>0.17298146416795404</v>
      </c>
      <c r="AF186" s="2">
        <f t="shared" si="213"/>
        <v>0.66651106612876199</v>
      </c>
      <c r="AG186" s="2">
        <f t="shared" si="213"/>
        <v>0.16050746970328392</v>
      </c>
    </row>
    <row r="187" spans="1:33">
      <c r="A187" s="72"/>
      <c r="B187" s="2">
        <f t="shared" si="159"/>
        <v>-4</v>
      </c>
      <c r="C187" s="47" t="str">
        <f t="shared" ref="C187:X187" si="214">IF(C85="","",C85*(D135*$AE187+D136*$AF187+D137*$AG187))</f>
        <v/>
      </c>
      <c r="D187" s="47" t="str">
        <f t="shared" si="214"/>
        <v/>
      </c>
      <c r="E187" s="47" t="str">
        <f t="shared" si="214"/>
        <v/>
      </c>
      <c r="F187" s="47" t="str">
        <f t="shared" si="214"/>
        <v/>
      </c>
      <c r="G187" s="46">
        <f t="shared" si="214"/>
        <v>0.99513434994475103</v>
      </c>
      <c r="H187" s="46">
        <f t="shared" si="214"/>
        <v>0.99502620538482722</v>
      </c>
      <c r="I187" s="46">
        <f t="shared" si="214"/>
        <v>0.9949297889453349</v>
      </c>
      <c r="J187" s="46">
        <f t="shared" si="214"/>
        <v>0.99484239008645126</v>
      </c>
      <c r="K187" s="46">
        <f t="shared" si="214"/>
        <v>0.99476235864987828</v>
      </c>
      <c r="L187" s="46">
        <f t="shared" si="214"/>
        <v>0.99468847081154033</v>
      </c>
      <c r="M187" s="46">
        <f t="shared" si="214"/>
        <v>0.99461978638775017</v>
      </c>
      <c r="N187" s="46">
        <f t="shared" si="214"/>
        <v>0.99455556263467004</v>
      </c>
      <c r="O187" s="46">
        <f t="shared" si="214"/>
        <v>0.99449519939220066</v>
      </c>
      <c r="P187" s="46">
        <f t="shared" si="214"/>
        <v>0.99443820259736115</v>
      </c>
      <c r="Q187" s="46">
        <f t="shared" si="214"/>
        <v>0.99438415912444456</v>
      </c>
      <c r="R187" s="46">
        <f t="shared" si="214"/>
        <v>0.99433271890579711</v>
      </c>
      <c r="S187" s="46">
        <f t="shared" si="214"/>
        <v>0.99428358189813715</v>
      </c>
      <c r="T187" s="46">
        <f t="shared" si="214"/>
        <v>0.99423648837055334</v>
      </c>
      <c r="U187" s="46">
        <f t="shared" si="214"/>
        <v>0.99419121152834489</v>
      </c>
      <c r="V187" s="46">
        <f t="shared" si="214"/>
        <v>0.99414755181651726</v>
      </c>
      <c r="W187" s="46">
        <f t="shared" si="214"/>
        <v>0.99410533245330546</v>
      </c>
      <c r="X187" s="46">
        <f t="shared" si="214"/>
        <v>0.99406439588617346</v>
      </c>
      <c r="Y187" s="46"/>
      <c r="Z187" s="46"/>
      <c r="AA187" s="46"/>
      <c r="AB187" s="2">
        <f t="shared" ref="AB187:AG187" si="215">AB136</f>
        <v>-4</v>
      </c>
      <c r="AC187" s="2">
        <f t="shared" si="215"/>
        <v>-4</v>
      </c>
      <c r="AD187" s="2">
        <f t="shared" si="215"/>
        <v>1.6631992619560165E-2</v>
      </c>
      <c r="AE187" s="2">
        <f t="shared" si="215"/>
        <v>0.17512097456569528</v>
      </c>
      <c r="AF187" s="2">
        <f t="shared" si="215"/>
        <v>0.66639004348816955</v>
      </c>
      <c r="AG187" s="2">
        <f t="shared" si="215"/>
        <v>0.15848898194613512</v>
      </c>
    </row>
    <row r="188" spans="1:33">
      <c r="A188" s="72"/>
      <c r="B188" s="2">
        <f t="shared" si="159"/>
        <v>-5</v>
      </c>
      <c r="C188" s="47" t="str">
        <f t="shared" ref="C188:X188" si="216">IF(C86="","",C86*(D136*$AE188+D137*$AF188+D138*$AG188))</f>
        <v/>
      </c>
      <c r="D188" s="47" t="str">
        <f t="shared" si="216"/>
        <v/>
      </c>
      <c r="E188" s="47" t="str">
        <f t="shared" si="216"/>
        <v/>
      </c>
      <c r="F188" s="47" t="str">
        <f t="shared" si="216"/>
        <v/>
      </c>
      <c r="G188" s="47" t="str">
        <f t="shared" si="216"/>
        <v/>
      </c>
      <c r="H188" s="46">
        <f t="shared" si="216"/>
        <v>0.99592081543172439</v>
      </c>
      <c r="I188" s="46">
        <f t="shared" si="216"/>
        <v>0.99584170979204489</v>
      </c>
      <c r="J188" s="46">
        <f t="shared" si="216"/>
        <v>0.99577000105857494</v>
      </c>
      <c r="K188" s="46">
        <f t="shared" si="216"/>
        <v>0.99570433580013218</v>
      </c>
      <c r="L188" s="46">
        <f t="shared" si="216"/>
        <v>0.9956437102261726</v>
      </c>
      <c r="M188" s="46">
        <f t="shared" si="216"/>
        <v>0.99558735316877378</v>
      </c>
      <c r="N188" s="46">
        <f t="shared" si="216"/>
        <v>0.99553465539074115</v>
      </c>
      <c r="O188" s="46">
        <f t="shared" si="216"/>
        <v>0.99548512459775695</v>
      </c>
      <c r="P188" s="46">
        <f t="shared" si="216"/>
        <v>0.99543835551483872</v>
      </c>
      <c r="Q188" s="46">
        <f t="shared" si="216"/>
        <v>0.99539400925177146</v>
      </c>
      <c r="R188" s="46">
        <f t="shared" si="216"/>
        <v>0.9953517986394208</v>
      </c>
      <c r="S188" s="46">
        <f t="shared" si="216"/>
        <v>0.99531147753996552</v>
      </c>
      <c r="T188" s="46">
        <f t="shared" si="216"/>
        <v>0.99527283288134394</v>
      </c>
      <c r="U188" s="46">
        <f t="shared" si="216"/>
        <v>0.99523567860742246</v>
      </c>
      <c r="V188" s="46">
        <f t="shared" si="216"/>
        <v>0.99519985100574204</v>
      </c>
      <c r="W188" s="46">
        <f t="shared" si="216"/>
        <v>0.99516520504407779</v>
      </c>
      <c r="X188" s="46">
        <f t="shared" si="216"/>
        <v>0.99513161146360085</v>
      </c>
      <c r="Y188" s="46"/>
      <c r="Z188" s="46"/>
      <c r="AA188" s="46"/>
      <c r="AB188" s="2">
        <f t="shared" ref="AB188:AG188" si="217">AB137</f>
        <v>-5</v>
      </c>
      <c r="AC188" s="2">
        <f t="shared" si="217"/>
        <v>-5</v>
      </c>
      <c r="AD188" s="2">
        <f t="shared" si="217"/>
        <v>2.0789990774449763E-2</v>
      </c>
      <c r="AE188" s="2">
        <f t="shared" si="217"/>
        <v>0.1772777739120924</v>
      </c>
      <c r="AF188" s="2">
        <f t="shared" si="217"/>
        <v>0.6662344429502649</v>
      </c>
      <c r="AG188" s="2">
        <f t="shared" si="217"/>
        <v>0.15648778313764264</v>
      </c>
    </row>
    <row r="189" spans="1:33">
      <c r="A189" s="72"/>
      <c r="B189" s="2">
        <f t="shared" si="159"/>
        <v>-6</v>
      </c>
      <c r="C189" s="47" t="str">
        <f t="shared" ref="C189:X189" si="218">IF(C87="","",C87*(D137*$AE189+D138*$AF189+D139*$AG189))</f>
        <v/>
      </c>
      <c r="D189" s="47" t="str">
        <f t="shared" si="218"/>
        <v/>
      </c>
      <c r="E189" s="47" t="str">
        <f t="shared" si="218"/>
        <v/>
      </c>
      <c r="F189" s="47" t="str">
        <f t="shared" si="218"/>
        <v/>
      </c>
      <c r="G189" s="47" t="str">
        <f t="shared" si="218"/>
        <v/>
      </c>
      <c r="H189" s="47" t="str">
        <f t="shared" si="218"/>
        <v/>
      </c>
      <c r="I189" s="46">
        <f t="shared" si="218"/>
        <v>0.99658989562677236</v>
      </c>
      <c r="J189" s="46">
        <f t="shared" si="218"/>
        <v>0.99653107011779263</v>
      </c>
      <c r="K189" s="46">
        <f t="shared" si="218"/>
        <v>0.99647720137294593</v>
      </c>
      <c r="L189" s="46">
        <f t="shared" si="218"/>
        <v>0.99642746617886324</v>
      </c>
      <c r="M189" s="46">
        <f t="shared" si="218"/>
        <v>0.99638123208078566</v>
      </c>
      <c r="N189" s="46">
        <f t="shared" si="218"/>
        <v>0.99633799941589529</v>
      </c>
      <c r="O189" s="46">
        <f t="shared" si="218"/>
        <v>0.99629736442281924</v>
      </c>
      <c r="P189" s="46">
        <f t="shared" si="218"/>
        <v>0.99625899470351531</v>
      </c>
      <c r="Q189" s="46">
        <f t="shared" si="218"/>
        <v>0.996222612302058</v>
      </c>
      <c r="R189" s="46">
        <f t="shared" si="218"/>
        <v>0.99618798167960931</v>
      </c>
      <c r="S189" s="46">
        <f t="shared" si="218"/>
        <v>0.99615490094808889</v>
      </c>
      <c r="T189" s="46">
        <f t="shared" si="218"/>
        <v>0.99612319533780158</v>
      </c>
      <c r="U189" s="46">
        <f t="shared" si="218"/>
        <v>0.9960927122360409</v>
      </c>
      <c r="V189" s="46">
        <f t="shared" si="218"/>
        <v>0.99606331735538445</v>
      </c>
      <c r="W189" s="46">
        <f t="shared" si="218"/>
        <v>0.99603489172928228</v>
      </c>
      <c r="X189" s="46">
        <f t="shared" si="218"/>
        <v>0.99600732932811564</v>
      </c>
      <c r="Y189" s="46"/>
      <c r="Z189" s="46"/>
      <c r="AA189" s="46"/>
      <c r="AB189" s="2">
        <f t="shared" ref="AB189:AG189" si="219">AB138</f>
        <v>-6</v>
      </c>
      <c r="AC189" s="2">
        <f t="shared" si="219"/>
        <v>-6</v>
      </c>
      <c r="AD189" s="2">
        <f t="shared" si="219"/>
        <v>2.4947988929340248E-2</v>
      </c>
      <c r="AE189" s="2">
        <f t="shared" si="219"/>
        <v>0.17945186220714601</v>
      </c>
      <c r="AF189" s="2">
        <f t="shared" si="219"/>
        <v>0.66604426451504817</v>
      </c>
      <c r="AG189" s="2">
        <f t="shared" si="219"/>
        <v>0.15450387327780576</v>
      </c>
    </row>
    <row r="190" spans="1:33">
      <c r="A190" s="72"/>
      <c r="B190" s="2">
        <f t="shared" si="159"/>
        <v>-7</v>
      </c>
      <c r="C190" s="47" t="str">
        <f t="shared" ref="C190:X190" si="220">IF(C88="","",C88*(D138*$AE190+D139*$AF190+D140*$AG190))</f>
        <v/>
      </c>
      <c r="D190" s="47" t="str">
        <f t="shared" si="220"/>
        <v/>
      </c>
      <c r="E190" s="47" t="str">
        <f t="shared" si="220"/>
        <v/>
      </c>
      <c r="F190" s="47" t="str">
        <f t="shared" si="220"/>
        <v/>
      </c>
      <c r="G190" s="47" t="str">
        <f t="shared" si="220"/>
        <v/>
      </c>
      <c r="H190" s="47" t="str">
        <f t="shared" si="220"/>
        <v/>
      </c>
      <c r="I190" s="47" t="str">
        <f t="shared" si="220"/>
        <v/>
      </c>
      <c r="J190" s="46">
        <f t="shared" si="220"/>
        <v>0.9971554020892579</v>
      </c>
      <c r="K190" s="46">
        <f t="shared" si="220"/>
        <v>0.99711121681523673</v>
      </c>
      <c r="L190" s="46">
        <f t="shared" si="220"/>
        <v>0.99707042149324676</v>
      </c>
      <c r="M190" s="46">
        <f t="shared" si="220"/>
        <v>0.99703249748530554</v>
      </c>
      <c r="N190" s="46">
        <f t="shared" si="220"/>
        <v>0.99699703503931125</v>
      </c>
      <c r="O190" s="46">
        <f t="shared" si="220"/>
        <v>0.99696370304137261</v>
      </c>
      <c r="P190" s="46">
        <f t="shared" si="220"/>
        <v>0.99693222889582767</v>
      </c>
      <c r="Q190" s="46">
        <f t="shared" si="220"/>
        <v>0.99690238465048453</v>
      </c>
      <c r="R190" s="46">
        <f t="shared" si="220"/>
        <v>0.99687397713638948</v>
      </c>
      <c r="S190" s="46">
        <f t="shared" si="220"/>
        <v>0.99684684077955232</v>
      </c>
      <c r="T190" s="46">
        <f t="shared" si="220"/>
        <v>0.99682083224441553</v>
      </c>
      <c r="U190" s="46">
        <f t="shared" si="220"/>
        <v>0.99679582636547448</v>
      </c>
      <c r="V190" s="46">
        <f t="shared" si="220"/>
        <v>0.99677171300521772</v>
      </c>
      <c r="W190" s="46">
        <f t="shared" si="220"/>
        <v>0.99674839459043418</v>
      </c>
      <c r="X190" s="46">
        <f t="shared" si="220"/>
        <v>0.99672578415730539</v>
      </c>
      <c r="Y190" s="46"/>
      <c r="Z190" s="46"/>
      <c r="AA190" s="46"/>
      <c r="AB190" s="2">
        <f t="shared" ref="AB190:AG190" si="221">AB139</f>
        <v>-7</v>
      </c>
      <c r="AC190" s="2">
        <f t="shared" si="221"/>
        <v>-7</v>
      </c>
      <c r="AD190" s="2">
        <f t="shared" si="221"/>
        <v>2.9105987084230733E-2</v>
      </c>
      <c r="AE190" s="2">
        <f t="shared" si="221"/>
        <v>0.18164323945085573</v>
      </c>
      <c r="AF190" s="2">
        <f t="shared" si="221"/>
        <v>0.66581950818251923</v>
      </c>
      <c r="AG190" s="2">
        <f t="shared" si="221"/>
        <v>0.15253725236662499</v>
      </c>
    </row>
    <row r="191" spans="1:33">
      <c r="A191" s="72"/>
      <c r="B191" s="2">
        <f t="shared" si="159"/>
        <v>-8</v>
      </c>
      <c r="C191" s="47" t="str">
        <f t="shared" ref="C191:X191" si="222">IF(C89="","",C89*(D139*$AE191+D140*$AF191+D141*$AG191))</f>
        <v/>
      </c>
      <c r="D191" s="47" t="str">
        <f t="shared" si="222"/>
        <v/>
      </c>
      <c r="E191" s="47" t="str">
        <f t="shared" si="222"/>
        <v/>
      </c>
      <c r="F191" s="47" t="str">
        <f t="shared" si="222"/>
        <v/>
      </c>
      <c r="G191" s="47" t="str">
        <f t="shared" si="222"/>
        <v/>
      </c>
      <c r="H191" s="47" t="str">
        <f t="shared" si="222"/>
        <v/>
      </c>
      <c r="I191" s="47" t="str">
        <f t="shared" si="222"/>
        <v/>
      </c>
      <c r="J191" s="47" t="str">
        <f t="shared" si="222"/>
        <v/>
      </c>
      <c r="K191" s="46">
        <f t="shared" si="222"/>
        <v>0.99763126098188892</v>
      </c>
      <c r="L191" s="46">
        <f t="shared" si="222"/>
        <v>0.99759780247086327</v>
      </c>
      <c r="M191" s="46">
        <f t="shared" si="222"/>
        <v>0.9975666985542786</v>
      </c>
      <c r="N191" s="46">
        <f t="shared" si="222"/>
        <v>0.99753761324140833</v>
      </c>
      <c r="O191" s="46">
        <f t="shared" si="222"/>
        <v>0.99751027501884093</v>
      </c>
      <c r="P191" s="46">
        <f t="shared" si="222"/>
        <v>0.99748446035444405</v>
      </c>
      <c r="Q191" s="46">
        <f t="shared" si="222"/>
        <v>0.99745998232148214</v>
      </c>
      <c r="R191" s="46">
        <f t="shared" si="222"/>
        <v>0.99743668251411199</v>
      </c>
      <c r="S191" s="46">
        <f t="shared" si="222"/>
        <v>0.99741442515356327</v>
      </c>
      <c r="T191" s="46">
        <f t="shared" si="222"/>
        <v>0.99739309269614762</v>
      </c>
      <c r="U191" s="46">
        <f t="shared" si="222"/>
        <v>0.99737258249742922</v>
      </c>
      <c r="V191" s="46">
        <f t="shared" si="222"/>
        <v>0.99735280423589345</v>
      </c>
      <c r="W191" s="46">
        <f t="shared" si="222"/>
        <v>0.99733367789282357</v>
      </c>
      <c r="X191" s="46">
        <f t="shared" si="222"/>
        <v>0.99731513214934597</v>
      </c>
      <c r="Y191" s="46"/>
      <c r="Z191" s="46"/>
      <c r="AA191" s="46"/>
      <c r="AB191" s="2">
        <f t="shared" ref="AB191:AG191" si="223">AB140</f>
        <v>-8</v>
      </c>
      <c r="AC191" s="2">
        <f t="shared" si="223"/>
        <v>-8</v>
      </c>
      <c r="AD191" s="2">
        <f t="shared" si="223"/>
        <v>3.3263985239120331E-2</v>
      </c>
      <c r="AE191" s="2">
        <f t="shared" si="223"/>
        <v>0.18385190564322104</v>
      </c>
      <c r="AF191" s="2">
        <f t="shared" si="223"/>
        <v>0.66556017395267819</v>
      </c>
      <c r="AG191" s="2">
        <f t="shared" si="223"/>
        <v>0.15058792040410071</v>
      </c>
    </row>
    <row r="192" spans="1:33">
      <c r="A192" s="72"/>
      <c r="B192" s="2">
        <f t="shared" si="159"/>
        <v>-9</v>
      </c>
      <c r="C192" s="47" t="str">
        <f t="shared" ref="C192:X192" si="224">IF(C90="","",C90*(D140*$AE192+D141*$AF192+D142*$AG192))</f>
        <v/>
      </c>
      <c r="D192" s="47" t="str">
        <f t="shared" si="224"/>
        <v/>
      </c>
      <c r="E192" s="47" t="str">
        <f t="shared" si="224"/>
        <v/>
      </c>
      <c r="F192" s="47" t="str">
        <f t="shared" si="224"/>
        <v/>
      </c>
      <c r="G192" s="47" t="str">
        <f t="shared" si="224"/>
        <v/>
      </c>
      <c r="H192" s="47" t="str">
        <f t="shared" si="224"/>
        <v/>
      </c>
      <c r="I192" s="47" t="str">
        <f t="shared" si="224"/>
        <v/>
      </c>
      <c r="J192" s="47" t="str">
        <f t="shared" si="224"/>
        <v/>
      </c>
      <c r="K192" s="47" t="str">
        <f t="shared" si="224"/>
        <v/>
      </c>
      <c r="L192" s="46">
        <f t="shared" si="224"/>
        <v>0.99803033825226228</v>
      </c>
      <c r="M192" s="46">
        <f t="shared" si="224"/>
        <v>0.99800483038408883</v>
      </c>
      <c r="N192" s="46">
        <f t="shared" si="224"/>
        <v>0.99798097774132355</v>
      </c>
      <c r="O192" s="46">
        <f t="shared" si="224"/>
        <v>0.99795855769921626</v>
      </c>
      <c r="P192" s="46">
        <f t="shared" si="224"/>
        <v>0.9979373869720306</v>
      </c>
      <c r="Q192" s="46">
        <f t="shared" si="224"/>
        <v>0.99791731228658898</v>
      </c>
      <c r="R192" s="46">
        <f t="shared" si="224"/>
        <v>0.99789820375413796</v>
      </c>
      <c r="S192" s="46">
        <f t="shared" si="224"/>
        <v>0.99787995003819407</v>
      </c>
      <c r="T192" s="46">
        <f t="shared" si="224"/>
        <v>0.99786245475365065</v>
      </c>
      <c r="U192" s="46">
        <f t="shared" si="224"/>
        <v>0.99784563373177415</v>
      </c>
      <c r="V192" s="46">
        <f t="shared" si="224"/>
        <v>0.99782941290788496</v>
      </c>
      <c r="W192" s="46">
        <f t="shared" si="224"/>
        <v>0.99781372666505042</v>
      </c>
      <c r="X192" s="46">
        <f t="shared" si="224"/>
        <v>0.99779851651980955</v>
      </c>
      <c r="Y192" s="46"/>
      <c r="Z192" s="46"/>
      <c r="AA192" s="46"/>
      <c r="AB192" s="2">
        <f t="shared" ref="AB192:AG192" si="225">AB141</f>
        <v>-9</v>
      </c>
      <c r="AC192" s="2">
        <f t="shared" si="225"/>
        <v>-9</v>
      </c>
      <c r="AD192" s="2">
        <f t="shared" si="225"/>
        <v>3.7421983394009928E-2</v>
      </c>
      <c r="AE192" s="2">
        <f t="shared" si="225"/>
        <v>0.1860778607842424</v>
      </c>
      <c r="AF192" s="2">
        <f t="shared" si="225"/>
        <v>0.66526626182552506</v>
      </c>
      <c r="AG192" s="2">
        <f t="shared" si="225"/>
        <v>0.14865587739023248</v>
      </c>
    </row>
    <row r="193" spans="1:33">
      <c r="A193" s="72"/>
      <c r="B193" s="2">
        <f t="shared" si="159"/>
        <v>-10</v>
      </c>
      <c r="C193" s="47" t="str">
        <f t="shared" ref="C193:X193" si="226">IF(C91="","",C91*(D141*$AE193+D142*$AF193+D143*$AG193))</f>
        <v/>
      </c>
      <c r="D193" s="47" t="str">
        <f t="shared" si="226"/>
        <v/>
      </c>
      <c r="E193" s="47" t="str">
        <f t="shared" si="226"/>
        <v/>
      </c>
      <c r="F193" s="47" t="str">
        <f t="shared" si="226"/>
        <v/>
      </c>
      <c r="G193" s="47" t="str">
        <f t="shared" si="226"/>
        <v/>
      </c>
      <c r="H193" s="47" t="str">
        <f t="shared" si="226"/>
        <v/>
      </c>
      <c r="I193" s="47" t="str">
        <f t="shared" si="226"/>
        <v/>
      </c>
      <c r="J193" s="47" t="str">
        <f t="shared" si="226"/>
        <v/>
      </c>
      <c r="K193" s="47" t="str">
        <f t="shared" si="226"/>
        <v/>
      </c>
      <c r="L193" s="47" t="str">
        <f t="shared" si="226"/>
        <v/>
      </c>
      <c r="M193" s="46">
        <f t="shared" si="226"/>
        <v>0.99836413816078573</v>
      </c>
      <c r="N193" s="46">
        <f t="shared" si="226"/>
        <v>0.99834457835058543</v>
      </c>
      <c r="O193" s="46">
        <f t="shared" si="226"/>
        <v>0.99832619318530036</v>
      </c>
      <c r="P193" s="46">
        <f t="shared" si="226"/>
        <v>0.998308832388482</v>
      </c>
      <c r="Q193" s="46">
        <f t="shared" si="226"/>
        <v>0.99829237028945206</v>
      </c>
      <c r="R193" s="46">
        <f t="shared" si="226"/>
        <v>0.99827670038947258</v>
      </c>
      <c r="S193" s="46">
        <f t="shared" si="226"/>
        <v>0.99826173140023056</v>
      </c>
      <c r="T193" s="46">
        <f t="shared" si="226"/>
        <v>0.99824738429170445</v>
      </c>
      <c r="U193" s="46">
        <f t="shared" si="226"/>
        <v>0.99823359004989443</v>
      </c>
      <c r="V193" s="46">
        <f t="shared" si="226"/>
        <v>0.99822028794503448</v>
      </c>
      <c r="W193" s="46">
        <f t="shared" si="226"/>
        <v>0.99820742417365804</v>
      </c>
      <c r="X193" s="46">
        <f t="shared" si="226"/>
        <v>0.99819495078107146</v>
      </c>
      <c r="Y193" s="46"/>
      <c r="Z193" s="46"/>
      <c r="AA193" s="46"/>
      <c r="AB193" s="2">
        <f t="shared" ref="AB193:AG193" si="227">AB142</f>
        <v>-10</v>
      </c>
      <c r="AC193" s="2">
        <f t="shared" si="227"/>
        <v>-10</v>
      </c>
      <c r="AD193" s="2">
        <f t="shared" si="227"/>
        <v>4.1579981548899525E-2</v>
      </c>
      <c r="AE193" s="2">
        <f t="shared" si="227"/>
        <v>0.18832110487391984</v>
      </c>
      <c r="AF193" s="2">
        <f t="shared" si="227"/>
        <v>0.66493777180105984</v>
      </c>
      <c r="AG193" s="2">
        <f t="shared" si="227"/>
        <v>0.14674112332502032</v>
      </c>
    </row>
    <row r="194" spans="1:33">
      <c r="A194" s="72"/>
      <c r="B194" s="2">
        <f t="shared" si="159"/>
        <v>-11</v>
      </c>
      <c r="C194" s="47" t="str">
        <f t="shared" ref="C194:X194" si="228">IF(C92="","",C92*(D142*$AE194+D143*$AF194+D144*$AG194))</f>
        <v/>
      </c>
      <c r="D194" s="47" t="str">
        <f t="shared" si="228"/>
        <v/>
      </c>
      <c r="E194" s="47" t="str">
        <f t="shared" si="228"/>
        <v/>
      </c>
      <c r="F194" s="47" t="str">
        <f t="shared" si="228"/>
        <v/>
      </c>
      <c r="G194" s="47" t="str">
        <f t="shared" si="228"/>
        <v/>
      </c>
      <c r="H194" s="47" t="str">
        <f t="shared" si="228"/>
        <v/>
      </c>
      <c r="I194" s="47" t="str">
        <f t="shared" si="228"/>
        <v/>
      </c>
      <c r="J194" s="47" t="str">
        <f t="shared" si="228"/>
        <v/>
      </c>
      <c r="K194" s="47" t="str">
        <f t="shared" si="228"/>
        <v/>
      </c>
      <c r="L194" s="47" t="str">
        <f t="shared" si="228"/>
        <v/>
      </c>
      <c r="M194" s="47" t="str">
        <f t="shared" si="228"/>
        <v/>
      </c>
      <c r="N194" s="46">
        <f t="shared" si="228"/>
        <v>0.99864274330593117</v>
      </c>
      <c r="O194" s="46">
        <f t="shared" si="228"/>
        <v>0.99862766786691581</v>
      </c>
      <c r="P194" s="46">
        <f t="shared" si="228"/>
        <v>0.99861343230754251</v>
      </c>
      <c r="Q194" s="46">
        <f t="shared" si="228"/>
        <v>0.99859993359401444</v>
      </c>
      <c r="R194" s="46">
        <f t="shared" si="228"/>
        <v>0.99858708441011412</v>
      </c>
      <c r="S194" s="46">
        <f t="shared" si="228"/>
        <v>0.99857480990960112</v>
      </c>
      <c r="T194" s="46">
        <f t="shared" si="228"/>
        <v>0.99856304529606099</v>
      </c>
      <c r="U194" s="46">
        <f t="shared" si="228"/>
        <v>0.99855173398467867</v>
      </c>
      <c r="V194" s="46">
        <f t="shared" si="228"/>
        <v>0.99854082618249618</v>
      </c>
      <c r="W194" s="46">
        <f t="shared" si="228"/>
        <v>0.99853027777514913</v>
      </c>
      <c r="X194" s="46">
        <f t="shared" si="228"/>
        <v>0.99852004944348161</v>
      </c>
      <c r="Y194" s="46"/>
      <c r="Z194" s="46"/>
      <c r="AA194" s="46"/>
      <c r="AB194" s="2">
        <f t="shared" ref="AB194:AG194" si="229">AB143</f>
        <v>-11</v>
      </c>
      <c r="AC194" s="2">
        <f t="shared" si="229"/>
        <v>-11</v>
      </c>
      <c r="AD194" s="2">
        <f t="shared" si="229"/>
        <v>4.5737979703790899E-2</v>
      </c>
      <c r="AE194" s="2">
        <f t="shared" si="229"/>
        <v>0.1905816379122543</v>
      </c>
      <c r="AF194" s="2">
        <f t="shared" si="229"/>
        <v>0.66457470387928219</v>
      </c>
      <c r="AG194" s="2">
        <f t="shared" si="229"/>
        <v>0.1448436582084634</v>
      </c>
    </row>
    <row r="195" spans="1:33">
      <c r="A195" s="72"/>
      <c r="B195" s="2">
        <f t="shared" si="159"/>
        <v>-12</v>
      </c>
      <c r="C195" s="47" t="str">
        <f t="shared" ref="C195:X195" si="230">IF(C93="","",C93*(D143*$AE195+D144*$AF195+D145*$AG195))</f>
        <v/>
      </c>
      <c r="D195" s="47" t="str">
        <f t="shared" si="230"/>
        <v/>
      </c>
      <c r="E195" s="47" t="str">
        <f t="shared" si="230"/>
        <v/>
      </c>
      <c r="F195" s="47" t="str">
        <f t="shared" si="230"/>
        <v/>
      </c>
      <c r="G195" s="47" t="str">
        <f t="shared" si="230"/>
        <v/>
      </c>
      <c r="H195" s="47" t="str">
        <f t="shared" si="230"/>
        <v/>
      </c>
      <c r="I195" s="47" t="str">
        <f t="shared" si="230"/>
        <v/>
      </c>
      <c r="J195" s="47" t="str">
        <f t="shared" si="230"/>
        <v/>
      </c>
      <c r="K195" s="47" t="str">
        <f t="shared" si="230"/>
        <v/>
      </c>
      <c r="L195" s="47" t="str">
        <f t="shared" si="230"/>
        <v/>
      </c>
      <c r="M195" s="47" t="str">
        <f t="shared" si="230"/>
        <v/>
      </c>
      <c r="N195" s="47" t="str">
        <f t="shared" si="230"/>
        <v/>
      </c>
      <c r="O195" s="46">
        <f t="shared" si="230"/>
        <v>0.99887487331104974</v>
      </c>
      <c r="P195" s="46">
        <f t="shared" si="230"/>
        <v>0.99886320103138315</v>
      </c>
      <c r="Q195" s="46">
        <f t="shared" si="230"/>
        <v>0.99885213286764218</v>
      </c>
      <c r="R195" s="46">
        <f t="shared" si="230"/>
        <v>0.99884159723400889</v>
      </c>
      <c r="S195" s="46">
        <f t="shared" si="230"/>
        <v>0.99883153276755332</v>
      </c>
      <c r="T195" s="46">
        <f t="shared" si="230"/>
        <v>0.99882188634427327</v>
      </c>
      <c r="U195" s="46">
        <f t="shared" si="230"/>
        <v>0.99881261157215717</v>
      </c>
      <c r="V195" s="46">
        <f t="shared" si="230"/>
        <v>0.99880366762730521</v>
      </c>
      <c r="W195" s="46">
        <f t="shared" si="230"/>
        <v>0.99879501834128426</v>
      </c>
      <c r="X195" s="46">
        <f t="shared" si="230"/>
        <v>0.99878663147693236</v>
      </c>
      <c r="Y195" s="46"/>
      <c r="Z195" s="46"/>
      <c r="AA195" s="46"/>
      <c r="AB195" s="2">
        <f t="shared" ref="AB195:AG195" si="231">AB144</f>
        <v>-12</v>
      </c>
      <c r="AC195" s="2">
        <f t="shared" si="231"/>
        <v>-12</v>
      </c>
      <c r="AD195" s="2">
        <f t="shared" si="231"/>
        <v>4.9895977858680496E-2</v>
      </c>
      <c r="AE195" s="2">
        <f t="shared" si="231"/>
        <v>0.19285945989924386</v>
      </c>
      <c r="AF195" s="2">
        <f t="shared" si="231"/>
        <v>0.66417705806019267</v>
      </c>
      <c r="AG195" s="2">
        <f t="shared" si="231"/>
        <v>0.14296348204056336</v>
      </c>
    </row>
    <row r="196" spans="1:33">
      <c r="A196" s="72"/>
      <c r="B196" s="2">
        <f t="shared" si="159"/>
        <v>-13</v>
      </c>
      <c r="C196" s="47" t="str">
        <f t="shared" ref="C196:X196" si="232">IF(C94="","",C94*(D144*$AE196+D145*$AF196+D146*$AG196))</f>
        <v/>
      </c>
      <c r="D196" s="47" t="str">
        <f t="shared" si="232"/>
        <v/>
      </c>
      <c r="E196" s="47" t="str">
        <f t="shared" si="232"/>
        <v/>
      </c>
      <c r="F196" s="47" t="str">
        <f t="shared" si="232"/>
        <v/>
      </c>
      <c r="G196" s="47" t="str">
        <f t="shared" si="232"/>
        <v/>
      </c>
      <c r="H196" s="47" t="str">
        <f t="shared" si="232"/>
        <v/>
      </c>
      <c r="I196" s="47" t="str">
        <f t="shared" si="232"/>
        <v/>
      </c>
      <c r="J196" s="47" t="str">
        <f t="shared" si="232"/>
        <v/>
      </c>
      <c r="K196" s="47" t="str">
        <f t="shared" si="232"/>
        <v/>
      </c>
      <c r="L196" s="47" t="str">
        <f t="shared" si="232"/>
        <v/>
      </c>
      <c r="M196" s="47" t="str">
        <f t="shared" si="232"/>
        <v/>
      </c>
      <c r="N196" s="47" t="str">
        <f t="shared" si="232"/>
        <v/>
      </c>
      <c r="O196" s="47" t="str">
        <f t="shared" si="232"/>
        <v/>
      </c>
      <c r="P196" s="46">
        <f t="shared" si="232"/>
        <v>0.99906799852168227</v>
      </c>
      <c r="Q196" s="46">
        <f t="shared" si="232"/>
        <v>0.99905892367805871</v>
      </c>
      <c r="R196" s="46">
        <f t="shared" si="232"/>
        <v>0.99905028542410912</v>
      </c>
      <c r="S196" s="46">
        <f t="shared" si="232"/>
        <v>0.99904203345301257</v>
      </c>
      <c r="T196" s="46">
        <f t="shared" si="232"/>
        <v>0.99903412421207538</v>
      </c>
      <c r="U196" s="46">
        <f t="shared" si="232"/>
        <v>0.99902651966741873</v>
      </c>
      <c r="V196" s="46">
        <f t="shared" si="232"/>
        <v>0.99901918634987463</v>
      </c>
      <c r="W196" s="46">
        <f t="shared" si="232"/>
        <v>0.99901209460683416</v>
      </c>
      <c r="X196" s="46">
        <f t="shared" si="232"/>
        <v>0.99900521800856956</v>
      </c>
      <c r="Y196" s="46"/>
      <c r="Z196" s="46"/>
      <c r="AA196" s="46"/>
      <c r="AB196" s="2">
        <f t="shared" ref="AB196:AG196" si="233">AB145</f>
        <v>-13</v>
      </c>
      <c r="AC196" s="2">
        <f t="shared" si="233"/>
        <v>-13</v>
      </c>
      <c r="AD196" s="2">
        <f t="shared" si="233"/>
        <v>5.4053976013570093E-2</v>
      </c>
      <c r="AE196" s="2">
        <f t="shared" si="233"/>
        <v>0.19515457083488952</v>
      </c>
      <c r="AF196" s="2">
        <f t="shared" si="233"/>
        <v>0.66374483434379106</v>
      </c>
      <c r="AG196" s="2">
        <f t="shared" si="233"/>
        <v>0.14110059482131942</v>
      </c>
    </row>
    <row r="197" spans="1:33">
      <c r="A197" s="72"/>
      <c r="B197" s="2">
        <f t="shared" si="159"/>
        <v>-14</v>
      </c>
      <c r="C197" s="47" t="str">
        <f t="shared" ref="C197:X197" si="234">IF(C95="","",C95*(D145*$AE197+D146*$AF197+D147*$AG197))</f>
        <v/>
      </c>
      <c r="D197" s="47" t="str">
        <f t="shared" si="234"/>
        <v/>
      </c>
      <c r="E197" s="47" t="str">
        <f t="shared" si="234"/>
        <v/>
      </c>
      <c r="F197" s="47" t="str">
        <f t="shared" si="234"/>
        <v/>
      </c>
      <c r="G197" s="47" t="str">
        <f t="shared" si="234"/>
        <v/>
      </c>
      <c r="H197" s="47" t="str">
        <f t="shared" si="234"/>
        <v/>
      </c>
      <c r="I197" s="47" t="str">
        <f t="shared" si="234"/>
        <v/>
      </c>
      <c r="J197" s="47" t="str">
        <f t="shared" si="234"/>
        <v/>
      </c>
      <c r="K197" s="47" t="str">
        <f t="shared" si="234"/>
        <v/>
      </c>
      <c r="L197" s="47" t="str">
        <f t="shared" si="234"/>
        <v/>
      </c>
      <c r="M197" s="47" t="str">
        <f t="shared" si="234"/>
        <v/>
      </c>
      <c r="N197" s="47" t="str">
        <f t="shared" si="234"/>
        <v/>
      </c>
      <c r="O197" s="47" t="str">
        <f t="shared" si="234"/>
        <v/>
      </c>
      <c r="P197" s="47" t="str">
        <f t="shared" si="234"/>
        <v/>
      </c>
      <c r="Q197" s="46">
        <f t="shared" si="234"/>
        <v>0.99922847481787391</v>
      </c>
      <c r="R197" s="46">
        <f t="shared" si="234"/>
        <v>0.99922139250559905</v>
      </c>
      <c r="S197" s="46">
        <f t="shared" si="234"/>
        <v>0.9992146268748745</v>
      </c>
      <c r="T197" s="46">
        <f t="shared" si="234"/>
        <v>0.99920814222090804</v>
      </c>
      <c r="U197" s="46">
        <f t="shared" si="234"/>
        <v>0.99920190736305636</v>
      </c>
      <c r="V197" s="46">
        <f t="shared" si="234"/>
        <v>0.99919589486270921</v>
      </c>
      <c r="W197" s="46">
        <f t="shared" si="234"/>
        <v>0.99919008040999335</v>
      </c>
      <c r="X197" s="46">
        <f t="shared" si="234"/>
        <v>0.99918444233710524</v>
      </c>
      <c r="Y197" s="46"/>
      <c r="Z197" s="46"/>
      <c r="AA197" s="46"/>
      <c r="AB197" s="2">
        <f t="shared" ref="AB197:AG197" si="235">AB146</f>
        <v>-14</v>
      </c>
      <c r="AC197" s="2">
        <f t="shared" si="235"/>
        <v>-14</v>
      </c>
      <c r="AD197" s="2">
        <f t="shared" si="235"/>
        <v>5.8211974168461467E-2</v>
      </c>
      <c r="AE197" s="2">
        <f t="shared" si="235"/>
        <v>0.1974669707191922</v>
      </c>
      <c r="AF197" s="2">
        <f t="shared" si="235"/>
        <v>0.66327803273007702</v>
      </c>
      <c r="AG197" s="2">
        <f t="shared" si="235"/>
        <v>0.13925499655073073</v>
      </c>
    </row>
    <row r="198" spans="1:33">
      <c r="A198" s="72"/>
      <c r="B198" s="2">
        <f t="shared" si="159"/>
        <v>-15</v>
      </c>
      <c r="C198" s="47" t="str">
        <f t="shared" ref="C198:X198" si="236">IF(C96="","",C96*(D146*$AE198+D147*$AF198+D148*$AG198))</f>
        <v/>
      </c>
      <c r="D198" s="47" t="str">
        <f t="shared" si="236"/>
        <v/>
      </c>
      <c r="E198" s="47" t="str">
        <f t="shared" si="236"/>
        <v/>
      </c>
      <c r="F198" s="47" t="str">
        <f t="shared" si="236"/>
        <v/>
      </c>
      <c r="G198" s="47" t="str">
        <f t="shared" si="236"/>
        <v/>
      </c>
      <c r="H198" s="47" t="str">
        <f t="shared" si="236"/>
        <v/>
      </c>
      <c r="I198" s="47" t="str">
        <f t="shared" si="236"/>
        <v/>
      </c>
      <c r="J198" s="47" t="str">
        <f t="shared" si="236"/>
        <v/>
      </c>
      <c r="K198" s="47" t="str">
        <f t="shared" si="236"/>
        <v/>
      </c>
      <c r="L198" s="47" t="str">
        <f t="shared" si="236"/>
        <v/>
      </c>
      <c r="M198" s="47" t="str">
        <f t="shared" si="236"/>
        <v/>
      </c>
      <c r="N198" s="47" t="str">
        <f t="shared" si="236"/>
        <v/>
      </c>
      <c r="O198" s="47" t="str">
        <f t="shared" si="236"/>
        <v/>
      </c>
      <c r="P198" s="47" t="str">
        <f t="shared" si="236"/>
        <v/>
      </c>
      <c r="Q198" s="47" t="str">
        <f t="shared" si="236"/>
        <v/>
      </c>
      <c r="R198" s="46">
        <f t="shared" si="236"/>
        <v>0.9993616814020494</v>
      </c>
      <c r="S198" s="46">
        <f t="shared" si="236"/>
        <v>0.99935613456365002</v>
      </c>
      <c r="T198" s="46">
        <f t="shared" si="236"/>
        <v>0.99935081806970394</v>
      </c>
      <c r="U198" s="46">
        <f t="shared" si="236"/>
        <v>0.99934570635855902</v>
      </c>
      <c r="V198" s="46">
        <f t="shared" si="236"/>
        <v>0.99934077693612089</v>
      </c>
      <c r="W198" s="46">
        <f t="shared" si="236"/>
        <v>0.99933600987311466</v>
      </c>
      <c r="X198" s="46">
        <f t="shared" si="236"/>
        <v>0.99933138740614835</v>
      </c>
      <c r="Y198" s="46"/>
      <c r="Z198" s="46"/>
      <c r="AA198" s="46"/>
      <c r="AB198" s="2">
        <f t="shared" ref="AB198:AG198" si="237">AB147</f>
        <v>-15</v>
      </c>
      <c r="AC198" s="2">
        <f t="shared" si="237"/>
        <v>-15</v>
      </c>
      <c r="AD198" s="2">
        <f t="shared" si="237"/>
        <v>6.2369972323351064E-2</v>
      </c>
      <c r="AE198" s="2">
        <f t="shared" si="237"/>
        <v>0.19979665955214998</v>
      </c>
      <c r="AF198" s="2">
        <f t="shared" si="237"/>
        <v>0.6627766532190511</v>
      </c>
      <c r="AG198" s="2">
        <f t="shared" si="237"/>
        <v>0.13742668722879892</v>
      </c>
    </row>
    <row r="199" spans="1:33">
      <c r="A199" s="72"/>
      <c r="B199" s="2">
        <f t="shared" si="159"/>
        <v>-16</v>
      </c>
      <c r="C199" s="47" t="str">
        <f t="shared" ref="C199:X199" si="238">IF(C97="","",C97*(D147*$AE199+D148*$AF199+D149*$AG199))</f>
        <v/>
      </c>
      <c r="D199" s="47" t="str">
        <f t="shared" si="238"/>
        <v/>
      </c>
      <c r="E199" s="47" t="str">
        <f t="shared" si="238"/>
        <v/>
      </c>
      <c r="F199" s="47" t="str">
        <f t="shared" si="238"/>
        <v/>
      </c>
      <c r="G199" s="47" t="str">
        <f t="shared" si="238"/>
        <v/>
      </c>
      <c r="H199" s="47" t="str">
        <f t="shared" si="238"/>
        <v/>
      </c>
      <c r="I199" s="47" t="str">
        <f t="shared" si="238"/>
        <v/>
      </c>
      <c r="J199" s="47" t="str">
        <f t="shared" si="238"/>
        <v/>
      </c>
      <c r="K199" s="47" t="str">
        <f t="shared" si="238"/>
        <v/>
      </c>
      <c r="L199" s="47" t="str">
        <f t="shared" si="238"/>
        <v/>
      </c>
      <c r="M199" s="47" t="str">
        <f t="shared" si="238"/>
        <v/>
      </c>
      <c r="N199" s="47" t="str">
        <f t="shared" si="238"/>
        <v/>
      </c>
      <c r="O199" s="47" t="str">
        <f t="shared" si="238"/>
        <v/>
      </c>
      <c r="P199" s="47" t="str">
        <f t="shared" si="238"/>
        <v/>
      </c>
      <c r="Q199" s="47" t="str">
        <f t="shared" si="238"/>
        <v/>
      </c>
      <c r="R199" s="47" t="str">
        <f t="shared" si="238"/>
        <v/>
      </c>
      <c r="S199" s="46">
        <f t="shared" si="238"/>
        <v>0.99947215209899787</v>
      </c>
      <c r="T199" s="46">
        <f t="shared" si="238"/>
        <v>0.99946779344070591</v>
      </c>
      <c r="U199" s="46">
        <f t="shared" si="238"/>
        <v>0.99946360265992462</v>
      </c>
      <c r="V199" s="46">
        <f t="shared" si="238"/>
        <v>0.99945956131643365</v>
      </c>
      <c r="W199" s="46">
        <f t="shared" si="238"/>
        <v>0.99945565307251805</v>
      </c>
      <c r="X199" s="46">
        <f t="shared" si="238"/>
        <v>0.99945186336595115</v>
      </c>
      <c r="Y199" s="46"/>
      <c r="Z199" s="46"/>
      <c r="AA199" s="46"/>
      <c r="AB199" s="2">
        <f t="shared" ref="AB199:AG199" si="239">AB148</f>
        <v>-16</v>
      </c>
      <c r="AC199" s="2">
        <f t="shared" si="239"/>
        <v>-16</v>
      </c>
      <c r="AD199" s="2">
        <f t="shared" si="239"/>
        <v>6.6527970478240661E-2</v>
      </c>
      <c r="AE199" s="2">
        <f t="shared" si="239"/>
        <v>0.20214363733376381</v>
      </c>
      <c r="AF199" s="2">
        <f t="shared" si="239"/>
        <v>0.66224069581071299</v>
      </c>
      <c r="AG199" s="2">
        <f t="shared" si="239"/>
        <v>0.13561566685552315</v>
      </c>
    </row>
    <row r="200" spans="1:33">
      <c r="A200" s="72"/>
      <c r="B200" s="2">
        <f t="shared" si="159"/>
        <v>-17</v>
      </c>
      <c r="C200" s="47" t="str">
        <f t="shared" ref="C200:X200" si="240">IF(C98="","",C98*(D148*$AE200+D149*$AF200+D150*$AG200))</f>
        <v/>
      </c>
      <c r="D200" s="47" t="str">
        <f t="shared" si="240"/>
        <v/>
      </c>
      <c r="E200" s="47" t="str">
        <f t="shared" si="240"/>
        <v/>
      </c>
      <c r="F200" s="47" t="str">
        <f t="shared" si="240"/>
        <v/>
      </c>
      <c r="G200" s="47" t="str">
        <f t="shared" si="240"/>
        <v/>
      </c>
      <c r="H200" s="47" t="str">
        <f t="shared" si="240"/>
        <v/>
      </c>
      <c r="I200" s="47" t="str">
        <f t="shared" si="240"/>
        <v/>
      </c>
      <c r="J200" s="47" t="str">
        <f t="shared" si="240"/>
        <v/>
      </c>
      <c r="K200" s="47" t="str">
        <f t="shared" si="240"/>
        <v/>
      </c>
      <c r="L200" s="47" t="str">
        <f t="shared" si="240"/>
        <v/>
      </c>
      <c r="M200" s="47" t="str">
        <f t="shared" si="240"/>
        <v/>
      </c>
      <c r="N200" s="47" t="str">
        <f t="shared" si="240"/>
        <v/>
      </c>
      <c r="O200" s="47" t="str">
        <f t="shared" si="240"/>
        <v/>
      </c>
      <c r="P200" s="47" t="str">
        <f t="shared" si="240"/>
        <v/>
      </c>
      <c r="Q200" s="47" t="str">
        <f t="shared" si="240"/>
        <v/>
      </c>
      <c r="R200" s="47" t="str">
        <f t="shared" si="240"/>
        <v/>
      </c>
      <c r="S200" s="47" t="str">
        <f t="shared" si="240"/>
        <v/>
      </c>
      <c r="T200" s="46">
        <f t="shared" si="240"/>
        <v>0.99956369559136959</v>
      </c>
      <c r="U200" s="46">
        <f t="shared" si="240"/>
        <v>0.99956025989709929</v>
      </c>
      <c r="V200" s="46">
        <f t="shared" si="240"/>
        <v>0.99955694670705308</v>
      </c>
      <c r="W200" s="46">
        <f t="shared" si="240"/>
        <v>0.99955374262804808</v>
      </c>
      <c r="X200" s="46">
        <f t="shared" si="240"/>
        <v>0.99955063572234082</v>
      </c>
      <c r="Y200" s="46"/>
      <c r="Z200" s="46"/>
      <c r="AA200" s="46"/>
      <c r="AB200" s="2">
        <f t="shared" ref="AB200:AG200" si="241">AB149</f>
        <v>-17</v>
      </c>
      <c r="AC200" s="2">
        <f t="shared" si="241"/>
        <v>-17</v>
      </c>
      <c r="AD200" s="2">
        <f t="shared" si="241"/>
        <v>7.0685968633132035E-2</v>
      </c>
      <c r="AE200" s="2">
        <f t="shared" si="241"/>
        <v>0.20450790406403474</v>
      </c>
      <c r="AF200" s="2">
        <f t="shared" si="241"/>
        <v>0.66167016050506255</v>
      </c>
      <c r="AG200" s="2">
        <f t="shared" si="241"/>
        <v>0.13382193543090271</v>
      </c>
    </row>
    <row r="201" spans="1:33">
      <c r="A201" s="72"/>
      <c r="B201" s="2">
        <f t="shared" si="159"/>
        <v>-18</v>
      </c>
      <c r="C201" s="47" t="str">
        <f t="shared" ref="C201:X201" si="242">IF(C99="","",C99*(D149*$AE201+D150*$AF201+D151*$AG201))</f>
        <v/>
      </c>
      <c r="D201" s="47" t="str">
        <f t="shared" si="242"/>
        <v/>
      </c>
      <c r="E201" s="47" t="str">
        <f t="shared" si="242"/>
        <v/>
      </c>
      <c r="F201" s="47" t="str">
        <f t="shared" si="242"/>
        <v/>
      </c>
      <c r="G201" s="47" t="str">
        <f t="shared" si="242"/>
        <v/>
      </c>
      <c r="H201" s="47" t="str">
        <f t="shared" si="242"/>
        <v/>
      </c>
      <c r="I201" s="47" t="str">
        <f t="shared" si="242"/>
        <v/>
      </c>
      <c r="J201" s="47" t="str">
        <f t="shared" si="242"/>
        <v/>
      </c>
      <c r="K201" s="47" t="str">
        <f t="shared" si="242"/>
        <v/>
      </c>
      <c r="L201" s="47" t="str">
        <f t="shared" si="242"/>
        <v/>
      </c>
      <c r="M201" s="47" t="str">
        <f t="shared" si="242"/>
        <v/>
      </c>
      <c r="N201" s="47" t="str">
        <f t="shared" si="242"/>
        <v/>
      </c>
      <c r="O201" s="47" t="str">
        <f t="shared" si="242"/>
        <v/>
      </c>
      <c r="P201" s="47" t="str">
        <f t="shared" si="242"/>
        <v/>
      </c>
      <c r="Q201" s="47" t="str">
        <f t="shared" si="242"/>
        <v/>
      </c>
      <c r="R201" s="47" t="str">
        <f t="shared" si="242"/>
        <v/>
      </c>
      <c r="S201" s="47" t="str">
        <f t="shared" si="242"/>
        <v/>
      </c>
      <c r="T201" s="47" t="str">
        <f t="shared" si="242"/>
        <v/>
      </c>
      <c r="U201" s="46">
        <f t="shared" si="242"/>
        <v>0.99963950278655933</v>
      </c>
      <c r="V201" s="46">
        <f t="shared" si="242"/>
        <v>0.99963678660078414</v>
      </c>
      <c r="W201" s="46">
        <f t="shared" si="242"/>
        <v>0.99963415985977433</v>
      </c>
      <c r="X201" s="46">
        <f t="shared" si="242"/>
        <v>0.99963161277740886</v>
      </c>
      <c r="Y201" s="46"/>
      <c r="Z201" s="46"/>
      <c r="AA201" s="46"/>
      <c r="AB201" s="2">
        <f t="shared" ref="AB201:AG201" si="243">AB150</f>
        <v>-18</v>
      </c>
      <c r="AC201" s="2">
        <f t="shared" si="243"/>
        <v>-18</v>
      </c>
      <c r="AD201" s="2">
        <f t="shared" si="243"/>
        <v>7.4843966788019856E-2</v>
      </c>
      <c r="AE201" s="2">
        <f t="shared" si="243"/>
        <v>0.20688945974295969</v>
      </c>
      <c r="AF201" s="2">
        <f t="shared" si="243"/>
        <v>0.66106504730210036</v>
      </c>
      <c r="AG201" s="2">
        <f t="shared" si="243"/>
        <v>0.13204549295493984</v>
      </c>
    </row>
    <row r="202" spans="1:33">
      <c r="A202" s="72"/>
      <c r="B202" s="2">
        <f t="shared" si="159"/>
        <v>-19</v>
      </c>
      <c r="C202" s="47" t="str">
        <f t="shared" ref="C202:X202" si="244">IF(C100="","",C100*(D150*$AE202+D151*$AF202+D152*$AG202))</f>
        <v/>
      </c>
      <c r="D202" s="47" t="str">
        <f t="shared" si="244"/>
        <v/>
      </c>
      <c r="E202" s="47" t="str">
        <f t="shared" si="244"/>
        <v/>
      </c>
      <c r="F202" s="47" t="str">
        <f t="shared" si="244"/>
        <v/>
      </c>
      <c r="G202" s="47" t="str">
        <f t="shared" si="244"/>
        <v/>
      </c>
      <c r="H202" s="47" t="str">
        <f t="shared" si="244"/>
        <v/>
      </c>
      <c r="I202" s="47" t="str">
        <f t="shared" si="244"/>
        <v/>
      </c>
      <c r="J202" s="47" t="str">
        <f t="shared" si="244"/>
        <v/>
      </c>
      <c r="K202" s="47" t="str">
        <f t="shared" si="244"/>
        <v/>
      </c>
      <c r="L202" s="47" t="str">
        <f t="shared" si="244"/>
        <v/>
      </c>
      <c r="M202" s="47" t="str">
        <f t="shared" si="244"/>
        <v/>
      </c>
      <c r="N202" s="47" t="str">
        <f t="shared" si="244"/>
        <v/>
      </c>
      <c r="O202" s="47" t="str">
        <f t="shared" si="244"/>
        <v/>
      </c>
      <c r="P202" s="47" t="str">
        <f t="shared" si="244"/>
        <v/>
      </c>
      <c r="Q202" s="47" t="str">
        <f t="shared" si="244"/>
        <v/>
      </c>
      <c r="R202" s="47" t="str">
        <f t="shared" si="244"/>
        <v/>
      </c>
      <c r="S202" s="47" t="str">
        <f t="shared" si="244"/>
        <v/>
      </c>
      <c r="T202" s="47" t="str">
        <f t="shared" si="244"/>
        <v/>
      </c>
      <c r="U202" s="47" t="str">
        <f t="shared" si="244"/>
        <v/>
      </c>
      <c r="V202" s="46">
        <f t="shared" si="244"/>
        <v>0.9997022410680193</v>
      </c>
      <c r="W202" s="46">
        <f t="shared" si="244"/>
        <v>0.99970008766575758</v>
      </c>
      <c r="X202" s="46">
        <f t="shared" si="244"/>
        <v>0.99969799956364691</v>
      </c>
      <c r="Y202" s="46"/>
      <c r="Z202" s="46"/>
      <c r="AA202" s="46"/>
      <c r="AB202" s="2">
        <f t="shared" ref="AB202:AG202" si="245">AB151</f>
        <v>-19</v>
      </c>
      <c r="AC202" s="2">
        <f t="shared" si="245"/>
        <v>-19</v>
      </c>
      <c r="AD202" s="2">
        <f t="shared" si="245"/>
        <v>7.9001964942911229E-2</v>
      </c>
      <c r="AE202" s="2">
        <f t="shared" si="245"/>
        <v>0.20928830437054274</v>
      </c>
      <c r="AF202" s="2">
        <f t="shared" si="245"/>
        <v>0.66042535620182563</v>
      </c>
      <c r="AG202" s="2">
        <f t="shared" si="245"/>
        <v>0.13028633942763151</v>
      </c>
    </row>
    <row r="203" spans="1:33">
      <c r="A203" s="72"/>
      <c r="B203" s="2">
        <f t="shared" si="159"/>
        <v>-20</v>
      </c>
      <c r="C203" s="47" t="str">
        <f t="shared" ref="C203:X203" si="246">IF(C101="","",C101*(D151*$AE203+D152*$AF203+D153*$AG203))</f>
        <v/>
      </c>
      <c r="D203" s="47" t="str">
        <f t="shared" si="246"/>
        <v/>
      </c>
      <c r="E203" s="47" t="str">
        <f t="shared" si="246"/>
        <v/>
      </c>
      <c r="F203" s="47" t="str">
        <f t="shared" si="246"/>
        <v/>
      </c>
      <c r="G203" s="47" t="str">
        <f t="shared" si="246"/>
        <v/>
      </c>
      <c r="H203" s="47" t="str">
        <f t="shared" si="246"/>
        <v/>
      </c>
      <c r="I203" s="47" t="str">
        <f t="shared" si="246"/>
        <v/>
      </c>
      <c r="J203" s="47" t="str">
        <f t="shared" si="246"/>
        <v/>
      </c>
      <c r="K203" s="47" t="str">
        <f t="shared" si="246"/>
        <v/>
      </c>
      <c r="L203" s="47" t="str">
        <f t="shared" si="246"/>
        <v/>
      </c>
      <c r="M203" s="47" t="str">
        <f t="shared" si="246"/>
        <v/>
      </c>
      <c r="N203" s="47" t="str">
        <f t="shared" si="246"/>
        <v/>
      </c>
      <c r="O203" s="47" t="str">
        <f t="shared" si="246"/>
        <v/>
      </c>
      <c r="P203" s="47" t="str">
        <f t="shared" si="246"/>
        <v/>
      </c>
      <c r="Q203" s="47" t="str">
        <f t="shared" si="246"/>
        <v/>
      </c>
      <c r="R203" s="47" t="str">
        <f t="shared" si="246"/>
        <v/>
      </c>
      <c r="S203" s="47" t="str">
        <f t="shared" si="246"/>
        <v/>
      </c>
      <c r="T203" s="47" t="str">
        <f t="shared" si="246"/>
        <v/>
      </c>
      <c r="U203" s="47" t="str">
        <f t="shared" si="246"/>
        <v/>
      </c>
      <c r="V203" s="47" t="str">
        <f t="shared" si="246"/>
        <v/>
      </c>
      <c r="W203" s="46">
        <f t="shared" si="246"/>
        <v>0.99975413602918095</v>
      </c>
      <c r="X203" s="46">
        <f t="shared" si="246"/>
        <v>0.99975242421961097</v>
      </c>
      <c r="Y203" s="46"/>
      <c r="Z203" s="46"/>
      <c r="AA203" s="46"/>
      <c r="AB203" s="2">
        <f t="shared" ref="AB203:AG203" si="247">AB152</f>
        <v>-20</v>
      </c>
      <c r="AC203" s="2">
        <f t="shared" si="247"/>
        <v>-20</v>
      </c>
      <c r="AD203" s="2">
        <f t="shared" si="247"/>
        <v>8.315996309779905E-2</v>
      </c>
      <c r="AE203" s="2">
        <f t="shared" si="247"/>
        <v>0.21170443794677984</v>
      </c>
      <c r="AF203" s="2">
        <f t="shared" si="247"/>
        <v>0.65975108720423936</v>
      </c>
      <c r="AG203" s="2">
        <f t="shared" si="247"/>
        <v>0.12854447484898079</v>
      </c>
    </row>
    <row r="204" spans="1:33">
      <c r="A204" s="72"/>
      <c r="B204" s="2">
        <f t="shared" si="159"/>
        <v>-21</v>
      </c>
      <c r="C204" s="47" t="str">
        <f t="shared" ref="C204:X204" si="248">IF(C102="","",C102*(D152*$AE204+D153*$AF204+D154*$AG204))</f>
        <v/>
      </c>
      <c r="D204" s="47" t="str">
        <f t="shared" si="248"/>
        <v/>
      </c>
      <c r="E204" s="47" t="str">
        <f t="shared" si="248"/>
        <v/>
      </c>
      <c r="F204" s="47" t="str">
        <f t="shared" si="248"/>
        <v/>
      </c>
      <c r="G204" s="47" t="str">
        <f t="shared" si="248"/>
        <v/>
      </c>
      <c r="H204" s="47" t="str">
        <f t="shared" si="248"/>
        <v/>
      </c>
      <c r="I204" s="47" t="str">
        <f t="shared" si="248"/>
        <v/>
      </c>
      <c r="J204" s="47" t="str">
        <f t="shared" si="248"/>
        <v/>
      </c>
      <c r="K204" s="47" t="str">
        <f t="shared" si="248"/>
        <v/>
      </c>
      <c r="L204" s="47" t="str">
        <f t="shared" si="248"/>
        <v/>
      </c>
      <c r="M204" s="47" t="str">
        <f t="shared" si="248"/>
        <v/>
      </c>
      <c r="N204" s="47" t="str">
        <f t="shared" si="248"/>
        <v/>
      </c>
      <c r="O204" s="47" t="str">
        <f t="shared" si="248"/>
        <v/>
      </c>
      <c r="P204" s="47" t="str">
        <f t="shared" si="248"/>
        <v/>
      </c>
      <c r="Q204" s="47" t="str">
        <f t="shared" si="248"/>
        <v/>
      </c>
      <c r="R204" s="47" t="str">
        <f t="shared" si="248"/>
        <v/>
      </c>
      <c r="S204" s="47" t="str">
        <f t="shared" si="248"/>
        <v/>
      </c>
      <c r="T204" s="47" t="str">
        <f t="shared" si="248"/>
        <v/>
      </c>
      <c r="U204" s="47" t="str">
        <f t="shared" si="248"/>
        <v/>
      </c>
      <c r="V204" s="47" t="str">
        <f t="shared" si="248"/>
        <v/>
      </c>
      <c r="W204" s="47" t="str">
        <f t="shared" si="248"/>
        <v/>
      </c>
      <c r="X204" s="46">
        <f t="shared" si="248"/>
        <v>0.99979704171299766</v>
      </c>
      <c r="Y204" s="46"/>
      <c r="Z204" s="46"/>
      <c r="AA204" s="46"/>
      <c r="AB204" s="2">
        <f t="shared" ref="AB204:AG204" si="249">AB153</f>
        <v>-21</v>
      </c>
      <c r="AC204" s="2">
        <f t="shared" si="249"/>
        <v>-21</v>
      </c>
      <c r="AD204" s="2">
        <f t="shared" si="249"/>
        <v>8.7317961252690424E-2</v>
      </c>
      <c r="AE204" s="2">
        <f t="shared" si="249"/>
        <v>0.21413786047167505</v>
      </c>
      <c r="AF204" s="2">
        <f t="shared" si="249"/>
        <v>0.65904224030934033</v>
      </c>
      <c r="AG204" s="2">
        <f t="shared" si="249"/>
        <v>0.12681989921898462</v>
      </c>
    </row>
    <row r="205" spans="1:33">
      <c r="A205" s="72"/>
      <c r="B205" s="2">
        <f t="shared" si="159"/>
        <v>-22</v>
      </c>
      <c r="C205" s="47" t="str">
        <f t="shared" ref="C205:X205" si="250">IF(C103="","",C103*(D153*$AE205+D154*$AF205+D155*$AG205))</f>
        <v/>
      </c>
      <c r="D205" s="47" t="str">
        <f t="shared" si="250"/>
        <v/>
      </c>
      <c r="E205" s="47" t="str">
        <f t="shared" si="250"/>
        <v/>
      </c>
      <c r="F205" s="47" t="str">
        <f t="shared" si="250"/>
        <v/>
      </c>
      <c r="G205" s="47" t="str">
        <f t="shared" si="250"/>
        <v/>
      </c>
      <c r="H205" s="47" t="str">
        <f t="shared" si="250"/>
        <v/>
      </c>
      <c r="I205" s="47" t="str">
        <f t="shared" si="250"/>
        <v/>
      </c>
      <c r="J205" s="47" t="str">
        <f t="shared" si="250"/>
        <v/>
      </c>
      <c r="K205" s="47" t="str">
        <f t="shared" si="250"/>
        <v/>
      </c>
      <c r="L205" s="47" t="str">
        <f t="shared" si="250"/>
        <v/>
      </c>
      <c r="M205" s="47" t="str">
        <f t="shared" si="250"/>
        <v/>
      </c>
      <c r="N205" s="47" t="str">
        <f t="shared" si="250"/>
        <v/>
      </c>
      <c r="O205" s="47" t="str">
        <f t="shared" si="250"/>
        <v/>
      </c>
      <c r="P205" s="47" t="str">
        <f t="shared" si="250"/>
        <v/>
      </c>
      <c r="Q205" s="47" t="str">
        <f t="shared" si="250"/>
        <v/>
      </c>
      <c r="R205" s="47" t="str">
        <f t="shared" si="250"/>
        <v/>
      </c>
      <c r="S205" s="47" t="str">
        <f t="shared" si="250"/>
        <v/>
      </c>
      <c r="T205" s="47" t="str">
        <f t="shared" si="250"/>
        <v/>
      </c>
      <c r="U205" s="47" t="str">
        <f t="shared" si="250"/>
        <v/>
      </c>
      <c r="V205" s="47" t="str">
        <f t="shared" si="250"/>
        <v/>
      </c>
      <c r="W205" s="47" t="str">
        <f t="shared" si="250"/>
        <v/>
      </c>
      <c r="X205" s="47" t="str">
        <f t="shared" si="250"/>
        <v/>
      </c>
      <c r="Y205" s="46"/>
      <c r="Z205" s="46"/>
      <c r="AA205" s="46"/>
      <c r="AB205" s="2">
        <f t="shared" ref="AB205:AG205" si="251">AB154</f>
        <v>-22</v>
      </c>
      <c r="AC205" s="2">
        <f t="shared" si="251"/>
        <v>-22</v>
      </c>
      <c r="AD205" s="2">
        <f t="shared" si="251"/>
        <v>9.1475959407581797E-2</v>
      </c>
      <c r="AE205" s="2">
        <f t="shared" si="251"/>
        <v>0.21658857194522635</v>
      </c>
      <c r="AF205" s="2">
        <f t="shared" si="251"/>
        <v>0.6582988155171291</v>
      </c>
      <c r="AG205" s="2">
        <f t="shared" si="251"/>
        <v>0.12511261253764455</v>
      </c>
    </row>
    <row r="206" spans="1:33">
      <c r="A206" s="72"/>
      <c r="B206" s="2">
        <f t="shared" si="159"/>
        <v>-23</v>
      </c>
      <c r="C206" s="47" t="str">
        <f t="shared" ref="C206:Y206" si="252">IF(C104="","",C104*(D154*$AE206+D155*$AF206+D156*$AG206))</f>
        <v/>
      </c>
      <c r="D206" s="47" t="str">
        <f t="shared" si="252"/>
        <v/>
      </c>
      <c r="E206" s="47" t="str">
        <f t="shared" si="252"/>
        <v/>
      </c>
      <c r="F206" s="47" t="str">
        <f t="shared" si="252"/>
        <v/>
      </c>
      <c r="G206" s="47" t="str">
        <f t="shared" si="252"/>
        <v/>
      </c>
      <c r="H206" s="47" t="str">
        <f t="shared" si="252"/>
        <v/>
      </c>
      <c r="I206" s="47" t="str">
        <f t="shared" si="252"/>
        <v/>
      </c>
      <c r="J206" s="47" t="str">
        <f t="shared" si="252"/>
        <v/>
      </c>
      <c r="K206" s="47" t="str">
        <f t="shared" si="252"/>
        <v/>
      </c>
      <c r="L206" s="47" t="str">
        <f t="shared" si="252"/>
        <v/>
      </c>
      <c r="M206" s="47" t="str">
        <f t="shared" si="252"/>
        <v/>
      </c>
      <c r="N206" s="47" t="str">
        <f t="shared" si="252"/>
        <v/>
      </c>
      <c r="O206" s="47" t="str">
        <f t="shared" si="252"/>
        <v/>
      </c>
      <c r="P206" s="47" t="str">
        <f t="shared" si="252"/>
        <v/>
      </c>
      <c r="Q206" s="47" t="str">
        <f t="shared" si="252"/>
        <v/>
      </c>
      <c r="R206" s="47" t="str">
        <f t="shared" si="252"/>
        <v/>
      </c>
      <c r="S206" s="47" t="str">
        <f t="shared" si="252"/>
        <v/>
      </c>
      <c r="T206" s="47" t="str">
        <f t="shared" si="252"/>
        <v/>
      </c>
      <c r="U206" s="47" t="str">
        <f t="shared" si="252"/>
        <v/>
      </c>
      <c r="V206" s="47" t="str">
        <f t="shared" si="252"/>
        <v/>
      </c>
      <c r="W206" s="47" t="str">
        <f t="shared" si="252"/>
        <v/>
      </c>
      <c r="X206" s="47" t="str">
        <f t="shared" si="252"/>
        <v/>
      </c>
      <c r="Y206" s="47" t="str">
        <f t="shared" si="252"/>
        <v/>
      </c>
      <c r="Z206" s="46"/>
      <c r="AA206" s="46"/>
      <c r="AB206" s="2">
        <f t="shared" ref="AB206:AG206" si="253">AB155</f>
        <v>-23</v>
      </c>
      <c r="AC206" s="2">
        <f t="shared" si="253"/>
        <v>-23</v>
      </c>
      <c r="AD206" s="2">
        <f t="shared" si="253"/>
        <v>9.5633957562469618E-2</v>
      </c>
      <c r="AE206" s="2">
        <f t="shared" si="253"/>
        <v>0.21905657236743159</v>
      </c>
      <c r="AF206" s="2">
        <f t="shared" si="253"/>
        <v>0.65752081282760644</v>
      </c>
      <c r="AG206" s="2">
        <f t="shared" si="253"/>
        <v>0.12342261480496197</v>
      </c>
    </row>
    <row r="207" spans="1:33">
      <c r="A207" s="72"/>
      <c r="B207" s="2">
        <f t="shared" si="159"/>
        <v>-24</v>
      </c>
      <c r="C207" s="47" t="str">
        <f t="shared" ref="C207:Y207" si="254">IF(C105="","",C105*(D155*$AE207+D156*$AF207+D157*$AG207))</f>
        <v/>
      </c>
      <c r="D207" s="47" t="str">
        <f t="shared" si="254"/>
        <v/>
      </c>
      <c r="E207" s="47" t="str">
        <f t="shared" si="254"/>
        <v/>
      </c>
      <c r="F207" s="47" t="str">
        <f t="shared" si="254"/>
        <v/>
      </c>
      <c r="G207" s="47" t="str">
        <f t="shared" si="254"/>
        <v/>
      </c>
      <c r="H207" s="47" t="str">
        <f t="shared" si="254"/>
        <v/>
      </c>
      <c r="I207" s="47" t="str">
        <f t="shared" si="254"/>
        <v/>
      </c>
      <c r="J207" s="47" t="str">
        <f t="shared" si="254"/>
        <v/>
      </c>
      <c r="K207" s="47" t="str">
        <f t="shared" si="254"/>
        <v/>
      </c>
      <c r="L207" s="47" t="str">
        <f t="shared" si="254"/>
        <v/>
      </c>
      <c r="M207" s="47" t="str">
        <f t="shared" si="254"/>
        <v/>
      </c>
      <c r="N207" s="47" t="str">
        <f t="shared" si="254"/>
        <v/>
      </c>
      <c r="O207" s="47" t="str">
        <f t="shared" si="254"/>
        <v/>
      </c>
      <c r="P207" s="47" t="str">
        <f t="shared" si="254"/>
        <v/>
      </c>
      <c r="Q207" s="47" t="str">
        <f t="shared" si="254"/>
        <v/>
      </c>
      <c r="R207" s="47" t="str">
        <f t="shared" si="254"/>
        <v/>
      </c>
      <c r="S207" s="47" t="str">
        <f t="shared" si="254"/>
        <v/>
      </c>
      <c r="T207" s="47" t="str">
        <f t="shared" si="254"/>
        <v/>
      </c>
      <c r="U207" s="47" t="str">
        <f t="shared" si="254"/>
        <v/>
      </c>
      <c r="V207" s="47" t="str">
        <f t="shared" si="254"/>
        <v/>
      </c>
      <c r="W207" s="47" t="str">
        <f t="shared" si="254"/>
        <v/>
      </c>
      <c r="X207" s="47" t="str">
        <f t="shared" si="254"/>
        <v/>
      </c>
      <c r="Y207" s="47" t="str">
        <f t="shared" si="254"/>
        <v/>
      </c>
      <c r="Z207" s="47"/>
      <c r="AA207" s="46"/>
      <c r="AB207" s="2">
        <f t="shared" ref="AB207:AG207" si="255">AB156</f>
        <v>-24</v>
      </c>
      <c r="AC207" s="2">
        <f t="shared" si="255"/>
        <v>-24</v>
      </c>
      <c r="AD207" s="2">
        <f t="shared" si="255"/>
        <v>9.9791955717360992E-2</v>
      </c>
      <c r="AE207" s="2">
        <f t="shared" si="255"/>
        <v>0.22154186173829502</v>
      </c>
      <c r="AF207" s="2">
        <f t="shared" si="255"/>
        <v>0.65670823224077091</v>
      </c>
      <c r="AG207" s="2">
        <f t="shared" si="255"/>
        <v>0.12174990602093402</v>
      </c>
    </row>
    <row r="208" spans="1:33">
      <c r="A208" s="9"/>
      <c r="B208" s="11"/>
      <c r="C208" s="3">
        <v>0</v>
      </c>
      <c r="D208" s="3">
        <f t="shared" ref="D208:AA208" si="256">C208+1</f>
        <v>1</v>
      </c>
      <c r="E208" s="3">
        <f t="shared" si="256"/>
        <v>2</v>
      </c>
      <c r="F208" s="3">
        <f t="shared" si="256"/>
        <v>3</v>
      </c>
      <c r="G208" s="3">
        <f t="shared" si="256"/>
        <v>4</v>
      </c>
      <c r="H208" s="3">
        <f t="shared" si="256"/>
        <v>5</v>
      </c>
      <c r="I208" s="3">
        <f t="shared" si="256"/>
        <v>6</v>
      </c>
      <c r="J208" s="3">
        <f t="shared" si="256"/>
        <v>7</v>
      </c>
      <c r="K208" s="3">
        <f t="shared" si="256"/>
        <v>8</v>
      </c>
      <c r="L208" s="3">
        <f t="shared" si="256"/>
        <v>9</v>
      </c>
      <c r="M208" s="3">
        <f t="shared" si="256"/>
        <v>10</v>
      </c>
      <c r="N208" s="3">
        <f t="shared" si="256"/>
        <v>11</v>
      </c>
      <c r="O208" s="3">
        <f t="shared" si="256"/>
        <v>12</v>
      </c>
      <c r="P208" s="3">
        <f t="shared" si="256"/>
        <v>13</v>
      </c>
      <c r="Q208" s="3">
        <f t="shared" si="256"/>
        <v>14</v>
      </c>
      <c r="R208" s="3">
        <f t="shared" si="256"/>
        <v>15</v>
      </c>
      <c r="S208" s="3">
        <f t="shared" si="256"/>
        <v>16</v>
      </c>
      <c r="T208" s="3">
        <f t="shared" si="256"/>
        <v>17</v>
      </c>
      <c r="U208" s="3">
        <f t="shared" si="256"/>
        <v>18</v>
      </c>
      <c r="V208" s="3">
        <f t="shared" si="256"/>
        <v>19</v>
      </c>
      <c r="W208" s="3">
        <f t="shared" si="256"/>
        <v>20</v>
      </c>
      <c r="X208" s="3">
        <f t="shared" si="256"/>
        <v>21</v>
      </c>
      <c r="Y208" s="3">
        <f t="shared" si="256"/>
        <v>22</v>
      </c>
      <c r="Z208" s="3">
        <f t="shared" si="256"/>
        <v>23</v>
      </c>
      <c r="AA208" s="3">
        <f t="shared" si="256"/>
        <v>24</v>
      </c>
      <c r="AB208" s="12"/>
      <c r="AC208" s="17"/>
      <c r="AD208" s="17"/>
      <c r="AE208" s="17"/>
      <c r="AF208" s="17"/>
      <c r="AG208" s="17"/>
    </row>
    <row r="209" spans="1:33" ht="15.75">
      <c r="A209" s="9"/>
      <c r="B209" s="10"/>
      <c r="C209" s="75" t="s">
        <v>40</v>
      </c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20" t="s">
        <v>22</v>
      </c>
      <c r="AC209" s="20" t="s">
        <v>23</v>
      </c>
      <c r="AD209" s="20" t="s">
        <v>24</v>
      </c>
      <c r="AE209" s="18" t="s">
        <v>25</v>
      </c>
      <c r="AF209" s="18" t="s">
        <v>26</v>
      </c>
      <c r="AG209" s="18" t="s">
        <v>27</v>
      </c>
    </row>
    <row r="210" spans="1:33">
      <c r="A210" s="71" t="s">
        <v>6</v>
      </c>
      <c r="B210" s="2">
        <f>B159</f>
        <v>24</v>
      </c>
      <c r="C210" s="49" t="str">
        <f t="shared" ref="C210:X210" si="257">IF(C159="","",(1/C159-1)*4)</f>
        <v/>
      </c>
      <c r="D210" s="49" t="str">
        <f t="shared" si="257"/>
        <v/>
      </c>
      <c r="E210" s="49" t="str">
        <f t="shared" si="257"/>
        <v/>
      </c>
      <c r="F210" s="49" t="str">
        <f t="shared" si="257"/>
        <v/>
      </c>
      <c r="G210" s="49" t="str">
        <f t="shared" si="257"/>
        <v/>
      </c>
      <c r="H210" s="49" t="str">
        <f t="shared" si="257"/>
        <v/>
      </c>
      <c r="I210" s="49" t="str">
        <f t="shared" si="257"/>
        <v/>
      </c>
      <c r="J210" s="49" t="str">
        <f t="shared" si="257"/>
        <v/>
      </c>
      <c r="K210" s="49" t="str">
        <f t="shared" si="257"/>
        <v/>
      </c>
      <c r="L210" s="49" t="str">
        <f t="shared" si="257"/>
        <v/>
      </c>
      <c r="M210" s="49" t="str">
        <f t="shared" si="257"/>
        <v/>
      </c>
      <c r="N210" s="49" t="str">
        <f t="shared" si="257"/>
        <v/>
      </c>
      <c r="O210" s="49" t="str">
        <f t="shared" si="257"/>
        <v/>
      </c>
      <c r="P210" s="49" t="str">
        <f t="shared" si="257"/>
        <v/>
      </c>
      <c r="Q210" s="49" t="str">
        <f t="shared" si="257"/>
        <v/>
      </c>
      <c r="R210" s="49" t="str">
        <f t="shared" si="257"/>
        <v/>
      </c>
      <c r="S210" s="49" t="str">
        <f t="shared" si="257"/>
        <v/>
      </c>
      <c r="T210" s="49" t="str">
        <f t="shared" si="257"/>
        <v/>
      </c>
      <c r="U210" s="49" t="str">
        <f t="shared" si="257"/>
        <v/>
      </c>
      <c r="V210" s="49" t="str">
        <f t="shared" si="257"/>
        <v/>
      </c>
      <c r="W210" s="49" t="str">
        <f t="shared" si="257"/>
        <v/>
      </c>
      <c r="X210" s="49" t="str">
        <f t="shared" si="257"/>
        <v/>
      </c>
      <c r="Y210" s="47" t="str">
        <f>IF(Y108="","",Y159*(Z158*$AE210+Z159*$AF210+Z160*$AG210))</f>
        <v/>
      </c>
      <c r="Z210" s="47"/>
      <c r="AA210" s="46"/>
      <c r="AB210" s="2">
        <f t="shared" ref="AB210:AG210" si="258">AB159</f>
        <v>24</v>
      </c>
      <c r="AC210" s="2">
        <f t="shared" si="258"/>
        <v>24</v>
      </c>
      <c r="AD210" s="2">
        <f t="shared" si="258"/>
        <v>-9.9791955717360992E-2</v>
      </c>
      <c r="AE210" s="2">
        <f t="shared" si="258"/>
        <v>0.12174990602093402</v>
      </c>
      <c r="AF210" s="2">
        <f t="shared" si="258"/>
        <v>0.65670823224077091</v>
      </c>
      <c r="AG210" s="2">
        <f t="shared" si="258"/>
        <v>0.22154186173829502</v>
      </c>
    </row>
    <row r="211" spans="1:33">
      <c r="A211" s="72"/>
      <c r="B211" s="2">
        <f t="shared" ref="B211:B258" si="259">B160</f>
        <v>23</v>
      </c>
      <c r="C211" s="49" t="str">
        <f t="shared" ref="C211:X211" si="260">IF(C160="","",(1/C160-1)*4)</f>
        <v/>
      </c>
      <c r="D211" s="49" t="str">
        <f t="shared" si="260"/>
        <v/>
      </c>
      <c r="E211" s="49" t="str">
        <f t="shared" si="260"/>
        <v/>
      </c>
      <c r="F211" s="49" t="str">
        <f t="shared" si="260"/>
        <v/>
      </c>
      <c r="G211" s="49" t="str">
        <f t="shared" si="260"/>
        <v/>
      </c>
      <c r="H211" s="49" t="str">
        <f t="shared" si="260"/>
        <v/>
      </c>
      <c r="I211" s="49" t="str">
        <f t="shared" si="260"/>
        <v/>
      </c>
      <c r="J211" s="49" t="str">
        <f t="shared" si="260"/>
        <v/>
      </c>
      <c r="K211" s="49" t="str">
        <f t="shared" si="260"/>
        <v/>
      </c>
      <c r="L211" s="49" t="str">
        <f t="shared" si="260"/>
        <v/>
      </c>
      <c r="M211" s="49" t="str">
        <f t="shared" si="260"/>
        <v/>
      </c>
      <c r="N211" s="49" t="str">
        <f t="shared" si="260"/>
        <v/>
      </c>
      <c r="O211" s="49" t="str">
        <f t="shared" si="260"/>
        <v/>
      </c>
      <c r="P211" s="49" t="str">
        <f t="shared" si="260"/>
        <v/>
      </c>
      <c r="Q211" s="49" t="str">
        <f t="shared" si="260"/>
        <v/>
      </c>
      <c r="R211" s="49" t="str">
        <f t="shared" si="260"/>
        <v/>
      </c>
      <c r="S211" s="49" t="str">
        <f t="shared" si="260"/>
        <v/>
      </c>
      <c r="T211" s="49" t="str">
        <f t="shared" si="260"/>
        <v/>
      </c>
      <c r="U211" s="49" t="str">
        <f t="shared" si="260"/>
        <v/>
      </c>
      <c r="V211" s="49" t="str">
        <f t="shared" si="260"/>
        <v/>
      </c>
      <c r="W211" s="49" t="str">
        <f t="shared" si="260"/>
        <v/>
      </c>
      <c r="X211" s="49" t="str">
        <f t="shared" si="260"/>
        <v/>
      </c>
      <c r="Y211" s="47" t="str">
        <f>IF(Y109="","",Y160*(Z159*$AE211+Z160*$AF211+Z161*$AG211))</f>
        <v/>
      </c>
      <c r="Z211" s="46"/>
      <c r="AA211" s="46"/>
      <c r="AB211" s="2">
        <f t="shared" ref="AB211:AG211" si="261">AB160</f>
        <v>23</v>
      </c>
      <c r="AC211" s="2">
        <f t="shared" si="261"/>
        <v>23</v>
      </c>
      <c r="AD211" s="2">
        <f t="shared" si="261"/>
        <v>-9.5633957562469618E-2</v>
      </c>
      <c r="AE211" s="2">
        <f t="shared" si="261"/>
        <v>0.12342261480496197</v>
      </c>
      <c r="AF211" s="2">
        <f t="shared" si="261"/>
        <v>0.65752081282760644</v>
      </c>
      <c r="AG211" s="2">
        <f t="shared" si="261"/>
        <v>0.21905657236743159</v>
      </c>
    </row>
    <row r="212" spans="1:33">
      <c r="A212" s="72"/>
      <c r="B212" s="2">
        <f t="shared" si="259"/>
        <v>22</v>
      </c>
      <c r="C212" s="49" t="str">
        <f t="shared" ref="C212:X212" si="262">IF(C161="","",(1/C161-1)*4)</f>
        <v/>
      </c>
      <c r="D212" s="49" t="str">
        <f t="shared" si="262"/>
        <v/>
      </c>
      <c r="E212" s="49" t="str">
        <f t="shared" si="262"/>
        <v/>
      </c>
      <c r="F212" s="49" t="str">
        <f t="shared" si="262"/>
        <v/>
      </c>
      <c r="G212" s="49" t="str">
        <f t="shared" si="262"/>
        <v/>
      </c>
      <c r="H212" s="49" t="str">
        <f t="shared" si="262"/>
        <v/>
      </c>
      <c r="I212" s="49" t="str">
        <f t="shared" si="262"/>
        <v/>
      </c>
      <c r="J212" s="49" t="str">
        <f t="shared" si="262"/>
        <v/>
      </c>
      <c r="K212" s="49" t="str">
        <f t="shared" si="262"/>
        <v/>
      </c>
      <c r="L212" s="49" t="str">
        <f t="shared" si="262"/>
        <v/>
      </c>
      <c r="M212" s="49" t="str">
        <f t="shared" si="262"/>
        <v/>
      </c>
      <c r="N212" s="49" t="str">
        <f t="shared" si="262"/>
        <v/>
      </c>
      <c r="O212" s="49" t="str">
        <f t="shared" si="262"/>
        <v/>
      </c>
      <c r="P212" s="49" t="str">
        <f t="shared" si="262"/>
        <v/>
      </c>
      <c r="Q212" s="49" t="str">
        <f t="shared" si="262"/>
        <v/>
      </c>
      <c r="R212" s="49" t="str">
        <f t="shared" si="262"/>
        <v/>
      </c>
      <c r="S212" s="49" t="str">
        <f t="shared" si="262"/>
        <v/>
      </c>
      <c r="T212" s="49" t="str">
        <f t="shared" si="262"/>
        <v/>
      </c>
      <c r="U212" s="49" t="str">
        <f t="shared" si="262"/>
        <v/>
      </c>
      <c r="V212" s="49" t="str">
        <f t="shared" si="262"/>
        <v/>
      </c>
      <c r="W212" s="49" t="str">
        <f t="shared" si="262"/>
        <v/>
      </c>
      <c r="X212" s="49" t="str">
        <f t="shared" si="262"/>
        <v/>
      </c>
      <c r="Y212" s="46"/>
      <c r="Z212" s="46"/>
      <c r="AA212" s="46"/>
      <c r="AB212" s="2">
        <f t="shared" ref="AB212:AG212" si="263">AB161</f>
        <v>22</v>
      </c>
      <c r="AC212" s="2">
        <f t="shared" si="263"/>
        <v>22</v>
      </c>
      <c r="AD212" s="2">
        <f t="shared" si="263"/>
        <v>-9.1475959407581797E-2</v>
      </c>
      <c r="AE212" s="2">
        <f t="shared" si="263"/>
        <v>0.12511261253764455</v>
      </c>
      <c r="AF212" s="2">
        <f t="shared" si="263"/>
        <v>0.6582988155171291</v>
      </c>
      <c r="AG212" s="2">
        <f t="shared" si="263"/>
        <v>0.21658857194522635</v>
      </c>
    </row>
    <row r="213" spans="1:33">
      <c r="A213" s="72"/>
      <c r="B213" s="2">
        <f t="shared" si="259"/>
        <v>21</v>
      </c>
      <c r="C213" s="49" t="str">
        <f t="shared" ref="C213:X213" si="264">IF(C162="","",(1/C162-1)*4)</f>
        <v/>
      </c>
      <c r="D213" s="49" t="str">
        <f t="shared" si="264"/>
        <v/>
      </c>
      <c r="E213" s="49" t="str">
        <f t="shared" si="264"/>
        <v/>
      </c>
      <c r="F213" s="49" t="str">
        <f t="shared" si="264"/>
        <v/>
      </c>
      <c r="G213" s="49" t="str">
        <f t="shared" si="264"/>
        <v/>
      </c>
      <c r="H213" s="49" t="str">
        <f t="shared" si="264"/>
        <v/>
      </c>
      <c r="I213" s="49" t="str">
        <f t="shared" si="264"/>
        <v/>
      </c>
      <c r="J213" s="49" t="str">
        <f t="shared" si="264"/>
        <v/>
      </c>
      <c r="K213" s="49" t="str">
        <f t="shared" si="264"/>
        <v/>
      </c>
      <c r="L213" s="49" t="str">
        <f t="shared" si="264"/>
        <v/>
      </c>
      <c r="M213" s="49" t="str">
        <f t="shared" si="264"/>
        <v/>
      </c>
      <c r="N213" s="49" t="str">
        <f t="shared" si="264"/>
        <v/>
      </c>
      <c r="O213" s="49" t="str">
        <f t="shared" si="264"/>
        <v/>
      </c>
      <c r="P213" s="49" t="str">
        <f t="shared" si="264"/>
        <v/>
      </c>
      <c r="Q213" s="49" t="str">
        <f t="shared" si="264"/>
        <v/>
      </c>
      <c r="R213" s="49" t="str">
        <f t="shared" si="264"/>
        <v/>
      </c>
      <c r="S213" s="49" t="str">
        <f t="shared" si="264"/>
        <v/>
      </c>
      <c r="T213" s="49" t="str">
        <f t="shared" si="264"/>
        <v/>
      </c>
      <c r="U213" s="49" t="str">
        <f t="shared" si="264"/>
        <v/>
      </c>
      <c r="V213" s="49" t="str">
        <f t="shared" si="264"/>
        <v/>
      </c>
      <c r="W213" s="49" t="str">
        <f t="shared" si="264"/>
        <v/>
      </c>
      <c r="X213" s="48">
        <f t="shared" si="264"/>
        <v>5.3936447863373367</v>
      </c>
      <c r="Y213" s="46"/>
      <c r="Z213" s="46"/>
      <c r="AA213" s="46"/>
      <c r="AB213" s="2">
        <f t="shared" ref="AB213:AG213" si="265">AB162</f>
        <v>21</v>
      </c>
      <c r="AC213" s="2">
        <f t="shared" si="265"/>
        <v>21</v>
      </c>
      <c r="AD213" s="2">
        <f t="shared" si="265"/>
        <v>-8.7317961252690424E-2</v>
      </c>
      <c r="AE213" s="2">
        <f t="shared" si="265"/>
        <v>0.12681989921898462</v>
      </c>
      <c r="AF213" s="2">
        <f t="shared" si="265"/>
        <v>0.65904224030934033</v>
      </c>
      <c r="AG213" s="2">
        <f t="shared" si="265"/>
        <v>0.21413786047167505</v>
      </c>
    </row>
    <row r="214" spans="1:33">
      <c r="A214" s="72"/>
      <c r="B214" s="2">
        <f t="shared" si="259"/>
        <v>20</v>
      </c>
      <c r="C214" s="49" t="str">
        <f t="shared" ref="C214:X214" si="266">IF(C163="","",(1/C163-1)*4)</f>
        <v/>
      </c>
      <c r="D214" s="49" t="str">
        <f t="shared" si="266"/>
        <v/>
      </c>
      <c r="E214" s="49" t="str">
        <f t="shared" si="266"/>
        <v/>
      </c>
      <c r="F214" s="49" t="str">
        <f t="shared" si="266"/>
        <v/>
      </c>
      <c r="G214" s="49" t="str">
        <f t="shared" si="266"/>
        <v/>
      </c>
      <c r="H214" s="49" t="str">
        <f t="shared" si="266"/>
        <v/>
      </c>
      <c r="I214" s="49" t="str">
        <f t="shared" si="266"/>
        <v/>
      </c>
      <c r="J214" s="49" t="str">
        <f t="shared" si="266"/>
        <v/>
      </c>
      <c r="K214" s="49" t="str">
        <f t="shared" si="266"/>
        <v/>
      </c>
      <c r="L214" s="49" t="str">
        <f t="shared" si="266"/>
        <v/>
      </c>
      <c r="M214" s="49" t="str">
        <f t="shared" si="266"/>
        <v/>
      </c>
      <c r="N214" s="49" t="str">
        <f t="shared" si="266"/>
        <v/>
      </c>
      <c r="O214" s="49" t="str">
        <f t="shared" si="266"/>
        <v/>
      </c>
      <c r="P214" s="49" t="str">
        <f t="shared" si="266"/>
        <v/>
      </c>
      <c r="Q214" s="49" t="str">
        <f t="shared" si="266"/>
        <v/>
      </c>
      <c r="R214" s="49" t="str">
        <f t="shared" si="266"/>
        <v/>
      </c>
      <c r="S214" s="49" t="str">
        <f t="shared" si="266"/>
        <v/>
      </c>
      <c r="T214" s="49" t="str">
        <f t="shared" si="266"/>
        <v/>
      </c>
      <c r="U214" s="49" t="str">
        <f t="shared" si="266"/>
        <v/>
      </c>
      <c r="V214" s="49" t="str">
        <f t="shared" si="266"/>
        <v/>
      </c>
      <c r="W214" s="48">
        <f t="shared" si="266"/>
        <v>4.0181110117233985</v>
      </c>
      <c r="X214" s="48">
        <f t="shared" si="266"/>
        <v>4.0569674588531353</v>
      </c>
      <c r="Y214" s="46"/>
      <c r="Z214" s="46"/>
      <c r="AA214" s="46"/>
      <c r="AB214" s="2">
        <f t="shared" ref="AB214:AG214" si="267">AB163</f>
        <v>20</v>
      </c>
      <c r="AC214" s="2">
        <f t="shared" si="267"/>
        <v>20</v>
      </c>
      <c r="AD214" s="2">
        <f t="shared" si="267"/>
        <v>-8.315996309779905E-2</v>
      </c>
      <c r="AE214" s="2">
        <f t="shared" si="267"/>
        <v>0.12854447484898079</v>
      </c>
      <c r="AF214" s="2">
        <f t="shared" si="267"/>
        <v>0.65975108720423936</v>
      </c>
      <c r="AG214" s="2">
        <f t="shared" si="267"/>
        <v>0.21170443794677984</v>
      </c>
    </row>
    <row r="215" spans="1:33">
      <c r="A215" s="72"/>
      <c r="B215" s="2">
        <f t="shared" si="259"/>
        <v>19</v>
      </c>
      <c r="C215" s="49" t="str">
        <f t="shared" ref="C215:X215" si="268">IF(C164="","",(1/C164-1)*4)</f>
        <v/>
      </c>
      <c r="D215" s="49" t="str">
        <f t="shared" si="268"/>
        <v/>
      </c>
      <c r="E215" s="49" t="str">
        <f t="shared" si="268"/>
        <v/>
      </c>
      <c r="F215" s="49" t="str">
        <f t="shared" si="268"/>
        <v/>
      </c>
      <c r="G215" s="49" t="str">
        <f t="shared" si="268"/>
        <v/>
      </c>
      <c r="H215" s="49" t="str">
        <f t="shared" si="268"/>
        <v/>
      </c>
      <c r="I215" s="49" t="str">
        <f t="shared" si="268"/>
        <v/>
      </c>
      <c r="J215" s="49" t="str">
        <f t="shared" si="268"/>
        <v/>
      </c>
      <c r="K215" s="49" t="str">
        <f t="shared" si="268"/>
        <v/>
      </c>
      <c r="L215" s="49" t="str">
        <f t="shared" si="268"/>
        <v/>
      </c>
      <c r="M215" s="49" t="str">
        <f t="shared" si="268"/>
        <v/>
      </c>
      <c r="N215" s="49" t="str">
        <f t="shared" si="268"/>
        <v/>
      </c>
      <c r="O215" s="49" t="str">
        <f t="shared" si="268"/>
        <v/>
      </c>
      <c r="P215" s="49" t="str">
        <f t="shared" si="268"/>
        <v/>
      </c>
      <c r="Q215" s="49" t="str">
        <f t="shared" si="268"/>
        <v/>
      </c>
      <c r="R215" s="49" t="str">
        <f t="shared" si="268"/>
        <v/>
      </c>
      <c r="S215" s="49" t="str">
        <f t="shared" si="268"/>
        <v/>
      </c>
      <c r="T215" s="49" t="str">
        <f t="shared" si="268"/>
        <v/>
      </c>
      <c r="U215" s="49" t="str">
        <f t="shared" si="268"/>
        <v/>
      </c>
      <c r="V215" s="48">
        <f t="shared" si="268"/>
        <v>3.0464552595483783</v>
      </c>
      <c r="W215" s="48">
        <f t="shared" si="268"/>
        <v>3.0753401940091543</v>
      </c>
      <c r="X215" s="48">
        <f t="shared" si="268"/>
        <v>3.1034598157493027</v>
      </c>
      <c r="Y215" s="46"/>
      <c r="Z215" s="46"/>
      <c r="AA215" s="46"/>
      <c r="AB215" s="2">
        <f t="shared" ref="AB215:AG215" si="269">AB164</f>
        <v>19</v>
      </c>
      <c r="AC215" s="2">
        <f t="shared" si="269"/>
        <v>19</v>
      </c>
      <c r="AD215" s="2">
        <f t="shared" si="269"/>
        <v>-7.9001964942911229E-2</v>
      </c>
      <c r="AE215" s="2">
        <f t="shared" si="269"/>
        <v>0.13028633942763151</v>
      </c>
      <c r="AF215" s="2">
        <f t="shared" si="269"/>
        <v>0.66042535620182563</v>
      </c>
      <c r="AG215" s="2">
        <f t="shared" si="269"/>
        <v>0.20928830437054274</v>
      </c>
    </row>
    <row r="216" spans="1:33">
      <c r="A216" s="72"/>
      <c r="B216" s="2">
        <f t="shared" si="259"/>
        <v>18</v>
      </c>
      <c r="C216" s="49" t="str">
        <f t="shared" ref="C216:X216" si="270">IF(C165="","",(1/C165-1)*4)</f>
        <v/>
      </c>
      <c r="D216" s="49" t="str">
        <f t="shared" si="270"/>
        <v/>
      </c>
      <c r="E216" s="49" t="str">
        <f t="shared" si="270"/>
        <v/>
      </c>
      <c r="F216" s="49" t="str">
        <f t="shared" si="270"/>
        <v/>
      </c>
      <c r="G216" s="49" t="str">
        <f t="shared" si="270"/>
        <v/>
      </c>
      <c r="H216" s="49" t="str">
        <f t="shared" si="270"/>
        <v/>
      </c>
      <c r="I216" s="49" t="str">
        <f t="shared" si="270"/>
        <v/>
      </c>
      <c r="J216" s="49" t="str">
        <f t="shared" si="270"/>
        <v/>
      </c>
      <c r="K216" s="49" t="str">
        <f t="shared" si="270"/>
        <v/>
      </c>
      <c r="L216" s="49" t="str">
        <f t="shared" si="270"/>
        <v/>
      </c>
      <c r="M216" s="49" t="str">
        <f t="shared" si="270"/>
        <v/>
      </c>
      <c r="N216" s="49" t="str">
        <f t="shared" si="270"/>
        <v/>
      </c>
      <c r="O216" s="49" t="str">
        <f t="shared" si="270"/>
        <v/>
      </c>
      <c r="P216" s="49" t="str">
        <f t="shared" si="270"/>
        <v/>
      </c>
      <c r="Q216" s="49" t="str">
        <f t="shared" si="270"/>
        <v/>
      </c>
      <c r="R216" s="49" t="str">
        <f t="shared" si="270"/>
        <v/>
      </c>
      <c r="S216" s="49" t="str">
        <f t="shared" si="270"/>
        <v/>
      </c>
      <c r="T216" s="49" t="str">
        <f t="shared" si="270"/>
        <v/>
      </c>
      <c r="U216" s="48">
        <f t="shared" si="270"/>
        <v>2.3418114132186858</v>
      </c>
      <c r="V216" s="48">
        <f t="shared" si="270"/>
        <v>2.3638581773032392</v>
      </c>
      <c r="W216" s="48">
        <f t="shared" si="270"/>
        <v>2.3852500874057121</v>
      </c>
      <c r="X216" s="48">
        <f t="shared" si="270"/>
        <v>2.4060603049956075</v>
      </c>
      <c r="Y216" s="46"/>
      <c r="Z216" s="46"/>
      <c r="AA216" s="46"/>
      <c r="AB216" s="2">
        <f t="shared" ref="AB216:AG216" si="271">AB165</f>
        <v>18</v>
      </c>
      <c r="AC216" s="2">
        <f t="shared" si="271"/>
        <v>18</v>
      </c>
      <c r="AD216" s="2">
        <f t="shared" si="271"/>
        <v>-7.4843966788019856E-2</v>
      </c>
      <c r="AE216" s="2">
        <f t="shared" si="271"/>
        <v>0.13204549295493984</v>
      </c>
      <c r="AF216" s="2">
        <f t="shared" si="271"/>
        <v>0.66106504730210036</v>
      </c>
      <c r="AG216" s="2">
        <f t="shared" si="271"/>
        <v>0.20688945974295969</v>
      </c>
    </row>
    <row r="217" spans="1:33">
      <c r="A217" s="72"/>
      <c r="B217" s="2">
        <f t="shared" si="259"/>
        <v>17</v>
      </c>
      <c r="C217" s="49" t="str">
        <f t="shared" ref="C217:X217" si="272">IF(C166="","",(1/C166-1)*4)</f>
        <v/>
      </c>
      <c r="D217" s="49" t="str">
        <f t="shared" si="272"/>
        <v/>
      </c>
      <c r="E217" s="49" t="str">
        <f t="shared" si="272"/>
        <v/>
      </c>
      <c r="F217" s="49" t="str">
        <f t="shared" si="272"/>
        <v/>
      </c>
      <c r="G217" s="49" t="str">
        <f t="shared" si="272"/>
        <v/>
      </c>
      <c r="H217" s="49" t="str">
        <f t="shared" si="272"/>
        <v/>
      </c>
      <c r="I217" s="49" t="str">
        <f t="shared" si="272"/>
        <v/>
      </c>
      <c r="J217" s="49" t="str">
        <f t="shared" si="272"/>
        <v/>
      </c>
      <c r="K217" s="49" t="str">
        <f t="shared" si="272"/>
        <v/>
      </c>
      <c r="L217" s="49" t="str">
        <f t="shared" si="272"/>
        <v/>
      </c>
      <c r="M217" s="49" t="str">
        <f t="shared" si="272"/>
        <v/>
      </c>
      <c r="N217" s="49" t="str">
        <f t="shared" si="272"/>
        <v/>
      </c>
      <c r="O217" s="49" t="str">
        <f t="shared" si="272"/>
        <v/>
      </c>
      <c r="P217" s="49" t="str">
        <f t="shared" si="272"/>
        <v/>
      </c>
      <c r="Q217" s="49" t="str">
        <f t="shared" si="272"/>
        <v/>
      </c>
      <c r="R217" s="49" t="str">
        <f t="shared" si="272"/>
        <v/>
      </c>
      <c r="S217" s="49" t="str">
        <f t="shared" si="272"/>
        <v/>
      </c>
      <c r="T217" s="48">
        <f t="shared" si="272"/>
        <v>1.8197419164922222</v>
      </c>
      <c r="U217" s="48">
        <f t="shared" si="272"/>
        <v>1.8369468487135316</v>
      </c>
      <c r="V217" s="48">
        <f t="shared" si="272"/>
        <v>1.8535852265375619</v>
      </c>
      <c r="W217" s="48">
        <f t="shared" si="272"/>
        <v>1.8697196016774695</v>
      </c>
      <c r="X217" s="48">
        <f t="shared" si="272"/>
        <v>1.885406028503632</v>
      </c>
      <c r="Y217" s="46"/>
      <c r="Z217" s="46"/>
      <c r="AA217" s="46"/>
      <c r="AB217" s="2">
        <f t="shared" ref="AB217:AG217" si="273">AB166</f>
        <v>17</v>
      </c>
      <c r="AC217" s="2">
        <f t="shared" si="273"/>
        <v>17</v>
      </c>
      <c r="AD217" s="2">
        <f t="shared" si="273"/>
        <v>-7.0685968633132035E-2</v>
      </c>
      <c r="AE217" s="2">
        <f t="shared" si="273"/>
        <v>0.13382193543090271</v>
      </c>
      <c r="AF217" s="2">
        <f t="shared" si="273"/>
        <v>0.66167016050506255</v>
      </c>
      <c r="AG217" s="2">
        <f t="shared" si="273"/>
        <v>0.20450790406403474</v>
      </c>
    </row>
    <row r="218" spans="1:33">
      <c r="A218" s="72"/>
      <c r="B218" s="2">
        <f t="shared" si="259"/>
        <v>16</v>
      </c>
      <c r="C218" s="49" t="str">
        <f t="shared" ref="C218:X218" si="274">IF(C167="","",(1/C167-1)*4)</f>
        <v/>
      </c>
      <c r="D218" s="49" t="str">
        <f t="shared" si="274"/>
        <v/>
      </c>
      <c r="E218" s="49" t="str">
        <f t="shared" si="274"/>
        <v/>
      </c>
      <c r="F218" s="49" t="str">
        <f t="shared" si="274"/>
        <v/>
      </c>
      <c r="G218" s="49" t="str">
        <f t="shared" si="274"/>
        <v/>
      </c>
      <c r="H218" s="49" t="str">
        <f t="shared" si="274"/>
        <v/>
      </c>
      <c r="I218" s="49" t="str">
        <f t="shared" si="274"/>
        <v/>
      </c>
      <c r="J218" s="49" t="str">
        <f t="shared" si="274"/>
        <v/>
      </c>
      <c r="K218" s="49" t="str">
        <f t="shared" si="274"/>
        <v/>
      </c>
      <c r="L218" s="49" t="str">
        <f t="shared" si="274"/>
        <v/>
      </c>
      <c r="M218" s="49" t="str">
        <f t="shared" si="274"/>
        <v/>
      </c>
      <c r="N218" s="49" t="str">
        <f t="shared" si="274"/>
        <v/>
      </c>
      <c r="O218" s="49" t="str">
        <f t="shared" si="274"/>
        <v/>
      </c>
      <c r="P218" s="49" t="str">
        <f t="shared" si="274"/>
        <v/>
      </c>
      <c r="Q218" s="49" t="str">
        <f t="shared" si="274"/>
        <v/>
      </c>
      <c r="R218" s="49" t="str">
        <f t="shared" si="274"/>
        <v/>
      </c>
      <c r="S218" s="48">
        <f t="shared" si="274"/>
        <v>1.4261381770737431</v>
      </c>
      <c r="T218" s="48">
        <f t="shared" si="274"/>
        <v>1.4398191011654751</v>
      </c>
      <c r="U218" s="48">
        <f t="shared" si="274"/>
        <v>1.4530046844347977</v>
      </c>
      <c r="V218" s="48">
        <f t="shared" si="274"/>
        <v>1.4657494990350921</v>
      </c>
      <c r="W218" s="48">
        <f t="shared" si="274"/>
        <v>1.4781021038685598</v>
      </c>
      <c r="X218" s="48">
        <f t="shared" si="274"/>
        <v>1.4901059698572166</v>
      </c>
      <c r="Y218" s="46"/>
      <c r="Z218" s="46"/>
      <c r="AA218" s="46"/>
      <c r="AB218" s="2">
        <f t="shared" ref="AB218:AG218" si="275">AB167</f>
        <v>16</v>
      </c>
      <c r="AC218" s="2">
        <f t="shared" si="275"/>
        <v>16</v>
      </c>
      <c r="AD218" s="2">
        <f t="shared" si="275"/>
        <v>-6.6527970478240661E-2</v>
      </c>
      <c r="AE218" s="2">
        <f t="shared" si="275"/>
        <v>0.13561566685552315</v>
      </c>
      <c r="AF218" s="2">
        <f t="shared" si="275"/>
        <v>0.66224069581071299</v>
      </c>
      <c r="AG218" s="2">
        <f t="shared" si="275"/>
        <v>0.20214363733376381</v>
      </c>
    </row>
    <row r="219" spans="1:33">
      <c r="A219" s="72"/>
      <c r="B219" s="2">
        <f t="shared" si="259"/>
        <v>15</v>
      </c>
      <c r="C219" s="49" t="str">
        <f t="shared" ref="C219:X219" si="276">IF(C168="","",(1/C168-1)*4)</f>
        <v/>
      </c>
      <c r="D219" s="49" t="str">
        <f t="shared" si="276"/>
        <v/>
      </c>
      <c r="E219" s="49" t="str">
        <f t="shared" si="276"/>
        <v/>
      </c>
      <c r="F219" s="49" t="str">
        <f t="shared" si="276"/>
        <v/>
      </c>
      <c r="G219" s="49" t="str">
        <f t="shared" si="276"/>
        <v/>
      </c>
      <c r="H219" s="49" t="str">
        <f t="shared" si="276"/>
        <v/>
      </c>
      <c r="I219" s="49" t="str">
        <f t="shared" si="276"/>
        <v/>
      </c>
      <c r="J219" s="49" t="str">
        <f t="shared" si="276"/>
        <v/>
      </c>
      <c r="K219" s="49" t="str">
        <f t="shared" si="276"/>
        <v/>
      </c>
      <c r="L219" s="49" t="str">
        <f t="shared" si="276"/>
        <v/>
      </c>
      <c r="M219" s="49" t="str">
        <f t="shared" si="276"/>
        <v/>
      </c>
      <c r="N219" s="49" t="str">
        <f t="shared" si="276"/>
        <v/>
      </c>
      <c r="O219" s="49" t="str">
        <f t="shared" si="276"/>
        <v/>
      </c>
      <c r="P219" s="49" t="str">
        <f t="shared" si="276"/>
        <v/>
      </c>
      <c r="Q219" s="49" t="str">
        <f t="shared" si="276"/>
        <v/>
      </c>
      <c r="R219" s="48">
        <f t="shared" si="276"/>
        <v>1.1251506392385231</v>
      </c>
      <c r="S219" s="48">
        <f t="shared" si="276"/>
        <v>1.1362052259928577</v>
      </c>
      <c r="T219" s="48">
        <f t="shared" si="276"/>
        <v>1.1468224242445455</v>
      </c>
      <c r="U219" s="48">
        <f t="shared" si="276"/>
        <v>1.1570507189874721</v>
      </c>
      <c r="V219" s="48">
        <f t="shared" si="276"/>
        <v>1.166932924690677</v>
      </c>
      <c r="W219" s="48">
        <f t="shared" si="276"/>
        <v>1.1765071072096731</v>
      </c>
      <c r="X219" s="48">
        <f t="shared" si="276"/>
        <v>1.1858073159473657</v>
      </c>
      <c r="Y219" s="46"/>
      <c r="Z219" s="46"/>
      <c r="AA219" s="46"/>
      <c r="AB219" s="2">
        <f t="shared" ref="AB219:AG219" si="277">AB168</f>
        <v>15</v>
      </c>
      <c r="AC219" s="2">
        <f t="shared" si="277"/>
        <v>15</v>
      </c>
      <c r="AD219" s="2">
        <f t="shared" si="277"/>
        <v>-6.2369972323351064E-2</v>
      </c>
      <c r="AE219" s="2">
        <f t="shared" si="277"/>
        <v>0.13742668722879892</v>
      </c>
      <c r="AF219" s="2">
        <f t="shared" si="277"/>
        <v>0.6627766532190511</v>
      </c>
      <c r="AG219" s="2">
        <f t="shared" si="277"/>
        <v>0.19979665955214998</v>
      </c>
    </row>
    <row r="220" spans="1:33">
      <c r="A220" s="72"/>
      <c r="B220" s="2">
        <f t="shared" si="259"/>
        <v>14</v>
      </c>
      <c r="C220" s="49" t="str">
        <f t="shared" ref="C220:X220" si="278">IF(C169="","",(1/C169-1)*4)</f>
        <v/>
      </c>
      <c r="D220" s="49" t="str">
        <f t="shared" si="278"/>
        <v/>
      </c>
      <c r="E220" s="49" t="str">
        <f t="shared" si="278"/>
        <v/>
      </c>
      <c r="F220" s="49" t="str">
        <f t="shared" si="278"/>
        <v/>
      </c>
      <c r="G220" s="49" t="str">
        <f t="shared" si="278"/>
        <v/>
      </c>
      <c r="H220" s="49" t="str">
        <f t="shared" si="278"/>
        <v/>
      </c>
      <c r="I220" s="49" t="str">
        <f t="shared" si="278"/>
        <v/>
      </c>
      <c r="J220" s="49" t="str">
        <f t="shared" si="278"/>
        <v/>
      </c>
      <c r="K220" s="49" t="str">
        <f t="shared" si="278"/>
        <v/>
      </c>
      <c r="L220" s="49" t="str">
        <f t="shared" si="278"/>
        <v/>
      </c>
      <c r="M220" s="49" t="str">
        <f t="shared" si="278"/>
        <v/>
      </c>
      <c r="N220" s="49" t="str">
        <f t="shared" si="278"/>
        <v/>
      </c>
      <c r="O220" s="49" t="str">
        <f t="shared" si="278"/>
        <v/>
      </c>
      <c r="P220" s="49" t="str">
        <f t="shared" si="278"/>
        <v/>
      </c>
      <c r="Q220" s="48">
        <f t="shared" si="278"/>
        <v>0.89231994343292076</v>
      </c>
      <c r="R220" s="48">
        <f t="shared" si="278"/>
        <v>0.90137699615212341</v>
      </c>
      <c r="S220" s="48">
        <f t="shared" si="278"/>
        <v>0.91004419306167783</v>
      </c>
      <c r="T220" s="48">
        <f t="shared" si="278"/>
        <v>0.91836534271577897</v>
      </c>
      <c r="U220" s="48">
        <f t="shared" si="278"/>
        <v>0.92637880906956749</v>
      </c>
      <c r="V220" s="48">
        <f t="shared" si="278"/>
        <v>0.93411844716992487</v>
      </c>
      <c r="W220" s="48">
        <f t="shared" si="278"/>
        <v>0.94161433733807787</v>
      </c>
      <c r="X220" s="48">
        <f t="shared" si="278"/>
        <v>0.948893368146007</v>
      </c>
      <c r="Y220" s="46"/>
      <c r="Z220" s="46"/>
      <c r="AA220" s="46"/>
      <c r="AB220" s="2">
        <f t="shared" ref="AB220:AG220" si="279">AB169</f>
        <v>14</v>
      </c>
      <c r="AC220" s="2">
        <f t="shared" si="279"/>
        <v>14</v>
      </c>
      <c r="AD220" s="2">
        <f t="shared" si="279"/>
        <v>-5.8211974168461467E-2</v>
      </c>
      <c r="AE220" s="2">
        <f t="shared" si="279"/>
        <v>0.13925499655073073</v>
      </c>
      <c r="AF220" s="2">
        <f t="shared" si="279"/>
        <v>0.66327803273007702</v>
      </c>
      <c r="AG220" s="2">
        <f t="shared" si="279"/>
        <v>0.1974669707191922</v>
      </c>
    </row>
    <row r="221" spans="1:33">
      <c r="A221" s="72"/>
      <c r="B221" s="2">
        <f t="shared" si="259"/>
        <v>13</v>
      </c>
      <c r="C221" s="49" t="str">
        <f t="shared" ref="C221:X221" si="280">IF(C170="","",(1/C170-1)*4)</f>
        <v/>
      </c>
      <c r="D221" s="49" t="str">
        <f t="shared" si="280"/>
        <v/>
      </c>
      <c r="E221" s="49" t="str">
        <f t="shared" si="280"/>
        <v/>
      </c>
      <c r="F221" s="49" t="str">
        <f t="shared" si="280"/>
        <v/>
      </c>
      <c r="G221" s="49" t="str">
        <f t="shared" si="280"/>
        <v/>
      </c>
      <c r="H221" s="49" t="str">
        <f t="shared" si="280"/>
        <v/>
      </c>
      <c r="I221" s="49" t="str">
        <f t="shared" si="280"/>
        <v/>
      </c>
      <c r="J221" s="49" t="str">
        <f t="shared" si="280"/>
        <v/>
      </c>
      <c r="K221" s="49" t="str">
        <f t="shared" si="280"/>
        <v/>
      </c>
      <c r="L221" s="49" t="str">
        <f t="shared" si="280"/>
        <v/>
      </c>
      <c r="M221" s="49" t="str">
        <f t="shared" si="280"/>
        <v/>
      </c>
      <c r="N221" s="49" t="str">
        <f t="shared" si="280"/>
        <v/>
      </c>
      <c r="O221" s="49" t="str">
        <f t="shared" si="280"/>
        <v/>
      </c>
      <c r="P221" s="48">
        <f t="shared" si="280"/>
        <v>0.71052188420933859</v>
      </c>
      <c r="Q221" s="48">
        <f t="shared" si="280"/>
        <v>0.71803302073220099</v>
      </c>
      <c r="R221" s="48">
        <f t="shared" si="280"/>
        <v>0.72519351397832388</v>
      </c>
      <c r="S221" s="48">
        <f t="shared" si="280"/>
        <v>0.73204358936413083</v>
      </c>
      <c r="T221" s="48">
        <f t="shared" si="280"/>
        <v>0.73861814911446988</v>
      </c>
      <c r="U221" s="48">
        <f t="shared" si="280"/>
        <v>0.74494774173615141</v>
      </c>
      <c r="V221" s="48">
        <f t="shared" si="280"/>
        <v>0.75105931110230983</v>
      </c>
      <c r="W221" s="48">
        <f t="shared" si="280"/>
        <v>0.75697678413464864</v>
      </c>
      <c r="X221" s="48">
        <f t="shared" si="280"/>
        <v>0.76272153738857629</v>
      </c>
      <c r="Y221" s="46"/>
      <c r="Z221" s="46"/>
      <c r="AA221" s="46"/>
      <c r="AB221" s="2">
        <f t="shared" ref="AB221:AG221" si="281">AB170</f>
        <v>13</v>
      </c>
      <c r="AC221" s="2">
        <f t="shared" si="281"/>
        <v>13</v>
      </c>
      <c r="AD221" s="2">
        <f t="shared" si="281"/>
        <v>-5.4053976013570093E-2</v>
      </c>
      <c r="AE221" s="2">
        <f t="shared" si="281"/>
        <v>0.14110059482131942</v>
      </c>
      <c r="AF221" s="2">
        <f t="shared" si="281"/>
        <v>0.66374483434379106</v>
      </c>
      <c r="AG221" s="2">
        <f t="shared" si="281"/>
        <v>0.19515457083488952</v>
      </c>
    </row>
    <row r="222" spans="1:33">
      <c r="A222" s="72"/>
      <c r="B222" s="2">
        <f t="shared" si="259"/>
        <v>12</v>
      </c>
      <c r="C222" s="49" t="str">
        <f t="shared" ref="C222:X222" si="282">IF(C171="","",(1/C171-1)*4)</f>
        <v/>
      </c>
      <c r="D222" s="49" t="str">
        <f t="shared" si="282"/>
        <v/>
      </c>
      <c r="E222" s="49" t="str">
        <f t="shared" si="282"/>
        <v/>
      </c>
      <c r="F222" s="49" t="str">
        <f t="shared" si="282"/>
        <v/>
      </c>
      <c r="G222" s="49" t="str">
        <f t="shared" si="282"/>
        <v/>
      </c>
      <c r="H222" s="49" t="str">
        <f t="shared" si="282"/>
        <v/>
      </c>
      <c r="I222" s="49" t="str">
        <f t="shared" si="282"/>
        <v/>
      </c>
      <c r="J222" s="49" t="str">
        <f t="shared" si="282"/>
        <v/>
      </c>
      <c r="K222" s="49" t="str">
        <f t="shared" si="282"/>
        <v/>
      </c>
      <c r="L222" s="49" t="str">
        <f t="shared" si="282"/>
        <v/>
      </c>
      <c r="M222" s="49" t="str">
        <f t="shared" si="282"/>
        <v/>
      </c>
      <c r="N222" s="49" t="str">
        <f t="shared" si="282"/>
        <v/>
      </c>
      <c r="O222" s="48">
        <f t="shared" si="282"/>
        <v>0.56749329184831776</v>
      </c>
      <c r="P222" s="48">
        <f t="shared" si="282"/>
        <v>0.57379025339593603</v>
      </c>
      <c r="Q222" s="48">
        <f t="shared" si="282"/>
        <v>0.57976901003759007</v>
      </c>
      <c r="R222" s="48">
        <f t="shared" si="282"/>
        <v>0.58546708908389622</v>
      </c>
      <c r="S222" s="48">
        <f t="shared" si="282"/>
        <v>0.5909167156360926</v>
      </c>
      <c r="T222" s="48">
        <f t="shared" si="282"/>
        <v>0.59614583854964209</v>
      </c>
      <c r="U222" s="48">
        <f t="shared" si="282"/>
        <v>0.60117890990498424</v>
      </c>
      <c r="V222" s="48">
        <f t="shared" si="282"/>
        <v>0.60603748722288486</v>
      </c>
      <c r="W222" s="48">
        <f t="shared" si="282"/>
        <v>0.6107407058692651</v>
      </c>
      <c r="X222" s="48">
        <f t="shared" si="282"/>
        <v>0.61530565407518356</v>
      </c>
      <c r="Y222" s="46"/>
      <c r="Z222" s="46"/>
      <c r="AA222" s="46"/>
      <c r="AB222" s="2">
        <f t="shared" ref="AB222:AG222" si="283">AB171</f>
        <v>12</v>
      </c>
      <c r="AC222" s="2">
        <f t="shared" si="283"/>
        <v>12</v>
      </c>
      <c r="AD222" s="2">
        <f t="shared" si="283"/>
        <v>-4.9895977858680496E-2</v>
      </c>
      <c r="AE222" s="2">
        <f t="shared" si="283"/>
        <v>0.14296348204056336</v>
      </c>
      <c r="AF222" s="2">
        <f t="shared" si="283"/>
        <v>0.66417705806019267</v>
      </c>
      <c r="AG222" s="2">
        <f t="shared" si="283"/>
        <v>0.19285945989924386</v>
      </c>
    </row>
    <row r="223" spans="1:33">
      <c r="A223" s="72"/>
      <c r="B223" s="2">
        <f t="shared" si="259"/>
        <v>11</v>
      </c>
      <c r="C223" s="49" t="str">
        <f t="shared" ref="C223:X223" si="284">IF(C172="","",(1/C172-1)*4)</f>
        <v/>
      </c>
      <c r="D223" s="49" t="str">
        <f t="shared" si="284"/>
        <v/>
      </c>
      <c r="E223" s="49" t="str">
        <f t="shared" si="284"/>
        <v/>
      </c>
      <c r="F223" s="49" t="str">
        <f t="shared" si="284"/>
        <v/>
      </c>
      <c r="G223" s="49" t="str">
        <f t="shared" si="284"/>
        <v/>
      </c>
      <c r="H223" s="49" t="str">
        <f t="shared" si="284"/>
        <v/>
      </c>
      <c r="I223" s="49" t="str">
        <f t="shared" si="284"/>
        <v/>
      </c>
      <c r="J223" s="49" t="str">
        <f t="shared" si="284"/>
        <v/>
      </c>
      <c r="K223" s="49" t="str">
        <f t="shared" si="284"/>
        <v/>
      </c>
      <c r="L223" s="49" t="str">
        <f t="shared" si="284"/>
        <v/>
      </c>
      <c r="M223" s="49" t="str">
        <f t="shared" si="284"/>
        <v/>
      </c>
      <c r="N223" s="48">
        <f t="shared" si="284"/>
        <v>0.45427679431496326</v>
      </c>
      <c r="O223" s="48">
        <f t="shared" si="284"/>
        <v>0.45960829436739026</v>
      </c>
      <c r="P223" s="48">
        <f t="shared" si="284"/>
        <v>0.46464838317838719</v>
      </c>
      <c r="Q223" s="48">
        <f t="shared" si="284"/>
        <v>0.46943264452347311</v>
      </c>
      <c r="R223" s="48">
        <f t="shared" si="284"/>
        <v>0.47399127612974112</v>
      </c>
      <c r="S223" s="48">
        <f t="shared" si="284"/>
        <v>0.47835020035650455</v>
      </c>
      <c r="T223" s="48">
        <f t="shared" si="284"/>
        <v>0.48253189198479784</v>
      </c>
      <c r="U223" s="48">
        <f t="shared" si="284"/>
        <v>0.48655600708159508</v>
      </c>
      <c r="V223" s="48">
        <f t="shared" si="284"/>
        <v>0.49043986881805068</v>
      </c>
      <c r="W223" s="48">
        <f t="shared" si="284"/>
        <v>0.49419884853182339</v>
      </c>
      <c r="X223" s="48">
        <f t="shared" si="284"/>
        <v>0.49784666820688539</v>
      </c>
      <c r="Y223" s="46"/>
      <c r="Z223" s="46"/>
      <c r="AA223" s="46"/>
      <c r="AB223" s="2">
        <f t="shared" ref="AB223:AG223" si="285">AB172</f>
        <v>11</v>
      </c>
      <c r="AC223" s="2">
        <f t="shared" si="285"/>
        <v>11</v>
      </c>
      <c r="AD223" s="2">
        <f t="shared" si="285"/>
        <v>-4.5737979703790899E-2</v>
      </c>
      <c r="AE223" s="2">
        <f t="shared" si="285"/>
        <v>0.1448436582084634</v>
      </c>
      <c r="AF223" s="2">
        <f t="shared" si="285"/>
        <v>0.66457470387928219</v>
      </c>
      <c r="AG223" s="2">
        <f t="shared" si="285"/>
        <v>0.1905816379122543</v>
      </c>
    </row>
    <row r="224" spans="1:33">
      <c r="A224" s="72"/>
      <c r="B224" s="2">
        <f t="shared" si="259"/>
        <v>10</v>
      </c>
      <c r="C224" s="49" t="str">
        <f t="shared" ref="C224:X224" si="286">IF(C173="","",(1/C173-1)*4)</f>
        <v/>
      </c>
      <c r="D224" s="49" t="str">
        <f t="shared" si="286"/>
        <v/>
      </c>
      <c r="E224" s="49" t="str">
        <f t="shared" si="286"/>
        <v/>
      </c>
      <c r="F224" s="49" t="str">
        <f t="shared" si="286"/>
        <v/>
      </c>
      <c r="G224" s="49" t="str">
        <f t="shared" si="286"/>
        <v/>
      </c>
      <c r="H224" s="49" t="str">
        <f t="shared" si="286"/>
        <v/>
      </c>
      <c r="I224" s="49" t="str">
        <f t="shared" si="286"/>
        <v/>
      </c>
      <c r="J224" s="49" t="str">
        <f t="shared" si="286"/>
        <v/>
      </c>
      <c r="K224" s="49" t="str">
        <f t="shared" si="286"/>
        <v/>
      </c>
      <c r="L224" s="49" t="str">
        <f t="shared" si="286"/>
        <v/>
      </c>
      <c r="M224" s="48">
        <f t="shared" si="286"/>
        <v>0.3642162532904365</v>
      </c>
      <c r="N224" s="48">
        <f t="shared" si="286"/>
        <v>0.3687723005718837</v>
      </c>
      <c r="O224" s="48">
        <f t="shared" si="286"/>
        <v>0.37305889225439248</v>
      </c>
      <c r="P224" s="48">
        <f t="shared" si="286"/>
        <v>0.37711035387312375</v>
      </c>
      <c r="Q224" s="48">
        <f t="shared" si="286"/>
        <v>0.38095542204173505</v>
      </c>
      <c r="R224" s="48">
        <f t="shared" si="286"/>
        <v>0.3846184771572041</v>
      </c>
      <c r="S224" s="48">
        <f t="shared" si="286"/>
        <v>0.38812044211283414</v>
      </c>
      <c r="T224" s="48">
        <f t="shared" si="286"/>
        <v>0.3914794520754894</v>
      </c>
      <c r="U224" s="48">
        <f t="shared" si="286"/>
        <v>0.39471136327995193</v>
      </c>
      <c r="V224" s="48">
        <f t="shared" si="286"/>
        <v>0.39783014606346079</v>
      </c>
      <c r="W224" s="48">
        <f t="shared" si="286"/>
        <v>0.40084819312779807</v>
      </c>
      <c r="X224" s="48">
        <f t="shared" si="286"/>
        <v>0.4037765642134179</v>
      </c>
      <c r="Y224" s="46"/>
      <c r="Z224" s="46"/>
      <c r="AA224" s="46"/>
      <c r="AB224" s="2">
        <f t="shared" ref="AB224:AG224" si="287">AB173</f>
        <v>10</v>
      </c>
      <c r="AC224" s="2">
        <f t="shared" si="287"/>
        <v>10</v>
      </c>
      <c r="AD224" s="2">
        <f t="shared" si="287"/>
        <v>-4.1579981548899525E-2</v>
      </c>
      <c r="AE224" s="2">
        <f t="shared" si="287"/>
        <v>0.14674112332502032</v>
      </c>
      <c r="AF224" s="2">
        <f t="shared" si="287"/>
        <v>0.66493777180105984</v>
      </c>
      <c r="AG224" s="2">
        <f t="shared" si="287"/>
        <v>0.18832110487391984</v>
      </c>
    </row>
    <row r="225" spans="1:33">
      <c r="A225" s="72"/>
      <c r="B225" s="2">
        <f t="shared" si="259"/>
        <v>9</v>
      </c>
      <c r="C225" s="49" t="str">
        <f t="shared" ref="C225:X225" si="288">IF(C174="","",(1/C174-1)*4)</f>
        <v/>
      </c>
      <c r="D225" s="49" t="str">
        <f t="shared" si="288"/>
        <v/>
      </c>
      <c r="E225" s="49" t="str">
        <f t="shared" si="288"/>
        <v/>
      </c>
      <c r="F225" s="49" t="str">
        <f t="shared" si="288"/>
        <v/>
      </c>
      <c r="G225" s="49" t="str">
        <f t="shared" si="288"/>
        <v/>
      </c>
      <c r="H225" s="49" t="str">
        <f t="shared" si="288"/>
        <v/>
      </c>
      <c r="I225" s="49" t="str">
        <f t="shared" si="288"/>
        <v/>
      </c>
      <c r="J225" s="49" t="str">
        <f t="shared" si="288"/>
        <v/>
      </c>
      <c r="K225" s="49" t="str">
        <f t="shared" si="288"/>
        <v/>
      </c>
      <c r="L225" s="48">
        <f t="shared" si="288"/>
        <v>0.29229150481578792</v>
      </c>
      <c r="M225" s="48">
        <f t="shared" si="288"/>
        <v>0.29621986781289422</v>
      </c>
      <c r="N225" s="48">
        <f t="shared" si="288"/>
        <v>0.29989643474384131</v>
      </c>
      <c r="O225" s="48">
        <f t="shared" si="288"/>
        <v>0.30335494457419987</v>
      </c>
      <c r="P225" s="48">
        <f t="shared" si="288"/>
        <v>0.30662319788657211</v>
      </c>
      <c r="Q225" s="48">
        <f t="shared" si="288"/>
        <v>0.30972446376708174</v>
      </c>
      <c r="R225" s="48">
        <f t="shared" si="288"/>
        <v>0.31267847958697015</v>
      </c>
      <c r="S225" s="48">
        <f t="shared" si="288"/>
        <v>0.31550217987815721</v>
      </c>
      <c r="T225" s="48">
        <f t="shared" si="288"/>
        <v>0.31821023951569138</v>
      </c>
      <c r="U225" s="48">
        <f t="shared" si="288"/>
        <v>0.32081548632562029</v>
      </c>
      <c r="V225" s="48">
        <f t="shared" si="288"/>
        <v>0.32332921980032214</v>
      </c>
      <c r="W225" s="48">
        <f t="shared" si="288"/>
        <v>0.32576146105579706</v>
      </c>
      <c r="X225" s="48">
        <f t="shared" si="288"/>
        <v>0.32812115121600716</v>
      </c>
      <c r="Y225" s="46"/>
      <c r="Z225" s="46"/>
      <c r="AA225" s="46"/>
      <c r="AB225" s="2">
        <f t="shared" ref="AB225:AG225" si="289">AB174</f>
        <v>9</v>
      </c>
      <c r="AC225" s="2">
        <f t="shared" si="289"/>
        <v>9</v>
      </c>
      <c r="AD225" s="2">
        <f t="shared" si="289"/>
        <v>-3.7421983394009928E-2</v>
      </c>
      <c r="AE225" s="2">
        <f t="shared" si="289"/>
        <v>0.14865587739023248</v>
      </c>
      <c r="AF225" s="2">
        <f t="shared" si="289"/>
        <v>0.66526626182552506</v>
      </c>
      <c r="AG225" s="2">
        <f t="shared" si="289"/>
        <v>0.1860778607842424</v>
      </c>
    </row>
    <row r="226" spans="1:33">
      <c r="A226" s="72"/>
      <c r="B226" s="2">
        <f t="shared" si="259"/>
        <v>8</v>
      </c>
      <c r="C226" s="49" t="str">
        <f t="shared" ref="C226:X226" si="290">IF(C175="","",(1/C175-1)*4)</f>
        <v/>
      </c>
      <c r="D226" s="49" t="str">
        <f t="shared" si="290"/>
        <v/>
      </c>
      <c r="E226" s="49" t="str">
        <f t="shared" si="290"/>
        <v/>
      </c>
      <c r="F226" s="49" t="str">
        <f t="shared" si="290"/>
        <v/>
      </c>
      <c r="G226" s="49" t="str">
        <f t="shared" si="290"/>
        <v/>
      </c>
      <c r="H226" s="49" t="str">
        <f t="shared" si="290"/>
        <v/>
      </c>
      <c r="I226" s="49" t="str">
        <f t="shared" si="290"/>
        <v/>
      </c>
      <c r="J226" s="49" t="str">
        <f t="shared" si="290"/>
        <v/>
      </c>
      <c r="K226" s="48">
        <f t="shared" si="290"/>
        <v>0.23466753538042529</v>
      </c>
      <c r="L226" s="48">
        <f t="shared" si="290"/>
        <v>0.23808517905948179</v>
      </c>
      <c r="M226" s="48">
        <f t="shared" si="290"/>
        <v>0.24126469257685379</v>
      </c>
      <c r="N226" s="48">
        <f t="shared" si="290"/>
        <v>0.2442399474374275</v>
      </c>
      <c r="O226" s="48">
        <f t="shared" si="290"/>
        <v>0.24703833263773589</v>
      </c>
      <c r="P226" s="48">
        <f t="shared" si="290"/>
        <v>0.24968241266058921</v>
      </c>
      <c r="Q226" s="48">
        <f t="shared" si="290"/>
        <v>0.25219107069887947</v>
      </c>
      <c r="R226" s="48">
        <f t="shared" si="290"/>
        <v>0.25458032105560058</v>
      </c>
      <c r="S226" s="48">
        <f t="shared" si="290"/>
        <v>0.25686390139740123</v>
      </c>
      <c r="T226" s="48">
        <f t="shared" si="290"/>
        <v>0.25905371410816791</v>
      </c>
      <c r="U226" s="48">
        <f t="shared" si="290"/>
        <v>0.26116016153416233</v>
      </c>
      <c r="V226" s="48">
        <f t="shared" si="290"/>
        <v>0.26319240493020324</v>
      </c>
      <c r="W226" s="48">
        <f t="shared" si="290"/>
        <v>0.26515856753215772</v>
      </c>
      <c r="X226" s="48">
        <f t="shared" si="290"/>
        <v>0.26706589572215655</v>
      </c>
      <c r="Y226" s="46"/>
      <c r="Z226" s="46"/>
      <c r="AA226" s="46"/>
      <c r="AB226" s="2">
        <f t="shared" ref="AB226:AG226" si="291">AB175</f>
        <v>8</v>
      </c>
      <c r="AC226" s="2">
        <f t="shared" si="291"/>
        <v>8</v>
      </c>
      <c r="AD226" s="2">
        <f t="shared" si="291"/>
        <v>-3.3263985239120331E-2</v>
      </c>
      <c r="AE226" s="2">
        <f t="shared" si="291"/>
        <v>0.15058792040410071</v>
      </c>
      <c r="AF226" s="2">
        <f t="shared" si="291"/>
        <v>0.66556017395267819</v>
      </c>
      <c r="AG226" s="2">
        <f t="shared" si="291"/>
        <v>0.18385190564322104</v>
      </c>
    </row>
    <row r="227" spans="1:33">
      <c r="A227" s="72"/>
      <c r="B227" s="2">
        <f t="shared" si="259"/>
        <v>7</v>
      </c>
      <c r="C227" s="49" t="str">
        <f t="shared" ref="C227:X227" si="292">IF(C176="","",(1/C176-1)*4)</f>
        <v/>
      </c>
      <c r="D227" s="49" t="str">
        <f t="shared" si="292"/>
        <v/>
      </c>
      <c r="E227" s="49" t="str">
        <f t="shared" si="292"/>
        <v/>
      </c>
      <c r="F227" s="49" t="str">
        <f t="shared" si="292"/>
        <v/>
      </c>
      <c r="G227" s="49" t="str">
        <f t="shared" si="292"/>
        <v/>
      </c>
      <c r="H227" s="49" t="str">
        <f t="shared" si="292"/>
        <v/>
      </c>
      <c r="I227" s="49" t="str">
        <f t="shared" si="292"/>
        <v/>
      </c>
      <c r="J227" s="48">
        <f t="shared" si="292"/>
        <v>0.1883823649312788</v>
      </c>
      <c r="K227" s="48">
        <f t="shared" si="292"/>
        <v>0.19138363628838206</v>
      </c>
      <c r="L227" s="48">
        <f t="shared" si="292"/>
        <v>0.19415650169469689</v>
      </c>
      <c r="M227" s="48">
        <f t="shared" si="292"/>
        <v>0.19673581315732225</v>
      </c>
      <c r="N227" s="48">
        <f t="shared" si="292"/>
        <v>0.1991491185779104</v>
      </c>
      <c r="O227" s="48">
        <f t="shared" si="292"/>
        <v>0.20141869070959206</v>
      </c>
      <c r="P227" s="48">
        <f t="shared" si="292"/>
        <v>0.20356287651566873</v>
      </c>
      <c r="Q227" s="48">
        <f t="shared" si="292"/>
        <v>0.2055970275776593</v>
      </c>
      <c r="R227" s="48">
        <f t="shared" si="292"/>
        <v>0.20753416125592583</v>
      </c>
      <c r="S227" s="48">
        <f t="shared" si="292"/>
        <v>0.20938544267840253</v>
      </c>
      <c r="T227" s="48">
        <f t="shared" si="292"/>
        <v>0.21116054391520489</v>
      </c>
      <c r="U227" s="48">
        <f t="shared" si="292"/>
        <v>0.21286791679403905</v>
      </c>
      <c r="V227" s="48">
        <f t="shared" si="292"/>
        <v>0.2145150036181116</v>
      </c>
      <c r="W227" s="48">
        <f t="shared" si="292"/>
        <v>0.21610840241024487</v>
      </c>
      <c r="X227" s="48">
        <f t="shared" si="292"/>
        <v>0.2176539980510297</v>
      </c>
      <c r="Y227" s="46"/>
      <c r="Z227" s="46"/>
      <c r="AA227" s="46"/>
      <c r="AB227" s="2">
        <f t="shared" ref="AB227:AG227" si="293">AB176</f>
        <v>7</v>
      </c>
      <c r="AC227" s="2">
        <f t="shared" si="293"/>
        <v>7</v>
      </c>
      <c r="AD227" s="2">
        <f t="shared" si="293"/>
        <v>-2.9105987084230733E-2</v>
      </c>
      <c r="AE227" s="2">
        <f t="shared" si="293"/>
        <v>0.15253725236662499</v>
      </c>
      <c r="AF227" s="2">
        <f t="shared" si="293"/>
        <v>0.66581950818251923</v>
      </c>
      <c r="AG227" s="2">
        <f t="shared" si="293"/>
        <v>0.18164323945085573</v>
      </c>
    </row>
    <row r="228" spans="1:33">
      <c r="A228" s="72"/>
      <c r="B228" s="2">
        <f t="shared" si="259"/>
        <v>6</v>
      </c>
      <c r="C228" s="49" t="str">
        <f t="shared" ref="C228:X228" si="294">IF(C177="","",(1/C177-1)*4)</f>
        <v/>
      </c>
      <c r="D228" s="49" t="str">
        <f t="shared" si="294"/>
        <v/>
      </c>
      <c r="E228" s="49" t="str">
        <f t="shared" si="294"/>
        <v/>
      </c>
      <c r="F228" s="49" t="str">
        <f t="shared" si="294"/>
        <v/>
      </c>
      <c r="G228" s="49" t="str">
        <f t="shared" si="294"/>
        <v/>
      </c>
      <c r="H228" s="49" t="str">
        <f t="shared" si="294"/>
        <v/>
      </c>
      <c r="I228" s="48">
        <f t="shared" si="294"/>
        <v>0.15112657436406973</v>
      </c>
      <c r="J228" s="48">
        <f t="shared" si="294"/>
        <v>0.15378931047781119</v>
      </c>
      <c r="K228" s="48">
        <f t="shared" si="294"/>
        <v>0.15622916039776236</v>
      </c>
      <c r="L228" s="48">
        <f t="shared" si="294"/>
        <v>0.15848306197499618</v>
      </c>
      <c r="M228" s="48">
        <f t="shared" si="294"/>
        <v>0.16057940298383944</v>
      </c>
      <c r="N228" s="48">
        <f t="shared" si="294"/>
        <v>0.16254061965185329</v>
      </c>
      <c r="O228" s="48">
        <f t="shared" si="294"/>
        <v>0.16438485000263459</v>
      </c>
      <c r="P228" s="48">
        <f t="shared" si="294"/>
        <v>0.16612703341878721</v>
      </c>
      <c r="Q228" s="48">
        <f t="shared" si="294"/>
        <v>0.16777966881013295</v>
      </c>
      <c r="R228" s="48">
        <f t="shared" si="294"/>
        <v>0.16935335337436008</v>
      </c>
      <c r="S228" s="48">
        <f t="shared" si="294"/>
        <v>0.1708571753506174</v>
      </c>
      <c r="T228" s="48">
        <f t="shared" si="294"/>
        <v>0.17229900669154219</v>
      </c>
      <c r="U228" s="48">
        <f t="shared" si="294"/>
        <v>0.17368572536092408</v>
      </c>
      <c r="V228" s="48">
        <f t="shared" si="294"/>
        <v>0.17502338702806508</v>
      </c>
      <c r="W228" s="48">
        <f t="shared" si="294"/>
        <v>0.17631735970565376</v>
      </c>
      <c r="X228" s="48">
        <f t="shared" si="294"/>
        <v>0.17757243059534922</v>
      </c>
      <c r="Y228" s="46"/>
      <c r="Z228" s="46"/>
      <c r="AA228" s="46"/>
      <c r="AB228" s="2">
        <f t="shared" ref="AB228:AG228" si="295">AB177</f>
        <v>6</v>
      </c>
      <c r="AC228" s="2">
        <f t="shared" si="295"/>
        <v>6</v>
      </c>
      <c r="AD228" s="2">
        <f t="shared" si="295"/>
        <v>-2.4947988929340248E-2</v>
      </c>
      <c r="AE228" s="2">
        <f t="shared" si="295"/>
        <v>0.15450387327780576</v>
      </c>
      <c r="AF228" s="2">
        <f t="shared" si="295"/>
        <v>0.66604426451504817</v>
      </c>
      <c r="AG228" s="2">
        <f t="shared" si="295"/>
        <v>0.17945186220714601</v>
      </c>
    </row>
    <row r="229" spans="1:33">
      <c r="A229" s="72"/>
      <c r="B229" s="2">
        <f t="shared" si="259"/>
        <v>5</v>
      </c>
      <c r="C229" s="49" t="str">
        <f t="shared" ref="C229:X229" si="296">IF(C178="","",(1/C178-1)*4)</f>
        <v/>
      </c>
      <c r="D229" s="49" t="str">
        <f t="shared" si="296"/>
        <v/>
      </c>
      <c r="E229" s="49" t="str">
        <f t="shared" si="296"/>
        <v/>
      </c>
      <c r="F229" s="49" t="str">
        <f t="shared" si="296"/>
        <v/>
      </c>
      <c r="G229" s="49" t="str">
        <f t="shared" si="296"/>
        <v/>
      </c>
      <c r="H229" s="48">
        <f t="shared" si="296"/>
        <v>0.12108453123774865</v>
      </c>
      <c r="I229" s="48">
        <f t="shared" si="296"/>
        <v>0.12347493852297475</v>
      </c>
      <c r="J229" s="48">
        <f t="shared" si="296"/>
        <v>0.12564304798422299</v>
      </c>
      <c r="K229" s="48">
        <f t="shared" si="296"/>
        <v>0.12762946602422431</v>
      </c>
      <c r="L229" s="48">
        <f t="shared" si="296"/>
        <v>0.12946431542057013</v>
      </c>
      <c r="M229" s="48">
        <f t="shared" si="296"/>
        <v>0.13117074476363211</v>
      </c>
      <c r="N229" s="48">
        <f t="shared" si="296"/>
        <v>0.13276704808509443</v>
      </c>
      <c r="O229" s="48">
        <f t="shared" si="296"/>
        <v>0.1342680135165546</v>
      </c>
      <c r="P229" s="48">
        <f t="shared" si="296"/>
        <v>0.13568582022823694</v>
      </c>
      <c r="Q229" s="48">
        <f t="shared" si="296"/>
        <v>0.13703065688522464</v>
      </c>
      <c r="R229" s="48">
        <f t="shared" si="296"/>
        <v>0.13831116112593289</v>
      </c>
      <c r="S229" s="48">
        <f t="shared" si="296"/>
        <v>0.13953473993680099</v>
      </c>
      <c r="T229" s="48">
        <f t="shared" si="296"/>
        <v>0.14070780838596963</v>
      </c>
      <c r="U229" s="48">
        <f t="shared" si="296"/>
        <v>0.1418359709493151</v>
      </c>
      <c r="V229" s="48">
        <f t="shared" si="296"/>
        <v>0.1429241615570449</v>
      </c>
      <c r="W229" s="48">
        <f t="shared" si="296"/>
        <v>0.14397675341165161</v>
      </c>
      <c r="X229" s="48">
        <f t="shared" si="296"/>
        <v>0.14499764613479371</v>
      </c>
      <c r="Y229" s="46"/>
      <c r="Z229" s="46"/>
      <c r="AA229" s="46"/>
      <c r="AB229" s="2">
        <f t="shared" ref="AB229:AG229" si="297">AB178</f>
        <v>5</v>
      </c>
      <c r="AC229" s="2">
        <f t="shared" si="297"/>
        <v>5</v>
      </c>
      <c r="AD229" s="2">
        <f t="shared" si="297"/>
        <v>-2.0789990774449763E-2</v>
      </c>
      <c r="AE229" s="2">
        <f t="shared" si="297"/>
        <v>0.15648778313764264</v>
      </c>
      <c r="AF229" s="2">
        <f t="shared" si="297"/>
        <v>0.6662344429502649</v>
      </c>
      <c r="AG229" s="2">
        <f t="shared" si="297"/>
        <v>0.1772777739120924</v>
      </c>
    </row>
    <row r="230" spans="1:33">
      <c r="A230" s="72"/>
      <c r="B230" s="2">
        <f t="shared" si="259"/>
        <v>4</v>
      </c>
      <c r="C230" s="49" t="str">
        <f t="shared" ref="C230:X230" si="298">IF(C179="","",(1/C179-1)*4)</f>
        <v/>
      </c>
      <c r="D230" s="49" t="str">
        <f t="shared" si="298"/>
        <v/>
      </c>
      <c r="E230" s="49" t="str">
        <f t="shared" si="298"/>
        <v/>
      </c>
      <c r="F230" s="49" t="str">
        <f t="shared" si="298"/>
        <v/>
      </c>
      <c r="G230" s="48">
        <f t="shared" si="298"/>
        <v>9.6809973739848232E-2</v>
      </c>
      <c r="H230" s="48">
        <f t="shared" si="298"/>
        <v>9.8994805640781891E-2</v>
      </c>
      <c r="I230" s="48">
        <f t="shared" si="298"/>
        <v>0.10094370450705092</v>
      </c>
      <c r="J230" s="48">
        <f t="shared" si="298"/>
        <v>0.10271120020264757</v>
      </c>
      <c r="K230" s="48">
        <f t="shared" si="298"/>
        <v>0.10433043884460425</v>
      </c>
      <c r="L230" s="48">
        <f t="shared" si="298"/>
        <v>0.10582600788051177</v>
      </c>
      <c r="M230" s="48">
        <f t="shared" si="298"/>
        <v>0.10721680111722076</v>
      </c>
      <c r="N230" s="48">
        <f t="shared" si="298"/>
        <v>0.10851774917332158</v>
      </c>
      <c r="O230" s="48">
        <f t="shared" si="298"/>
        <v>0.10974092053540652</v>
      </c>
      <c r="P230" s="48">
        <f t="shared" si="298"/>
        <v>0.11089625383373747</v>
      </c>
      <c r="Q230" s="48">
        <f t="shared" si="298"/>
        <v>0.11199206276230989</v>
      </c>
      <c r="R230" s="48">
        <f t="shared" si="298"/>
        <v>0.11303539487761594</v>
      </c>
      <c r="S230" s="48">
        <f t="shared" si="298"/>
        <v>0.11403229315745822</v>
      </c>
      <c r="T230" s="48">
        <f t="shared" si="298"/>
        <v>0.11498799090511991</v>
      </c>
      <c r="U230" s="48">
        <f t="shared" si="298"/>
        <v>0.11590705978364557</v>
      </c>
      <c r="V230" s="48">
        <f t="shared" si="298"/>
        <v>0.11679352414793964</v>
      </c>
      <c r="W230" s="48">
        <f t="shared" si="298"/>
        <v>0.11765095069698273</v>
      </c>
      <c r="X230" s="48">
        <f t="shared" si="298"/>
        <v>0.11848251961662637</v>
      </c>
      <c r="Y230" s="46"/>
      <c r="Z230" s="46"/>
      <c r="AA230" s="46"/>
      <c r="AB230" s="2">
        <f t="shared" ref="AB230:AG230" si="299">AB179</f>
        <v>4</v>
      </c>
      <c r="AC230" s="2">
        <f t="shared" si="299"/>
        <v>4</v>
      </c>
      <c r="AD230" s="2">
        <f t="shared" si="299"/>
        <v>-1.6631992619560165E-2</v>
      </c>
      <c r="AE230" s="2">
        <f t="shared" si="299"/>
        <v>0.15848898194613512</v>
      </c>
      <c r="AF230" s="2">
        <f t="shared" si="299"/>
        <v>0.66639004348816955</v>
      </c>
      <c r="AG230" s="2">
        <f t="shared" si="299"/>
        <v>0.17512097456569528</v>
      </c>
    </row>
    <row r="231" spans="1:33">
      <c r="A231" s="72"/>
      <c r="B231" s="2">
        <f t="shared" si="259"/>
        <v>3</v>
      </c>
      <c r="C231" s="49" t="str">
        <f t="shared" ref="C231:X231" si="300">IF(C180="","",(1/C180-1)*4)</f>
        <v/>
      </c>
      <c r="D231" s="49" t="str">
        <f t="shared" si="300"/>
        <v/>
      </c>
      <c r="E231" s="49" t="str">
        <f t="shared" si="300"/>
        <v/>
      </c>
      <c r="F231" s="48">
        <f t="shared" si="300"/>
        <v>7.7169367225812913E-2</v>
      </c>
      <c r="G231" s="48">
        <f t="shared" si="300"/>
        <v>7.9191060566521365E-2</v>
      </c>
      <c r="H231" s="48">
        <f t="shared" si="300"/>
        <v>8.0974226791813209E-2</v>
      </c>
      <c r="I231" s="48">
        <f t="shared" si="300"/>
        <v>8.2564708444635926E-2</v>
      </c>
      <c r="J231" s="48">
        <f t="shared" si="300"/>
        <v>8.4007040360246421E-2</v>
      </c>
      <c r="K231" s="48">
        <f t="shared" si="300"/>
        <v>8.5328298866853558E-2</v>
      </c>
      <c r="L231" s="48">
        <f t="shared" si="300"/>
        <v>8.6548568229253497E-2</v>
      </c>
      <c r="M231" s="48">
        <f t="shared" si="300"/>
        <v>8.7683281218925657E-2</v>
      </c>
      <c r="N231" s="48">
        <f t="shared" si="300"/>
        <v>8.8744632827392422E-2</v>
      </c>
      <c r="O231" s="48">
        <f t="shared" si="300"/>
        <v>8.9742479803461173E-2</v>
      </c>
      <c r="P231" s="48">
        <f t="shared" si="300"/>
        <v>9.0684938912303892E-2</v>
      </c>
      <c r="Q231" s="48">
        <f t="shared" si="300"/>
        <v>9.1578799450709347E-2</v>
      </c>
      <c r="R231" s="48">
        <f t="shared" si="300"/>
        <v>9.2429816383065244E-2</v>
      </c>
      <c r="S231" s="48">
        <f t="shared" si="300"/>
        <v>9.3242924032590047E-2</v>
      </c>
      <c r="T231" s="48">
        <f t="shared" si="300"/>
        <v>9.4022395315449536E-2</v>
      </c>
      <c r="U231" s="48">
        <f t="shared" si="300"/>
        <v>9.4771962681811317E-2</v>
      </c>
      <c r="V231" s="48">
        <f t="shared" si="300"/>
        <v>9.5494911521863735E-2</v>
      </c>
      <c r="W231" s="48">
        <f t="shared" si="300"/>
        <v>9.6194153408077021E-2</v>
      </c>
      <c r="X231" s="48">
        <f t="shared" si="300"/>
        <v>9.6872284215126392E-2</v>
      </c>
      <c r="Y231" s="46"/>
      <c r="Z231" s="46"/>
      <c r="AA231" s="46"/>
      <c r="AB231" s="2">
        <f t="shared" ref="AB231:AG231" si="301">AB180</f>
        <v>3</v>
      </c>
      <c r="AC231" s="2">
        <f t="shared" si="301"/>
        <v>3</v>
      </c>
      <c r="AD231" s="2">
        <f t="shared" si="301"/>
        <v>-1.2473994464670124E-2</v>
      </c>
      <c r="AE231" s="2">
        <f t="shared" si="301"/>
        <v>0.16050746970328392</v>
      </c>
      <c r="AF231" s="2">
        <f t="shared" si="301"/>
        <v>0.66651106612876199</v>
      </c>
      <c r="AG231" s="2">
        <f t="shared" si="301"/>
        <v>0.17298146416795404</v>
      </c>
    </row>
    <row r="232" spans="1:33">
      <c r="A232" s="72"/>
      <c r="B232" s="2">
        <f t="shared" si="259"/>
        <v>2</v>
      </c>
      <c r="C232" s="49" t="str">
        <f t="shared" ref="C232:X232" si="302">IF(C181="","",(1/C181-1)*4)</f>
        <v/>
      </c>
      <c r="D232" s="49" t="str">
        <f t="shared" si="302"/>
        <v/>
      </c>
      <c r="E232" s="48">
        <f t="shared" si="302"/>
        <v>6.122269081166376E-2</v>
      </c>
      <c r="F232" s="48">
        <f t="shared" si="302"/>
        <v>6.3152429241237762E-2</v>
      </c>
      <c r="G232" s="48">
        <f t="shared" si="302"/>
        <v>6.4803864790631494E-2</v>
      </c>
      <c r="H232" s="48">
        <f t="shared" si="302"/>
        <v>6.6260344884479849E-2</v>
      </c>
      <c r="I232" s="48">
        <f t="shared" si="302"/>
        <v>6.7559359346095249E-2</v>
      </c>
      <c r="J232" s="48">
        <f t="shared" si="302"/>
        <v>6.8737302571565628E-2</v>
      </c>
      <c r="K232" s="48">
        <f t="shared" si="302"/>
        <v>6.981630594169097E-2</v>
      </c>
      <c r="L232" s="48">
        <f t="shared" si="302"/>
        <v>7.0812785339116502E-2</v>
      </c>
      <c r="M232" s="48">
        <f t="shared" si="302"/>
        <v>7.1739354352899021E-2</v>
      </c>
      <c r="N232" s="48">
        <f t="shared" si="302"/>
        <v>7.2605979886491312E-2</v>
      </c>
      <c r="O232" s="48">
        <f t="shared" si="302"/>
        <v>7.3420717478189346E-2</v>
      </c>
      <c r="P232" s="48">
        <f t="shared" si="302"/>
        <v>7.4190200350130908E-2</v>
      </c>
      <c r="Q232" s="48">
        <f t="shared" si="302"/>
        <v>7.4919976623063711E-2</v>
      </c>
      <c r="R232" s="48">
        <f t="shared" si="302"/>
        <v>7.5614748944248689E-2</v>
      </c>
      <c r="S232" s="48">
        <f t="shared" si="302"/>
        <v>7.6278549172286603E-2</v>
      </c>
      <c r="T232" s="48">
        <f t="shared" si="302"/>
        <v>7.6914868544906589E-2</v>
      </c>
      <c r="U232" s="48">
        <f t="shared" si="302"/>
        <v>7.7526756543133679E-2</v>
      </c>
      <c r="V232" s="48">
        <f t="shared" si="302"/>
        <v>7.8116897246160555E-2</v>
      </c>
      <c r="W232" s="48">
        <f t="shared" si="302"/>
        <v>7.8687669202722965E-2</v>
      </c>
      <c r="X232" s="48">
        <f t="shared" si="302"/>
        <v>7.9241192940309624E-2</v>
      </c>
      <c r="Y232" s="46"/>
      <c r="Z232" s="46"/>
      <c r="AA232" s="46"/>
      <c r="AB232" s="2">
        <f t="shared" ref="AB232:AG232" si="303">AB181</f>
        <v>2</v>
      </c>
      <c r="AC232" s="2">
        <f t="shared" si="303"/>
        <v>2</v>
      </c>
      <c r="AD232" s="2">
        <f t="shared" si="303"/>
        <v>-8.3159963097800826E-3</v>
      </c>
      <c r="AE232" s="2">
        <f t="shared" si="303"/>
        <v>0.16254324640908877</v>
      </c>
      <c r="AF232" s="2">
        <f t="shared" si="303"/>
        <v>0.66659751087204233</v>
      </c>
      <c r="AG232" s="2">
        <f t="shared" si="303"/>
        <v>0.17085924271886885</v>
      </c>
    </row>
    <row r="233" spans="1:33">
      <c r="A233" s="72"/>
      <c r="B233" s="2">
        <f t="shared" si="259"/>
        <v>1</v>
      </c>
      <c r="C233" s="49" t="str">
        <f t="shared" ref="C233:X233" si="304">IF(C182="","",(1/C182-1)*4)</f>
        <v/>
      </c>
      <c r="D233" s="48">
        <f t="shared" si="304"/>
        <v>4.8192179121444134E-2</v>
      </c>
      <c r="E233" s="48">
        <f t="shared" si="304"/>
        <v>5.012013059130993E-2</v>
      </c>
      <c r="F233" s="48">
        <f t="shared" si="304"/>
        <v>5.1697534485006358E-2</v>
      </c>
      <c r="G233" s="48">
        <f t="shared" si="304"/>
        <v>5.3047365273152458E-2</v>
      </c>
      <c r="H233" s="48">
        <f t="shared" si="304"/>
        <v>5.4237771417889213E-2</v>
      </c>
      <c r="I233" s="48">
        <f t="shared" si="304"/>
        <v>5.5299425323688034E-2</v>
      </c>
      <c r="J233" s="48">
        <f t="shared" si="304"/>
        <v>5.6262084047075334E-2</v>
      </c>
      <c r="K233" s="48">
        <f t="shared" si="304"/>
        <v>5.7143846057115866E-2</v>
      </c>
      <c r="L233" s="48">
        <f t="shared" si="304"/>
        <v>5.7958135620003404E-2</v>
      </c>
      <c r="M233" s="48">
        <f t="shared" si="304"/>
        <v>5.8715267400761384E-2</v>
      </c>
      <c r="N233" s="48">
        <f t="shared" si="304"/>
        <v>5.9423391530434522E-2</v>
      </c>
      <c r="O233" s="48">
        <f t="shared" si="304"/>
        <v>6.0089094970054546E-2</v>
      </c>
      <c r="P233" s="48">
        <f t="shared" si="304"/>
        <v>6.0717801473087363E-2</v>
      </c>
      <c r="Q233" s="48">
        <f t="shared" si="304"/>
        <v>6.1314047374792402E-2</v>
      </c>
      <c r="R233" s="48">
        <f t="shared" si="304"/>
        <v>6.1881677571792082E-2</v>
      </c>
      <c r="S233" s="48">
        <f t="shared" si="304"/>
        <v>6.2423988388334628E-2</v>
      </c>
      <c r="T233" s="48">
        <f t="shared" si="304"/>
        <v>6.2943834034207669E-2</v>
      </c>
      <c r="U233" s="48">
        <f t="shared" si="304"/>
        <v>6.3443707460727694E-2</v>
      </c>
      <c r="V233" s="48">
        <f t="shared" si="304"/>
        <v>6.3925802807220933E-2</v>
      </c>
      <c r="W233" s="48">
        <f t="shared" si="304"/>
        <v>6.4392064366239232E-2</v>
      </c>
      <c r="X233" s="48">
        <f t="shared" si="304"/>
        <v>6.484422543814361E-2</v>
      </c>
      <c r="Y233" s="46"/>
      <c r="Z233" s="46"/>
      <c r="AA233" s="46"/>
      <c r="AB233" s="2">
        <f t="shared" ref="AB233:AG233" si="305">AB182</f>
        <v>1</v>
      </c>
      <c r="AC233" s="2">
        <f t="shared" si="305"/>
        <v>1</v>
      </c>
      <c r="AD233" s="2">
        <f t="shared" si="305"/>
        <v>-4.1579981548900413E-3</v>
      </c>
      <c r="AE233" s="2">
        <f t="shared" si="305"/>
        <v>0.16459631206354966</v>
      </c>
      <c r="AF233" s="2">
        <f t="shared" si="305"/>
        <v>0.66664937771801058</v>
      </c>
      <c r="AG233" s="2">
        <f t="shared" si="305"/>
        <v>0.1687543102184397</v>
      </c>
    </row>
    <row r="234" spans="1:33">
      <c r="A234" s="72"/>
      <c r="B234" s="2">
        <f t="shared" si="259"/>
        <v>0</v>
      </c>
      <c r="C234" s="48">
        <f>IF(C183="","",(1/C183-1)*4)</f>
        <v>3.7242909154667991E-2</v>
      </c>
      <c r="D234" s="48">
        <f t="shared" ref="D234:X234" si="306">IF(D183="","",(1/D183-1)*4)</f>
        <v>3.9464297255716652E-2</v>
      </c>
      <c r="E234" s="48">
        <f t="shared" si="306"/>
        <v>4.104109374620446E-2</v>
      </c>
      <c r="F234" s="48">
        <f t="shared" si="306"/>
        <v>4.2331135332733361E-2</v>
      </c>
      <c r="G234" s="48">
        <f t="shared" si="306"/>
        <v>4.3435009365071053E-2</v>
      </c>
      <c r="H234" s="48">
        <f t="shared" si="306"/>
        <v>4.4408459270679046E-2</v>
      </c>
      <c r="I234" s="48">
        <f t="shared" si="306"/>
        <v>4.527658875999574E-2</v>
      </c>
      <c r="J234" s="48">
        <f t="shared" si="306"/>
        <v>4.6063738163892864E-2</v>
      </c>
      <c r="K234" s="48">
        <f t="shared" si="306"/>
        <v>4.6784713939940659E-2</v>
      </c>
      <c r="L234" s="48">
        <f t="shared" si="306"/>
        <v>4.7450498448322165E-2</v>
      </c>
      <c r="M234" s="48">
        <f t="shared" si="306"/>
        <v>4.8069529958874035E-2</v>
      </c>
      <c r="N234" s="48">
        <f t="shared" si="306"/>
        <v>4.8648475832342442E-2</v>
      </c>
      <c r="O234" s="48">
        <f t="shared" si="306"/>
        <v>4.9192724520125353E-2</v>
      </c>
      <c r="P234" s="48">
        <f t="shared" si="306"/>
        <v>4.9706712794301389E-2</v>
      </c>
      <c r="Q234" s="48">
        <f t="shared" si="306"/>
        <v>5.0194151387621844E-2</v>
      </c>
      <c r="R234" s="48">
        <f t="shared" si="306"/>
        <v>5.065818533742128E-2</v>
      </c>
      <c r="S234" s="48">
        <f t="shared" si="306"/>
        <v>5.110151087448056E-2</v>
      </c>
      <c r="T234" s="48">
        <f t="shared" si="306"/>
        <v>5.1526462523843186E-2</v>
      </c>
      <c r="U234" s="48">
        <f t="shared" si="306"/>
        <v>5.1935079258830008E-2</v>
      </c>
      <c r="V234" s="48">
        <f t="shared" si="306"/>
        <v>5.232915559281448E-2</v>
      </c>
      <c r="W234" s="48">
        <f t="shared" si="306"/>
        <v>5.2710281640860224E-2</v>
      </c>
      <c r="X234" s="48">
        <f t="shared" si="306"/>
        <v>5.3079874909029101E-2</v>
      </c>
      <c r="Y234" s="46"/>
      <c r="Z234" s="46"/>
      <c r="AA234" s="46"/>
      <c r="AB234" s="2">
        <f t="shared" ref="AB234:AG234" si="307">AB183</f>
        <v>0</v>
      </c>
      <c r="AC234" s="2">
        <f t="shared" si="307"/>
        <v>0</v>
      </c>
      <c r="AD234" s="2">
        <f t="shared" si="307"/>
        <v>0</v>
      </c>
      <c r="AE234" s="2">
        <f t="shared" si="307"/>
        <v>0.16666666666666666</v>
      </c>
      <c r="AF234" s="2">
        <f t="shared" si="307"/>
        <v>0.66666666666666663</v>
      </c>
      <c r="AG234" s="2">
        <f t="shared" si="307"/>
        <v>0.16666666666666666</v>
      </c>
    </row>
    <row r="235" spans="1:33">
      <c r="A235" s="72"/>
      <c r="B235" s="2">
        <f t="shared" si="259"/>
        <v>-1</v>
      </c>
      <c r="C235" s="49" t="str">
        <f t="shared" ref="C235:X235" si="308">IF(C184="","",(1/C184-1)*4)</f>
        <v/>
      </c>
      <c r="D235" s="48">
        <f t="shared" si="308"/>
        <v>3.2323357251555329E-2</v>
      </c>
      <c r="E235" s="48">
        <f t="shared" si="308"/>
        <v>3.3613466683672932E-2</v>
      </c>
      <c r="F235" s="48">
        <f t="shared" si="308"/>
        <v>3.4668926978050685E-2</v>
      </c>
      <c r="G235" s="48">
        <f t="shared" si="308"/>
        <v>3.557204005477832E-2</v>
      </c>
      <c r="H235" s="48">
        <f t="shared" si="308"/>
        <v>3.6368417350493232E-2</v>
      </c>
      <c r="I235" s="48">
        <f t="shared" si="308"/>
        <v>3.7078610942074874E-2</v>
      </c>
      <c r="J235" s="48">
        <f t="shared" si="308"/>
        <v>3.7722537257929289E-2</v>
      </c>
      <c r="K235" s="48">
        <f t="shared" si="308"/>
        <v>3.8312313569555556E-2</v>
      </c>
      <c r="L235" s="48">
        <f t="shared" si="308"/>
        <v>3.8856927554103748E-2</v>
      </c>
      <c r="M235" s="48">
        <f t="shared" si="308"/>
        <v>3.9363284802037768E-2</v>
      </c>
      <c r="N235" s="48">
        <f t="shared" si="308"/>
        <v>3.9836841573412052E-2</v>
      </c>
      <c r="O235" s="48">
        <f t="shared" si="308"/>
        <v>4.0282007449151891E-2</v>
      </c>
      <c r="P235" s="48">
        <f t="shared" si="308"/>
        <v>4.0702413139426241E-2</v>
      </c>
      <c r="Q235" s="48">
        <f t="shared" si="308"/>
        <v>4.1101095151851119E-2</v>
      </c>
      <c r="R235" s="48">
        <f t="shared" si="308"/>
        <v>4.1480627021182492E-2</v>
      </c>
      <c r="S235" s="48">
        <f t="shared" si="308"/>
        <v>4.1843214974799814E-2</v>
      </c>
      <c r="T235" s="48">
        <f t="shared" si="308"/>
        <v>4.2190769218949598E-2</v>
      </c>
      <c r="U235" s="48">
        <f t="shared" si="308"/>
        <v>4.2524958081490816E-2</v>
      </c>
      <c r="V235" s="48">
        <f t="shared" si="308"/>
        <v>4.2847249827160816E-2</v>
      </c>
      <c r="W235" s="48">
        <f t="shared" si="308"/>
        <v>4.3158945445324726E-2</v>
      </c>
      <c r="X235" s="48">
        <f t="shared" si="308"/>
        <v>4.3461204667287312E-2</v>
      </c>
      <c r="Y235" s="46"/>
      <c r="Z235" s="46"/>
      <c r="AA235" s="46"/>
      <c r="AB235" s="2">
        <f t="shared" ref="AB235:AG235" si="309">AB184</f>
        <v>-1</v>
      </c>
      <c r="AC235" s="2">
        <f t="shared" si="309"/>
        <v>-1</v>
      </c>
      <c r="AD235" s="2">
        <f t="shared" si="309"/>
        <v>4.1579981548900413E-3</v>
      </c>
      <c r="AE235" s="2">
        <f t="shared" si="309"/>
        <v>0.1687543102184397</v>
      </c>
      <c r="AF235" s="2">
        <f t="shared" si="309"/>
        <v>0.66664937771801058</v>
      </c>
      <c r="AG235" s="2">
        <f t="shared" si="309"/>
        <v>0.16459631206354966</v>
      </c>
    </row>
    <row r="236" spans="1:33">
      <c r="A236" s="72"/>
      <c r="B236" s="2">
        <f t="shared" si="259"/>
        <v>-2</v>
      </c>
      <c r="C236" s="49" t="str">
        <f t="shared" ref="C236:X236" si="310">IF(C185="","",(1/C185-1)*4)</f>
        <v/>
      </c>
      <c r="D236" s="49" t="str">
        <f t="shared" si="310"/>
        <v/>
      </c>
      <c r="E236" s="48">
        <f t="shared" si="310"/>
        <v>2.7534647821008562E-2</v>
      </c>
      <c r="F236" s="48">
        <f t="shared" si="310"/>
        <v>2.8398472372982653E-2</v>
      </c>
      <c r="G236" s="48">
        <f t="shared" si="310"/>
        <v>2.9137591308819211E-2</v>
      </c>
      <c r="H236" s="48">
        <f t="shared" si="310"/>
        <v>2.978933571918585E-2</v>
      </c>
      <c r="I236" s="48">
        <f t="shared" si="310"/>
        <v>3.0370535377797658E-2</v>
      </c>
      <c r="J236" s="48">
        <f t="shared" si="310"/>
        <v>3.0897491433035107E-2</v>
      </c>
      <c r="K236" s="48">
        <f t="shared" si="310"/>
        <v>3.1380123090618106E-2</v>
      </c>
      <c r="L236" s="48">
        <f t="shared" si="310"/>
        <v>3.182578766848021E-2</v>
      </c>
      <c r="M236" s="48">
        <f t="shared" si="310"/>
        <v>3.2240138056672585E-2</v>
      </c>
      <c r="N236" s="48">
        <f t="shared" si="310"/>
        <v>3.2627640686141213E-2</v>
      </c>
      <c r="O236" s="48">
        <f t="shared" si="310"/>
        <v>3.2991905142548461E-2</v>
      </c>
      <c r="P236" s="48">
        <f t="shared" si="310"/>
        <v>3.333590340011483E-2</v>
      </c>
      <c r="Q236" s="48">
        <f t="shared" si="310"/>
        <v>3.3662120996936551E-2</v>
      </c>
      <c r="R236" s="48">
        <f t="shared" si="310"/>
        <v>3.39726644648497E-2</v>
      </c>
      <c r="S236" s="48">
        <f t="shared" si="310"/>
        <v>3.4269339645518038E-2</v>
      </c>
      <c r="T236" s="48">
        <f t="shared" si="310"/>
        <v>3.4553710048858655E-2</v>
      </c>
      <c r="U236" s="48">
        <f t="shared" si="310"/>
        <v>3.4827141177069088E-2</v>
      </c>
      <c r="V236" s="48">
        <f t="shared" si="310"/>
        <v>3.5090834756778655E-2</v>
      </c>
      <c r="W236" s="48">
        <f t="shared" si="310"/>
        <v>3.5345855580808383E-2</v>
      </c>
      <c r="X236" s="48">
        <f t="shared" si="310"/>
        <v>3.559315280724018E-2</v>
      </c>
      <c r="Y236" s="46"/>
      <c r="Z236" s="46"/>
      <c r="AA236" s="46"/>
      <c r="AB236" s="2">
        <f t="shared" ref="AB236:AG236" si="311">AB185</f>
        <v>-2</v>
      </c>
      <c r="AC236" s="2">
        <f t="shared" si="311"/>
        <v>-2</v>
      </c>
      <c r="AD236" s="2">
        <f t="shared" si="311"/>
        <v>8.3159963097800826E-3</v>
      </c>
      <c r="AE236" s="2">
        <f t="shared" si="311"/>
        <v>0.17085924271886885</v>
      </c>
      <c r="AF236" s="2">
        <f t="shared" si="311"/>
        <v>0.66659751087204233</v>
      </c>
      <c r="AG236" s="2">
        <f t="shared" si="311"/>
        <v>0.16254324640908877</v>
      </c>
    </row>
    <row r="237" spans="1:33">
      <c r="A237" s="72"/>
      <c r="B237" s="2">
        <f t="shared" si="259"/>
        <v>-3</v>
      </c>
      <c r="C237" s="49" t="str">
        <f t="shared" ref="C237:X237" si="312">IF(C186="","",(1/C186-1)*4)</f>
        <v/>
      </c>
      <c r="D237" s="49" t="str">
        <f t="shared" si="312"/>
        <v/>
      </c>
      <c r="E237" s="49" t="str">
        <f t="shared" si="312"/>
        <v/>
      </c>
      <c r="F237" s="48">
        <f t="shared" si="312"/>
        <v>2.3265388130022657E-2</v>
      </c>
      <c r="G237" s="48">
        <f t="shared" si="312"/>
        <v>2.3870463099529893E-2</v>
      </c>
      <c r="H237" s="48">
        <f t="shared" si="312"/>
        <v>2.4403996202829958E-2</v>
      </c>
      <c r="I237" s="48">
        <f t="shared" si="312"/>
        <v>2.4879771805343509E-2</v>
      </c>
      <c r="J237" s="48">
        <f t="shared" si="312"/>
        <v>2.5311135098129434E-2</v>
      </c>
      <c r="K237" s="48">
        <f t="shared" si="312"/>
        <v>2.5706207764557121E-2</v>
      </c>
      <c r="L237" s="48">
        <f t="shared" si="312"/>
        <v>2.6071013877759341E-2</v>
      </c>
      <c r="M237" s="48">
        <f t="shared" si="312"/>
        <v>2.641018194099054E-2</v>
      </c>
      <c r="N237" s="48">
        <f t="shared" si="312"/>
        <v>2.6727368982040645E-2</v>
      </c>
      <c r="O237" s="48">
        <f t="shared" si="312"/>
        <v>2.7025530435111911E-2</v>
      </c>
      <c r="P237" s="48">
        <f t="shared" si="312"/>
        <v>2.7307099648568922E-2</v>
      </c>
      <c r="Q237" s="48">
        <f t="shared" si="312"/>
        <v>2.7574111668277723E-2</v>
      </c>
      <c r="R237" s="48">
        <f t="shared" si="312"/>
        <v>2.7828291202768085E-2</v>
      </c>
      <c r="S237" s="48">
        <f t="shared" si="312"/>
        <v>2.8071116750107983E-2</v>
      </c>
      <c r="T237" s="48">
        <f t="shared" si="312"/>
        <v>2.8303868383275699E-2</v>
      </c>
      <c r="U237" s="48">
        <f t="shared" si="312"/>
        <v>2.8527664043962453E-2</v>
      </c>
      <c r="V237" s="48">
        <f t="shared" si="312"/>
        <v>2.8743487572909565E-2</v>
      </c>
      <c r="W237" s="48">
        <f t="shared" si="312"/>
        <v>2.8952210688792945E-2</v>
      </c>
      <c r="X237" s="48">
        <f t="shared" si="312"/>
        <v>2.9154610428562933E-2</v>
      </c>
      <c r="Y237" s="46"/>
      <c r="Z237" s="46"/>
      <c r="AA237" s="46"/>
      <c r="AB237" s="2">
        <f t="shared" ref="AB237:AG237" si="313">AB186</f>
        <v>-3</v>
      </c>
      <c r="AC237" s="2">
        <f t="shared" si="313"/>
        <v>-3</v>
      </c>
      <c r="AD237" s="2">
        <f t="shared" si="313"/>
        <v>1.2473994464670124E-2</v>
      </c>
      <c r="AE237" s="2">
        <f t="shared" si="313"/>
        <v>0.17298146416795404</v>
      </c>
      <c r="AF237" s="2">
        <f t="shared" si="313"/>
        <v>0.66651106612876199</v>
      </c>
      <c r="AG237" s="2">
        <f t="shared" si="313"/>
        <v>0.16050746970328392</v>
      </c>
    </row>
    <row r="238" spans="1:33">
      <c r="A238" s="72"/>
      <c r="B238" s="2">
        <f t="shared" si="259"/>
        <v>-4</v>
      </c>
      <c r="C238" s="49" t="str">
        <f t="shared" ref="C238:X238" si="314">IF(C187="","",(1/C187-1)*4)</f>
        <v/>
      </c>
      <c r="D238" s="49" t="str">
        <f t="shared" si="314"/>
        <v/>
      </c>
      <c r="E238" s="49" t="str">
        <f t="shared" si="314"/>
        <v/>
      </c>
      <c r="F238" s="49" t="str">
        <f t="shared" si="314"/>
        <v/>
      </c>
      <c r="G238" s="48">
        <f t="shared" si="314"/>
        <v>1.9557761444046307E-2</v>
      </c>
      <c r="H238" s="48">
        <f t="shared" si="314"/>
        <v>1.9994627631938933E-2</v>
      </c>
      <c r="I238" s="48">
        <f t="shared" si="314"/>
        <v>2.0384196396570964E-2</v>
      </c>
      <c r="J238" s="48">
        <f t="shared" si="314"/>
        <v>2.0737395048477936E-2</v>
      </c>
      <c r="K238" s="48">
        <f t="shared" si="314"/>
        <v>2.1060874708730637E-2</v>
      </c>
      <c r="L238" s="48">
        <f t="shared" si="314"/>
        <v>2.1359568726582623E-2</v>
      </c>
      <c r="M238" s="48">
        <f t="shared" si="314"/>
        <v>2.1637267570514318E-2</v>
      </c>
      <c r="N238" s="48">
        <f t="shared" si="314"/>
        <v>2.189696612186065E-2</v>
      </c>
      <c r="O238" s="48">
        <f t="shared" si="314"/>
        <v>2.2141084687643087E-2</v>
      </c>
      <c r="P238" s="48">
        <f t="shared" si="314"/>
        <v>2.2371616006352291E-2</v>
      </c>
      <c r="Q238" s="48">
        <f t="shared" si="314"/>
        <v>2.2590226620263998E-2</v>
      </c>
      <c r="R238" s="48">
        <f t="shared" si="314"/>
        <v>2.2798328915252242E-2</v>
      </c>
      <c r="S238" s="48">
        <f t="shared" si="314"/>
        <v>2.2997133638473777E-2</v>
      </c>
      <c r="T238" s="48">
        <f t="shared" si="314"/>
        <v>2.3187689033189685E-2</v>
      </c>
      <c r="U238" s="48">
        <f t="shared" si="314"/>
        <v>2.3370910562467984E-2</v>
      </c>
      <c r="V238" s="48">
        <f t="shared" si="314"/>
        <v>2.3547603865398337E-2</v>
      </c>
      <c r="W238" s="48">
        <f t="shared" si="314"/>
        <v>2.3718482757344894E-2</v>
      </c>
      <c r="X238" s="48">
        <f t="shared" si="314"/>
        <v>2.3884183513223078E-2</v>
      </c>
      <c r="Y238" s="46"/>
      <c r="Z238" s="46"/>
      <c r="AA238" s="46"/>
      <c r="AB238" s="2">
        <f t="shared" ref="AB238:AG238" si="315">AB187</f>
        <v>-4</v>
      </c>
      <c r="AC238" s="2">
        <f t="shared" si="315"/>
        <v>-4</v>
      </c>
      <c r="AD238" s="2">
        <f t="shared" si="315"/>
        <v>1.6631992619560165E-2</v>
      </c>
      <c r="AE238" s="2">
        <f t="shared" si="315"/>
        <v>0.17512097456569528</v>
      </c>
      <c r="AF238" s="2">
        <f t="shared" si="315"/>
        <v>0.66639004348816955</v>
      </c>
      <c r="AG238" s="2">
        <f t="shared" si="315"/>
        <v>0.15848898194613512</v>
      </c>
    </row>
    <row r="239" spans="1:33">
      <c r="A239" s="72"/>
      <c r="B239" s="2">
        <f t="shared" si="259"/>
        <v>-5</v>
      </c>
      <c r="C239" s="49" t="str">
        <f t="shared" ref="C239:X239" si="316">IF(C188="","",(1/C188-1)*4)</f>
        <v/>
      </c>
      <c r="D239" s="49" t="str">
        <f t="shared" si="316"/>
        <v/>
      </c>
      <c r="E239" s="49" t="str">
        <f t="shared" si="316"/>
        <v/>
      </c>
      <c r="F239" s="49" t="str">
        <f t="shared" si="316"/>
        <v/>
      </c>
      <c r="G239" s="49" t="str">
        <f t="shared" si="316"/>
        <v/>
      </c>
      <c r="H239" s="48">
        <f t="shared" si="316"/>
        <v>1.6383569878524185E-2</v>
      </c>
      <c r="I239" s="48">
        <f t="shared" si="316"/>
        <v>1.670261515285798E-2</v>
      </c>
      <c r="J239" s="48">
        <f t="shared" si="316"/>
        <v>1.6991871363581268E-2</v>
      </c>
      <c r="K239" s="48">
        <f t="shared" si="316"/>
        <v>1.7256786157974879E-2</v>
      </c>
      <c r="L239" s="48">
        <f t="shared" si="316"/>
        <v>1.7501400266317191E-2</v>
      </c>
      <c r="M239" s="48">
        <f t="shared" si="316"/>
        <v>1.7728818338969887E-2</v>
      </c>
      <c r="N239" s="48">
        <f t="shared" si="316"/>
        <v>1.7941493387816365E-2</v>
      </c>
      <c r="O239" s="48">
        <f t="shared" si="316"/>
        <v>1.8141407804832532E-2</v>
      </c>
      <c r="P239" s="48">
        <f t="shared" si="316"/>
        <v>1.8330193767958747E-2</v>
      </c>
      <c r="Q239" s="48">
        <f t="shared" si="316"/>
        <v>1.8509216271819007E-2</v>
      </c>
      <c r="R239" s="48">
        <f t="shared" si="316"/>
        <v>1.8679632133816071E-2</v>
      </c>
      <c r="S239" s="48">
        <f t="shared" si="316"/>
        <v>1.8842433010509474E-2</v>
      </c>
      <c r="T239" s="48">
        <f t="shared" si="316"/>
        <v>1.899847745254224E-2</v>
      </c>
      <c r="U239" s="48">
        <f t="shared" si="316"/>
        <v>1.9148515251157683E-2</v>
      </c>
      <c r="V239" s="48">
        <f t="shared" si="316"/>
        <v>1.9293206241568051E-2</v>
      </c>
      <c r="W239" s="48">
        <f t="shared" si="316"/>
        <v>1.9433135046991623E-2</v>
      </c>
      <c r="X239" s="48">
        <f t="shared" si="316"/>
        <v>1.956882277807992E-2</v>
      </c>
      <c r="Y239" s="46"/>
      <c r="Z239" s="46"/>
      <c r="AA239" s="46"/>
      <c r="AB239" s="2">
        <f t="shared" ref="AB239:AG239" si="317">AB188</f>
        <v>-5</v>
      </c>
      <c r="AC239" s="2">
        <f t="shared" si="317"/>
        <v>-5</v>
      </c>
      <c r="AD239" s="2">
        <f t="shared" si="317"/>
        <v>2.0789990774449763E-2</v>
      </c>
      <c r="AE239" s="2">
        <f t="shared" si="317"/>
        <v>0.1772777739120924</v>
      </c>
      <c r="AF239" s="2">
        <f t="shared" si="317"/>
        <v>0.6662344429502649</v>
      </c>
      <c r="AG239" s="2">
        <f t="shared" si="317"/>
        <v>0.15648778313764264</v>
      </c>
    </row>
    <row r="240" spans="1:33">
      <c r="A240" s="72"/>
      <c r="B240" s="2">
        <f t="shared" si="259"/>
        <v>-6</v>
      </c>
      <c r="C240" s="49" t="str">
        <f t="shared" ref="C240:X240" si="318">IF(C189="","",(1/C189-1)*4)</f>
        <v/>
      </c>
      <c r="D240" s="49" t="str">
        <f t="shared" si="318"/>
        <v/>
      </c>
      <c r="E240" s="49" t="str">
        <f t="shared" si="318"/>
        <v/>
      </c>
      <c r="F240" s="49" t="str">
        <f t="shared" si="318"/>
        <v/>
      </c>
      <c r="G240" s="49" t="str">
        <f t="shared" si="318"/>
        <v/>
      </c>
      <c r="H240" s="49" t="str">
        <f t="shared" si="318"/>
        <v/>
      </c>
      <c r="I240" s="48">
        <f t="shared" si="318"/>
        <v>1.3687091904872162E-2</v>
      </c>
      <c r="J240" s="48">
        <f t="shared" si="318"/>
        <v>1.392402098129164E-2</v>
      </c>
      <c r="K240" s="48">
        <f t="shared" si="318"/>
        <v>1.4141010440380519E-2</v>
      </c>
      <c r="L240" s="48">
        <f t="shared" si="318"/>
        <v>1.4341370315039015E-2</v>
      </c>
      <c r="M240" s="48">
        <f t="shared" si="318"/>
        <v>1.4527643848357918E-2</v>
      </c>
      <c r="N240" s="48">
        <f t="shared" si="318"/>
        <v>1.4701840484861783E-2</v>
      </c>
      <c r="O240" s="48">
        <f t="shared" si="318"/>
        <v>1.4865584149470479E-2</v>
      </c>
      <c r="P240" s="48">
        <f t="shared" si="318"/>
        <v>1.5020211878129075E-2</v>
      </c>
      <c r="Q240" s="48">
        <f t="shared" si="318"/>
        <v>1.5166841833526234E-2</v>
      </c>
      <c r="R240" s="48">
        <f t="shared" si="318"/>
        <v>1.5306421641279044E-2</v>
      </c>
      <c r="S240" s="48">
        <f t="shared" si="318"/>
        <v>1.543976362813293E-2</v>
      </c>
      <c r="T240" s="48">
        <f t="shared" si="318"/>
        <v>1.5567571080939757E-2</v>
      </c>
      <c r="U240" s="48">
        <f t="shared" si="318"/>
        <v>1.5690458191137679E-2</v>
      </c>
      <c r="V240" s="48">
        <f t="shared" si="318"/>
        <v>1.5808965458411706E-2</v>
      </c>
      <c r="W240" s="48">
        <f t="shared" si="318"/>
        <v>1.5923571768991174E-2</v>
      </c>
      <c r="X240" s="48">
        <f t="shared" si="318"/>
        <v>1.6034703979849851E-2</v>
      </c>
      <c r="Y240" s="46"/>
      <c r="Z240" s="46"/>
      <c r="AA240" s="46"/>
      <c r="AB240" s="2">
        <f t="shared" ref="AB240:AG240" si="319">AB189</f>
        <v>-6</v>
      </c>
      <c r="AC240" s="2">
        <f t="shared" si="319"/>
        <v>-6</v>
      </c>
      <c r="AD240" s="2">
        <f t="shared" si="319"/>
        <v>2.4947988929340248E-2</v>
      </c>
      <c r="AE240" s="2">
        <f t="shared" si="319"/>
        <v>0.17945186220714601</v>
      </c>
      <c r="AF240" s="2">
        <f t="shared" si="319"/>
        <v>0.66604426451504817</v>
      </c>
      <c r="AG240" s="2">
        <f t="shared" si="319"/>
        <v>0.15450387327780576</v>
      </c>
    </row>
    <row r="241" spans="1:33">
      <c r="A241" s="72"/>
      <c r="B241" s="2">
        <f t="shared" si="259"/>
        <v>-7</v>
      </c>
      <c r="C241" s="49" t="str">
        <f t="shared" ref="C241:X241" si="320">IF(C190="","",(1/C190-1)*4)</f>
        <v/>
      </c>
      <c r="D241" s="49" t="str">
        <f t="shared" si="320"/>
        <v/>
      </c>
      <c r="E241" s="49" t="str">
        <f t="shared" si="320"/>
        <v/>
      </c>
      <c r="F241" s="49" t="str">
        <f t="shared" si="320"/>
        <v/>
      </c>
      <c r="G241" s="49" t="str">
        <f t="shared" si="320"/>
        <v/>
      </c>
      <c r="H241" s="49" t="str">
        <f t="shared" si="320"/>
        <v/>
      </c>
      <c r="I241" s="49" t="str">
        <f t="shared" si="320"/>
        <v/>
      </c>
      <c r="J241" s="48">
        <f t="shared" si="320"/>
        <v>1.1410850925670957E-2</v>
      </c>
      <c r="K241" s="48">
        <f t="shared" si="320"/>
        <v>1.1588609719947129E-2</v>
      </c>
      <c r="L241" s="48">
        <f t="shared" si="320"/>
        <v>1.1752744615032285E-2</v>
      </c>
      <c r="M241" s="48">
        <f t="shared" si="320"/>
        <v>1.1905339182741059E-2</v>
      </c>
      <c r="N241" s="48">
        <f t="shared" si="320"/>
        <v>1.2048039683770106E-2</v>
      </c>
      <c r="O241" s="48">
        <f t="shared" si="320"/>
        <v>1.2182176540087575E-2</v>
      </c>
      <c r="P241" s="48">
        <f t="shared" si="320"/>
        <v>1.2308845136123736E-2</v>
      </c>
      <c r="Q241" s="48">
        <f t="shared" si="320"/>
        <v>1.2428961540106975E-2</v>
      </c>
      <c r="R241" s="48">
        <f t="shared" si="320"/>
        <v>1.2543302103603438E-2</v>
      </c>
      <c r="S241" s="48">
        <f t="shared" si="320"/>
        <v>1.2652532330771571E-2</v>
      </c>
      <c r="T241" s="48">
        <f t="shared" si="320"/>
        <v>1.2757228391490294E-2</v>
      </c>
      <c r="U241" s="48">
        <f t="shared" si="320"/>
        <v>1.2857893461326597E-2</v>
      </c>
      <c r="V241" s="48">
        <f t="shared" si="320"/>
        <v>1.2954970341399807E-2</v>
      </c>
      <c r="W241" s="48">
        <f t="shared" si="320"/>
        <v>1.3048851353913982E-2</v>
      </c>
      <c r="X241" s="48">
        <f t="shared" si="320"/>
        <v>1.3139886194327488E-2</v>
      </c>
      <c r="Y241" s="46"/>
      <c r="Z241" s="46"/>
      <c r="AA241" s="46"/>
      <c r="AB241" s="2">
        <f t="shared" ref="AB241:AG241" si="321">AB190</f>
        <v>-7</v>
      </c>
      <c r="AC241" s="2">
        <f t="shared" si="321"/>
        <v>-7</v>
      </c>
      <c r="AD241" s="2">
        <f t="shared" si="321"/>
        <v>2.9105987084230733E-2</v>
      </c>
      <c r="AE241" s="2">
        <f t="shared" si="321"/>
        <v>0.18164323945085573</v>
      </c>
      <c r="AF241" s="2">
        <f t="shared" si="321"/>
        <v>0.66581950818251923</v>
      </c>
      <c r="AG241" s="2">
        <f t="shared" si="321"/>
        <v>0.15253725236662499</v>
      </c>
    </row>
    <row r="242" spans="1:33">
      <c r="A242" s="72"/>
      <c r="B242" s="2">
        <f t="shared" si="259"/>
        <v>-8</v>
      </c>
      <c r="C242" s="49" t="str">
        <f t="shared" ref="C242:X242" si="322">IF(C191="","",(1/C191-1)*4)</f>
        <v/>
      </c>
      <c r="D242" s="49" t="str">
        <f t="shared" si="322"/>
        <v/>
      </c>
      <c r="E242" s="49" t="str">
        <f t="shared" si="322"/>
        <v/>
      </c>
      <c r="F242" s="49" t="str">
        <f t="shared" si="322"/>
        <v/>
      </c>
      <c r="G242" s="49" t="str">
        <f t="shared" si="322"/>
        <v/>
      </c>
      <c r="H242" s="49" t="str">
        <f t="shared" si="322"/>
        <v/>
      </c>
      <c r="I242" s="49" t="str">
        <f t="shared" si="322"/>
        <v/>
      </c>
      <c r="J242" s="49" t="str">
        <f t="shared" si="322"/>
        <v/>
      </c>
      <c r="K242" s="48">
        <f t="shared" si="322"/>
        <v>9.4974530600806517E-3</v>
      </c>
      <c r="L242" s="48">
        <f t="shared" si="322"/>
        <v>9.63192790997347E-3</v>
      </c>
      <c r="M242" s="48">
        <f t="shared" si="322"/>
        <v>9.7569473770438009E-3</v>
      </c>
      <c r="N242" s="48">
        <f t="shared" si="322"/>
        <v>9.8738602972190392E-3</v>
      </c>
      <c r="O242" s="48">
        <f t="shared" si="322"/>
        <v>9.9837567331810817E-3</v>
      </c>
      <c r="P242" s="48">
        <f t="shared" si="322"/>
        <v>1.0087534174365587E-2</v>
      </c>
      <c r="Q242" s="48">
        <f t="shared" si="322"/>
        <v>1.0185943189846114E-2</v>
      </c>
      <c r="R242" s="48">
        <f t="shared" si="322"/>
        <v>1.0279619872920698E-2</v>
      </c>
      <c r="S242" s="48">
        <f t="shared" si="322"/>
        <v>1.0369109494435591E-2</v>
      </c>
      <c r="T242" s="48">
        <f t="shared" si="322"/>
        <v>1.0454884129206476E-2</v>
      </c>
      <c r="U242" s="48">
        <f t="shared" si="322"/>
        <v>1.053735604398387E-2</v>
      </c>
      <c r="V242" s="48">
        <f t="shared" si="322"/>
        <v>1.0616888037467298E-2</v>
      </c>
      <c r="W242" s="48">
        <f t="shared" si="322"/>
        <v>1.0693801548183224E-2</v>
      </c>
      <c r="X242" s="48">
        <f t="shared" si="322"/>
        <v>1.0768383088173294E-2</v>
      </c>
      <c r="Y242" s="46"/>
      <c r="Z242" s="46"/>
      <c r="AA242" s="46"/>
      <c r="AB242" s="2">
        <f t="shared" ref="AB242:AG242" si="323">AB191</f>
        <v>-8</v>
      </c>
      <c r="AC242" s="2">
        <f t="shared" si="323"/>
        <v>-8</v>
      </c>
      <c r="AD242" s="2">
        <f t="shared" si="323"/>
        <v>3.3263985239120331E-2</v>
      </c>
      <c r="AE242" s="2">
        <f t="shared" si="323"/>
        <v>0.18385190564322104</v>
      </c>
      <c r="AF242" s="2">
        <f t="shared" si="323"/>
        <v>0.66556017395267819</v>
      </c>
      <c r="AG242" s="2">
        <f t="shared" si="323"/>
        <v>0.15058792040410071</v>
      </c>
    </row>
    <row r="243" spans="1:33">
      <c r="A243" s="72"/>
      <c r="B243" s="2">
        <f t="shared" si="259"/>
        <v>-9</v>
      </c>
      <c r="C243" s="49" t="str">
        <f t="shared" ref="C243:X243" si="324">IF(C192="","",(1/C192-1)*4)</f>
        <v/>
      </c>
      <c r="D243" s="49" t="str">
        <f t="shared" si="324"/>
        <v/>
      </c>
      <c r="E243" s="49" t="str">
        <f t="shared" si="324"/>
        <v/>
      </c>
      <c r="F243" s="49" t="str">
        <f t="shared" si="324"/>
        <v/>
      </c>
      <c r="G243" s="49" t="str">
        <f t="shared" si="324"/>
        <v/>
      </c>
      <c r="H243" s="49" t="str">
        <f t="shared" si="324"/>
        <v/>
      </c>
      <c r="I243" s="49" t="str">
        <f t="shared" si="324"/>
        <v/>
      </c>
      <c r="J243" s="49" t="str">
        <f t="shared" si="324"/>
        <v/>
      </c>
      <c r="K243" s="49" t="str">
        <f t="shared" si="324"/>
        <v/>
      </c>
      <c r="L243" s="48">
        <f t="shared" si="324"/>
        <v>7.8941958866183271E-3</v>
      </c>
      <c r="M243" s="48">
        <f t="shared" si="324"/>
        <v>7.9966331030414395E-3</v>
      </c>
      <c r="N243" s="48">
        <f t="shared" si="324"/>
        <v>8.0924278266145677E-3</v>
      </c>
      <c r="O243" s="48">
        <f t="shared" si="324"/>
        <v>8.1824732501525332E-3</v>
      </c>
      <c r="P243" s="48">
        <f t="shared" si="324"/>
        <v>8.2675047749347641E-3</v>
      </c>
      <c r="Q243" s="48">
        <f t="shared" si="324"/>
        <v>8.3481374168723477E-3</v>
      </c>
      <c r="R243" s="48">
        <f t="shared" si="324"/>
        <v>8.4248923906464768E-3</v>
      </c>
      <c r="S243" s="48">
        <f t="shared" si="324"/>
        <v>8.4982164907705382E-3</v>
      </c>
      <c r="T243" s="48">
        <f t="shared" si="324"/>
        <v>8.5684965344325903E-3</v>
      </c>
      <c r="U243" s="48">
        <f t="shared" si="324"/>
        <v>8.6360703315158105E-3</v>
      </c>
      <c r="V243" s="48">
        <f t="shared" si="324"/>
        <v>8.7012351571775781E-3</v>
      </c>
      <c r="W243" s="48">
        <f t="shared" si="324"/>
        <v>8.7642543954835617E-3</v>
      </c>
      <c r="X243" s="48">
        <f t="shared" si="324"/>
        <v>8.8253628111969462E-3</v>
      </c>
      <c r="Y243" s="46"/>
      <c r="Z243" s="46"/>
      <c r="AA243" s="46"/>
      <c r="AB243" s="2">
        <f t="shared" ref="AB243:AG243" si="325">AB192</f>
        <v>-9</v>
      </c>
      <c r="AC243" s="2">
        <f t="shared" si="325"/>
        <v>-9</v>
      </c>
      <c r="AD243" s="2">
        <f t="shared" si="325"/>
        <v>3.7421983394009928E-2</v>
      </c>
      <c r="AE243" s="2">
        <f t="shared" si="325"/>
        <v>0.1860778607842424</v>
      </c>
      <c r="AF243" s="2">
        <f t="shared" si="325"/>
        <v>0.66526626182552506</v>
      </c>
      <c r="AG243" s="2">
        <f t="shared" si="325"/>
        <v>0.14865587739023248</v>
      </c>
    </row>
    <row r="244" spans="1:33">
      <c r="A244" s="72"/>
      <c r="B244" s="2">
        <f t="shared" si="259"/>
        <v>-10</v>
      </c>
      <c r="C244" s="49" t="str">
        <f t="shared" ref="C244:X244" si="326">IF(C193="","",(1/C193-1)*4)</f>
        <v/>
      </c>
      <c r="D244" s="49" t="str">
        <f t="shared" si="326"/>
        <v/>
      </c>
      <c r="E244" s="49" t="str">
        <f t="shared" si="326"/>
        <v/>
      </c>
      <c r="F244" s="49" t="str">
        <f t="shared" si="326"/>
        <v/>
      </c>
      <c r="G244" s="49" t="str">
        <f t="shared" si="326"/>
        <v/>
      </c>
      <c r="H244" s="49" t="str">
        <f t="shared" si="326"/>
        <v/>
      </c>
      <c r="I244" s="49" t="str">
        <f t="shared" si="326"/>
        <v/>
      </c>
      <c r="J244" s="49" t="str">
        <f t="shared" si="326"/>
        <v/>
      </c>
      <c r="K244" s="49" t="str">
        <f t="shared" si="326"/>
        <v/>
      </c>
      <c r="L244" s="49" t="str">
        <f t="shared" si="326"/>
        <v/>
      </c>
      <c r="M244" s="48">
        <f t="shared" si="326"/>
        <v>6.5541690719292944E-3</v>
      </c>
      <c r="N244" s="48">
        <f t="shared" si="326"/>
        <v>6.632666457305092E-3</v>
      </c>
      <c r="O244" s="48">
        <f t="shared" si="326"/>
        <v>6.7064525648037332E-3</v>
      </c>
      <c r="P244" s="48">
        <f t="shared" si="326"/>
        <v>6.7761300176893968E-3</v>
      </c>
      <c r="Q244" s="48">
        <f t="shared" si="326"/>
        <v>6.8422027909633698E-3</v>
      </c>
      <c r="R244" s="48">
        <f t="shared" si="326"/>
        <v>6.9050979947951063E-3</v>
      </c>
      <c r="S244" s="48">
        <f t="shared" si="326"/>
        <v>6.9651817558158413E-3</v>
      </c>
      <c r="T244" s="48">
        <f t="shared" si="326"/>
        <v>7.0227710520436304E-3</v>
      </c>
      <c r="U244" s="48">
        <f t="shared" si="326"/>
        <v>7.0781427021193721E-3</v>
      </c>
      <c r="V244" s="48">
        <f t="shared" si="326"/>
        <v>7.1315403081193551E-3</v>
      </c>
      <c r="W244" s="48">
        <f t="shared" si="326"/>
        <v>7.1831796996537634E-3</v>
      </c>
      <c r="X244" s="48">
        <f t="shared" si="326"/>
        <v>7.2332532538501582E-3</v>
      </c>
      <c r="Y244" s="46"/>
      <c r="Z244" s="46"/>
      <c r="AA244" s="46"/>
      <c r="AB244" s="2">
        <f t="shared" ref="AB244:AG244" si="327">AB193</f>
        <v>-10</v>
      </c>
      <c r="AC244" s="2">
        <f t="shared" si="327"/>
        <v>-10</v>
      </c>
      <c r="AD244" s="2">
        <f t="shared" si="327"/>
        <v>4.1579981548899525E-2</v>
      </c>
      <c r="AE244" s="2">
        <f t="shared" si="327"/>
        <v>0.18832110487391984</v>
      </c>
      <c r="AF244" s="2">
        <f t="shared" si="327"/>
        <v>0.66493777180105984</v>
      </c>
      <c r="AG244" s="2">
        <f t="shared" si="327"/>
        <v>0.14674112332502032</v>
      </c>
    </row>
    <row r="245" spans="1:33">
      <c r="A245" s="72"/>
      <c r="B245" s="2">
        <f t="shared" si="259"/>
        <v>-11</v>
      </c>
      <c r="C245" s="49" t="str">
        <f t="shared" ref="C245:X245" si="328">IF(C194="","",(1/C194-1)*4)</f>
        <v/>
      </c>
      <c r="D245" s="49" t="str">
        <f t="shared" si="328"/>
        <v/>
      </c>
      <c r="E245" s="49" t="str">
        <f t="shared" si="328"/>
        <v/>
      </c>
      <c r="F245" s="49" t="str">
        <f t="shared" si="328"/>
        <v/>
      </c>
      <c r="G245" s="49" t="str">
        <f t="shared" si="328"/>
        <v/>
      </c>
      <c r="H245" s="49" t="str">
        <f t="shared" si="328"/>
        <v/>
      </c>
      <c r="I245" s="49" t="str">
        <f t="shared" si="328"/>
        <v/>
      </c>
      <c r="J245" s="49" t="str">
        <f t="shared" si="328"/>
        <v/>
      </c>
      <c r="K245" s="49" t="str">
        <f t="shared" si="328"/>
        <v/>
      </c>
      <c r="L245" s="49" t="str">
        <f t="shared" si="328"/>
        <v/>
      </c>
      <c r="M245" s="49" t="str">
        <f t="shared" si="328"/>
        <v/>
      </c>
      <c r="N245" s="48">
        <f t="shared" si="328"/>
        <v>5.4364053738602536E-3</v>
      </c>
      <c r="O245" s="48">
        <f t="shared" si="328"/>
        <v>5.4968720665051762E-3</v>
      </c>
      <c r="P245" s="48">
        <f t="shared" si="328"/>
        <v>5.5539717275925327E-3</v>
      </c>
      <c r="Q245" s="48">
        <f t="shared" si="328"/>
        <v>5.6081173606594703E-3</v>
      </c>
      <c r="R245" s="48">
        <f t="shared" si="328"/>
        <v>5.6596589799493557E-3</v>
      </c>
      <c r="S245" s="48">
        <f t="shared" si="328"/>
        <v>5.7088966244922545E-3</v>
      </c>
      <c r="T245" s="48">
        <f t="shared" si="328"/>
        <v>5.756090056438623E-3</v>
      </c>
      <c r="U245" s="48">
        <f t="shared" si="328"/>
        <v>5.8014661275169743E-3</v>
      </c>
      <c r="V245" s="48">
        <f t="shared" si="328"/>
        <v>5.8452244685174293E-3</v>
      </c>
      <c r="W245" s="48">
        <f t="shared" si="328"/>
        <v>5.8875419506581039E-3</v>
      </c>
      <c r="X245" s="48">
        <f t="shared" si="328"/>
        <v>5.9285762257585972E-3</v>
      </c>
      <c r="Y245" s="46"/>
      <c r="Z245" s="46"/>
      <c r="AA245" s="46"/>
      <c r="AB245" s="2">
        <f t="shared" ref="AB245:AG245" si="329">AB194</f>
        <v>-11</v>
      </c>
      <c r="AC245" s="2">
        <f t="shared" si="329"/>
        <v>-11</v>
      </c>
      <c r="AD245" s="2">
        <f t="shared" si="329"/>
        <v>4.5737979703790899E-2</v>
      </c>
      <c r="AE245" s="2">
        <f t="shared" si="329"/>
        <v>0.1905816379122543</v>
      </c>
      <c r="AF245" s="2">
        <f t="shared" si="329"/>
        <v>0.66457470387928219</v>
      </c>
      <c r="AG245" s="2">
        <f t="shared" si="329"/>
        <v>0.1448436582084634</v>
      </c>
    </row>
    <row r="246" spans="1:33">
      <c r="A246" s="72"/>
      <c r="B246" s="2">
        <f t="shared" si="259"/>
        <v>-12</v>
      </c>
      <c r="C246" s="49" t="str">
        <f t="shared" ref="C246:X246" si="330">IF(C195="","",(1/C195-1)*4)</f>
        <v/>
      </c>
      <c r="D246" s="49" t="str">
        <f t="shared" si="330"/>
        <v/>
      </c>
      <c r="E246" s="49" t="str">
        <f t="shared" si="330"/>
        <v/>
      </c>
      <c r="F246" s="49" t="str">
        <f t="shared" si="330"/>
        <v/>
      </c>
      <c r="G246" s="49" t="str">
        <f t="shared" si="330"/>
        <v/>
      </c>
      <c r="H246" s="49" t="str">
        <f t="shared" si="330"/>
        <v/>
      </c>
      <c r="I246" s="49" t="str">
        <f t="shared" si="330"/>
        <v/>
      </c>
      <c r="J246" s="49" t="str">
        <f t="shared" si="330"/>
        <v/>
      </c>
      <c r="K246" s="49" t="str">
        <f t="shared" si="330"/>
        <v/>
      </c>
      <c r="L246" s="49" t="str">
        <f t="shared" si="330"/>
        <v/>
      </c>
      <c r="M246" s="49" t="str">
        <f t="shared" si="330"/>
        <v/>
      </c>
      <c r="N246" s="49" t="str">
        <f t="shared" si="330"/>
        <v/>
      </c>
      <c r="O246" s="48">
        <f t="shared" si="330"/>
        <v>4.5055760997199101E-3</v>
      </c>
      <c r="P246" s="48">
        <f t="shared" si="330"/>
        <v>4.5523710051309507E-3</v>
      </c>
      <c r="Q246" s="48">
        <f t="shared" si="330"/>
        <v>4.5967449819119821E-3</v>
      </c>
      <c r="R246" s="48">
        <f t="shared" si="330"/>
        <v>4.6389848768768616E-3</v>
      </c>
      <c r="S246" s="48">
        <f t="shared" si="330"/>
        <v>4.6793365812511922E-3</v>
      </c>
      <c r="T246" s="48">
        <f t="shared" si="330"/>
        <v>4.7180129784250013E-3</v>
      </c>
      <c r="U246" s="48">
        <f t="shared" si="330"/>
        <v>4.7551999808002066E-3</v>
      </c>
      <c r="V246" s="48">
        <f t="shared" si="330"/>
        <v>4.7910611923835944E-3</v>
      </c>
      <c r="W246" s="48">
        <f t="shared" si="330"/>
        <v>4.8257415649386459E-3</v>
      </c>
      <c r="X246" s="48">
        <f t="shared" si="330"/>
        <v>4.8593702992336674E-3</v>
      </c>
      <c r="Y246" s="46"/>
      <c r="Z246" s="46"/>
      <c r="AA246" s="46"/>
      <c r="AB246" s="2">
        <f t="shared" ref="AB246:AG246" si="331">AB195</f>
        <v>-12</v>
      </c>
      <c r="AC246" s="2">
        <f t="shared" si="331"/>
        <v>-12</v>
      </c>
      <c r="AD246" s="2">
        <f t="shared" si="331"/>
        <v>4.9895977858680496E-2</v>
      </c>
      <c r="AE246" s="2">
        <f t="shared" si="331"/>
        <v>0.19285945989924386</v>
      </c>
      <c r="AF246" s="2">
        <f t="shared" si="331"/>
        <v>0.66417705806019267</v>
      </c>
      <c r="AG246" s="2">
        <f t="shared" si="331"/>
        <v>0.14296348204056336</v>
      </c>
    </row>
    <row r="247" spans="1:33">
      <c r="A247" s="72"/>
      <c r="B247" s="2">
        <f t="shared" si="259"/>
        <v>-13</v>
      </c>
      <c r="C247" s="49" t="str">
        <f t="shared" ref="C247:X247" si="332">IF(C196="","",(1/C196-1)*4)</f>
        <v/>
      </c>
      <c r="D247" s="49" t="str">
        <f t="shared" si="332"/>
        <v/>
      </c>
      <c r="E247" s="49" t="str">
        <f t="shared" si="332"/>
        <v/>
      </c>
      <c r="F247" s="49" t="str">
        <f t="shared" si="332"/>
        <v/>
      </c>
      <c r="G247" s="49" t="str">
        <f t="shared" si="332"/>
        <v/>
      </c>
      <c r="H247" s="49" t="str">
        <f t="shared" si="332"/>
        <v/>
      </c>
      <c r="I247" s="49" t="str">
        <f t="shared" si="332"/>
        <v/>
      </c>
      <c r="J247" s="49" t="str">
        <f t="shared" si="332"/>
        <v/>
      </c>
      <c r="K247" s="49" t="str">
        <f t="shared" si="332"/>
        <v/>
      </c>
      <c r="L247" s="49" t="str">
        <f t="shared" si="332"/>
        <v/>
      </c>
      <c r="M247" s="49" t="str">
        <f t="shared" si="332"/>
        <v/>
      </c>
      <c r="N247" s="49" t="str">
        <f t="shared" si="332"/>
        <v/>
      </c>
      <c r="O247" s="49" t="str">
        <f t="shared" si="332"/>
        <v/>
      </c>
      <c r="P247" s="48">
        <f t="shared" si="332"/>
        <v>3.7314836615598423E-3</v>
      </c>
      <c r="Q247" s="48">
        <f t="shared" si="332"/>
        <v>3.7678511232419609E-3</v>
      </c>
      <c r="R247" s="48">
        <f t="shared" si="332"/>
        <v>3.8024695643334994E-3</v>
      </c>
      <c r="S247" s="48">
        <f t="shared" si="332"/>
        <v>3.8355405074455007E-3</v>
      </c>
      <c r="T247" s="48">
        <f t="shared" si="332"/>
        <v>3.8672384236582147E-3</v>
      </c>
      <c r="U247" s="48">
        <f t="shared" si="332"/>
        <v>3.8977156798818413E-3</v>
      </c>
      <c r="V247" s="48">
        <f t="shared" si="332"/>
        <v>3.9271063600248013E-3</v>
      </c>
      <c r="W247" s="48">
        <f t="shared" si="332"/>
        <v>3.955529261353341E-3</v>
      </c>
      <c r="X247" s="48">
        <f t="shared" si="332"/>
        <v>3.9830902721949002E-3</v>
      </c>
      <c r="Y247" s="46"/>
      <c r="Z247" s="46"/>
      <c r="AA247" s="46"/>
      <c r="AB247" s="2">
        <f t="shared" ref="AB247:AG247" si="333">AB196</f>
        <v>-13</v>
      </c>
      <c r="AC247" s="2">
        <f t="shared" si="333"/>
        <v>-13</v>
      </c>
      <c r="AD247" s="2">
        <f t="shared" si="333"/>
        <v>5.4053976013570093E-2</v>
      </c>
      <c r="AE247" s="2">
        <f t="shared" si="333"/>
        <v>0.19515457083488952</v>
      </c>
      <c r="AF247" s="2">
        <f t="shared" si="333"/>
        <v>0.66374483434379106</v>
      </c>
      <c r="AG247" s="2">
        <f t="shared" si="333"/>
        <v>0.14110059482131942</v>
      </c>
    </row>
    <row r="248" spans="1:33">
      <c r="A248" s="72"/>
      <c r="B248" s="2">
        <f t="shared" si="259"/>
        <v>-14</v>
      </c>
      <c r="C248" s="49" t="str">
        <f t="shared" ref="C248:X248" si="334">IF(C197="","",(1/C197-1)*4)</f>
        <v/>
      </c>
      <c r="D248" s="49" t="str">
        <f t="shared" si="334"/>
        <v/>
      </c>
      <c r="E248" s="49" t="str">
        <f t="shared" si="334"/>
        <v/>
      </c>
      <c r="F248" s="49" t="str">
        <f t="shared" si="334"/>
        <v/>
      </c>
      <c r="G248" s="49" t="str">
        <f t="shared" si="334"/>
        <v/>
      </c>
      <c r="H248" s="49" t="str">
        <f t="shared" si="334"/>
        <v/>
      </c>
      <c r="I248" s="49" t="str">
        <f t="shared" si="334"/>
        <v/>
      </c>
      <c r="J248" s="49" t="str">
        <f t="shared" si="334"/>
        <v/>
      </c>
      <c r="K248" s="49" t="str">
        <f t="shared" si="334"/>
        <v/>
      </c>
      <c r="L248" s="49" t="str">
        <f t="shared" si="334"/>
        <v/>
      </c>
      <c r="M248" s="49" t="str">
        <f t="shared" si="334"/>
        <v/>
      </c>
      <c r="N248" s="49" t="str">
        <f t="shared" si="334"/>
        <v/>
      </c>
      <c r="O248" s="49" t="str">
        <f t="shared" si="334"/>
        <v/>
      </c>
      <c r="P248" s="49" t="str">
        <f t="shared" si="334"/>
        <v/>
      </c>
      <c r="Q248" s="48">
        <f t="shared" si="334"/>
        <v>3.0884835713544945E-3</v>
      </c>
      <c r="R248" s="48">
        <f t="shared" si="334"/>
        <v>3.1168567856560969E-3</v>
      </c>
      <c r="S248" s="48">
        <f t="shared" si="334"/>
        <v>3.1439616835147177E-3</v>
      </c>
      <c r="T248" s="48">
        <f t="shared" si="334"/>
        <v>3.1699412590127096E-3</v>
      </c>
      <c r="U248" s="48">
        <f t="shared" si="334"/>
        <v>3.1949203902135181E-3</v>
      </c>
      <c r="V248" s="48">
        <f t="shared" si="334"/>
        <v>3.2190089708139524E-3</v>
      </c>
      <c r="W248" s="48">
        <f t="shared" si="334"/>
        <v>3.2423043658491579E-3</v>
      </c>
      <c r="X248" s="48">
        <f t="shared" si="334"/>
        <v>3.2648933603773855E-3</v>
      </c>
      <c r="Y248" s="46"/>
      <c r="Z248" s="46"/>
      <c r="AA248" s="46"/>
      <c r="AB248" s="2">
        <f t="shared" ref="AB248:AG248" si="335">AB197</f>
        <v>-14</v>
      </c>
      <c r="AC248" s="2">
        <f t="shared" si="335"/>
        <v>-14</v>
      </c>
      <c r="AD248" s="2">
        <f t="shared" si="335"/>
        <v>5.8211974168461467E-2</v>
      </c>
      <c r="AE248" s="2">
        <f t="shared" si="335"/>
        <v>0.1974669707191922</v>
      </c>
      <c r="AF248" s="2">
        <f t="shared" si="335"/>
        <v>0.66327803273007702</v>
      </c>
      <c r="AG248" s="2">
        <f t="shared" si="335"/>
        <v>0.13925499655073073</v>
      </c>
    </row>
    <row r="249" spans="1:33">
      <c r="A249" s="72"/>
      <c r="B249" s="2">
        <f t="shared" si="259"/>
        <v>-15</v>
      </c>
      <c r="C249" s="49" t="str">
        <f t="shared" ref="C249:X249" si="336">IF(C198="","",(1/C198-1)*4)</f>
        <v/>
      </c>
      <c r="D249" s="49" t="str">
        <f t="shared" si="336"/>
        <v/>
      </c>
      <c r="E249" s="49" t="str">
        <f t="shared" si="336"/>
        <v/>
      </c>
      <c r="F249" s="49" t="str">
        <f t="shared" si="336"/>
        <v/>
      </c>
      <c r="G249" s="49" t="str">
        <f t="shared" si="336"/>
        <v/>
      </c>
      <c r="H249" s="49" t="str">
        <f t="shared" si="336"/>
        <v/>
      </c>
      <c r="I249" s="49" t="str">
        <f t="shared" si="336"/>
        <v/>
      </c>
      <c r="J249" s="49" t="str">
        <f t="shared" si="336"/>
        <v/>
      </c>
      <c r="K249" s="49" t="str">
        <f t="shared" si="336"/>
        <v/>
      </c>
      <c r="L249" s="49" t="str">
        <f t="shared" si="336"/>
        <v/>
      </c>
      <c r="M249" s="49" t="str">
        <f t="shared" si="336"/>
        <v/>
      </c>
      <c r="N249" s="49" t="str">
        <f t="shared" si="336"/>
        <v/>
      </c>
      <c r="O249" s="49" t="str">
        <f t="shared" si="336"/>
        <v/>
      </c>
      <c r="P249" s="49" t="str">
        <f t="shared" si="336"/>
        <v/>
      </c>
      <c r="Q249" s="49" t="str">
        <f t="shared" si="336"/>
        <v/>
      </c>
      <c r="R249" s="48">
        <f t="shared" si="336"/>
        <v>2.554905235330196E-3</v>
      </c>
      <c r="S249" s="48">
        <f t="shared" si="336"/>
        <v>2.5771210645784137E-3</v>
      </c>
      <c r="T249" s="48">
        <f t="shared" si="336"/>
        <v>2.598414564967122E-3</v>
      </c>
      <c r="U249" s="48">
        <f t="shared" si="336"/>
        <v>2.6188880875874787E-3</v>
      </c>
      <c r="V249" s="48">
        <f t="shared" si="336"/>
        <v>2.6386317023918693E-3</v>
      </c>
      <c r="W249" s="48">
        <f t="shared" si="336"/>
        <v>2.6577252108417326E-3</v>
      </c>
      <c r="X249" s="48">
        <f t="shared" si="336"/>
        <v>2.6762397430033502E-3</v>
      </c>
      <c r="Y249" s="46"/>
      <c r="Z249" s="46"/>
      <c r="AA249" s="46"/>
      <c r="AB249" s="2">
        <f t="shared" ref="AB249:AG249" si="337">AB198</f>
        <v>-15</v>
      </c>
      <c r="AC249" s="2">
        <f t="shared" si="337"/>
        <v>-15</v>
      </c>
      <c r="AD249" s="2">
        <f t="shared" si="337"/>
        <v>6.2369972323351064E-2</v>
      </c>
      <c r="AE249" s="2">
        <f t="shared" si="337"/>
        <v>0.19979665955214998</v>
      </c>
      <c r="AF249" s="2">
        <f t="shared" si="337"/>
        <v>0.6627766532190511</v>
      </c>
      <c r="AG249" s="2">
        <f t="shared" si="337"/>
        <v>0.13742668722879892</v>
      </c>
    </row>
    <row r="250" spans="1:33">
      <c r="A250" s="72"/>
      <c r="B250" s="2">
        <f t="shared" si="259"/>
        <v>-16</v>
      </c>
      <c r="C250" s="49" t="str">
        <f t="shared" ref="C250:X250" si="338">IF(C199="","",(1/C199-1)*4)</f>
        <v/>
      </c>
      <c r="D250" s="49" t="str">
        <f t="shared" si="338"/>
        <v/>
      </c>
      <c r="E250" s="49" t="str">
        <f t="shared" si="338"/>
        <v/>
      </c>
      <c r="F250" s="49" t="str">
        <f t="shared" si="338"/>
        <v/>
      </c>
      <c r="G250" s="49" t="str">
        <f t="shared" si="338"/>
        <v/>
      </c>
      <c r="H250" s="49" t="str">
        <f t="shared" si="338"/>
        <v/>
      </c>
      <c r="I250" s="49" t="str">
        <f t="shared" si="338"/>
        <v/>
      </c>
      <c r="J250" s="49" t="str">
        <f t="shared" si="338"/>
        <v/>
      </c>
      <c r="K250" s="49" t="str">
        <f t="shared" si="338"/>
        <v/>
      </c>
      <c r="L250" s="49" t="str">
        <f t="shared" si="338"/>
        <v/>
      </c>
      <c r="M250" s="49" t="str">
        <f t="shared" si="338"/>
        <v/>
      </c>
      <c r="N250" s="49" t="str">
        <f t="shared" si="338"/>
        <v/>
      </c>
      <c r="O250" s="49" t="str">
        <f t="shared" si="338"/>
        <v/>
      </c>
      <c r="P250" s="49" t="str">
        <f t="shared" si="338"/>
        <v/>
      </c>
      <c r="Q250" s="49" t="str">
        <f t="shared" si="338"/>
        <v/>
      </c>
      <c r="R250" s="49" t="str">
        <f t="shared" si="338"/>
        <v/>
      </c>
      <c r="S250" s="48">
        <f t="shared" si="338"/>
        <v>2.1125066862284214E-3</v>
      </c>
      <c r="T250" s="48">
        <f t="shared" si="338"/>
        <v>2.1299598157611399E-3</v>
      </c>
      <c r="U250" s="48">
        <f t="shared" si="338"/>
        <v>2.146740866391994E-3</v>
      </c>
      <c r="V250" s="48">
        <f t="shared" si="338"/>
        <v>2.16292366188231E-3</v>
      </c>
      <c r="W250" s="48">
        <f t="shared" si="338"/>
        <v>2.178573609779022E-3</v>
      </c>
      <c r="X250" s="48">
        <f t="shared" si="338"/>
        <v>2.1937490103942636E-3</v>
      </c>
      <c r="Y250" s="46"/>
      <c r="Z250" s="46"/>
      <c r="AA250" s="46"/>
      <c r="AB250" s="2">
        <f t="shared" ref="AB250:AG250" si="339">AB199</f>
        <v>-16</v>
      </c>
      <c r="AC250" s="2">
        <f t="shared" si="339"/>
        <v>-16</v>
      </c>
      <c r="AD250" s="2">
        <f t="shared" si="339"/>
        <v>6.6527970478240661E-2</v>
      </c>
      <c r="AE250" s="2">
        <f t="shared" si="339"/>
        <v>0.20214363733376381</v>
      </c>
      <c r="AF250" s="2">
        <f t="shared" si="339"/>
        <v>0.66224069581071299</v>
      </c>
      <c r="AG250" s="2">
        <f t="shared" si="339"/>
        <v>0.13561566685552315</v>
      </c>
    </row>
    <row r="251" spans="1:33">
      <c r="A251" s="72"/>
      <c r="B251" s="2">
        <f t="shared" si="259"/>
        <v>-17</v>
      </c>
      <c r="C251" s="49" t="str">
        <f t="shared" ref="C251:X251" si="340">IF(C200="","",(1/C200-1)*4)</f>
        <v/>
      </c>
      <c r="D251" s="49" t="str">
        <f t="shared" si="340"/>
        <v/>
      </c>
      <c r="E251" s="49" t="str">
        <f t="shared" si="340"/>
        <v/>
      </c>
      <c r="F251" s="49" t="str">
        <f t="shared" si="340"/>
        <v/>
      </c>
      <c r="G251" s="49" t="str">
        <f t="shared" si="340"/>
        <v/>
      </c>
      <c r="H251" s="49" t="str">
        <f t="shared" si="340"/>
        <v/>
      </c>
      <c r="I251" s="49" t="str">
        <f t="shared" si="340"/>
        <v/>
      </c>
      <c r="J251" s="49" t="str">
        <f t="shared" si="340"/>
        <v/>
      </c>
      <c r="K251" s="49" t="str">
        <f t="shared" si="340"/>
        <v/>
      </c>
      <c r="L251" s="49" t="str">
        <f t="shared" si="340"/>
        <v/>
      </c>
      <c r="M251" s="49" t="str">
        <f t="shared" si="340"/>
        <v/>
      </c>
      <c r="N251" s="49" t="str">
        <f t="shared" si="340"/>
        <v/>
      </c>
      <c r="O251" s="49" t="str">
        <f t="shared" si="340"/>
        <v/>
      </c>
      <c r="P251" s="49" t="str">
        <f t="shared" si="340"/>
        <v/>
      </c>
      <c r="Q251" s="49" t="str">
        <f t="shared" si="340"/>
        <v/>
      </c>
      <c r="R251" s="49" t="str">
        <f t="shared" si="340"/>
        <v/>
      </c>
      <c r="S251" s="49" t="str">
        <f t="shared" si="340"/>
        <v/>
      </c>
      <c r="T251" s="48">
        <f t="shared" si="340"/>
        <v>1.745979413036558E-3</v>
      </c>
      <c r="U251" s="48">
        <f t="shared" si="340"/>
        <v>1.7597342373170122E-3</v>
      </c>
      <c r="V251" s="48">
        <f t="shared" si="340"/>
        <v>1.7729987047019335E-3</v>
      </c>
      <c r="W251" s="48">
        <f t="shared" si="340"/>
        <v>1.7858264260155465E-3</v>
      </c>
      <c r="X251" s="48">
        <f t="shared" si="340"/>
        <v>1.7982651867738397E-3</v>
      </c>
      <c r="Y251" s="46"/>
      <c r="Z251" s="46"/>
      <c r="AA251" s="46"/>
      <c r="AB251" s="2">
        <f t="shared" ref="AB251:AG251" si="341">AB200</f>
        <v>-17</v>
      </c>
      <c r="AC251" s="2">
        <f t="shared" si="341"/>
        <v>-17</v>
      </c>
      <c r="AD251" s="2">
        <f t="shared" si="341"/>
        <v>7.0685968633132035E-2</v>
      </c>
      <c r="AE251" s="2">
        <f t="shared" si="341"/>
        <v>0.20450790406403474</v>
      </c>
      <c r="AF251" s="2">
        <f t="shared" si="341"/>
        <v>0.66167016050506255</v>
      </c>
      <c r="AG251" s="2">
        <f t="shared" si="341"/>
        <v>0.13382193543090271</v>
      </c>
    </row>
    <row r="252" spans="1:33">
      <c r="A252" s="72"/>
      <c r="B252" s="2">
        <f t="shared" si="259"/>
        <v>-18</v>
      </c>
      <c r="C252" s="49" t="str">
        <f t="shared" ref="C252:X252" si="342">IF(C201="","",(1/C201-1)*4)</f>
        <v/>
      </c>
      <c r="D252" s="49" t="str">
        <f t="shared" si="342"/>
        <v/>
      </c>
      <c r="E252" s="49" t="str">
        <f t="shared" si="342"/>
        <v/>
      </c>
      <c r="F252" s="49" t="str">
        <f t="shared" si="342"/>
        <v/>
      </c>
      <c r="G252" s="49" t="str">
        <f t="shared" si="342"/>
        <v/>
      </c>
      <c r="H252" s="49" t="str">
        <f t="shared" si="342"/>
        <v/>
      </c>
      <c r="I252" s="49" t="str">
        <f t="shared" si="342"/>
        <v/>
      </c>
      <c r="J252" s="49" t="str">
        <f t="shared" si="342"/>
        <v/>
      </c>
      <c r="K252" s="49" t="str">
        <f t="shared" si="342"/>
        <v/>
      </c>
      <c r="L252" s="49" t="str">
        <f t="shared" si="342"/>
        <v/>
      </c>
      <c r="M252" s="49" t="str">
        <f t="shared" si="342"/>
        <v/>
      </c>
      <c r="N252" s="49" t="str">
        <f t="shared" si="342"/>
        <v/>
      </c>
      <c r="O252" s="49" t="str">
        <f t="shared" si="342"/>
        <v/>
      </c>
      <c r="P252" s="49" t="str">
        <f t="shared" si="342"/>
        <v/>
      </c>
      <c r="Q252" s="49" t="str">
        <f t="shared" si="342"/>
        <v/>
      </c>
      <c r="R252" s="49" t="str">
        <f t="shared" si="342"/>
        <v/>
      </c>
      <c r="S252" s="49" t="str">
        <f t="shared" si="342"/>
        <v/>
      </c>
      <c r="T252" s="49" t="str">
        <f t="shared" si="342"/>
        <v/>
      </c>
      <c r="U252" s="48">
        <f t="shared" si="342"/>
        <v>1.4425088741925052E-3</v>
      </c>
      <c r="V252" s="48">
        <f t="shared" si="342"/>
        <v>1.4533814844925885E-3</v>
      </c>
      <c r="W252" s="48">
        <f t="shared" si="342"/>
        <v>1.4638961128614625E-3</v>
      </c>
      <c r="X252" s="48">
        <f t="shared" si="342"/>
        <v>1.4740919269957686E-3</v>
      </c>
      <c r="Y252" s="46"/>
      <c r="Z252" s="46"/>
      <c r="AA252" s="46"/>
      <c r="AB252" s="2">
        <f t="shared" ref="AB252:AG252" si="343">AB201</f>
        <v>-18</v>
      </c>
      <c r="AC252" s="2">
        <f t="shared" si="343"/>
        <v>-18</v>
      </c>
      <c r="AD252" s="2">
        <f t="shared" si="343"/>
        <v>7.4843966788019856E-2</v>
      </c>
      <c r="AE252" s="2">
        <f t="shared" si="343"/>
        <v>0.20688945974295969</v>
      </c>
      <c r="AF252" s="2">
        <f t="shared" si="343"/>
        <v>0.66106504730210036</v>
      </c>
      <c r="AG252" s="2">
        <f t="shared" si="343"/>
        <v>0.13204549295493984</v>
      </c>
    </row>
    <row r="253" spans="1:33">
      <c r="A253" s="72"/>
      <c r="B253" s="2">
        <f t="shared" si="259"/>
        <v>-19</v>
      </c>
      <c r="C253" s="49" t="str">
        <f t="shared" ref="C253:X253" si="344">IF(C202="","",(1/C202-1)*4)</f>
        <v/>
      </c>
      <c r="D253" s="49" t="str">
        <f t="shared" si="344"/>
        <v/>
      </c>
      <c r="E253" s="49" t="str">
        <f t="shared" si="344"/>
        <v/>
      </c>
      <c r="F253" s="49" t="str">
        <f t="shared" si="344"/>
        <v/>
      </c>
      <c r="G253" s="49" t="str">
        <f t="shared" si="344"/>
        <v/>
      </c>
      <c r="H253" s="49" t="str">
        <f t="shared" si="344"/>
        <v/>
      </c>
      <c r="I253" s="49" t="str">
        <f t="shared" si="344"/>
        <v/>
      </c>
      <c r="J253" s="49" t="str">
        <f t="shared" si="344"/>
        <v/>
      </c>
      <c r="K253" s="49" t="str">
        <f t="shared" si="344"/>
        <v/>
      </c>
      <c r="L253" s="49" t="str">
        <f t="shared" si="344"/>
        <v/>
      </c>
      <c r="M253" s="49" t="str">
        <f t="shared" si="344"/>
        <v/>
      </c>
      <c r="N253" s="49" t="str">
        <f t="shared" si="344"/>
        <v/>
      </c>
      <c r="O253" s="49" t="str">
        <f t="shared" si="344"/>
        <v/>
      </c>
      <c r="P253" s="49" t="str">
        <f t="shared" si="344"/>
        <v/>
      </c>
      <c r="Q253" s="49" t="str">
        <f t="shared" si="344"/>
        <v/>
      </c>
      <c r="R253" s="49" t="str">
        <f t="shared" si="344"/>
        <v/>
      </c>
      <c r="S253" s="49" t="str">
        <f t="shared" si="344"/>
        <v/>
      </c>
      <c r="T253" s="49" t="str">
        <f t="shared" si="344"/>
        <v/>
      </c>
      <c r="U253" s="49" t="str">
        <f t="shared" si="344"/>
        <v/>
      </c>
      <c r="V253" s="48">
        <f t="shared" si="344"/>
        <v>1.1913904750784354E-3</v>
      </c>
      <c r="W253" s="48">
        <f t="shared" si="344"/>
        <v>1.2000092345401114E-3</v>
      </c>
      <c r="X253" s="48">
        <f t="shared" si="344"/>
        <v>1.2083666726745435E-3</v>
      </c>
      <c r="Y253" s="46"/>
      <c r="Z253" s="46"/>
      <c r="AA253" s="46"/>
      <c r="AB253" s="2">
        <f t="shared" ref="AB253:AG253" si="345">AB202</f>
        <v>-19</v>
      </c>
      <c r="AC253" s="2">
        <f t="shared" si="345"/>
        <v>-19</v>
      </c>
      <c r="AD253" s="2">
        <f t="shared" si="345"/>
        <v>7.9001964942911229E-2</v>
      </c>
      <c r="AE253" s="2">
        <f t="shared" si="345"/>
        <v>0.20928830437054274</v>
      </c>
      <c r="AF253" s="2">
        <f t="shared" si="345"/>
        <v>0.66042535620182563</v>
      </c>
      <c r="AG253" s="2">
        <f t="shared" si="345"/>
        <v>0.13028633942763151</v>
      </c>
    </row>
    <row r="254" spans="1:33">
      <c r="A254" s="72"/>
      <c r="B254" s="2">
        <f t="shared" si="259"/>
        <v>-20</v>
      </c>
      <c r="C254" s="49" t="str">
        <f t="shared" ref="C254:X254" si="346">IF(C203="","",(1/C203-1)*4)</f>
        <v/>
      </c>
      <c r="D254" s="49" t="str">
        <f t="shared" si="346"/>
        <v/>
      </c>
      <c r="E254" s="49" t="str">
        <f t="shared" si="346"/>
        <v/>
      </c>
      <c r="F254" s="49" t="str">
        <f t="shared" si="346"/>
        <v/>
      </c>
      <c r="G254" s="49" t="str">
        <f t="shared" si="346"/>
        <v/>
      </c>
      <c r="H254" s="49" t="str">
        <f t="shared" si="346"/>
        <v/>
      </c>
      <c r="I254" s="49" t="str">
        <f t="shared" si="346"/>
        <v/>
      </c>
      <c r="J254" s="49" t="str">
        <f t="shared" si="346"/>
        <v/>
      </c>
      <c r="K254" s="49" t="str">
        <f t="shared" si="346"/>
        <v/>
      </c>
      <c r="L254" s="49" t="str">
        <f t="shared" si="346"/>
        <v/>
      </c>
      <c r="M254" s="49" t="str">
        <f t="shared" si="346"/>
        <v/>
      </c>
      <c r="N254" s="49" t="str">
        <f t="shared" si="346"/>
        <v/>
      </c>
      <c r="O254" s="49" t="str">
        <f t="shared" si="346"/>
        <v/>
      </c>
      <c r="P254" s="49" t="str">
        <f t="shared" si="346"/>
        <v/>
      </c>
      <c r="Q254" s="49" t="str">
        <f t="shared" si="346"/>
        <v/>
      </c>
      <c r="R254" s="49" t="str">
        <f t="shared" si="346"/>
        <v/>
      </c>
      <c r="S254" s="49" t="str">
        <f t="shared" si="346"/>
        <v/>
      </c>
      <c r="T254" s="49" t="str">
        <f t="shared" si="346"/>
        <v/>
      </c>
      <c r="U254" s="49" t="str">
        <f t="shared" si="346"/>
        <v/>
      </c>
      <c r="V254" s="49" t="str">
        <f t="shared" si="346"/>
        <v/>
      </c>
      <c r="W254" s="48">
        <f t="shared" si="346"/>
        <v>9.8369773910800262E-4</v>
      </c>
      <c r="X254" s="48">
        <f t="shared" si="346"/>
        <v>9.9054835733891622E-4</v>
      </c>
      <c r="Y254" s="46"/>
      <c r="Z254" s="46"/>
      <c r="AA254" s="46"/>
      <c r="AB254" s="2">
        <f t="shared" ref="AB254:AG254" si="347">AB203</f>
        <v>-20</v>
      </c>
      <c r="AC254" s="2">
        <f t="shared" si="347"/>
        <v>-20</v>
      </c>
      <c r="AD254" s="2">
        <f t="shared" si="347"/>
        <v>8.315996309779905E-2</v>
      </c>
      <c r="AE254" s="2">
        <f t="shared" si="347"/>
        <v>0.21170443794677984</v>
      </c>
      <c r="AF254" s="2">
        <f t="shared" si="347"/>
        <v>0.65975108720423936</v>
      </c>
      <c r="AG254" s="2">
        <f t="shared" si="347"/>
        <v>0.12854447484898079</v>
      </c>
    </row>
    <row r="255" spans="1:33">
      <c r="A255" s="72"/>
      <c r="B255" s="2">
        <f t="shared" si="259"/>
        <v>-21</v>
      </c>
      <c r="C255" s="49" t="str">
        <f t="shared" ref="C255:X255" si="348">IF(C204="","",(1/C204-1)*4)</f>
        <v/>
      </c>
      <c r="D255" s="49" t="str">
        <f t="shared" si="348"/>
        <v/>
      </c>
      <c r="E255" s="49" t="str">
        <f t="shared" si="348"/>
        <v/>
      </c>
      <c r="F255" s="49" t="str">
        <f t="shared" si="348"/>
        <v/>
      </c>
      <c r="G255" s="49" t="str">
        <f t="shared" si="348"/>
        <v/>
      </c>
      <c r="H255" s="49" t="str">
        <f t="shared" si="348"/>
        <v/>
      </c>
      <c r="I255" s="49" t="str">
        <f t="shared" si="348"/>
        <v/>
      </c>
      <c r="J255" s="49" t="str">
        <f t="shared" si="348"/>
        <v/>
      </c>
      <c r="K255" s="49" t="str">
        <f t="shared" si="348"/>
        <v/>
      </c>
      <c r="L255" s="49" t="str">
        <f t="shared" si="348"/>
        <v/>
      </c>
      <c r="M255" s="49" t="str">
        <f t="shared" si="348"/>
        <v/>
      </c>
      <c r="N255" s="49" t="str">
        <f t="shared" si="348"/>
        <v/>
      </c>
      <c r="O255" s="49" t="str">
        <f t="shared" si="348"/>
        <v/>
      </c>
      <c r="P255" s="49" t="str">
        <f t="shared" si="348"/>
        <v/>
      </c>
      <c r="Q255" s="49" t="str">
        <f t="shared" si="348"/>
        <v/>
      </c>
      <c r="R255" s="49" t="str">
        <f t="shared" si="348"/>
        <v/>
      </c>
      <c r="S255" s="49" t="str">
        <f t="shared" si="348"/>
        <v/>
      </c>
      <c r="T255" s="49" t="str">
        <f t="shared" si="348"/>
        <v/>
      </c>
      <c r="U255" s="49" t="str">
        <f t="shared" si="348"/>
        <v/>
      </c>
      <c r="V255" s="49" t="str">
        <f t="shared" si="348"/>
        <v/>
      </c>
      <c r="W255" s="49" t="str">
        <f t="shared" si="348"/>
        <v/>
      </c>
      <c r="X255" s="48">
        <f t="shared" si="348"/>
        <v>8.1199794972253159E-4</v>
      </c>
      <c r="Y255" s="46"/>
      <c r="Z255" s="46"/>
      <c r="AA255" s="46"/>
      <c r="AB255" s="2">
        <f t="shared" ref="AB255:AG255" si="349">AB204</f>
        <v>-21</v>
      </c>
      <c r="AC255" s="2">
        <f t="shared" si="349"/>
        <v>-21</v>
      </c>
      <c r="AD255" s="2">
        <f t="shared" si="349"/>
        <v>8.7317961252690424E-2</v>
      </c>
      <c r="AE255" s="2">
        <f t="shared" si="349"/>
        <v>0.21413786047167505</v>
      </c>
      <c r="AF255" s="2">
        <f t="shared" si="349"/>
        <v>0.65904224030934033</v>
      </c>
      <c r="AG255" s="2">
        <f t="shared" si="349"/>
        <v>0.12681989921898462</v>
      </c>
    </row>
    <row r="256" spans="1:33">
      <c r="A256" s="72"/>
      <c r="B256" s="2">
        <f t="shared" si="259"/>
        <v>-22</v>
      </c>
      <c r="C256" s="49" t="str">
        <f t="shared" ref="C256:X256" si="350">IF(C205="","",(1/C205-1)*4)</f>
        <v/>
      </c>
      <c r="D256" s="49" t="str">
        <f t="shared" si="350"/>
        <v/>
      </c>
      <c r="E256" s="49" t="str">
        <f t="shared" si="350"/>
        <v/>
      </c>
      <c r="F256" s="49" t="str">
        <f t="shared" si="350"/>
        <v/>
      </c>
      <c r="G256" s="49" t="str">
        <f t="shared" si="350"/>
        <v/>
      </c>
      <c r="H256" s="49" t="str">
        <f t="shared" si="350"/>
        <v/>
      </c>
      <c r="I256" s="49" t="str">
        <f t="shared" si="350"/>
        <v/>
      </c>
      <c r="J256" s="49" t="str">
        <f t="shared" si="350"/>
        <v/>
      </c>
      <c r="K256" s="49" t="str">
        <f t="shared" si="350"/>
        <v/>
      </c>
      <c r="L256" s="49" t="str">
        <f t="shared" si="350"/>
        <v/>
      </c>
      <c r="M256" s="49" t="str">
        <f t="shared" si="350"/>
        <v/>
      </c>
      <c r="N256" s="49" t="str">
        <f t="shared" si="350"/>
        <v/>
      </c>
      <c r="O256" s="49" t="str">
        <f t="shared" si="350"/>
        <v/>
      </c>
      <c r="P256" s="49" t="str">
        <f t="shared" si="350"/>
        <v/>
      </c>
      <c r="Q256" s="49" t="str">
        <f t="shared" si="350"/>
        <v/>
      </c>
      <c r="R256" s="49" t="str">
        <f t="shared" si="350"/>
        <v/>
      </c>
      <c r="S256" s="49" t="str">
        <f t="shared" si="350"/>
        <v/>
      </c>
      <c r="T256" s="49" t="str">
        <f t="shared" si="350"/>
        <v/>
      </c>
      <c r="U256" s="49" t="str">
        <f t="shared" si="350"/>
        <v/>
      </c>
      <c r="V256" s="49" t="str">
        <f t="shared" si="350"/>
        <v/>
      </c>
      <c r="W256" s="49" t="str">
        <f t="shared" si="350"/>
        <v/>
      </c>
      <c r="X256" s="49" t="str">
        <f t="shared" si="350"/>
        <v/>
      </c>
      <c r="Y256" s="46"/>
      <c r="Z256" s="46"/>
      <c r="AA256" s="46"/>
      <c r="AB256" s="2">
        <f t="shared" ref="AB256:AG256" si="351">AB205</f>
        <v>-22</v>
      </c>
      <c r="AC256" s="2">
        <f t="shared" si="351"/>
        <v>-22</v>
      </c>
      <c r="AD256" s="2">
        <f t="shared" si="351"/>
        <v>9.1475959407581797E-2</v>
      </c>
      <c r="AE256" s="2">
        <f t="shared" si="351"/>
        <v>0.21658857194522635</v>
      </c>
      <c r="AF256" s="2">
        <f t="shared" si="351"/>
        <v>0.6582988155171291</v>
      </c>
      <c r="AG256" s="2">
        <f t="shared" si="351"/>
        <v>0.12511261253764455</v>
      </c>
    </row>
    <row r="257" spans="1:33">
      <c r="A257" s="72"/>
      <c r="B257" s="2">
        <f t="shared" si="259"/>
        <v>-23</v>
      </c>
      <c r="C257" s="49" t="str">
        <f t="shared" ref="C257:X257" si="352">IF(C206="","",(1/C206-1)*4)</f>
        <v/>
      </c>
      <c r="D257" s="49" t="str">
        <f t="shared" si="352"/>
        <v/>
      </c>
      <c r="E257" s="49" t="str">
        <f t="shared" si="352"/>
        <v/>
      </c>
      <c r="F257" s="49" t="str">
        <f t="shared" si="352"/>
        <v/>
      </c>
      <c r="G257" s="49" t="str">
        <f t="shared" si="352"/>
        <v/>
      </c>
      <c r="H257" s="49" t="str">
        <f t="shared" si="352"/>
        <v/>
      </c>
      <c r="I257" s="49" t="str">
        <f t="shared" si="352"/>
        <v/>
      </c>
      <c r="J257" s="49" t="str">
        <f t="shared" si="352"/>
        <v/>
      </c>
      <c r="K257" s="49" t="str">
        <f t="shared" si="352"/>
        <v/>
      </c>
      <c r="L257" s="49" t="str">
        <f t="shared" si="352"/>
        <v/>
      </c>
      <c r="M257" s="49" t="str">
        <f t="shared" si="352"/>
        <v/>
      </c>
      <c r="N257" s="49" t="str">
        <f t="shared" si="352"/>
        <v/>
      </c>
      <c r="O257" s="49" t="str">
        <f t="shared" si="352"/>
        <v/>
      </c>
      <c r="P257" s="49" t="str">
        <f t="shared" si="352"/>
        <v/>
      </c>
      <c r="Q257" s="49" t="str">
        <f t="shared" si="352"/>
        <v/>
      </c>
      <c r="R257" s="49" t="str">
        <f t="shared" si="352"/>
        <v/>
      </c>
      <c r="S257" s="49" t="str">
        <f t="shared" si="352"/>
        <v/>
      </c>
      <c r="T257" s="49" t="str">
        <f t="shared" si="352"/>
        <v/>
      </c>
      <c r="U257" s="49" t="str">
        <f t="shared" si="352"/>
        <v/>
      </c>
      <c r="V257" s="49" t="str">
        <f t="shared" si="352"/>
        <v/>
      </c>
      <c r="W257" s="49" t="str">
        <f t="shared" si="352"/>
        <v/>
      </c>
      <c r="X257" s="49" t="str">
        <f t="shared" si="352"/>
        <v/>
      </c>
      <c r="Y257" s="47" t="str">
        <f>IF(Y155="","",Y206*(Z205*$AE257+Z206*$AF257+Z207*$AG257))</f>
        <v/>
      </c>
      <c r="Z257" s="46"/>
      <c r="AA257" s="46"/>
      <c r="AB257" s="2">
        <f t="shared" ref="AB257:AG257" si="353">AB206</f>
        <v>-23</v>
      </c>
      <c r="AC257" s="2">
        <f t="shared" si="353"/>
        <v>-23</v>
      </c>
      <c r="AD257" s="2">
        <f t="shared" si="353"/>
        <v>9.5633957562469618E-2</v>
      </c>
      <c r="AE257" s="2">
        <f t="shared" si="353"/>
        <v>0.21905657236743159</v>
      </c>
      <c r="AF257" s="2">
        <f t="shared" si="353"/>
        <v>0.65752081282760644</v>
      </c>
      <c r="AG257" s="2">
        <f t="shared" si="353"/>
        <v>0.12342261480496197</v>
      </c>
    </row>
    <row r="258" spans="1:33">
      <c r="A258" s="72"/>
      <c r="B258" s="2">
        <f t="shared" si="259"/>
        <v>-24</v>
      </c>
      <c r="C258" s="49" t="str">
        <f t="shared" ref="C258:X258" si="354">IF(C207="","",(1/C207-1)*4)</f>
        <v/>
      </c>
      <c r="D258" s="49" t="str">
        <f t="shared" si="354"/>
        <v/>
      </c>
      <c r="E258" s="49" t="str">
        <f t="shared" si="354"/>
        <v/>
      </c>
      <c r="F258" s="49" t="str">
        <f t="shared" si="354"/>
        <v/>
      </c>
      <c r="G258" s="49" t="str">
        <f t="shared" si="354"/>
        <v/>
      </c>
      <c r="H258" s="49" t="str">
        <f t="shared" si="354"/>
        <v/>
      </c>
      <c r="I258" s="49" t="str">
        <f t="shared" si="354"/>
        <v/>
      </c>
      <c r="J258" s="49" t="str">
        <f t="shared" si="354"/>
        <v/>
      </c>
      <c r="K258" s="49" t="str">
        <f t="shared" si="354"/>
        <v/>
      </c>
      <c r="L258" s="49" t="str">
        <f t="shared" si="354"/>
        <v/>
      </c>
      <c r="M258" s="49" t="str">
        <f t="shared" si="354"/>
        <v/>
      </c>
      <c r="N258" s="49" t="str">
        <f t="shared" si="354"/>
        <v/>
      </c>
      <c r="O258" s="49" t="str">
        <f t="shared" si="354"/>
        <v/>
      </c>
      <c r="P258" s="49" t="str">
        <f t="shared" si="354"/>
        <v/>
      </c>
      <c r="Q258" s="49" t="str">
        <f t="shared" si="354"/>
        <v/>
      </c>
      <c r="R258" s="49" t="str">
        <f t="shared" si="354"/>
        <v/>
      </c>
      <c r="S258" s="49" t="str">
        <f t="shared" si="354"/>
        <v/>
      </c>
      <c r="T258" s="49" t="str">
        <f t="shared" si="354"/>
        <v/>
      </c>
      <c r="U258" s="49" t="str">
        <f t="shared" si="354"/>
        <v/>
      </c>
      <c r="V258" s="49" t="str">
        <f t="shared" si="354"/>
        <v/>
      </c>
      <c r="W258" s="49" t="str">
        <f t="shared" si="354"/>
        <v/>
      </c>
      <c r="X258" s="49" t="str">
        <f t="shared" si="354"/>
        <v/>
      </c>
      <c r="Y258" s="47" t="str">
        <f>IF(Y156="","",Y207*(Z206*$AE258+Z207*$AF258+Z208*$AG258))</f>
        <v/>
      </c>
      <c r="Z258" s="47"/>
      <c r="AA258" s="46"/>
      <c r="AB258" s="2">
        <f t="shared" ref="AB258:AG258" si="355">AB207</f>
        <v>-24</v>
      </c>
      <c r="AC258" s="2">
        <f t="shared" si="355"/>
        <v>-24</v>
      </c>
      <c r="AD258" s="2">
        <f t="shared" si="355"/>
        <v>9.9791955717360992E-2</v>
      </c>
      <c r="AE258" s="2">
        <f t="shared" si="355"/>
        <v>0.22154186173829502</v>
      </c>
      <c r="AF258" s="2">
        <f t="shared" si="355"/>
        <v>0.65670823224077091</v>
      </c>
      <c r="AG258" s="2">
        <f t="shared" si="355"/>
        <v>0.12174990602093402</v>
      </c>
    </row>
    <row r="259" spans="1:33">
      <c r="A259" s="9"/>
      <c r="B259" s="11"/>
      <c r="C259" s="3">
        <v>0</v>
      </c>
      <c r="D259" s="3">
        <f t="shared" ref="D259:AA259" si="356">C259+1</f>
        <v>1</v>
      </c>
      <c r="E259" s="3">
        <f t="shared" si="356"/>
        <v>2</v>
      </c>
      <c r="F259" s="3">
        <f t="shared" si="356"/>
        <v>3</v>
      </c>
      <c r="G259" s="3">
        <f t="shared" si="356"/>
        <v>4</v>
      </c>
      <c r="H259" s="3">
        <f t="shared" si="356"/>
        <v>5</v>
      </c>
      <c r="I259" s="3">
        <f t="shared" si="356"/>
        <v>6</v>
      </c>
      <c r="J259" s="3">
        <f t="shared" si="356"/>
        <v>7</v>
      </c>
      <c r="K259" s="3">
        <f t="shared" si="356"/>
        <v>8</v>
      </c>
      <c r="L259" s="3">
        <f t="shared" si="356"/>
        <v>9</v>
      </c>
      <c r="M259" s="3">
        <f t="shared" si="356"/>
        <v>10</v>
      </c>
      <c r="N259" s="3">
        <f t="shared" si="356"/>
        <v>11</v>
      </c>
      <c r="O259" s="3">
        <f t="shared" si="356"/>
        <v>12</v>
      </c>
      <c r="P259" s="3">
        <f t="shared" si="356"/>
        <v>13</v>
      </c>
      <c r="Q259" s="3">
        <f t="shared" si="356"/>
        <v>14</v>
      </c>
      <c r="R259" s="3">
        <f t="shared" si="356"/>
        <v>15</v>
      </c>
      <c r="S259" s="3">
        <f t="shared" si="356"/>
        <v>16</v>
      </c>
      <c r="T259" s="3">
        <f t="shared" si="356"/>
        <v>17</v>
      </c>
      <c r="U259" s="3">
        <f t="shared" si="356"/>
        <v>18</v>
      </c>
      <c r="V259" s="3">
        <f t="shared" si="356"/>
        <v>19</v>
      </c>
      <c r="W259" s="3">
        <f t="shared" si="356"/>
        <v>20</v>
      </c>
      <c r="X259" s="3">
        <f t="shared" si="356"/>
        <v>21</v>
      </c>
      <c r="Y259" s="3">
        <f t="shared" si="356"/>
        <v>22</v>
      </c>
      <c r="Z259" s="3">
        <f t="shared" si="356"/>
        <v>23</v>
      </c>
      <c r="AA259" s="3">
        <f t="shared" si="356"/>
        <v>24</v>
      </c>
      <c r="AB259" s="12"/>
      <c r="AC259" s="17"/>
      <c r="AD259" s="17"/>
      <c r="AE259" s="17"/>
      <c r="AF259" s="17"/>
      <c r="AG259" s="17"/>
    </row>
    <row r="260" spans="1:33" ht="15.75">
      <c r="A260" s="9"/>
      <c r="B260" s="10"/>
      <c r="C260" s="75" t="s">
        <v>64</v>
      </c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20" t="s">
        <v>22</v>
      </c>
      <c r="AC260" s="20" t="s">
        <v>23</v>
      </c>
      <c r="AD260" s="20" t="s">
        <v>24</v>
      </c>
      <c r="AE260" s="18" t="s">
        <v>25</v>
      </c>
      <c r="AF260" s="18" t="s">
        <v>26</v>
      </c>
      <c r="AG260" s="18" t="s">
        <v>27</v>
      </c>
    </row>
    <row r="261" spans="1:33">
      <c r="A261" s="71" t="s">
        <v>6</v>
      </c>
      <c r="B261" s="2">
        <f>B210</f>
        <v>24</v>
      </c>
      <c r="C261" s="45" t="str">
        <f t="shared" ref="C261:X261" si="357">IF(C210="","",IF(MOD(C$259,3)=0,principal*0.25*MAX(floor_rate-C210,0)*C159,""))</f>
        <v/>
      </c>
      <c r="D261" s="45" t="str">
        <f t="shared" si="357"/>
        <v/>
      </c>
      <c r="E261" s="45" t="str">
        <f t="shared" si="357"/>
        <v/>
      </c>
      <c r="F261" s="45" t="str">
        <f t="shared" si="357"/>
        <v/>
      </c>
      <c r="G261" s="45" t="str">
        <f t="shared" si="357"/>
        <v/>
      </c>
      <c r="H261" s="45" t="str">
        <f t="shared" si="357"/>
        <v/>
      </c>
      <c r="I261" s="45" t="str">
        <f t="shared" si="357"/>
        <v/>
      </c>
      <c r="J261" s="45" t="str">
        <f t="shared" si="357"/>
        <v/>
      </c>
      <c r="K261" s="45" t="str">
        <f t="shared" si="357"/>
        <v/>
      </c>
      <c r="L261" s="45" t="str">
        <f t="shared" si="357"/>
        <v/>
      </c>
      <c r="M261" s="45" t="str">
        <f t="shared" si="357"/>
        <v/>
      </c>
      <c r="N261" s="45" t="str">
        <f t="shared" si="357"/>
        <v/>
      </c>
      <c r="O261" s="45" t="str">
        <f t="shared" si="357"/>
        <v/>
      </c>
      <c r="P261" s="45" t="str">
        <f t="shared" si="357"/>
        <v/>
      </c>
      <c r="Q261" s="45" t="str">
        <f t="shared" si="357"/>
        <v/>
      </c>
      <c r="R261" s="45" t="str">
        <f t="shared" si="357"/>
        <v/>
      </c>
      <c r="S261" s="45" t="str">
        <f t="shared" si="357"/>
        <v/>
      </c>
      <c r="T261" s="45" t="str">
        <f t="shared" si="357"/>
        <v/>
      </c>
      <c r="U261" s="45" t="str">
        <f t="shared" si="357"/>
        <v/>
      </c>
      <c r="V261" s="45" t="str">
        <f t="shared" si="357"/>
        <v/>
      </c>
      <c r="W261" s="45" t="str">
        <f t="shared" si="357"/>
        <v/>
      </c>
      <c r="X261" s="45" t="str">
        <f t="shared" si="357"/>
        <v/>
      </c>
      <c r="Y261" s="47"/>
      <c r="Z261" s="47"/>
      <c r="AA261" s="46"/>
      <c r="AB261" s="2">
        <f t="shared" ref="AB261:AG261" si="358">AB210</f>
        <v>24</v>
      </c>
      <c r="AC261" s="2">
        <f t="shared" si="358"/>
        <v>24</v>
      </c>
      <c r="AD261" s="2">
        <f t="shared" si="358"/>
        <v>-9.9791955717360992E-2</v>
      </c>
      <c r="AE261" s="2">
        <f t="shared" si="358"/>
        <v>0.12174990602093402</v>
      </c>
      <c r="AF261" s="2">
        <f t="shared" si="358"/>
        <v>0.65670823224077091</v>
      </c>
      <c r="AG261" s="2">
        <f t="shared" si="358"/>
        <v>0.22154186173829502</v>
      </c>
    </row>
    <row r="262" spans="1:33">
      <c r="A262" s="72"/>
      <c r="B262" s="2">
        <f t="shared" ref="B262:B309" si="359">B211</f>
        <v>23</v>
      </c>
      <c r="C262" s="45" t="str">
        <f t="shared" ref="C262:X262" si="360">IF(C211="","",IF(MOD(C$259,3)=0,principal*0.25*MAX(floor_rate-C211,0)*C160,""))</f>
        <v/>
      </c>
      <c r="D262" s="45" t="str">
        <f t="shared" si="360"/>
        <v/>
      </c>
      <c r="E262" s="45" t="str">
        <f t="shared" si="360"/>
        <v/>
      </c>
      <c r="F262" s="45" t="str">
        <f t="shared" si="360"/>
        <v/>
      </c>
      <c r="G262" s="45" t="str">
        <f t="shared" si="360"/>
        <v/>
      </c>
      <c r="H262" s="45" t="str">
        <f t="shared" si="360"/>
        <v/>
      </c>
      <c r="I262" s="45" t="str">
        <f t="shared" si="360"/>
        <v/>
      </c>
      <c r="J262" s="45" t="str">
        <f t="shared" si="360"/>
        <v/>
      </c>
      <c r="K262" s="45" t="str">
        <f t="shared" si="360"/>
        <v/>
      </c>
      <c r="L262" s="45" t="str">
        <f t="shared" si="360"/>
        <v/>
      </c>
      <c r="M262" s="45" t="str">
        <f t="shared" si="360"/>
        <v/>
      </c>
      <c r="N262" s="45" t="str">
        <f t="shared" si="360"/>
        <v/>
      </c>
      <c r="O262" s="45" t="str">
        <f t="shared" si="360"/>
        <v/>
      </c>
      <c r="P262" s="45" t="str">
        <f t="shared" si="360"/>
        <v/>
      </c>
      <c r="Q262" s="45" t="str">
        <f t="shared" si="360"/>
        <v/>
      </c>
      <c r="R262" s="45" t="str">
        <f t="shared" si="360"/>
        <v/>
      </c>
      <c r="S262" s="45" t="str">
        <f t="shared" si="360"/>
        <v/>
      </c>
      <c r="T262" s="45" t="str">
        <f t="shared" si="360"/>
        <v/>
      </c>
      <c r="U262" s="45" t="str">
        <f t="shared" si="360"/>
        <v/>
      </c>
      <c r="V262" s="45" t="str">
        <f t="shared" si="360"/>
        <v/>
      </c>
      <c r="W262" s="45" t="str">
        <f t="shared" si="360"/>
        <v/>
      </c>
      <c r="X262" s="45" t="str">
        <f t="shared" si="360"/>
        <v/>
      </c>
      <c r="Y262" s="47"/>
      <c r="Z262" s="46"/>
      <c r="AA262" s="46"/>
      <c r="AB262" s="2">
        <f t="shared" ref="AB262:AG262" si="361">AB211</f>
        <v>23</v>
      </c>
      <c r="AC262" s="2">
        <f t="shared" si="361"/>
        <v>23</v>
      </c>
      <c r="AD262" s="2">
        <f t="shared" si="361"/>
        <v>-9.5633957562469618E-2</v>
      </c>
      <c r="AE262" s="2">
        <f t="shared" si="361"/>
        <v>0.12342261480496197</v>
      </c>
      <c r="AF262" s="2">
        <f t="shared" si="361"/>
        <v>0.65752081282760644</v>
      </c>
      <c r="AG262" s="2">
        <f t="shared" si="361"/>
        <v>0.21905657236743159</v>
      </c>
    </row>
    <row r="263" spans="1:33">
      <c r="A263" s="72"/>
      <c r="B263" s="2">
        <f t="shared" si="359"/>
        <v>22</v>
      </c>
      <c r="C263" s="45" t="str">
        <f t="shared" ref="C263:X263" si="362">IF(C212="","",IF(MOD(C$259,3)=0,principal*0.25*MAX(floor_rate-C212,0)*C161,""))</f>
        <v/>
      </c>
      <c r="D263" s="45" t="str">
        <f t="shared" si="362"/>
        <v/>
      </c>
      <c r="E263" s="45" t="str">
        <f t="shared" si="362"/>
        <v/>
      </c>
      <c r="F263" s="45" t="str">
        <f t="shared" si="362"/>
        <v/>
      </c>
      <c r="G263" s="45" t="str">
        <f t="shared" si="362"/>
        <v/>
      </c>
      <c r="H263" s="45" t="str">
        <f t="shared" si="362"/>
        <v/>
      </c>
      <c r="I263" s="45" t="str">
        <f t="shared" si="362"/>
        <v/>
      </c>
      <c r="J263" s="45" t="str">
        <f t="shared" si="362"/>
        <v/>
      </c>
      <c r="K263" s="45" t="str">
        <f t="shared" si="362"/>
        <v/>
      </c>
      <c r="L263" s="45" t="str">
        <f t="shared" si="362"/>
        <v/>
      </c>
      <c r="M263" s="45" t="str">
        <f t="shared" si="362"/>
        <v/>
      </c>
      <c r="N263" s="45" t="str">
        <f t="shared" si="362"/>
        <v/>
      </c>
      <c r="O263" s="45" t="str">
        <f t="shared" si="362"/>
        <v/>
      </c>
      <c r="P263" s="45" t="str">
        <f t="shared" si="362"/>
        <v/>
      </c>
      <c r="Q263" s="45" t="str">
        <f t="shared" si="362"/>
        <v/>
      </c>
      <c r="R263" s="45" t="str">
        <f t="shared" si="362"/>
        <v/>
      </c>
      <c r="S263" s="45" t="str">
        <f t="shared" si="362"/>
        <v/>
      </c>
      <c r="T263" s="45" t="str">
        <f t="shared" si="362"/>
        <v/>
      </c>
      <c r="U263" s="45" t="str">
        <f t="shared" si="362"/>
        <v/>
      </c>
      <c r="V263" s="45" t="str">
        <f t="shared" si="362"/>
        <v/>
      </c>
      <c r="W263" s="45" t="str">
        <f t="shared" si="362"/>
        <v/>
      </c>
      <c r="X263" s="45" t="str">
        <f t="shared" si="362"/>
        <v/>
      </c>
      <c r="Y263" s="46"/>
      <c r="Z263" s="46"/>
      <c r="AA263" s="46"/>
      <c r="AB263" s="2">
        <f t="shared" ref="AB263:AG263" si="363">AB212</f>
        <v>22</v>
      </c>
      <c r="AC263" s="2">
        <f t="shared" si="363"/>
        <v>22</v>
      </c>
      <c r="AD263" s="2">
        <f t="shared" si="363"/>
        <v>-9.1475959407581797E-2</v>
      </c>
      <c r="AE263" s="2">
        <f t="shared" si="363"/>
        <v>0.12511261253764455</v>
      </c>
      <c r="AF263" s="2">
        <f t="shared" si="363"/>
        <v>0.6582988155171291</v>
      </c>
      <c r="AG263" s="2">
        <f t="shared" si="363"/>
        <v>0.21658857194522635</v>
      </c>
    </row>
    <row r="264" spans="1:33">
      <c r="A264" s="72"/>
      <c r="B264" s="2">
        <f t="shared" si="359"/>
        <v>21</v>
      </c>
      <c r="C264" s="45" t="str">
        <f t="shared" ref="C264:X264" si="364">IF(C213="","",IF(MOD(C$259,3)=0,principal*0.25*MAX(floor_rate-C213,0)*C162,""))</f>
        <v/>
      </c>
      <c r="D264" s="45" t="str">
        <f t="shared" si="364"/>
        <v/>
      </c>
      <c r="E264" s="45" t="str">
        <f t="shared" si="364"/>
        <v/>
      </c>
      <c r="F264" s="45" t="str">
        <f t="shared" si="364"/>
        <v/>
      </c>
      <c r="G264" s="45" t="str">
        <f t="shared" si="364"/>
        <v/>
      </c>
      <c r="H264" s="45" t="str">
        <f t="shared" si="364"/>
        <v/>
      </c>
      <c r="I264" s="45" t="str">
        <f t="shared" si="364"/>
        <v/>
      </c>
      <c r="J264" s="45" t="str">
        <f t="shared" si="364"/>
        <v/>
      </c>
      <c r="K264" s="45" t="str">
        <f t="shared" si="364"/>
        <v/>
      </c>
      <c r="L264" s="45" t="str">
        <f t="shared" si="364"/>
        <v/>
      </c>
      <c r="M264" s="45" t="str">
        <f t="shared" si="364"/>
        <v/>
      </c>
      <c r="N264" s="45" t="str">
        <f t="shared" si="364"/>
        <v/>
      </c>
      <c r="O264" s="45" t="str">
        <f t="shared" si="364"/>
        <v/>
      </c>
      <c r="P264" s="45" t="str">
        <f t="shared" si="364"/>
        <v/>
      </c>
      <c r="Q264" s="45" t="str">
        <f t="shared" si="364"/>
        <v/>
      </c>
      <c r="R264" s="45" t="str">
        <f t="shared" si="364"/>
        <v/>
      </c>
      <c r="S264" s="45" t="str">
        <f t="shared" si="364"/>
        <v/>
      </c>
      <c r="T264" s="45" t="str">
        <f t="shared" si="364"/>
        <v/>
      </c>
      <c r="U264" s="45" t="str">
        <f t="shared" si="364"/>
        <v/>
      </c>
      <c r="V264" s="45" t="str">
        <f t="shared" si="364"/>
        <v/>
      </c>
      <c r="W264" s="45" t="str">
        <f t="shared" si="364"/>
        <v/>
      </c>
      <c r="X264" s="44">
        <f t="shared" si="364"/>
        <v>0</v>
      </c>
      <c r="Y264" s="46"/>
      <c r="Z264" s="46"/>
      <c r="AA264" s="46"/>
      <c r="AB264" s="2">
        <f t="shared" ref="AB264:AG264" si="365">AB213</f>
        <v>21</v>
      </c>
      <c r="AC264" s="2">
        <f t="shared" si="365"/>
        <v>21</v>
      </c>
      <c r="AD264" s="2">
        <f t="shared" si="365"/>
        <v>-8.7317961252690424E-2</v>
      </c>
      <c r="AE264" s="2">
        <f t="shared" si="365"/>
        <v>0.12681989921898462</v>
      </c>
      <c r="AF264" s="2">
        <f t="shared" si="365"/>
        <v>0.65904224030934033</v>
      </c>
      <c r="AG264" s="2">
        <f t="shared" si="365"/>
        <v>0.21413786047167505</v>
      </c>
    </row>
    <row r="265" spans="1:33">
      <c r="A265" s="72"/>
      <c r="B265" s="2">
        <f t="shared" si="359"/>
        <v>20</v>
      </c>
      <c r="C265" s="45" t="str">
        <f t="shared" ref="C265:X265" si="366">IF(C214="","",IF(MOD(C$259,3)=0,principal*0.25*MAX(floor_rate-C214,0)*C163,""))</f>
        <v/>
      </c>
      <c r="D265" s="45" t="str">
        <f t="shared" si="366"/>
        <v/>
      </c>
      <c r="E265" s="45" t="str">
        <f t="shared" si="366"/>
        <v/>
      </c>
      <c r="F265" s="45" t="str">
        <f t="shared" si="366"/>
        <v/>
      </c>
      <c r="G265" s="45" t="str">
        <f t="shared" si="366"/>
        <v/>
      </c>
      <c r="H265" s="45" t="str">
        <f t="shared" si="366"/>
        <v/>
      </c>
      <c r="I265" s="45" t="str">
        <f t="shared" si="366"/>
        <v/>
      </c>
      <c r="J265" s="45" t="str">
        <f t="shared" si="366"/>
        <v/>
      </c>
      <c r="K265" s="45" t="str">
        <f t="shared" si="366"/>
        <v/>
      </c>
      <c r="L265" s="45" t="str">
        <f t="shared" si="366"/>
        <v/>
      </c>
      <c r="M265" s="45" t="str">
        <f t="shared" si="366"/>
        <v/>
      </c>
      <c r="N265" s="45" t="str">
        <f t="shared" si="366"/>
        <v/>
      </c>
      <c r="O265" s="45" t="str">
        <f t="shared" si="366"/>
        <v/>
      </c>
      <c r="P265" s="45" t="str">
        <f t="shared" si="366"/>
        <v/>
      </c>
      <c r="Q265" s="45" t="str">
        <f t="shared" si="366"/>
        <v/>
      </c>
      <c r="R265" s="45" t="str">
        <f t="shared" si="366"/>
        <v/>
      </c>
      <c r="S265" s="45" t="str">
        <f t="shared" si="366"/>
        <v/>
      </c>
      <c r="T265" s="45" t="str">
        <f t="shared" si="366"/>
        <v/>
      </c>
      <c r="U265" s="45" t="str">
        <f t="shared" si="366"/>
        <v/>
      </c>
      <c r="V265" s="45" t="str">
        <f t="shared" si="366"/>
        <v/>
      </c>
      <c r="W265" s="44" t="str">
        <f t="shared" si="366"/>
        <v/>
      </c>
      <c r="X265" s="44">
        <f t="shared" si="366"/>
        <v>0</v>
      </c>
      <c r="Y265" s="46"/>
      <c r="Z265" s="46"/>
      <c r="AA265" s="46"/>
      <c r="AB265" s="2">
        <f t="shared" ref="AB265:AG265" si="367">AB214</f>
        <v>20</v>
      </c>
      <c r="AC265" s="2">
        <f t="shared" si="367"/>
        <v>20</v>
      </c>
      <c r="AD265" s="2">
        <f t="shared" si="367"/>
        <v>-8.315996309779905E-2</v>
      </c>
      <c r="AE265" s="2">
        <f t="shared" si="367"/>
        <v>0.12854447484898079</v>
      </c>
      <c r="AF265" s="2">
        <f t="shared" si="367"/>
        <v>0.65975108720423936</v>
      </c>
      <c r="AG265" s="2">
        <f t="shared" si="367"/>
        <v>0.21170443794677984</v>
      </c>
    </row>
    <row r="266" spans="1:33">
      <c r="A266" s="72"/>
      <c r="B266" s="2">
        <f t="shared" si="359"/>
        <v>19</v>
      </c>
      <c r="C266" s="45" t="str">
        <f t="shared" ref="C266:X266" si="368">IF(C215="","",IF(MOD(C$259,3)=0,principal*0.25*MAX(floor_rate-C215,0)*C164,""))</f>
        <v/>
      </c>
      <c r="D266" s="45" t="str">
        <f t="shared" si="368"/>
        <v/>
      </c>
      <c r="E266" s="45" t="str">
        <f t="shared" si="368"/>
        <v/>
      </c>
      <c r="F266" s="45" t="str">
        <f t="shared" si="368"/>
        <v/>
      </c>
      <c r="G266" s="45" t="str">
        <f t="shared" si="368"/>
        <v/>
      </c>
      <c r="H266" s="45" t="str">
        <f t="shared" si="368"/>
        <v/>
      </c>
      <c r="I266" s="45" t="str">
        <f t="shared" si="368"/>
        <v/>
      </c>
      <c r="J266" s="45" t="str">
        <f t="shared" si="368"/>
        <v/>
      </c>
      <c r="K266" s="45" t="str">
        <f t="shared" si="368"/>
        <v/>
      </c>
      <c r="L266" s="45" t="str">
        <f t="shared" si="368"/>
        <v/>
      </c>
      <c r="M266" s="45" t="str">
        <f t="shared" si="368"/>
        <v/>
      </c>
      <c r="N266" s="45" t="str">
        <f t="shared" si="368"/>
        <v/>
      </c>
      <c r="O266" s="45" t="str">
        <f t="shared" si="368"/>
        <v/>
      </c>
      <c r="P266" s="45" t="str">
        <f t="shared" si="368"/>
        <v/>
      </c>
      <c r="Q266" s="45" t="str">
        <f t="shared" si="368"/>
        <v/>
      </c>
      <c r="R266" s="45" t="str">
        <f t="shared" si="368"/>
        <v/>
      </c>
      <c r="S266" s="45" t="str">
        <f t="shared" si="368"/>
        <v/>
      </c>
      <c r="T266" s="45" t="str">
        <f t="shared" si="368"/>
        <v/>
      </c>
      <c r="U266" s="45" t="str">
        <f t="shared" si="368"/>
        <v/>
      </c>
      <c r="V266" s="44" t="str">
        <f t="shared" si="368"/>
        <v/>
      </c>
      <c r="W266" s="44" t="str">
        <f t="shared" si="368"/>
        <v/>
      </c>
      <c r="X266" s="44">
        <f t="shared" si="368"/>
        <v>0</v>
      </c>
      <c r="Y266" s="46"/>
      <c r="Z266" s="46"/>
      <c r="AA266" s="46"/>
      <c r="AB266" s="2">
        <f t="shared" ref="AB266:AG266" si="369">AB215</f>
        <v>19</v>
      </c>
      <c r="AC266" s="2">
        <f t="shared" si="369"/>
        <v>19</v>
      </c>
      <c r="AD266" s="2">
        <f t="shared" si="369"/>
        <v>-7.9001964942911229E-2</v>
      </c>
      <c r="AE266" s="2">
        <f t="shared" si="369"/>
        <v>0.13028633942763151</v>
      </c>
      <c r="AF266" s="2">
        <f t="shared" si="369"/>
        <v>0.66042535620182563</v>
      </c>
      <c r="AG266" s="2">
        <f t="shared" si="369"/>
        <v>0.20928830437054274</v>
      </c>
    </row>
    <row r="267" spans="1:33">
      <c r="A267" s="72"/>
      <c r="B267" s="2">
        <f t="shared" si="359"/>
        <v>18</v>
      </c>
      <c r="C267" s="45" t="str">
        <f t="shared" ref="C267:X267" si="370">IF(C216="","",IF(MOD(C$259,3)=0,principal*0.25*MAX(floor_rate-C216,0)*C165,""))</f>
        <v/>
      </c>
      <c r="D267" s="45" t="str">
        <f t="shared" si="370"/>
        <v/>
      </c>
      <c r="E267" s="45" t="str">
        <f t="shared" si="370"/>
        <v/>
      </c>
      <c r="F267" s="45" t="str">
        <f t="shared" si="370"/>
        <v/>
      </c>
      <c r="G267" s="45" t="str">
        <f t="shared" si="370"/>
        <v/>
      </c>
      <c r="H267" s="45" t="str">
        <f t="shared" si="370"/>
        <v/>
      </c>
      <c r="I267" s="45" t="str">
        <f t="shared" si="370"/>
        <v/>
      </c>
      <c r="J267" s="45" t="str">
        <f t="shared" si="370"/>
        <v/>
      </c>
      <c r="K267" s="45" t="str">
        <f t="shared" si="370"/>
        <v/>
      </c>
      <c r="L267" s="45" t="str">
        <f t="shared" si="370"/>
        <v/>
      </c>
      <c r="M267" s="45" t="str">
        <f t="shared" si="370"/>
        <v/>
      </c>
      <c r="N267" s="45" t="str">
        <f t="shared" si="370"/>
        <v/>
      </c>
      <c r="O267" s="45" t="str">
        <f t="shared" si="370"/>
        <v/>
      </c>
      <c r="P267" s="45" t="str">
        <f t="shared" si="370"/>
        <v/>
      </c>
      <c r="Q267" s="45" t="str">
        <f t="shared" si="370"/>
        <v/>
      </c>
      <c r="R267" s="45" t="str">
        <f t="shared" si="370"/>
        <v/>
      </c>
      <c r="S267" s="45" t="str">
        <f t="shared" si="370"/>
        <v/>
      </c>
      <c r="T267" s="45" t="str">
        <f t="shared" si="370"/>
        <v/>
      </c>
      <c r="U267" s="44">
        <f t="shared" si="370"/>
        <v>0</v>
      </c>
      <c r="V267" s="44" t="str">
        <f t="shared" si="370"/>
        <v/>
      </c>
      <c r="W267" s="44" t="str">
        <f t="shared" si="370"/>
        <v/>
      </c>
      <c r="X267" s="44">
        <f t="shared" si="370"/>
        <v>0</v>
      </c>
      <c r="Y267" s="46"/>
      <c r="Z267" s="46"/>
      <c r="AA267" s="46"/>
      <c r="AB267" s="2">
        <f t="shared" ref="AB267:AG267" si="371">AB216</f>
        <v>18</v>
      </c>
      <c r="AC267" s="2">
        <f t="shared" si="371"/>
        <v>18</v>
      </c>
      <c r="AD267" s="2">
        <f t="shared" si="371"/>
        <v>-7.4843966788019856E-2</v>
      </c>
      <c r="AE267" s="2">
        <f t="shared" si="371"/>
        <v>0.13204549295493984</v>
      </c>
      <c r="AF267" s="2">
        <f t="shared" si="371"/>
        <v>0.66106504730210036</v>
      </c>
      <c r="AG267" s="2">
        <f t="shared" si="371"/>
        <v>0.20688945974295969</v>
      </c>
    </row>
    <row r="268" spans="1:33">
      <c r="A268" s="72"/>
      <c r="B268" s="2">
        <f t="shared" si="359"/>
        <v>17</v>
      </c>
      <c r="C268" s="45" t="str">
        <f t="shared" ref="C268:X268" si="372">IF(C217="","",IF(MOD(C$259,3)=0,principal*0.25*MAX(floor_rate-C217,0)*C166,""))</f>
        <v/>
      </c>
      <c r="D268" s="45" t="str">
        <f t="shared" si="372"/>
        <v/>
      </c>
      <c r="E268" s="45" t="str">
        <f t="shared" si="372"/>
        <v/>
      </c>
      <c r="F268" s="45" t="str">
        <f t="shared" si="372"/>
        <v/>
      </c>
      <c r="G268" s="45" t="str">
        <f t="shared" si="372"/>
        <v/>
      </c>
      <c r="H268" s="45" t="str">
        <f t="shared" si="372"/>
        <v/>
      </c>
      <c r="I268" s="45" t="str">
        <f t="shared" si="372"/>
        <v/>
      </c>
      <c r="J268" s="45" t="str">
        <f t="shared" si="372"/>
        <v/>
      </c>
      <c r="K268" s="45" t="str">
        <f t="shared" si="372"/>
        <v/>
      </c>
      <c r="L268" s="45" t="str">
        <f t="shared" si="372"/>
        <v/>
      </c>
      <c r="M268" s="45" t="str">
        <f t="shared" si="372"/>
        <v/>
      </c>
      <c r="N268" s="45" t="str">
        <f t="shared" si="372"/>
        <v/>
      </c>
      <c r="O268" s="45" t="str">
        <f t="shared" si="372"/>
        <v/>
      </c>
      <c r="P268" s="45" t="str">
        <f t="shared" si="372"/>
        <v/>
      </c>
      <c r="Q268" s="45" t="str">
        <f t="shared" si="372"/>
        <v/>
      </c>
      <c r="R268" s="45" t="str">
        <f t="shared" si="372"/>
        <v/>
      </c>
      <c r="S268" s="45" t="str">
        <f t="shared" si="372"/>
        <v/>
      </c>
      <c r="T268" s="44" t="str">
        <f t="shared" si="372"/>
        <v/>
      </c>
      <c r="U268" s="44">
        <f t="shared" si="372"/>
        <v>0</v>
      </c>
      <c r="V268" s="44" t="str">
        <f t="shared" si="372"/>
        <v/>
      </c>
      <c r="W268" s="44" t="str">
        <f t="shared" si="372"/>
        <v/>
      </c>
      <c r="X268" s="44">
        <f t="shared" si="372"/>
        <v>0</v>
      </c>
      <c r="Y268" s="46"/>
      <c r="Z268" s="46"/>
      <c r="AA268" s="46"/>
      <c r="AB268" s="2">
        <f t="shared" ref="AB268:AG268" si="373">AB217</f>
        <v>17</v>
      </c>
      <c r="AC268" s="2">
        <f t="shared" si="373"/>
        <v>17</v>
      </c>
      <c r="AD268" s="2">
        <f t="shared" si="373"/>
        <v>-7.0685968633132035E-2</v>
      </c>
      <c r="AE268" s="2">
        <f t="shared" si="373"/>
        <v>0.13382193543090271</v>
      </c>
      <c r="AF268" s="2">
        <f t="shared" si="373"/>
        <v>0.66167016050506255</v>
      </c>
      <c r="AG268" s="2">
        <f t="shared" si="373"/>
        <v>0.20450790406403474</v>
      </c>
    </row>
    <row r="269" spans="1:33">
      <c r="A269" s="72"/>
      <c r="B269" s="2">
        <f t="shared" si="359"/>
        <v>16</v>
      </c>
      <c r="C269" s="45" t="str">
        <f t="shared" ref="C269:X269" si="374">IF(C218="","",IF(MOD(C$259,3)=0,principal*0.25*MAX(floor_rate-C218,0)*C167,""))</f>
        <v/>
      </c>
      <c r="D269" s="45" t="str">
        <f t="shared" si="374"/>
        <v/>
      </c>
      <c r="E269" s="45" t="str">
        <f t="shared" si="374"/>
        <v/>
      </c>
      <c r="F269" s="45" t="str">
        <f t="shared" si="374"/>
        <v/>
      </c>
      <c r="G269" s="45" t="str">
        <f t="shared" si="374"/>
        <v/>
      </c>
      <c r="H269" s="45" t="str">
        <f t="shared" si="374"/>
        <v/>
      </c>
      <c r="I269" s="45" t="str">
        <f t="shared" si="374"/>
        <v/>
      </c>
      <c r="J269" s="45" t="str">
        <f t="shared" si="374"/>
        <v/>
      </c>
      <c r="K269" s="45" t="str">
        <f t="shared" si="374"/>
        <v/>
      </c>
      <c r="L269" s="45" t="str">
        <f t="shared" si="374"/>
        <v/>
      </c>
      <c r="M269" s="45" t="str">
        <f t="shared" si="374"/>
        <v/>
      </c>
      <c r="N269" s="45" t="str">
        <f t="shared" si="374"/>
        <v/>
      </c>
      <c r="O269" s="45" t="str">
        <f t="shared" si="374"/>
        <v/>
      </c>
      <c r="P269" s="45" t="str">
        <f t="shared" si="374"/>
        <v/>
      </c>
      <c r="Q269" s="45" t="str">
        <f t="shared" si="374"/>
        <v/>
      </c>
      <c r="R269" s="45" t="str">
        <f t="shared" si="374"/>
        <v/>
      </c>
      <c r="S269" s="44" t="str">
        <f t="shared" si="374"/>
        <v/>
      </c>
      <c r="T269" s="44" t="str">
        <f t="shared" si="374"/>
        <v/>
      </c>
      <c r="U269" s="44">
        <f t="shared" si="374"/>
        <v>0</v>
      </c>
      <c r="V269" s="44" t="str">
        <f t="shared" si="374"/>
        <v/>
      </c>
      <c r="W269" s="44" t="str">
        <f t="shared" si="374"/>
        <v/>
      </c>
      <c r="X269" s="44">
        <f t="shared" si="374"/>
        <v>0</v>
      </c>
      <c r="Y269" s="46"/>
      <c r="Z269" s="46"/>
      <c r="AA269" s="46"/>
      <c r="AB269" s="2">
        <f t="shared" ref="AB269:AG269" si="375">AB218</f>
        <v>16</v>
      </c>
      <c r="AC269" s="2">
        <f t="shared" si="375"/>
        <v>16</v>
      </c>
      <c r="AD269" s="2">
        <f t="shared" si="375"/>
        <v>-6.6527970478240661E-2</v>
      </c>
      <c r="AE269" s="2">
        <f t="shared" si="375"/>
        <v>0.13561566685552315</v>
      </c>
      <c r="AF269" s="2">
        <f t="shared" si="375"/>
        <v>0.66224069581071299</v>
      </c>
      <c r="AG269" s="2">
        <f t="shared" si="375"/>
        <v>0.20214363733376381</v>
      </c>
    </row>
    <row r="270" spans="1:33">
      <c r="A270" s="72"/>
      <c r="B270" s="2">
        <f t="shared" si="359"/>
        <v>15</v>
      </c>
      <c r="C270" s="45" t="str">
        <f t="shared" ref="C270:X270" si="376">IF(C219="","",IF(MOD(C$259,3)=0,principal*0.25*MAX(floor_rate-C219,0)*C168,""))</f>
        <v/>
      </c>
      <c r="D270" s="45" t="str">
        <f t="shared" si="376"/>
        <v/>
      </c>
      <c r="E270" s="45" t="str">
        <f t="shared" si="376"/>
        <v/>
      </c>
      <c r="F270" s="45" t="str">
        <f t="shared" si="376"/>
        <v/>
      </c>
      <c r="G270" s="45" t="str">
        <f t="shared" si="376"/>
        <v/>
      </c>
      <c r="H270" s="45" t="str">
        <f t="shared" si="376"/>
        <v/>
      </c>
      <c r="I270" s="45" t="str">
        <f t="shared" si="376"/>
        <v/>
      </c>
      <c r="J270" s="45" t="str">
        <f t="shared" si="376"/>
        <v/>
      </c>
      <c r="K270" s="45" t="str">
        <f t="shared" si="376"/>
        <v/>
      </c>
      <c r="L270" s="45" t="str">
        <f t="shared" si="376"/>
        <v/>
      </c>
      <c r="M270" s="45" t="str">
        <f t="shared" si="376"/>
        <v/>
      </c>
      <c r="N270" s="45" t="str">
        <f t="shared" si="376"/>
        <v/>
      </c>
      <c r="O270" s="45" t="str">
        <f t="shared" si="376"/>
        <v/>
      </c>
      <c r="P270" s="45" t="str">
        <f t="shared" si="376"/>
        <v/>
      </c>
      <c r="Q270" s="45" t="str">
        <f t="shared" si="376"/>
        <v/>
      </c>
      <c r="R270" s="44">
        <f t="shared" si="376"/>
        <v>0</v>
      </c>
      <c r="S270" s="44" t="str">
        <f t="shared" si="376"/>
        <v/>
      </c>
      <c r="T270" s="44" t="str">
        <f t="shared" si="376"/>
        <v/>
      </c>
      <c r="U270" s="44">
        <f t="shared" si="376"/>
        <v>0</v>
      </c>
      <c r="V270" s="44" t="str">
        <f t="shared" si="376"/>
        <v/>
      </c>
      <c r="W270" s="44" t="str">
        <f t="shared" si="376"/>
        <v/>
      </c>
      <c r="X270" s="44">
        <f t="shared" si="376"/>
        <v>0</v>
      </c>
      <c r="Y270" s="46"/>
      <c r="Z270" s="46"/>
      <c r="AA270" s="46"/>
      <c r="AB270" s="2">
        <f t="shared" ref="AB270:AG270" si="377">AB219</f>
        <v>15</v>
      </c>
      <c r="AC270" s="2">
        <f t="shared" si="377"/>
        <v>15</v>
      </c>
      <c r="AD270" s="2">
        <f t="shared" si="377"/>
        <v>-6.2369972323351064E-2</v>
      </c>
      <c r="AE270" s="2">
        <f t="shared" si="377"/>
        <v>0.13742668722879892</v>
      </c>
      <c r="AF270" s="2">
        <f t="shared" si="377"/>
        <v>0.6627766532190511</v>
      </c>
      <c r="AG270" s="2">
        <f t="shared" si="377"/>
        <v>0.19979665955214998</v>
      </c>
    </row>
    <row r="271" spans="1:33">
      <c r="A271" s="72"/>
      <c r="B271" s="2">
        <f t="shared" si="359"/>
        <v>14</v>
      </c>
      <c r="C271" s="45" t="str">
        <f t="shared" ref="C271:X271" si="378">IF(C220="","",IF(MOD(C$259,3)=0,principal*0.25*MAX(floor_rate-C220,0)*C169,""))</f>
        <v/>
      </c>
      <c r="D271" s="45" t="str">
        <f t="shared" si="378"/>
        <v/>
      </c>
      <c r="E271" s="45" t="str">
        <f t="shared" si="378"/>
        <v/>
      </c>
      <c r="F271" s="45" t="str">
        <f t="shared" si="378"/>
        <v/>
      </c>
      <c r="G271" s="45" t="str">
        <f t="shared" si="378"/>
        <v/>
      </c>
      <c r="H271" s="45" t="str">
        <f t="shared" si="378"/>
        <v/>
      </c>
      <c r="I271" s="45" t="str">
        <f t="shared" si="378"/>
        <v/>
      </c>
      <c r="J271" s="45" t="str">
        <f t="shared" si="378"/>
        <v/>
      </c>
      <c r="K271" s="45" t="str">
        <f t="shared" si="378"/>
        <v/>
      </c>
      <c r="L271" s="45" t="str">
        <f t="shared" si="378"/>
        <v/>
      </c>
      <c r="M271" s="45" t="str">
        <f t="shared" si="378"/>
        <v/>
      </c>
      <c r="N271" s="45" t="str">
        <f t="shared" si="378"/>
        <v/>
      </c>
      <c r="O271" s="45" t="str">
        <f t="shared" si="378"/>
        <v/>
      </c>
      <c r="P271" s="45" t="str">
        <f t="shared" si="378"/>
        <v/>
      </c>
      <c r="Q271" s="44" t="str">
        <f t="shared" si="378"/>
        <v/>
      </c>
      <c r="R271" s="44">
        <f t="shared" si="378"/>
        <v>0</v>
      </c>
      <c r="S271" s="44" t="str">
        <f t="shared" si="378"/>
        <v/>
      </c>
      <c r="T271" s="44" t="str">
        <f t="shared" si="378"/>
        <v/>
      </c>
      <c r="U271" s="44">
        <f t="shared" si="378"/>
        <v>0</v>
      </c>
      <c r="V271" s="44" t="str">
        <f t="shared" si="378"/>
        <v/>
      </c>
      <c r="W271" s="44" t="str">
        <f t="shared" si="378"/>
        <v/>
      </c>
      <c r="X271" s="44">
        <f t="shared" si="378"/>
        <v>0</v>
      </c>
      <c r="Y271" s="46"/>
      <c r="Z271" s="46"/>
      <c r="AA271" s="46"/>
      <c r="AB271" s="2">
        <f t="shared" ref="AB271:AG271" si="379">AB220</f>
        <v>14</v>
      </c>
      <c r="AC271" s="2">
        <f t="shared" si="379"/>
        <v>14</v>
      </c>
      <c r="AD271" s="2">
        <f t="shared" si="379"/>
        <v>-5.8211974168461467E-2</v>
      </c>
      <c r="AE271" s="2">
        <f t="shared" si="379"/>
        <v>0.13925499655073073</v>
      </c>
      <c r="AF271" s="2">
        <f t="shared" si="379"/>
        <v>0.66327803273007702</v>
      </c>
      <c r="AG271" s="2">
        <f t="shared" si="379"/>
        <v>0.1974669707191922</v>
      </c>
    </row>
    <row r="272" spans="1:33">
      <c r="A272" s="72"/>
      <c r="B272" s="2">
        <f t="shared" si="359"/>
        <v>13</v>
      </c>
      <c r="C272" s="45" t="str">
        <f t="shared" ref="C272:X272" si="380">IF(C221="","",IF(MOD(C$259,3)=0,principal*0.25*MAX(floor_rate-C221,0)*C170,""))</f>
        <v/>
      </c>
      <c r="D272" s="45" t="str">
        <f t="shared" si="380"/>
        <v/>
      </c>
      <c r="E272" s="45" t="str">
        <f t="shared" si="380"/>
        <v/>
      </c>
      <c r="F272" s="45" t="str">
        <f t="shared" si="380"/>
        <v/>
      </c>
      <c r="G272" s="45" t="str">
        <f t="shared" si="380"/>
        <v/>
      </c>
      <c r="H272" s="45" t="str">
        <f t="shared" si="380"/>
        <v/>
      </c>
      <c r="I272" s="45" t="str">
        <f t="shared" si="380"/>
        <v/>
      </c>
      <c r="J272" s="45" t="str">
        <f t="shared" si="380"/>
        <v/>
      </c>
      <c r="K272" s="45" t="str">
        <f t="shared" si="380"/>
        <v/>
      </c>
      <c r="L272" s="45" t="str">
        <f t="shared" si="380"/>
        <v/>
      </c>
      <c r="M272" s="45" t="str">
        <f t="shared" si="380"/>
        <v/>
      </c>
      <c r="N272" s="45" t="str">
        <f t="shared" si="380"/>
        <v/>
      </c>
      <c r="O272" s="45" t="str">
        <f t="shared" si="380"/>
        <v/>
      </c>
      <c r="P272" s="44" t="str">
        <f t="shared" si="380"/>
        <v/>
      </c>
      <c r="Q272" s="44" t="str">
        <f t="shared" si="380"/>
        <v/>
      </c>
      <c r="R272" s="44">
        <f t="shared" si="380"/>
        <v>0</v>
      </c>
      <c r="S272" s="44" t="str">
        <f t="shared" si="380"/>
        <v/>
      </c>
      <c r="T272" s="44" t="str">
        <f t="shared" si="380"/>
        <v/>
      </c>
      <c r="U272" s="44">
        <f t="shared" si="380"/>
        <v>0</v>
      </c>
      <c r="V272" s="44" t="str">
        <f t="shared" si="380"/>
        <v/>
      </c>
      <c r="W272" s="44" t="str">
        <f t="shared" si="380"/>
        <v/>
      </c>
      <c r="X272" s="44">
        <f t="shared" si="380"/>
        <v>0</v>
      </c>
      <c r="Y272" s="46"/>
      <c r="Z272" s="46"/>
      <c r="AA272" s="46"/>
      <c r="AB272" s="2">
        <f t="shared" ref="AB272:AG272" si="381">AB221</f>
        <v>13</v>
      </c>
      <c r="AC272" s="2">
        <f t="shared" si="381"/>
        <v>13</v>
      </c>
      <c r="AD272" s="2">
        <f t="shared" si="381"/>
        <v>-5.4053976013570093E-2</v>
      </c>
      <c r="AE272" s="2">
        <f t="shared" si="381"/>
        <v>0.14110059482131942</v>
      </c>
      <c r="AF272" s="2">
        <f t="shared" si="381"/>
        <v>0.66374483434379106</v>
      </c>
      <c r="AG272" s="2">
        <f t="shared" si="381"/>
        <v>0.19515457083488952</v>
      </c>
    </row>
    <row r="273" spans="1:33">
      <c r="A273" s="72"/>
      <c r="B273" s="2">
        <f t="shared" si="359"/>
        <v>12</v>
      </c>
      <c r="C273" s="45" t="str">
        <f t="shared" ref="C273:X273" si="382">IF(C222="","",IF(MOD(C$259,3)=0,principal*0.25*MAX(floor_rate-C222,0)*C171,""))</f>
        <v/>
      </c>
      <c r="D273" s="45" t="str">
        <f t="shared" si="382"/>
        <v/>
      </c>
      <c r="E273" s="45" t="str">
        <f t="shared" si="382"/>
        <v/>
      </c>
      <c r="F273" s="45" t="str">
        <f t="shared" si="382"/>
        <v/>
      </c>
      <c r="G273" s="45" t="str">
        <f t="shared" si="382"/>
        <v/>
      </c>
      <c r="H273" s="45" t="str">
        <f t="shared" si="382"/>
        <v/>
      </c>
      <c r="I273" s="45" t="str">
        <f t="shared" si="382"/>
        <v/>
      </c>
      <c r="J273" s="45" t="str">
        <f t="shared" si="382"/>
        <v/>
      </c>
      <c r="K273" s="45" t="str">
        <f t="shared" si="382"/>
        <v/>
      </c>
      <c r="L273" s="45" t="str">
        <f t="shared" si="382"/>
        <v/>
      </c>
      <c r="M273" s="45" t="str">
        <f t="shared" si="382"/>
        <v/>
      </c>
      <c r="N273" s="45" t="str">
        <f t="shared" si="382"/>
        <v/>
      </c>
      <c r="O273" s="44">
        <f t="shared" si="382"/>
        <v>0</v>
      </c>
      <c r="P273" s="44" t="str">
        <f t="shared" si="382"/>
        <v/>
      </c>
      <c r="Q273" s="44" t="str">
        <f t="shared" si="382"/>
        <v/>
      </c>
      <c r="R273" s="44">
        <f t="shared" si="382"/>
        <v>0</v>
      </c>
      <c r="S273" s="44" t="str">
        <f t="shared" si="382"/>
        <v/>
      </c>
      <c r="T273" s="44" t="str">
        <f t="shared" si="382"/>
        <v/>
      </c>
      <c r="U273" s="44">
        <f t="shared" si="382"/>
        <v>0</v>
      </c>
      <c r="V273" s="44" t="str">
        <f t="shared" si="382"/>
        <v/>
      </c>
      <c r="W273" s="44" t="str">
        <f t="shared" si="382"/>
        <v/>
      </c>
      <c r="X273" s="44">
        <f t="shared" si="382"/>
        <v>0</v>
      </c>
      <c r="Y273" s="46"/>
      <c r="Z273" s="46"/>
      <c r="AA273" s="46"/>
      <c r="AB273" s="2">
        <f t="shared" ref="AB273:AG273" si="383">AB222</f>
        <v>12</v>
      </c>
      <c r="AC273" s="2">
        <f t="shared" si="383"/>
        <v>12</v>
      </c>
      <c r="AD273" s="2">
        <f t="shared" si="383"/>
        <v>-4.9895977858680496E-2</v>
      </c>
      <c r="AE273" s="2">
        <f t="shared" si="383"/>
        <v>0.14296348204056336</v>
      </c>
      <c r="AF273" s="2">
        <f t="shared" si="383"/>
        <v>0.66417705806019267</v>
      </c>
      <c r="AG273" s="2">
        <f t="shared" si="383"/>
        <v>0.19285945989924386</v>
      </c>
    </row>
    <row r="274" spans="1:33">
      <c r="A274" s="72"/>
      <c r="B274" s="2">
        <f t="shared" si="359"/>
        <v>11</v>
      </c>
      <c r="C274" s="45" t="str">
        <f t="shared" ref="C274:X274" si="384">IF(C223="","",IF(MOD(C$259,3)=0,principal*0.25*MAX(floor_rate-C223,0)*C172,""))</f>
        <v/>
      </c>
      <c r="D274" s="45" t="str">
        <f t="shared" si="384"/>
        <v/>
      </c>
      <c r="E274" s="45" t="str">
        <f t="shared" si="384"/>
        <v/>
      </c>
      <c r="F274" s="45" t="str">
        <f t="shared" si="384"/>
        <v/>
      </c>
      <c r="G274" s="45" t="str">
        <f t="shared" si="384"/>
        <v/>
      </c>
      <c r="H274" s="45" t="str">
        <f t="shared" si="384"/>
        <v/>
      </c>
      <c r="I274" s="45" t="str">
        <f t="shared" si="384"/>
        <v/>
      </c>
      <c r="J274" s="45" t="str">
        <f t="shared" si="384"/>
        <v/>
      </c>
      <c r="K274" s="45" t="str">
        <f t="shared" si="384"/>
        <v/>
      </c>
      <c r="L274" s="45" t="str">
        <f t="shared" si="384"/>
        <v/>
      </c>
      <c r="M274" s="45" t="str">
        <f t="shared" si="384"/>
        <v/>
      </c>
      <c r="N274" s="44" t="str">
        <f t="shared" si="384"/>
        <v/>
      </c>
      <c r="O274" s="44">
        <f t="shared" si="384"/>
        <v>0</v>
      </c>
      <c r="P274" s="44" t="str">
        <f t="shared" si="384"/>
        <v/>
      </c>
      <c r="Q274" s="44" t="str">
        <f t="shared" si="384"/>
        <v/>
      </c>
      <c r="R274" s="44">
        <f t="shared" si="384"/>
        <v>0</v>
      </c>
      <c r="S274" s="44" t="str">
        <f t="shared" si="384"/>
        <v/>
      </c>
      <c r="T274" s="44" t="str">
        <f t="shared" si="384"/>
        <v/>
      </c>
      <c r="U274" s="44">
        <f t="shared" si="384"/>
        <v>0</v>
      </c>
      <c r="V274" s="44" t="str">
        <f t="shared" si="384"/>
        <v/>
      </c>
      <c r="W274" s="44" t="str">
        <f t="shared" si="384"/>
        <v/>
      </c>
      <c r="X274" s="44">
        <f t="shared" si="384"/>
        <v>0</v>
      </c>
      <c r="Y274" s="46"/>
      <c r="Z274" s="46"/>
      <c r="AA274" s="46"/>
      <c r="AB274" s="2">
        <f t="shared" ref="AB274:AG274" si="385">AB223</f>
        <v>11</v>
      </c>
      <c r="AC274" s="2">
        <f t="shared" si="385"/>
        <v>11</v>
      </c>
      <c r="AD274" s="2">
        <f t="shared" si="385"/>
        <v>-4.5737979703790899E-2</v>
      </c>
      <c r="AE274" s="2">
        <f t="shared" si="385"/>
        <v>0.1448436582084634</v>
      </c>
      <c r="AF274" s="2">
        <f t="shared" si="385"/>
        <v>0.66457470387928219</v>
      </c>
      <c r="AG274" s="2">
        <f t="shared" si="385"/>
        <v>0.1905816379122543</v>
      </c>
    </row>
    <row r="275" spans="1:33">
      <c r="A275" s="72"/>
      <c r="B275" s="2">
        <f t="shared" si="359"/>
        <v>10</v>
      </c>
      <c r="C275" s="45" t="str">
        <f t="shared" ref="C275:X275" si="386">IF(C224="","",IF(MOD(C$259,3)=0,principal*0.25*MAX(floor_rate-C224,0)*C173,""))</f>
        <v/>
      </c>
      <c r="D275" s="45" t="str">
        <f t="shared" si="386"/>
        <v/>
      </c>
      <c r="E275" s="45" t="str">
        <f t="shared" si="386"/>
        <v/>
      </c>
      <c r="F275" s="45" t="str">
        <f t="shared" si="386"/>
        <v/>
      </c>
      <c r="G275" s="45" t="str">
        <f t="shared" si="386"/>
        <v/>
      </c>
      <c r="H275" s="45" t="str">
        <f t="shared" si="386"/>
        <v/>
      </c>
      <c r="I275" s="45" t="str">
        <f t="shared" si="386"/>
        <v/>
      </c>
      <c r="J275" s="45" t="str">
        <f t="shared" si="386"/>
        <v/>
      </c>
      <c r="K275" s="45" t="str">
        <f t="shared" si="386"/>
        <v/>
      </c>
      <c r="L275" s="45" t="str">
        <f t="shared" si="386"/>
        <v/>
      </c>
      <c r="M275" s="44" t="str">
        <f t="shared" si="386"/>
        <v/>
      </c>
      <c r="N275" s="44" t="str">
        <f t="shared" si="386"/>
        <v/>
      </c>
      <c r="O275" s="44">
        <f t="shared" si="386"/>
        <v>0</v>
      </c>
      <c r="P275" s="44" t="str">
        <f t="shared" si="386"/>
        <v/>
      </c>
      <c r="Q275" s="44" t="str">
        <f t="shared" si="386"/>
        <v/>
      </c>
      <c r="R275" s="44">
        <f t="shared" si="386"/>
        <v>0</v>
      </c>
      <c r="S275" s="44" t="str">
        <f t="shared" si="386"/>
        <v/>
      </c>
      <c r="T275" s="44" t="str">
        <f t="shared" si="386"/>
        <v/>
      </c>
      <c r="U275" s="44">
        <f t="shared" si="386"/>
        <v>0</v>
      </c>
      <c r="V275" s="44" t="str">
        <f t="shared" si="386"/>
        <v/>
      </c>
      <c r="W275" s="44" t="str">
        <f t="shared" si="386"/>
        <v/>
      </c>
      <c r="X275" s="44">
        <f t="shared" si="386"/>
        <v>0</v>
      </c>
      <c r="Y275" s="46"/>
      <c r="Z275" s="46"/>
      <c r="AA275" s="46"/>
      <c r="AB275" s="2">
        <f t="shared" ref="AB275:AG275" si="387">AB224</f>
        <v>10</v>
      </c>
      <c r="AC275" s="2">
        <f t="shared" si="387"/>
        <v>10</v>
      </c>
      <c r="AD275" s="2">
        <f t="shared" si="387"/>
        <v>-4.1579981548899525E-2</v>
      </c>
      <c r="AE275" s="2">
        <f t="shared" si="387"/>
        <v>0.14674112332502032</v>
      </c>
      <c r="AF275" s="2">
        <f t="shared" si="387"/>
        <v>0.66493777180105984</v>
      </c>
      <c r="AG275" s="2">
        <f t="shared" si="387"/>
        <v>0.18832110487391984</v>
      </c>
    </row>
    <row r="276" spans="1:33">
      <c r="A276" s="72"/>
      <c r="B276" s="2">
        <f t="shared" si="359"/>
        <v>9</v>
      </c>
      <c r="C276" s="45" t="str">
        <f t="shared" ref="C276:X276" si="388">IF(C225="","",IF(MOD(C$259,3)=0,principal*0.25*MAX(floor_rate-C225,0)*C174,""))</f>
        <v/>
      </c>
      <c r="D276" s="45" t="str">
        <f t="shared" si="388"/>
        <v/>
      </c>
      <c r="E276" s="45" t="str">
        <f t="shared" si="388"/>
        <v/>
      </c>
      <c r="F276" s="45" t="str">
        <f t="shared" si="388"/>
        <v/>
      </c>
      <c r="G276" s="45" t="str">
        <f t="shared" si="388"/>
        <v/>
      </c>
      <c r="H276" s="45" t="str">
        <f t="shared" si="388"/>
        <v/>
      </c>
      <c r="I276" s="45" t="str">
        <f t="shared" si="388"/>
        <v/>
      </c>
      <c r="J276" s="45" t="str">
        <f t="shared" si="388"/>
        <v/>
      </c>
      <c r="K276" s="45" t="str">
        <f t="shared" si="388"/>
        <v/>
      </c>
      <c r="L276" s="44">
        <f t="shared" si="388"/>
        <v>0</v>
      </c>
      <c r="M276" s="44" t="str">
        <f t="shared" si="388"/>
        <v/>
      </c>
      <c r="N276" s="44" t="str">
        <f t="shared" si="388"/>
        <v/>
      </c>
      <c r="O276" s="44">
        <f t="shared" si="388"/>
        <v>0</v>
      </c>
      <c r="P276" s="44" t="str">
        <f t="shared" si="388"/>
        <v/>
      </c>
      <c r="Q276" s="44" t="str">
        <f t="shared" si="388"/>
        <v/>
      </c>
      <c r="R276" s="44">
        <f t="shared" si="388"/>
        <v>0</v>
      </c>
      <c r="S276" s="44" t="str">
        <f t="shared" si="388"/>
        <v/>
      </c>
      <c r="T276" s="44" t="str">
        <f t="shared" si="388"/>
        <v/>
      </c>
      <c r="U276" s="44">
        <f t="shared" si="388"/>
        <v>0</v>
      </c>
      <c r="V276" s="44" t="str">
        <f t="shared" si="388"/>
        <v/>
      </c>
      <c r="W276" s="44" t="str">
        <f t="shared" si="388"/>
        <v/>
      </c>
      <c r="X276" s="44">
        <f t="shared" si="388"/>
        <v>0</v>
      </c>
      <c r="Y276" s="46"/>
      <c r="Z276" s="46"/>
      <c r="AA276" s="46"/>
      <c r="AB276" s="2">
        <f t="shared" ref="AB276:AG276" si="389">AB225</f>
        <v>9</v>
      </c>
      <c r="AC276" s="2">
        <f t="shared" si="389"/>
        <v>9</v>
      </c>
      <c r="AD276" s="2">
        <f t="shared" si="389"/>
        <v>-3.7421983394009928E-2</v>
      </c>
      <c r="AE276" s="2">
        <f t="shared" si="389"/>
        <v>0.14865587739023248</v>
      </c>
      <c r="AF276" s="2">
        <f t="shared" si="389"/>
        <v>0.66526626182552506</v>
      </c>
      <c r="AG276" s="2">
        <f t="shared" si="389"/>
        <v>0.1860778607842424</v>
      </c>
    </row>
    <row r="277" spans="1:33">
      <c r="A277" s="72"/>
      <c r="B277" s="2">
        <f t="shared" si="359"/>
        <v>8</v>
      </c>
      <c r="C277" s="45" t="str">
        <f t="shared" ref="C277:X277" si="390">IF(C226="","",IF(MOD(C$259,3)=0,principal*0.25*MAX(floor_rate-C226,0)*C175,""))</f>
        <v/>
      </c>
      <c r="D277" s="45" t="str">
        <f t="shared" si="390"/>
        <v/>
      </c>
      <c r="E277" s="45" t="str">
        <f t="shared" si="390"/>
        <v/>
      </c>
      <c r="F277" s="45" t="str">
        <f t="shared" si="390"/>
        <v/>
      </c>
      <c r="G277" s="45" t="str">
        <f t="shared" si="390"/>
        <v/>
      </c>
      <c r="H277" s="45" t="str">
        <f t="shared" si="390"/>
        <v/>
      </c>
      <c r="I277" s="45" t="str">
        <f t="shared" si="390"/>
        <v/>
      </c>
      <c r="J277" s="45" t="str">
        <f t="shared" si="390"/>
        <v/>
      </c>
      <c r="K277" s="44" t="str">
        <f t="shared" si="390"/>
        <v/>
      </c>
      <c r="L277" s="44">
        <f t="shared" si="390"/>
        <v>0</v>
      </c>
      <c r="M277" s="44" t="str">
        <f t="shared" si="390"/>
        <v/>
      </c>
      <c r="N277" s="44" t="str">
        <f t="shared" si="390"/>
        <v/>
      </c>
      <c r="O277" s="44">
        <f t="shared" si="390"/>
        <v>0</v>
      </c>
      <c r="P277" s="44" t="str">
        <f t="shared" si="390"/>
        <v/>
      </c>
      <c r="Q277" s="44" t="str">
        <f t="shared" si="390"/>
        <v/>
      </c>
      <c r="R277" s="44">
        <f t="shared" si="390"/>
        <v>0</v>
      </c>
      <c r="S277" s="44" t="str">
        <f t="shared" si="390"/>
        <v/>
      </c>
      <c r="T277" s="44" t="str">
        <f t="shared" si="390"/>
        <v/>
      </c>
      <c r="U277" s="44">
        <f t="shared" si="390"/>
        <v>0</v>
      </c>
      <c r="V277" s="44" t="str">
        <f t="shared" si="390"/>
        <v/>
      </c>
      <c r="W277" s="44" t="str">
        <f t="shared" si="390"/>
        <v/>
      </c>
      <c r="X277" s="44">
        <f t="shared" si="390"/>
        <v>0</v>
      </c>
      <c r="Y277" s="46"/>
      <c r="Z277" s="46"/>
      <c r="AA277" s="46"/>
      <c r="AB277" s="2">
        <f t="shared" ref="AB277:AG277" si="391">AB226</f>
        <v>8</v>
      </c>
      <c r="AC277" s="2">
        <f t="shared" si="391"/>
        <v>8</v>
      </c>
      <c r="AD277" s="2">
        <f t="shared" si="391"/>
        <v>-3.3263985239120331E-2</v>
      </c>
      <c r="AE277" s="2">
        <f t="shared" si="391"/>
        <v>0.15058792040410071</v>
      </c>
      <c r="AF277" s="2">
        <f t="shared" si="391"/>
        <v>0.66556017395267819</v>
      </c>
      <c r="AG277" s="2">
        <f t="shared" si="391"/>
        <v>0.18385190564322104</v>
      </c>
    </row>
    <row r="278" spans="1:33">
      <c r="A278" s="72"/>
      <c r="B278" s="2">
        <f t="shared" si="359"/>
        <v>7</v>
      </c>
      <c r="C278" s="45" t="str">
        <f t="shared" ref="C278:X278" si="392">IF(C227="","",IF(MOD(C$259,3)=0,principal*0.25*MAX(floor_rate-C227,0)*C176,""))</f>
        <v/>
      </c>
      <c r="D278" s="45" t="str">
        <f t="shared" si="392"/>
        <v/>
      </c>
      <c r="E278" s="45" t="str">
        <f t="shared" si="392"/>
        <v/>
      </c>
      <c r="F278" s="45" t="str">
        <f t="shared" si="392"/>
        <v/>
      </c>
      <c r="G278" s="45" t="str">
        <f t="shared" si="392"/>
        <v/>
      </c>
      <c r="H278" s="45" t="str">
        <f t="shared" si="392"/>
        <v/>
      </c>
      <c r="I278" s="45" t="str">
        <f t="shared" si="392"/>
        <v/>
      </c>
      <c r="J278" s="44" t="str">
        <f t="shared" si="392"/>
        <v/>
      </c>
      <c r="K278" s="44" t="str">
        <f t="shared" si="392"/>
        <v/>
      </c>
      <c r="L278" s="44">
        <f t="shared" si="392"/>
        <v>0</v>
      </c>
      <c r="M278" s="44" t="str">
        <f t="shared" si="392"/>
        <v/>
      </c>
      <c r="N278" s="44" t="str">
        <f t="shared" si="392"/>
        <v/>
      </c>
      <c r="O278" s="44">
        <f t="shared" si="392"/>
        <v>0</v>
      </c>
      <c r="P278" s="44" t="str">
        <f t="shared" si="392"/>
        <v/>
      </c>
      <c r="Q278" s="44" t="str">
        <f t="shared" si="392"/>
        <v/>
      </c>
      <c r="R278" s="44">
        <f t="shared" si="392"/>
        <v>0</v>
      </c>
      <c r="S278" s="44" t="str">
        <f t="shared" si="392"/>
        <v/>
      </c>
      <c r="T278" s="44" t="str">
        <f t="shared" si="392"/>
        <v/>
      </c>
      <c r="U278" s="44">
        <f t="shared" si="392"/>
        <v>0</v>
      </c>
      <c r="V278" s="44" t="str">
        <f t="shared" si="392"/>
        <v/>
      </c>
      <c r="W278" s="44" t="str">
        <f t="shared" si="392"/>
        <v/>
      </c>
      <c r="X278" s="44">
        <f t="shared" si="392"/>
        <v>0</v>
      </c>
      <c r="Y278" s="46"/>
      <c r="Z278" s="46"/>
      <c r="AA278" s="46"/>
      <c r="AB278" s="2">
        <f t="shared" ref="AB278:AG278" si="393">AB227</f>
        <v>7</v>
      </c>
      <c r="AC278" s="2">
        <f t="shared" si="393"/>
        <v>7</v>
      </c>
      <c r="AD278" s="2">
        <f t="shared" si="393"/>
        <v>-2.9105987084230733E-2</v>
      </c>
      <c r="AE278" s="2">
        <f t="shared" si="393"/>
        <v>0.15253725236662499</v>
      </c>
      <c r="AF278" s="2">
        <f t="shared" si="393"/>
        <v>0.66581950818251923</v>
      </c>
      <c r="AG278" s="2">
        <f t="shared" si="393"/>
        <v>0.18164323945085573</v>
      </c>
    </row>
    <row r="279" spans="1:33">
      <c r="A279" s="72"/>
      <c r="B279" s="2">
        <f t="shared" si="359"/>
        <v>6</v>
      </c>
      <c r="C279" s="45" t="str">
        <f t="shared" ref="C279:X279" si="394">IF(C228="","",IF(MOD(C$259,3)=0,principal*0.25*MAX(floor_rate-C228,0)*C177,""))</f>
        <v/>
      </c>
      <c r="D279" s="45" t="str">
        <f t="shared" si="394"/>
        <v/>
      </c>
      <c r="E279" s="45" t="str">
        <f t="shared" si="394"/>
        <v/>
      </c>
      <c r="F279" s="45" t="str">
        <f t="shared" si="394"/>
        <v/>
      </c>
      <c r="G279" s="45" t="str">
        <f t="shared" si="394"/>
        <v/>
      </c>
      <c r="H279" s="45" t="str">
        <f t="shared" si="394"/>
        <v/>
      </c>
      <c r="I279" s="44">
        <f t="shared" si="394"/>
        <v>0</v>
      </c>
      <c r="J279" s="44" t="str">
        <f t="shared" si="394"/>
        <v/>
      </c>
      <c r="K279" s="44" t="str">
        <f t="shared" si="394"/>
        <v/>
      </c>
      <c r="L279" s="44">
        <f t="shared" si="394"/>
        <v>0</v>
      </c>
      <c r="M279" s="44" t="str">
        <f t="shared" si="394"/>
        <v/>
      </c>
      <c r="N279" s="44" t="str">
        <f t="shared" si="394"/>
        <v/>
      </c>
      <c r="O279" s="44">
        <f t="shared" si="394"/>
        <v>0</v>
      </c>
      <c r="P279" s="44" t="str">
        <f t="shared" si="394"/>
        <v/>
      </c>
      <c r="Q279" s="44" t="str">
        <f t="shared" si="394"/>
        <v/>
      </c>
      <c r="R279" s="44">
        <f t="shared" si="394"/>
        <v>0</v>
      </c>
      <c r="S279" s="44" t="str">
        <f t="shared" si="394"/>
        <v/>
      </c>
      <c r="T279" s="44" t="str">
        <f t="shared" si="394"/>
        <v/>
      </c>
      <c r="U279" s="44">
        <f t="shared" si="394"/>
        <v>0</v>
      </c>
      <c r="V279" s="44" t="str">
        <f t="shared" si="394"/>
        <v/>
      </c>
      <c r="W279" s="44" t="str">
        <f t="shared" si="394"/>
        <v/>
      </c>
      <c r="X279" s="44">
        <f t="shared" si="394"/>
        <v>0</v>
      </c>
      <c r="Y279" s="46"/>
      <c r="Z279" s="46"/>
      <c r="AA279" s="46"/>
      <c r="AB279" s="2">
        <f t="shared" ref="AB279:AG279" si="395">AB228</f>
        <v>6</v>
      </c>
      <c r="AC279" s="2">
        <f t="shared" si="395"/>
        <v>6</v>
      </c>
      <c r="AD279" s="2">
        <f t="shared" si="395"/>
        <v>-2.4947988929340248E-2</v>
      </c>
      <c r="AE279" s="2">
        <f t="shared" si="395"/>
        <v>0.15450387327780576</v>
      </c>
      <c r="AF279" s="2">
        <f t="shared" si="395"/>
        <v>0.66604426451504817</v>
      </c>
      <c r="AG279" s="2">
        <f t="shared" si="395"/>
        <v>0.17945186220714601</v>
      </c>
    </row>
    <row r="280" spans="1:33">
      <c r="A280" s="72"/>
      <c r="B280" s="2">
        <f t="shared" si="359"/>
        <v>5</v>
      </c>
      <c r="C280" s="45" t="str">
        <f t="shared" ref="C280:X280" si="396">IF(C229="","",IF(MOD(C$259,3)=0,principal*0.25*MAX(floor_rate-C229,0)*C178,""))</f>
        <v/>
      </c>
      <c r="D280" s="45" t="str">
        <f t="shared" si="396"/>
        <v/>
      </c>
      <c r="E280" s="45" t="str">
        <f t="shared" si="396"/>
        <v/>
      </c>
      <c r="F280" s="45" t="str">
        <f t="shared" si="396"/>
        <v/>
      </c>
      <c r="G280" s="45" t="str">
        <f t="shared" si="396"/>
        <v/>
      </c>
      <c r="H280" s="44" t="str">
        <f t="shared" si="396"/>
        <v/>
      </c>
      <c r="I280" s="44">
        <f t="shared" si="396"/>
        <v>0</v>
      </c>
      <c r="J280" s="44" t="str">
        <f t="shared" si="396"/>
        <v/>
      </c>
      <c r="K280" s="44" t="str">
        <f t="shared" si="396"/>
        <v/>
      </c>
      <c r="L280" s="44">
        <f t="shared" si="396"/>
        <v>0</v>
      </c>
      <c r="M280" s="44" t="str">
        <f t="shared" si="396"/>
        <v/>
      </c>
      <c r="N280" s="44" t="str">
        <f t="shared" si="396"/>
        <v/>
      </c>
      <c r="O280" s="44">
        <f t="shared" si="396"/>
        <v>0</v>
      </c>
      <c r="P280" s="44" t="str">
        <f t="shared" si="396"/>
        <v/>
      </c>
      <c r="Q280" s="44" t="str">
        <f t="shared" si="396"/>
        <v/>
      </c>
      <c r="R280" s="44">
        <f t="shared" si="396"/>
        <v>0</v>
      </c>
      <c r="S280" s="44" t="str">
        <f t="shared" si="396"/>
        <v/>
      </c>
      <c r="T280" s="44" t="str">
        <f t="shared" si="396"/>
        <v/>
      </c>
      <c r="U280" s="44">
        <f t="shared" si="396"/>
        <v>0</v>
      </c>
      <c r="V280" s="44" t="str">
        <f t="shared" si="396"/>
        <v/>
      </c>
      <c r="W280" s="44" t="str">
        <f t="shared" si="396"/>
        <v/>
      </c>
      <c r="X280" s="44">
        <f t="shared" si="396"/>
        <v>0</v>
      </c>
      <c r="Y280" s="46"/>
      <c r="Z280" s="46"/>
      <c r="AA280" s="46"/>
      <c r="AB280" s="2">
        <f t="shared" ref="AB280:AG280" si="397">AB229</f>
        <v>5</v>
      </c>
      <c r="AC280" s="2">
        <f t="shared" si="397"/>
        <v>5</v>
      </c>
      <c r="AD280" s="2">
        <f t="shared" si="397"/>
        <v>-2.0789990774449763E-2</v>
      </c>
      <c r="AE280" s="2">
        <f t="shared" si="397"/>
        <v>0.15648778313764264</v>
      </c>
      <c r="AF280" s="2">
        <f t="shared" si="397"/>
        <v>0.6662344429502649</v>
      </c>
      <c r="AG280" s="2">
        <f t="shared" si="397"/>
        <v>0.1772777739120924</v>
      </c>
    </row>
    <row r="281" spans="1:33">
      <c r="A281" s="72"/>
      <c r="B281" s="2">
        <f t="shared" si="359"/>
        <v>4</v>
      </c>
      <c r="C281" s="45" t="str">
        <f t="shared" ref="C281:X281" si="398">IF(C230="","",IF(MOD(C$259,3)=0,principal*0.25*MAX(floor_rate-C230,0)*C179,""))</f>
        <v/>
      </c>
      <c r="D281" s="45" t="str">
        <f t="shared" si="398"/>
        <v/>
      </c>
      <c r="E281" s="45" t="str">
        <f t="shared" si="398"/>
        <v/>
      </c>
      <c r="F281" s="45" t="str">
        <f t="shared" si="398"/>
        <v/>
      </c>
      <c r="G281" s="44" t="str">
        <f t="shared" si="398"/>
        <v/>
      </c>
      <c r="H281" s="44" t="str">
        <f t="shared" si="398"/>
        <v/>
      </c>
      <c r="I281" s="44">
        <f t="shared" si="398"/>
        <v>0</v>
      </c>
      <c r="J281" s="44" t="str">
        <f t="shared" si="398"/>
        <v/>
      </c>
      <c r="K281" s="44" t="str">
        <f t="shared" si="398"/>
        <v/>
      </c>
      <c r="L281" s="44">
        <f t="shared" si="398"/>
        <v>0</v>
      </c>
      <c r="M281" s="44" t="str">
        <f t="shared" si="398"/>
        <v/>
      </c>
      <c r="N281" s="44" t="str">
        <f t="shared" si="398"/>
        <v/>
      </c>
      <c r="O281" s="44">
        <f t="shared" si="398"/>
        <v>0</v>
      </c>
      <c r="P281" s="44" t="str">
        <f t="shared" si="398"/>
        <v/>
      </c>
      <c r="Q281" s="44" t="str">
        <f t="shared" si="398"/>
        <v/>
      </c>
      <c r="R281" s="44">
        <f t="shared" si="398"/>
        <v>0</v>
      </c>
      <c r="S281" s="44" t="str">
        <f t="shared" si="398"/>
        <v/>
      </c>
      <c r="T281" s="44" t="str">
        <f t="shared" si="398"/>
        <v/>
      </c>
      <c r="U281" s="44">
        <f t="shared" si="398"/>
        <v>0</v>
      </c>
      <c r="V281" s="44" t="str">
        <f t="shared" si="398"/>
        <v/>
      </c>
      <c r="W281" s="44" t="str">
        <f t="shared" si="398"/>
        <v/>
      </c>
      <c r="X281" s="44">
        <f t="shared" si="398"/>
        <v>0</v>
      </c>
      <c r="Y281" s="46"/>
      <c r="Z281" s="46"/>
      <c r="AA281" s="46"/>
      <c r="AB281" s="2">
        <f t="shared" ref="AB281:AG281" si="399">AB230</f>
        <v>4</v>
      </c>
      <c r="AC281" s="2">
        <f t="shared" si="399"/>
        <v>4</v>
      </c>
      <c r="AD281" s="2">
        <f t="shared" si="399"/>
        <v>-1.6631992619560165E-2</v>
      </c>
      <c r="AE281" s="2">
        <f t="shared" si="399"/>
        <v>0.15848898194613512</v>
      </c>
      <c r="AF281" s="2">
        <f t="shared" si="399"/>
        <v>0.66639004348816955</v>
      </c>
      <c r="AG281" s="2">
        <f t="shared" si="399"/>
        <v>0.17512097456569528</v>
      </c>
    </row>
    <row r="282" spans="1:33">
      <c r="A282" s="72"/>
      <c r="B282" s="2">
        <f t="shared" si="359"/>
        <v>3</v>
      </c>
      <c r="C282" s="45" t="str">
        <f t="shared" ref="C282:X282" si="400">IF(C231="","",IF(MOD(C$259,3)=0,principal*0.25*MAX(floor_rate-C231,0)*C180,""))</f>
        <v/>
      </c>
      <c r="D282" s="45" t="str">
        <f t="shared" si="400"/>
        <v/>
      </c>
      <c r="E282" s="45" t="str">
        <f t="shared" si="400"/>
        <v/>
      </c>
      <c r="F282" s="44">
        <f t="shared" si="400"/>
        <v>0</v>
      </c>
      <c r="G282" s="44" t="str">
        <f t="shared" si="400"/>
        <v/>
      </c>
      <c r="H282" s="44" t="str">
        <f t="shared" si="400"/>
        <v/>
      </c>
      <c r="I282" s="44">
        <f t="shared" si="400"/>
        <v>0</v>
      </c>
      <c r="J282" s="44" t="str">
        <f t="shared" si="400"/>
        <v/>
      </c>
      <c r="K282" s="44" t="str">
        <f t="shared" si="400"/>
        <v/>
      </c>
      <c r="L282" s="44">
        <f t="shared" si="400"/>
        <v>0</v>
      </c>
      <c r="M282" s="44" t="str">
        <f t="shared" si="400"/>
        <v/>
      </c>
      <c r="N282" s="44" t="str">
        <f t="shared" si="400"/>
        <v/>
      </c>
      <c r="O282" s="44">
        <f t="shared" si="400"/>
        <v>0</v>
      </c>
      <c r="P282" s="44" t="str">
        <f t="shared" si="400"/>
        <v/>
      </c>
      <c r="Q282" s="44" t="str">
        <f t="shared" si="400"/>
        <v/>
      </c>
      <c r="R282" s="44">
        <f t="shared" si="400"/>
        <v>0</v>
      </c>
      <c r="S282" s="44" t="str">
        <f t="shared" si="400"/>
        <v/>
      </c>
      <c r="T282" s="44" t="str">
        <f t="shared" si="400"/>
        <v/>
      </c>
      <c r="U282" s="44">
        <f t="shared" si="400"/>
        <v>0</v>
      </c>
      <c r="V282" s="44" t="str">
        <f t="shared" si="400"/>
        <v/>
      </c>
      <c r="W282" s="44" t="str">
        <f t="shared" si="400"/>
        <v/>
      </c>
      <c r="X282" s="44">
        <f t="shared" si="400"/>
        <v>0</v>
      </c>
      <c r="Y282" s="46"/>
      <c r="Z282" s="46"/>
      <c r="AA282" s="46"/>
      <c r="AB282" s="2">
        <f t="shared" ref="AB282:AG282" si="401">AB231</f>
        <v>3</v>
      </c>
      <c r="AC282" s="2">
        <f t="shared" si="401"/>
        <v>3</v>
      </c>
      <c r="AD282" s="2">
        <f t="shared" si="401"/>
        <v>-1.2473994464670124E-2</v>
      </c>
      <c r="AE282" s="2">
        <f t="shared" si="401"/>
        <v>0.16050746970328392</v>
      </c>
      <c r="AF282" s="2">
        <f t="shared" si="401"/>
        <v>0.66651106612876199</v>
      </c>
      <c r="AG282" s="2">
        <f t="shared" si="401"/>
        <v>0.17298146416795404</v>
      </c>
    </row>
    <row r="283" spans="1:33">
      <c r="A283" s="72"/>
      <c r="B283" s="2">
        <f t="shared" si="359"/>
        <v>2</v>
      </c>
      <c r="C283" s="45" t="str">
        <f t="shared" ref="C283:X283" si="402">IF(C232="","",IF(MOD(C$259,3)=0,principal*0.25*MAX(floor_rate-C232,0)*C181,""))</f>
        <v/>
      </c>
      <c r="D283" s="45" t="str">
        <f t="shared" si="402"/>
        <v/>
      </c>
      <c r="E283" s="44" t="str">
        <f t="shared" si="402"/>
        <v/>
      </c>
      <c r="F283" s="44">
        <f t="shared" si="402"/>
        <v>0</v>
      </c>
      <c r="G283" s="44" t="str">
        <f t="shared" si="402"/>
        <v/>
      </c>
      <c r="H283" s="44" t="str">
        <f t="shared" si="402"/>
        <v/>
      </c>
      <c r="I283" s="44">
        <f t="shared" si="402"/>
        <v>0</v>
      </c>
      <c r="J283" s="44" t="str">
        <f t="shared" si="402"/>
        <v/>
      </c>
      <c r="K283" s="44" t="str">
        <f t="shared" si="402"/>
        <v/>
      </c>
      <c r="L283" s="44">
        <f t="shared" si="402"/>
        <v>0</v>
      </c>
      <c r="M283" s="44" t="str">
        <f t="shared" si="402"/>
        <v/>
      </c>
      <c r="N283" s="44" t="str">
        <f t="shared" si="402"/>
        <v/>
      </c>
      <c r="O283" s="44">
        <f t="shared" si="402"/>
        <v>0</v>
      </c>
      <c r="P283" s="44" t="str">
        <f t="shared" si="402"/>
        <v/>
      </c>
      <c r="Q283" s="44" t="str">
        <f t="shared" si="402"/>
        <v/>
      </c>
      <c r="R283" s="44">
        <f t="shared" si="402"/>
        <v>0</v>
      </c>
      <c r="S283" s="44" t="str">
        <f t="shared" si="402"/>
        <v/>
      </c>
      <c r="T283" s="44" t="str">
        <f t="shared" si="402"/>
        <v/>
      </c>
      <c r="U283" s="44">
        <f t="shared" si="402"/>
        <v>0</v>
      </c>
      <c r="V283" s="44" t="str">
        <f t="shared" si="402"/>
        <v/>
      </c>
      <c r="W283" s="44" t="str">
        <f t="shared" si="402"/>
        <v/>
      </c>
      <c r="X283" s="44">
        <f t="shared" si="402"/>
        <v>0</v>
      </c>
      <c r="Y283" s="46"/>
      <c r="Z283" s="46"/>
      <c r="AA283" s="46"/>
      <c r="AB283" s="2">
        <f t="shared" ref="AB283:AG283" si="403">AB232</f>
        <v>2</v>
      </c>
      <c r="AC283" s="2">
        <f t="shared" si="403"/>
        <v>2</v>
      </c>
      <c r="AD283" s="2">
        <f t="shared" si="403"/>
        <v>-8.3159963097800826E-3</v>
      </c>
      <c r="AE283" s="2">
        <f t="shared" si="403"/>
        <v>0.16254324640908877</v>
      </c>
      <c r="AF283" s="2">
        <f t="shared" si="403"/>
        <v>0.66659751087204233</v>
      </c>
      <c r="AG283" s="2">
        <f t="shared" si="403"/>
        <v>0.17085924271886885</v>
      </c>
    </row>
    <row r="284" spans="1:33">
      <c r="A284" s="72"/>
      <c r="B284" s="2">
        <f t="shared" si="359"/>
        <v>1</v>
      </c>
      <c r="C284" s="45" t="str">
        <f t="shared" ref="C284:X284" si="404">IF(C233="","",IF(MOD(C$259,3)=0,principal*0.25*MAX(floor_rate-C233,0)*C182,""))</f>
        <v/>
      </c>
      <c r="D284" s="44" t="str">
        <f t="shared" si="404"/>
        <v/>
      </c>
      <c r="E284" s="44" t="str">
        <f t="shared" si="404"/>
        <v/>
      </c>
      <c r="F284" s="44">
        <f t="shared" si="404"/>
        <v>0</v>
      </c>
      <c r="G284" s="44" t="str">
        <f t="shared" si="404"/>
        <v/>
      </c>
      <c r="H284" s="44" t="str">
        <f t="shared" si="404"/>
        <v/>
      </c>
      <c r="I284" s="44">
        <f t="shared" si="404"/>
        <v>0</v>
      </c>
      <c r="J284" s="44" t="str">
        <f t="shared" si="404"/>
        <v/>
      </c>
      <c r="K284" s="44" t="str">
        <f t="shared" si="404"/>
        <v/>
      </c>
      <c r="L284" s="44">
        <f t="shared" si="404"/>
        <v>0</v>
      </c>
      <c r="M284" s="44" t="str">
        <f t="shared" si="404"/>
        <v/>
      </c>
      <c r="N284" s="44" t="str">
        <f t="shared" si="404"/>
        <v/>
      </c>
      <c r="O284" s="44">
        <f t="shared" si="404"/>
        <v>0</v>
      </c>
      <c r="P284" s="44" t="str">
        <f t="shared" si="404"/>
        <v/>
      </c>
      <c r="Q284" s="44" t="str">
        <f t="shared" si="404"/>
        <v/>
      </c>
      <c r="R284" s="44">
        <f t="shared" si="404"/>
        <v>0</v>
      </c>
      <c r="S284" s="44" t="str">
        <f t="shared" si="404"/>
        <v/>
      </c>
      <c r="T284" s="44" t="str">
        <f t="shared" si="404"/>
        <v/>
      </c>
      <c r="U284" s="44">
        <f t="shared" si="404"/>
        <v>0</v>
      </c>
      <c r="V284" s="44" t="str">
        <f t="shared" si="404"/>
        <v/>
      </c>
      <c r="W284" s="44" t="str">
        <f t="shared" si="404"/>
        <v/>
      </c>
      <c r="X284" s="44">
        <f t="shared" si="404"/>
        <v>0</v>
      </c>
      <c r="Y284" s="46"/>
      <c r="Z284" s="46"/>
      <c r="AA284" s="46"/>
      <c r="AB284" s="2">
        <f t="shared" ref="AB284:AG284" si="405">AB233</f>
        <v>1</v>
      </c>
      <c r="AC284" s="2">
        <f t="shared" si="405"/>
        <v>1</v>
      </c>
      <c r="AD284" s="2">
        <f t="shared" si="405"/>
        <v>-4.1579981548900413E-3</v>
      </c>
      <c r="AE284" s="2">
        <f t="shared" si="405"/>
        <v>0.16459631206354966</v>
      </c>
      <c r="AF284" s="2">
        <f t="shared" si="405"/>
        <v>0.66664937771801058</v>
      </c>
      <c r="AG284" s="2">
        <f t="shared" si="405"/>
        <v>0.1687543102184397</v>
      </c>
    </row>
    <row r="285" spans="1:33">
      <c r="A285" s="72"/>
      <c r="B285" s="2">
        <f t="shared" si="359"/>
        <v>0</v>
      </c>
      <c r="C285" s="44">
        <f t="shared" ref="C285:X285" si="406">IF(C234="","",IF(MOD(C$259,3)=0,principal*0.25*MAX(floor_rate-C234,0)*C183,""))</f>
        <v>0</v>
      </c>
      <c r="D285" s="44" t="str">
        <f t="shared" si="406"/>
        <v/>
      </c>
      <c r="E285" s="44" t="str">
        <f t="shared" si="406"/>
        <v/>
      </c>
      <c r="F285" s="44">
        <f t="shared" si="406"/>
        <v>0</v>
      </c>
      <c r="G285" s="44" t="str">
        <f t="shared" si="406"/>
        <v/>
      </c>
      <c r="H285" s="44" t="str">
        <f t="shared" si="406"/>
        <v/>
      </c>
      <c r="I285" s="44">
        <f t="shared" si="406"/>
        <v>0</v>
      </c>
      <c r="J285" s="44" t="str">
        <f t="shared" si="406"/>
        <v/>
      </c>
      <c r="K285" s="44" t="str">
        <f t="shared" si="406"/>
        <v/>
      </c>
      <c r="L285" s="44">
        <f t="shared" si="406"/>
        <v>0</v>
      </c>
      <c r="M285" s="44" t="str">
        <f t="shared" si="406"/>
        <v/>
      </c>
      <c r="N285" s="44" t="str">
        <f t="shared" si="406"/>
        <v/>
      </c>
      <c r="O285" s="44">
        <f t="shared" si="406"/>
        <v>0</v>
      </c>
      <c r="P285" s="44" t="str">
        <f t="shared" si="406"/>
        <v/>
      </c>
      <c r="Q285" s="44" t="str">
        <f t="shared" si="406"/>
        <v/>
      </c>
      <c r="R285" s="44">
        <f t="shared" si="406"/>
        <v>0</v>
      </c>
      <c r="S285" s="44" t="str">
        <f t="shared" si="406"/>
        <v/>
      </c>
      <c r="T285" s="44" t="str">
        <f t="shared" si="406"/>
        <v/>
      </c>
      <c r="U285" s="44">
        <f t="shared" si="406"/>
        <v>0</v>
      </c>
      <c r="V285" s="44" t="str">
        <f t="shared" si="406"/>
        <v/>
      </c>
      <c r="W285" s="44" t="str">
        <f t="shared" si="406"/>
        <v/>
      </c>
      <c r="X285" s="44">
        <f t="shared" si="406"/>
        <v>0</v>
      </c>
      <c r="Y285" s="46"/>
      <c r="Z285" s="46"/>
      <c r="AA285" s="46"/>
      <c r="AB285" s="2">
        <f t="shared" ref="AB285:AG285" si="407">AB234</f>
        <v>0</v>
      </c>
      <c r="AC285" s="2">
        <f t="shared" si="407"/>
        <v>0</v>
      </c>
      <c r="AD285" s="2">
        <f t="shared" si="407"/>
        <v>0</v>
      </c>
      <c r="AE285" s="2">
        <f t="shared" si="407"/>
        <v>0.16666666666666666</v>
      </c>
      <c r="AF285" s="2">
        <f t="shared" si="407"/>
        <v>0.66666666666666663</v>
      </c>
      <c r="AG285" s="2">
        <f t="shared" si="407"/>
        <v>0.16666666666666666</v>
      </c>
    </row>
    <row r="286" spans="1:33">
      <c r="A286" s="72"/>
      <c r="B286" s="2">
        <f t="shared" si="359"/>
        <v>-1</v>
      </c>
      <c r="C286" s="45" t="str">
        <f t="shared" ref="C286:X286" si="408">IF(C235="","",IF(MOD(C$259,3)=0,principal*0.25*MAX(floor_rate-C235,0)*C184,""))</f>
        <v/>
      </c>
      <c r="D286" s="44" t="str">
        <f t="shared" si="408"/>
        <v/>
      </c>
      <c r="E286" s="44" t="str">
        <f t="shared" si="408"/>
        <v/>
      </c>
      <c r="F286" s="44">
        <f t="shared" si="408"/>
        <v>8.2057048035733323E-3</v>
      </c>
      <c r="G286" s="44" t="str">
        <f t="shared" si="408"/>
        <v/>
      </c>
      <c r="H286" s="44" t="str">
        <f t="shared" si="408"/>
        <v/>
      </c>
      <c r="I286" s="44">
        <f t="shared" si="408"/>
        <v>0</v>
      </c>
      <c r="J286" s="44" t="str">
        <f t="shared" si="408"/>
        <v/>
      </c>
      <c r="K286" s="44" t="str">
        <f t="shared" si="408"/>
        <v/>
      </c>
      <c r="L286" s="44">
        <f t="shared" si="408"/>
        <v>0</v>
      </c>
      <c r="M286" s="44" t="str">
        <f t="shared" si="408"/>
        <v/>
      </c>
      <c r="N286" s="44" t="str">
        <f t="shared" si="408"/>
        <v/>
      </c>
      <c r="O286" s="44">
        <f t="shared" si="408"/>
        <v>0</v>
      </c>
      <c r="P286" s="44" t="str">
        <f t="shared" si="408"/>
        <v/>
      </c>
      <c r="Q286" s="44" t="str">
        <f t="shared" si="408"/>
        <v/>
      </c>
      <c r="R286" s="44">
        <f t="shared" si="408"/>
        <v>0</v>
      </c>
      <c r="S286" s="44" t="str">
        <f t="shared" si="408"/>
        <v/>
      </c>
      <c r="T286" s="44" t="str">
        <f t="shared" si="408"/>
        <v/>
      </c>
      <c r="U286" s="44">
        <f t="shared" si="408"/>
        <v>0</v>
      </c>
      <c r="V286" s="44" t="str">
        <f t="shared" si="408"/>
        <v/>
      </c>
      <c r="W286" s="44" t="str">
        <f t="shared" si="408"/>
        <v/>
      </c>
      <c r="X286" s="44">
        <f t="shared" si="408"/>
        <v>0</v>
      </c>
      <c r="Y286" s="46"/>
      <c r="Z286" s="46"/>
      <c r="AA286" s="46"/>
      <c r="AB286" s="2">
        <f t="shared" ref="AB286:AG286" si="409">AB235</f>
        <v>-1</v>
      </c>
      <c r="AC286" s="2">
        <f t="shared" si="409"/>
        <v>-1</v>
      </c>
      <c r="AD286" s="2">
        <f t="shared" si="409"/>
        <v>4.1579981548900413E-3</v>
      </c>
      <c r="AE286" s="2">
        <f t="shared" si="409"/>
        <v>0.1687543102184397</v>
      </c>
      <c r="AF286" s="2">
        <f t="shared" si="409"/>
        <v>0.66664937771801058</v>
      </c>
      <c r="AG286" s="2">
        <f t="shared" si="409"/>
        <v>0.16459631206354966</v>
      </c>
    </row>
    <row r="287" spans="1:33">
      <c r="A287" s="72"/>
      <c r="B287" s="2">
        <f t="shared" si="359"/>
        <v>-2</v>
      </c>
      <c r="C287" s="45" t="str">
        <f t="shared" ref="C287:X287" si="410">IF(C236="","",IF(MOD(C$259,3)=0,principal*0.25*MAX(floor_rate-C236,0)*C185,""))</f>
        <v/>
      </c>
      <c r="D287" s="45" t="str">
        <f t="shared" si="410"/>
        <v/>
      </c>
      <c r="E287" s="44" t="str">
        <f t="shared" si="410"/>
        <v/>
      </c>
      <c r="F287" s="44">
        <f t="shared" si="410"/>
        <v>0.1638747425879305</v>
      </c>
      <c r="G287" s="44" t="str">
        <f t="shared" si="410"/>
        <v/>
      </c>
      <c r="H287" s="44" t="str">
        <f t="shared" si="410"/>
        <v/>
      </c>
      <c r="I287" s="44">
        <f t="shared" si="410"/>
        <v>0.11486449152914893</v>
      </c>
      <c r="J287" s="44" t="str">
        <f t="shared" si="410"/>
        <v/>
      </c>
      <c r="K287" s="44" t="str">
        <f t="shared" si="410"/>
        <v/>
      </c>
      <c r="L287" s="44">
        <f t="shared" si="410"/>
        <v>7.8728905927142587E-2</v>
      </c>
      <c r="M287" s="44" t="str">
        <f t="shared" si="410"/>
        <v/>
      </c>
      <c r="N287" s="44" t="str">
        <f t="shared" si="410"/>
        <v/>
      </c>
      <c r="O287" s="44">
        <f t="shared" si="410"/>
        <v>4.9791690751746373E-2</v>
      </c>
      <c r="P287" s="44" t="str">
        <f t="shared" si="410"/>
        <v/>
      </c>
      <c r="Q287" s="44" t="str">
        <f t="shared" si="410"/>
        <v/>
      </c>
      <c r="R287" s="44">
        <f t="shared" si="410"/>
        <v>2.5467092134760179E-2</v>
      </c>
      <c r="S287" s="44" t="str">
        <f t="shared" si="410"/>
        <v/>
      </c>
      <c r="T287" s="44" t="str">
        <f t="shared" si="410"/>
        <v/>
      </c>
      <c r="U287" s="44">
        <f t="shared" si="410"/>
        <v>4.2841692316089698E-3</v>
      </c>
      <c r="V287" s="44" t="str">
        <f t="shared" si="410"/>
        <v/>
      </c>
      <c r="W287" s="44" t="str">
        <f t="shared" si="410"/>
        <v/>
      </c>
      <c r="X287" s="44">
        <f t="shared" si="410"/>
        <v>0</v>
      </c>
      <c r="Y287" s="46"/>
      <c r="Z287" s="46"/>
      <c r="AA287" s="46"/>
      <c r="AB287" s="2">
        <f t="shared" ref="AB287:AG287" si="411">AB236</f>
        <v>-2</v>
      </c>
      <c r="AC287" s="2">
        <f t="shared" si="411"/>
        <v>-2</v>
      </c>
      <c r="AD287" s="2">
        <f t="shared" si="411"/>
        <v>8.3159963097800826E-3</v>
      </c>
      <c r="AE287" s="2">
        <f t="shared" si="411"/>
        <v>0.17085924271886885</v>
      </c>
      <c r="AF287" s="2">
        <f t="shared" si="411"/>
        <v>0.66659751087204233</v>
      </c>
      <c r="AG287" s="2">
        <f t="shared" si="411"/>
        <v>0.16254324640908877</v>
      </c>
    </row>
    <row r="288" spans="1:33">
      <c r="A288" s="72"/>
      <c r="B288" s="2">
        <f t="shared" si="359"/>
        <v>-3</v>
      </c>
      <c r="C288" s="45" t="str">
        <f t="shared" ref="C288:X288" si="412">IF(C237="","",IF(MOD(C$259,3)=0,principal*0.25*MAX(floor_rate-C237,0)*C186,""))</f>
        <v/>
      </c>
      <c r="D288" s="45" t="str">
        <f t="shared" si="412"/>
        <v/>
      </c>
      <c r="E288" s="45" t="str">
        <f t="shared" si="412"/>
        <v/>
      </c>
      <c r="F288" s="44">
        <f t="shared" si="412"/>
        <v>0.29166884950215749</v>
      </c>
      <c r="G288" s="44" t="str">
        <f t="shared" si="412"/>
        <v/>
      </c>
      <c r="H288" s="44" t="str">
        <f t="shared" si="412"/>
        <v/>
      </c>
      <c r="I288" s="44">
        <f t="shared" si="412"/>
        <v>0.25144175151639642</v>
      </c>
      <c r="J288" s="44" t="str">
        <f t="shared" si="412"/>
        <v/>
      </c>
      <c r="K288" s="44" t="str">
        <f t="shared" si="412"/>
        <v/>
      </c>
      <c r="L288" s="44">
        <f t="shared" si="412"/>
        <v>0.221779151223679</v>
      </c>
      <c r="M288" s="44" t="str">
        <f t="shared" si="412"/>
        <v/>
      </c>
      <c r="N288" s="44" t="str">
        <f t="shared" si="412"/>
        <v/>
      </c>
      <c r="O288" s="44">
        <f t="shared" si="412"/>
        <v>0.19802381446602021</v>
      </c>
      <c r="P288" s="44" t="str">
        <f t="shared" si="412"/>
        <v/>
      </c>
      <c r="Q288" s="44" t="str">
        <f t="shared" si="412"/>
        <v/>
      </c>
      <c r="R288" s="44">
        <f t="shared" si="412"/>
        <v>0.17805398539197265</v>
      </c>
      <c r="S288" s="44" t="str">
        <f t="shared" si="412"/>
        <v/>
      </c>
      <c r="T288" s="44" t="str">
        <f t="shared" si="412"/>
        <v/>
      </c>
      <c r="U288" s="44">
        <f t="shared" si="412"/>
        <v>0.1606625669672184</v>
      </c>
      <c r="V288" s="44" t="str">
        <f t="shared" si="412"/>
        <v/>
      </c>
      <c r="W288" s="44" t="str">
        <f t="shared" si="412"/>
        <v/>
      </c>
      <c r="X288" s="44">
        <f t="shared" si="412"/>
        <v>0.14507732109131755</v>
      </c>
      <c r="Y288" s="46"/>
      <c r="Z288" s="46"/>
      <c r="AA288" s="46"/>
      <c r="AB288" s="2">
        <f t="shared" ref="AB288:AG288" si="413">AB237</f>
        <v>-3</v>
      </c>
      <c r="AC288" s="2">
        <f t="shared" si="413"/>
        <v>-3</v>
      </c>
      <c r="AD288" s="2">
        <f t="shared" si="413"/>
        <v>1.2473994464670124E-2</v>
      </c>
      <c r="AE288" s="2">
        <f t="shared" si="413"/>
        <v>0.17298146416795404</v>
      </c>
      <c r="AF288" s="2">
        <f t="shared" si="413"/>
        <v>0.66651106612876199</v>
      </c>
      <c r="AG288" s="2">
        <f t="shared" si="413"/>
        <v>0.16050746970328392</v>
      </c>
    </row>
    <row r="289" spans="1:33">
      <c r="A289" s="72"/>
      <c r="B289" s="2">
        <f t="shared" si="359"/>
        <v>-4</v>
      </c>
      <c r="C289" s="45" t="str">
        <f t="shared" ref="C289:X289" si="414">IF(C238="","",IF(MOD(C$259,3)=0,principal*0.25*MAX(floor_rate-C238,0)*C187,""))</f>
        <v/>
      </c>
      <c r="D289" s="45" t="str">
        <f t="shared" si="414"/>
        <v/>
      </c>
      <c r="E289" s="45" t="str">
        <f t="shared" si="414"/>
        <v/>
      </c>
      <c r="F289" s="45" t="str">
        <f t="shared" si="414"/>
        <v/>
      </c>
      <c r="G289" s="44" t="str">
        <f t="shared" si="414"/>
        <v/>
      </c>
      <c r="H289" s="44" t="str">
        <f t="shared" si="414"/>
        <v/>
      </c>
      <c r="I289" s="44">
        <f t="shared" si="414"/>
        <v>0.36354245986065303</v>
      </c>
      <c r="J289" s="44" t="str">
        <f t="shared" si="414"/>
        <v/>
      </c>
      <c r="K289" s="44" t="str">
        <f t="shared" si="414"/>
        <v/>
      </c>
      <c r="L289" s="44">
        <f t="shared" si="414"/>
        <v>0.33919949311413616</v>
      </c>
      <c r="M289" s="44" t="str">
        <f t="shared" si="414"/>
        <v/>
      </c>
      <c r="N289" s="44" t="str">
        <f t="shared" si="414"/>
        <v/>
      </c>
      <c r="O289" s="44">
        <f t="shared" si="414"/>
        <v>0.31970323868824541</v>
      </c>
      <c r="P289" s="44" t="str">
        <f t="shared" si="414"/>
        <v/>
      </c>
      <c r="Q289" s="44" t="str">
        <f t="shared" si="414"/>
        <v/>
      </c>
      <c r="R289" s="44">
        <f t="shared" si="414"/>
        <v>0.30331301962228724</v>
      </c>
      <c r="S289" s="44" t="str">
        <f t="shared" si="414"/>
        <v/>
      </c>
      <c r="T289" s="44" t="str">
        <f t="shared" si="414"/>
        <v/>
      </c>
      <c r="U289" s="44">
        <f t="shared" si="414"/>
        <v>0.28903846292178598</v>
      </c>
      <c r="V289" s="44" t="str">
        <f t="shared" si="414"/>
        <v/>
      </c>
      <c r="W289" s="44" t="str">
        <f t="shared" si="414"/>
        <v/>
      </c>
      <c r="X289" s="44">
        <f t="shared" si="414"/>
        <v>0.27624593501773681</v>
      </c>
      <c r="Y289" s="46"/>
      <c r="Z289" s="46"/>
      <c r="AA289" s="46"/>
      <c r="AB289" s="2">
        <f t="shared" ref="AB289:AG289" si="415">AB238</f>
        <v>-4</v>
      </c>
      <c r="AC289" s="2">
        <f t="shared" si="415"/>
        <v>-4</v>
      </c>
      <c r="AD289" s="2">
        <f t="shared" si="415"/>
        <v>1.6631992619560165E-2</v>
      </c>
      <c r="AE289" s="2">
        <f t="shared" si="415"/>
        <v>0.17512097456569528</v>
      </c>
      <c r="AF289" s="2">
        <f t="shared" si="415"/>
        <v>0.66639004348816955</v>
      </c>
      <c r="AG289" s="2">
        <f t="shared" si="415"/>
        <v>0.15848898194613512</v>
      </c>
    </row>
    <row r="290" spans="1:33">
      <c r="A290" s="72"/>
      <c r="B290" s="2">
        <f t="shared" si="359"/>
        <v>-5</v>
      </c>
      <c r="C290" s="45" t="str">
        <f t="shared" ref="C290:X290" si="416">IF(C239="","",IF(MOD(C$259,3)=0,principal*0.25*MAX(floor_rate-C239,0)*C188,""))</f>
        <v/>
      </c>
      <c r="D290" s="45" t="str">
        <f t="shared" si="416"/>
        <v/>
      </c>
      <c r="E290" s="45" t="str">
        <f t="shared" si="416"/>
        <v/>
      </c>
      <c r="F290" s="45" t="str">
        <f t="shared" si="416"/>
        <v/>
      </c>
      <c r="G290" s="45" t="str">
        <f t="shared" si="416"/>
        <v/>
      </c>
      <c r="H290" s="44" t="str">
        <f t="shared" si="416"/>
        <v/>
      </c>
      <c r="I290" s="44">
        <f t="shared" si="416"/>
        <v>0.45553247527252416</v>
      </c>
      <c r="J290" s="44" t="str">
        <f t="shared" si="416"/>
        <v/>
      </c>
      <c r="K290" s="44" t="str">
        <f t="shared" si="416"/>
        <v/>
      </c>
      <c r="L290" s="44">
        <f t="shared" si="416"/>
        <v>0.43555926906516679</v>
      </c>
      <c r="M290" s="44" t="str">
        <f t="shared" si="416"/>
        <v/>
      </c>
      <c r="N290" s="44" t="str">
        <f t="shared" si="416"/>
        <v/>
      </c>
      <c r="O290" s="44">
        <f t="shared" si="416"/>
        <v>0.41956194379872658</v>
      </c>
      <c r="P290" s="44" t="str">
        <f t="shared" si="416"/>
        <v/>
      </c>
      <c r="Q290" s="44" t="str">
        <f t="shared" si="416"/>
        <v/>
      </c>
      <c r="R290" s="44">
        <f t="shared" si="416"/>
        <v>0.4061126877515796</v>
      </c>
      <c r="S290" s="44" t="str">
        <f t="shared" si="416"/>
        <v/>
      </c>
      <c r="T290" s="44" t="str">
        <f t="shared" si="416"/>
        <v/>
      </c>
      <c r="U290" s="44">
        <f t="shared" si="416"/>
        <v>0.39439907952373238</v>
      </c>
      <c r="V290" s="44" t="str">
        <f t="shared" si="416"/>
        <v/>
      </c>
      <c r="W290" s="44" t="str">
        <f t="shared" si="416"/>
        <v/>
      </c>
      <c r="X290" s="44">
        <f t="shared" si="416"/>
        <v>0.38390130639074366</v>
      </c>
      <c r="Y290" s="46"/>
      <c r="Z290" s="46"/>
      <c r="AA290" s="46"/>
      <c r="AB290" s="2">
        <f t="shared" ref="AB290:AG290" si="417">AB239</f>
        <v>-5</v>
      </c>
      <c r="AC290" s="2">
        <f t="shared" si="417"/>
        <v>-5</v>
      </c>
      <c r="AD290" s="2">
        <f t="shared" si="417"/>
        <v>2.0789990774449763E-2</v>
      </c>
      <c r="AE290" s="2">
        <f t="shared" si="417"/>
        <v>0.1772777739120924</v>
      </c>
      <c r="AF290" s="2">
        <f t="shared" si="417"/>
        <v>0.6662344429502649</v>
      </c>
      <c r="AG290" s="2">
        <f t="shared" si="417"/>
        <v>0.15648778313764264</v>
      </c>
    </row>
    <row r="291" spans="1:33">
      <c r="A291" s="72"/>
      <c r="B291" s="2">
        <f t="shared" si="359"/>
        <v>-6</v>
      </c>
      <c r="C291" s="45" t="str">
        <f t="shared" ref="C291:X291" si="418">IF(C240="","",IF(MOD(C$259,3)=0,principal*0.25*MAX(floor_rate-C240,0)*C189,""))</f>
        <v/>
      </c>
      <c r="D291" s="45" t="str">
        <f t="shared" si="418"/>
        <v/>
      </c>
      <c r="E291" s="45" t="str">
        <f t="shared" si="418"/>
        <v/>
      </c>
      <c r="F291" s="45" t="str">
        <f t="shared" si="418"/>
        <v/>
      </c>
      <c r="G291" s="45" t="str">
        <f t="shared" si="418"/>
        <v/>
      </c>
      <c r="H291" s="45" t="str">
        <f t="shared" si="418"/>
        <v/>
      </c>
      <c r="I291" s="44">
        <f t="shared" si="418"/>
        <v>0.53100572135066126</v>
      </c>
      <c r="J291" s="44" t="str">
        <f t="shared" si="418"/>
        <v/>
      </c>
      <c r="K291" s="44" t="str">
        <f t="shared" si="418"/>
        <v/>
      </c>
      <c r="L291" s="44">
        <f t="shared" si="418"/>
        <v>0.51462065079282815</v>
      </c>
      <c r="M291" s="44" t="str">
        <f t="shared" si="418"/>
        <v/>
      </c>
      <c r="N291" s="44" t="str">
        <f t="shared" si="418"/>
        <v/>
      </c>
      <c r="O291" s="44">
        <f t="shared" si="418"/>
        <v>0.50149663615189011</v>
      </c>
      <c r="P291" s="44" t="str">
        <f t="shared" si="418"/>
        <v/>
      </c>
      <c r="Q291" s="44" t="str">
        <f t="shared" si="418"/>
        <v/>
      </c>
      <c r="R291" s="44">
        <f t="shared" si="418"/>
        <v>0.49046265193058664</v>
      </c>
      <c r="S291" s="44" t="str">
        <f t="shared" si="418"/>
        <v/>
      </c>
      <c r="T291" s="44" t="str">
        <f t="shared" si="418"/>
        <v/>
      </c>
      <c r="U291" s="44">
        <f t="shared" si="418"/>
        <v>0.4808523468106225</v>
      </c>
      <c r="V291" s="44" t="str">
        <f t="shared" si="418"/>
        <v/>
      </c>
      <c r="W291" s="44" t="str">
        <f t="shared" si="418"/>
        <v/>
      </c>
      <c r="X291" s="44">
        <f t="shared" si="418"/>
        <v>0.47223934597367234</v>
      </c>
      <c r="Y291" s="46"/>
      <c r="Z291" s="46"/>
      <c r="AA291" s="46"/>
      <c r="AB291" s="2">
        <f t="shared" ref="AB291:AG291" si="419">AB240</f>
        <v>-6</v>
      </c>
      <c r="AC291" s="2">
        <f t="shared" si="419"/>
        <v>-6</v>
      </c>
      <c r="AD291" s="2">
        <f t="shared" si="419"/>
        <v>2.4947988929340248E-2</v>
      </c>
      <c r="AE291" s="2">
        <f t="shared" si="419"/>
        <v>0.17945186220714601</v>
      </c>
      <c r="AF291" s="2">
        <f t="shared" si="419"/>
        <v>0.66604426451504817</v>
      </c>
      <c r="AG291" s="2">
        <f t="shared" si="419"/>
        <v>0.15450387327780576</v>
      </c>
    </row>
    <row r="292" spans="1:33">
      <c r="A292" s="72"/>
      <c r="B292" s="2">
        <f t="shared" si="359"/>
        <v>-7</v>
      </c>
      <c r="C292" s="45" t="str">
        <f t="shared" ref="C292:X292" si="420">IF(C241="","",IF(MOD(C$259,3)=0,principal*0.25*MAX(floor_rate-C241,0)*C190,""))</f>
        <v/>
      </c>
      <c r="D292" s="45" t="str">
        <f t="shared" si="420"/>
        <v/>
      </c>
      <c r="E292" s="45" t="str">
        <f t="shared" si="420"/>
        <v/>
      </c>
      <c r="F292" s="45" t="str">
        <f t="shared" si="420"/>
        <v/>
      </c>
      <c r="G292" s="45" t="str">
        <f t="shared" si="420"/>
        <v/>
      </c>
      <c r="H292" s="45" t="str">
        <f t="shared" si="420"/>
        <v/>
      </c>
      <c r="I292" s="45" t="str">
        <f t="shared" si="420"/>
        <v/>
      </c>
      <c r="J292" s="44" t="str">
        <f t="shared" si="420"/>
        <v/>
      </c>
      <c r="K292" s="44" t="str">
        <f t="shared" si="420"/>
        <v/>
      </c>
      <c r="L292" s="44">
        <f t="shared" si="420"/>
        <v>0.57947876813127286</v>
      </c>
      <c r="M292" s="44" t="str">
        <f t="shared" si="420"/>
        <v/>
      </c>
      <c r="N292" s="44" t="str">
        <f t="shared" si="420"/>
        <v/>
      </c>
      <c r="O292" s="44">
        <f t="shared" si="420"/>
        <v>0.56871354429846499</v>
      </c>
      <c r="P292" s="44" t="str">
        <f t="shared" si="420"/>
        <v/>
      </c>
      <c r="Q292" s="44" t="str">
        <f t="shared" si="420"/>
        <v/>
      </c>
      <c r="R292" s="44">
        <f t="shared" si="420"/>
        <v>0.55966244363328088</v>
      </c>
      <c r="S292" s="44" t="str">
        <f t="shared" si="420"/>
        <v/>
      </c>
      <c r="T292" s="44" t="str">
        <f t="shared" si="420"/>
        <v/>
      </c>
      <c r="U292" s="44">
        <f t="shared" si="420"/>
        <v>0.5517789846172334</v>
      </c>
      <c r="V292" s="44" t="str">
        <f t="shared" si="420"/>
        <v/>
      </c>
      <c r="W292" s="44" t="str">
        <f t="shared" si="420"/>
        <v/>
      </c>
      <c r="X292" s="44">
        <f t="shared" si="420"/>
        <v>0.54471347686817195</v>
      </c>
      <c r="Y292" s="46"/>
      <c r="Z292" s="46"/>
      <c r="AA292" s="46"/>
      <c r="AB292" s="2">
        <f t="shared" ref="AB292:AG292" si="421">AB241</f>
        <v>-7</v>
      </c>
      <c r="AC292" s="2">
        <f t="shared" si="421"/>
        <v>-7</v>
      </c>
      <c r="AD292" s="2">
        <f t="shared" si="421"/>
        <v>2.9105987084230733E-2</v>
      </c>
      <c r="AE292" s="2">
        <f t="shared" si="421"/>
        <v>0.18164323945085573</v>
      </c>
      <c r="AF292" s="2">
        <f t="shared" si="421"/>
        <v>0.66581950818251923</v>
      </c>
      <c r="AG292" s="2">
        <f t="shared" si="421"/>
        <v>0.15253725236662499</v>
      </c>
    </row>
    <row r="293" spans="1:33">
      <c r="A293" s="72"/>
      <c r="B293" s="2">
        <f t="shared" si="359"/>
        <v>-8</v>
      </c>
      <c r="C293" s="45" t="str">
        <f t="shared" ref="C293:X293" si="422">IF(C242="","",IF(MOD(C$259,3)=0,principal*0.25*MAX(floor_rate-C242,0)*C191,""))</f>
        <v/>
      </c>
      <c r="D293" s="45" t="str">
        <f t="shared" si="422"/>
        <v/>
      </c>
      <c r="E293" s="45" t="str">
        <f t="shared" si="422"/>
        <v/>
      </c>
      <c r="F293" s="45" t="str">
        <f t="shared" si="422"/>
        <v/>
      </c>
      <c r="G293" s="45" t="str">
        <f t="shared" si="422"/>
        <v/>
      </c>
      <c r="H293" s="45" t="str">
        <f t="shared" si="422"/>
        <v/>
      </c>
      <c r="I293" s="45" t="str">
        <f t="shared" si="422"/>
        <v/>
      </c>
      <c r="J293" s="45" t="str">
        <f t="shared" si="422"/>
        <v/>
      </c>
      <c r="K293" s="44" t="str">
        <f t="shared" si="422"/>
        <v/>
      </c>
      <c r="L293" s="44">
        <f t="shared" si="422"/>
        <v>0.63267832424832271</v>
      </c>
      <c r="M293" s="44" t="str">
        <f t="shared" si="422"/>
        <v/>
      </c>
      <c r="N293" s="44" t="str">
        <f t="shared" si="422"/>
        <v/>
      </c>
      <c r="O293" s="44">
        <f t="shared" si="422"/>
        <v>0.62384899252556925</v>
      </c>
      <c r="P293" s="44" t="str">
        <f t="shared" si="422"/>
        <v/>
      </c>
      <c r="Q293" s="44" t="str">
        <f t="shared" si="422"/>
        <v/>
      </c>
      <c r="R293" s="44">
        <f t="shared" si="422"/>
        <v>0.61642534861104414</v>
      </c>
      <c r="S293" s="44" t="str">
        <f t="shared" si="422"/>
        <v/>
      </c>
      <c r="T293" s="44" t="str">
        <f t="shared" si="422"/>
        <v/>
      </c>
      <c r="U293" s="44">
        <f t="shared" si="422"/>
        <v>0.60995925942817353</v>
      </c>
      <c r="V293" s="44" t="str">
        <f t="shared" si="422"/>
        <v/>
      </c>
      <c r="W293" s="44" t="str">
        <f t="shared" si="422"/>
        <v/>
      </c>
      <c r="X293" s="44">
        <f t="shared" si="422"/>
        <v>0.60416395556526958</v>
      </c>
      <c r="Y293" s="46"/>
      <c r="Z293" s="46"/>
      <c r="AA293" s="46"/>
      <c r="AB293" s="2">
        <f t="shared" ref="AB293:AG293" si="423">AB242</f>
        <v>-8</v>
      </c>
      <c r="AC293" s="2">
        <f t="shared" si="423"/>
        <v>-8</v>
      </c>
      <c r="AD293" s="2">
        <f t="shared" si="423"/>
        <v>3.3263985239120331E-2</v>
      </c>
      <c r="AE293" s="2">
        <f t="shared" si="423"/>
        <v>0.18385190564322104</v>
      </c>
      <c r="AF293" s="2">
        <f t="shared" si="423"/>
        <v>0.66556017395267819</v>
      </c>
      <c r="AG293" s="2">
        <f t="shared" si="423"/>
        <v>0.15058792040410071</v>
      </c>
    </row>
    <row r="294" spans="1:33">
      <c r="A294" s="72"/>
      <c r="B294" s="2">
        <f t="shared" si="359"/>
        <v>-9</v>
      </c>
      <c r="C294" s="45" t="str">
        <f t="shared" ref="C294:X294" si="424">IF(C243="","",IF(MOD(C$259,3)=0,principal*0.25*MAX(floor_rate-C243,0)*C192,""))</f>
        <v/>
      </c>
      <c r="D294" s="45" t="str">
        <f t="shared" si="424"/>
        <v/>
      </c>
      <c r="E294" s="45" t="str">
        <f t="shared" si="424"/>
        <v/>
      </c>
      <c r="F294" s="45" t="str">
        <f t="shared" si="424"/>
        <v/>
      </c>
      <c r="G294" s="45" t="str">
        <f t="shared" si="424"/>
        <v/>
      </c>
      <c r="H294" s="45" t="str">
        <f t="shared" si="424"/>
        <v/>
      </c>
      <c r="I294" s="45" t="str">
        <f t="shared" si="424"/>
        <v/>
      </c>
      <c r="J294" s="45" t="str">
        <f t="shared" si="424"/>
        <v/>
      </c>
      <c r="K294" s="45" t="str">
        <f t="shared" si="424"/>
        <v/>
      </c>
      <c r="L294" s="44">
        <f t="shared" si="424"/>
        <v>0.67631037119694692</v>
      </c>
      <c r="M294" s="44" t="str">
        <f t="shared" si="424"/>
        <v/>
      </c>
      <c r="N294" s="44" t="str">
        <f t="shared" si="424"/>
        <v/>
      </c>
      <c r="O294" s="44">
        <f t="shared" si="424"/>
        <v>0.66906950790844832</v>
      </c>
      <c r="P294" s="44" t="str">
        <f t="shared" si="424"/>
        <v/>
      </c>
      <c r="Q294" s="44" t="str">
        <f t="shared" si="424"/>
        <v/>
      </c>
      <c r="R294" s="44">
        <f t="shared" si="424"/>
        <v>0.66298130369867025</v>
      </c>
      <c r="S294" s="44" t="str">
        <f t="shared" si="424"/>
        <v/>
      </c>
      <c r="T294" s="44" t="str">
        <f t="shared" si="424"/>
        <v/>
      </c>
      <c r="U294" s="44">
        <f t="shared" si="424"/>
        <v>0.65767830269271332</v>
      </c>
      <c r="V294" s="44" t="str">
        <f t="shared" si="424"/>
        <v/>
      </c>
      <c r="W294" s="44" t="str">
        <f t="shared" si="424"/>
        <v/>
      </c>
      <c r="X294" s="44">
        <f t="shared" si="424"/>
        <v>0.6529253539357982</v>
      </c>
      <c r="Y294" s="46"/>
      <c r="Z294" s="46"/>
      <c r="AA294" s="46"/>
      <c r="AB294" s="2">
        <f t="shared" ref="AB294:AG294" si="425">AB243</f>
        <v>-9</v>
      </c>
      <c r="AC294" s="2">
        <f t="shared" si="425"/>
        <v>-9</v>
      </c>
      <c r="AD294" s="2">
        <f t="shared" si="425"/>
        <v>3.7421983394009928E-2</v>
      </c>
      <c r="AE294" s="2">
        <f t="shared" si="425"/>
        <v>0.1860778607842424</v>
      </c>
      <c r="AF294" s="2">
        <f t="shared" si="425"/>
        <v>0.66526626182552506</v>
      </c>
      <c r="AG294" s="2">
        <f t="shared" si="425"/>
        <v>0.14865587739023248</v>
      </c>
    </row>
    <row r="295" spans="1:33">
      <c r="A295" s="72"/>
      <c r="B295" s="2">
        <f t="shared" si="359"/>
        <v>-10</v>
      </c>
      <c r="C295" s="45" t="str">
        <f t="shared" ref="C295:X295" si="426">IF(C244="","",IF(MOD(C$259,3)=0,principal*0.25*MAX(floor_rate-C244,0)*C193,""))</f>
        <v/>
      </c>
      <c r="D295" s="45" t="str">
        <f t="shared" si="426"/>
        <v/>
      </c>
      <c r="E295" s="45" t="str">
        <f t="shared" si="426"/>
        <v/>
      </c>
      <c r="F295" s="45" t="str">
        <f t="shared" si="426"/>
        <v/>
      </c>
      <c r="G295" s="45" t="str">
        <f t="shared" si="426"/>
        <v/>
      </c>
      <c r="H295" s="45" t="str">
        <f t="shared" si="426"/>
        <v/>
      </c>
      <c r="I295" s="45" t="str">
        <f t="shared" si="426"/>
        <v/>
      </c>
      <c r="J295" s="45" t="str">
        <f t="shared" si="426"/>
        <v/>
      </c>
      <c r="K295" s="45" t="str">
        <f t="shared" si="426"/>
        <v/>
      </c>
      <c r="L295" s="45" t="str">
        <f t="shared" si="426"/>
        <v/>
      </c>
      <c r="M295" s="44" t="str">
        <f t="shared" si="426"/>
        <v/>
      </c>
      <c r="N295" s="44" t="str">
        <f t="shared" si="426"/>
        <v/>
      </c>
      <c r="O295" s="44">
        <f t="shared" si="426"/>
        <v>0.70615473756718028</v>
      </c>
      <c r="P295" s="44" t="str">
        <f t="shared" si="426"/>
        <v/>
      </c>
      <c r="Q295" s="44" t="str">
        <f t="shared" si="426"/>
        <v/>
      </c>
      <c r="R295" s="44">
        <f t="shared" si="426"/>
        <v>0.70116215178803809</v>
      </c>
      <c r="S295" s="44" t="str">
        <f t="shared" si="426"/>
        <v/>
      </c>
      <c r="T295" s="44" t="str">
        <f t="shared" si="426"/>
        <v/>
      </c>
      <c r="U295" s="44">
        <f t="shared" si="426"/>
        <v>0.69681339628310568</v>
      </c>
      <c r="V295" s="44" t="str">
        <f t="shared" si="426"/>
        <v/>
      </c>
      <c r="W295" s="44" t="str">
        <f t="shared" si="426"/>
        <v/>
      </c>
      <c r="X295" s="44">
        <f t="shared" si="426"/>
        <v>0.69291566004058802</v>
      </c>
      <c r="Y295" s="46"/>
      <c r="Z295" s="46"/>
      <c r="AA295" s="46"/>
      <c r="AB295" s="2">
        <f t="shared" ref="AB295:AG295" si="427">AB244</f>
        <v>-10</v>
      </c>
      <c r="AC295" s="2">
        <f t="shared" si="427"/>
        <v>-10</v>
      </c>
      <c r="AD295" s="2">
        <f t="shared" si="427"/>
        <v>4.1579981548899525E-2</v>
      </c>
      <c r="AE295" s="2">
        <f t="shared" si="427"/>
        <v>0.18832110487391984</v>
      </c>
      <c r="AF295" s="2">
        <f t="shared" si="427"/>
        <v>0.66493777180105984</v>
      </c>
      <c r="AG295" s="2">
        <f t="shared" si="427"/>
        <v>0.14674112332502032</v>
      </c>
    </row>
    <row r="296" spans="1:33">
      <c r="A296" s="72"/>
      <c r="B296" s="2">
        <f t="shared" si="359"/>
        <v>-11</v>
      </c>
      <c r="C296" s="45" t="str">
        <f t="shared" ref="C296:X296" si="428">IF(C245="","",IF(MOD(C$259,3)=0,principal*0.25*MAX(floor_rate-C245,0)*C194,""))</f>
        <v/>
      </c>
      <c r="D296" s="45" t="str">
        <f t="shared" si="428"/>
        <v/>
      </c>
      <c r="E296" s="45" t="str">
        <f t="shared" si="428"/>
        <v/>
      </c>
      <c r="F296" s="45" t="str">
        <f t="shared" si="428"/>
        <v/>
      </c>
      <c r="G296" s="45" t="str">
        <f t="shared" si="428"/>
        <v/>
      </c>
      <c r="H296" s="45" t="str">
        <f t="shared" si="428"/>
        <v/>
      </c>
      <c r="I296" s="45" t="str">
        <f t="shared" si="428"/>
        <v/>
      </c>
      <c r="J296" s="45" t="str">
        <f t="shared" si="428"/>
        <v/>
      </c>
      <c r="K296" s="45" t="str">
        <f t="shared" si="428"/>
        <v/>
      </c>
      <c r="L296" s="45" t="str">
        <f t="shared" si="428"/>
        <v/>
      </c>
      <c r="M296" s="45" t="str">
        <f t="shared" si="428"/>
        <v/>
      </c>
      <c r="N296" s="44" t="str">
        <f t="shared" si="428"/>
        <v/>
      </c>
      <c r="O296" s="44">
        <f t="shared" si="428"/>
        <v>0.73656599607512996</v>
      </c>
      <c r="P296" s="44" t="str">
        <f t="shared" si="428"/>
        <v/>
      </c>
      <c r="Q296" s="44" t="str">
        <f t="shared" si="428"/>
        <v/>
      </c>
      <c r="R296" s="44">
        <f t="shared" si="428"/>
        <v>0.73247213987027127</v>
      </c>
      <c r="S296" s="44" t="str">
        <f t="shared" si="428"/>
        <v/>
      </c>
      <c r="T296" s="44" t="str">
        <f t="shared" si="428"/>
        <v/>
      </c>
      <c r="U296" s="44">
        <f t="shared" si="428"/>
        <v>0.72890616570445765</v>
      </c>
      <c r="V296" s="44" t="str">
        <f t="shared" si="428"/>
        <v/>
      </c>
      <c r="W296" s="44" t="str">
        <f t="shared" si="428"/>
        <v/>
      </c>
      <c r="X296" s="44">
        <f t="shared" si="428"/>
        <v>0.72570998761119843</v>
      </c>
      <c r="Y296" s="46"/>
      <c r="Z296" s="46"/>
      <c r="AA296" s="46"/>
      <c r="AB296" s="2">
        <f t="shared" ref="AB296:AG296" si="429">AB245</f>
        <v>-11</v>
      </c>
      <c r="AC296" s="2">
        <f t="shared" si="429"/>
        <v>-11</v>
      </c>
      <c r="AD296" s="2">
        <f t="shared" si="429"/>
        <v>4.5737979703790899E-2</v>
      </c>
      <c r="AE296" s="2">
        <f t="shared" si="429"/>
        <v>0.1905816379122543</v>
      </c>
      <c r="AF296" s="2">
        <f t="shared" si="429"/>
        <v>0.66457470387928219</v>
      </c>
      <c r="AG296" s="2">
        <f t="shared" si="429"/>
        <v>0.1448436582084634</v>
      </c>
    </row>
    <row r="297" spans="1:33">
      <c r="A297" s="72"/>
      <c r="B297" s="2">
        <f t="shared" si="359"/>
        <v>-12</v>
      </c>
      <c r="C297" s="45" t="str">
        <f t="shared" ref="C297:X297" si="430">IF(C246="","",IF(MOD(C$259,3)=0,principal*0.25*MAX(floor_rate-C246,0)*C195,""))</f>
        <v/>
      </c>
      <c r="D297" s="45" t="str">
        <f t="shared" si="430"/>
        <v/>
      </c>
      <c r="E297" s="45" t="str">
        <f t="shared" si="430"/>
        <v/>
      </c>
      <c r="F297" s="45" t="str">
        <f t="shared" si="430"/>
        <v/>
      </c>
      <c r="G297" s="45" t="str">
        <f t="shared" si="430"/>
        <v/>
      </c>
      <c r="H297" s="45" t="str">
        <f t="shared" si="430"/>
        <v/>
      </c>
      <c r="I297" s="45" t="str">
        <f t="shared" si="430"/>
        <v/>
      </c>
      <c r="J297" s="45" t="str">
        <f t="shared" si="430"/>
        <v/>
      </c>
      <c r="K297" s="45" t="str">
        <f t="shared" si="430"/>
        <v/>
      </c>
      <c r="L297" s="45" t="str">
        <f t="shared" si="430"/>
        <v/>
      </c>
      <c r="M297" s="45" t="str">
        <f t="shared" si="430"/>
        <v/>
      </c>
      <c r="N297" s="45" t="str">
        <f t="shared" si="430"/>
        <v/>
      </c>
      <c r="O297" s="44">
        <f t="shared" si="430"/>
        <v>0.76150284525214318</v>
      </c>
      <c r="P297" s="44" t="str">
        <f t="shared" si="430"/>
        <v/>
      </c>
      <c r="Q297" s="44" t="str">
        <f t="shared" si="430"/>
        <v/>
      </c>
      <c r="R297" s="44">
        <f t="shared" si="430"/>
        <v>0.75814612098065548</v>
      </c>
      <c r="S297" s="44" t="str">
        <f t="shared" si="430"/>
        <v/>
      </c>
      <c r="T297" s="44" t="str">
        <f t="shared" si="430"/>
        <v/>
      </c>
      <c r="U297" s="44">
        <f t="shared" si="430"/>
        <v>0.75522219234136445</v>
      </c>
      <c r="V297" s="44" t="str">
        <f t="shared" si="430"/>
        <v/>
      </c>
      <c r="W297" s="44" t="str">
        <f t="shared" si="430"/>
        <v/>
      </c>
      <c r="X297" s="44">
        <f t="shared" si="430"/>
        <v>0.7526014502355497</v>
      </c>
      <c r="Y297" s="46"/>
      <c r="Z297" s="46"/>
      <c r="AA297" s="46"/>
      <c r="AB297" s="2">
        <f t="shared" ref="AB297:AG297" si="431">AB246</f>
        <v>-12</v>
      </c>
      <c r="AC297" s="2">
        <f t="shared" si="431"/>
        <v>-12</v>
      </c>
      <c r="AD297" s="2">
        <f t="shared" si="431"/>
        <v>4.9895977858680496E-2</v>
      </c>
      <c r="AE297" s="2">
        <f t="shared" si="431"/>
        <v>0.19285945989924386</v>
      </c>
      <c r="AF297" s="2">
        <f t="shared" si="431"/>
        <v>0.66417705806019267</v>
      </c>
      <c r="AG297" s="2">
        <f t="shared" si="431"/>
        <v>0.14296348204056336</v>
      </c>
    </row>
    <row r="298" spans="1:33">
      <c r="A298" s="72"/>
      <c r="B298" s="2">
        <f t="shared" si="359"/>
        <v>-13</v>
      </c>
      <c r="C298" s="45" t="str">
        <f t="shared" ref="C298:X298" si="432">IF(C247="","",IF(MOD(C$259,3)=0,principal*0.25*MAX(floor_rate-C247,0)*C196,""))</f>
        <v/>
      </c>
      <c r="D298" s="45" t="str">
        <f t="shared" si="432"/>
        <v/>
      </c>
      <c r="E298" s="45" t="str">
        <f t="shared" si="432"/>
        <v/>
      </c>
      <c r="F298" s="45" t="str">
        <f t="shared" si="432"/>
        <v/>
      </c>
      <c r="G298" s="45" t="str">
        <f t="shared" si="432"/>
        <v/>
      </c>
      <c r="H298" s="45" t="str">
        <f t="shared" si="432"/>
        <v/>
      </c>
      <c r="I298" s="45" t="str">
        <f t="shared" si="432"/>
        <v/>
      </c>
      <c r="J298" s="45" t="str">
        <f t="shared" si="432"/>
        <v/>
      </c>
      <c r="K298" s="45" t="str">
        <f t="shared" si="432"/>
        <v/>
      </c>
      <c r="L298" s="45" t="str">
        <f t="shared" si="432"/>
        <v/>
      </c>
      <c r="M298" s="45" t="str">
        <f t="shared" si="432"/>
        <v/>
      </c>
      <c r="N298" s="45" t="str">
        <f t="shared" si="432"/>
        <v/>
      </c>
      <c r="O298" s="45" t="str">
        <f t="shared" si="432"/>
        <v/>
      </c>
      <c r="P298" s="44" t="str">
        <f t="shared" si="432"/>
        <v/>
      </c>
      <c r="Q298" s="44" t="str">
        <f t="shared" si="432"/>
        <v/>
      </c>
      <c r="R298" s="44">
        <f t="shared" si="432"/>
        <v>0.77919754215699888</v>
      </c>
      <c r="S298" s="44" t="str">
        <f t="shared" si="432"/>
        <v/>
      </c>
      <c r="T298" s="44" t="str">
        <f t="shared" si="432"/>
        <v/>
      </c>
      <c r="U298" s="44">
        <f t="shared" si="432"/>
        <v>0.77680017145085445</v>
      </c>
      <c r="V298" s="44" t="str">
        <f t="shared" si="432"/>
        <v/>
      </c>
      <c r="W298" s="44" t="str">
        <f t="shared" si="432"/>
        <v/>
      </c>
      <c r="X298" s="44">
        <f t="shared" si="432"/>
        <v>0.77465136661445155</v>
      </c>
      <c r="Y298" s="46"/>
      <c r="Z298" s="46"/>
      <c r="AA298" s="46"/>
      <c r="AB298" s="2">
        <f t="shared" ref="AB298:AG298" si="433">AB247</f>
        <v>-13</v>
      </c>
      <c r="AC298" s="2">
        <f t="shared" si="433"/>
        <v>-13</v>
      </c>
      <c r="AD298" s="2">
        <f t="shared" si="433"/>
        <v>5.4053976013570093E-2</v>
      </c>
      <c r="AE298" s="2">
        <f t="shared" si="433"/>
        <v>0.19515457083488952</v>
      </c>
      <c r="AF298" s="2">
        <f t="shared" si="433"/>
        <v>0.66374483434379106</v>
      </c>
      <c r="AG298" s="2">
        <f t="shared" si="433"/>
        <v>0.14110059482131942</v>
      </c>
    </row>
    <row r="299" spans="1:33">
      <c r="A299" s="72"/>
      <c r="B299" s="2">
        <f t="shared" si="359"/>
        <v>-14</v>
      </c>
      <c r="C299" s="45" t="str">
        <f t="shared" ref="C299:X299" si="434">IF(C248="","",IF(MOD(C$259,3)=0,principal*0.25*MAX(floor_rate-C248,0)*C197,""))</f>
        <v/>
      </c>
      <c r="D299" s="45" t="str">
        <f t="shared" si="434"/>
        <v/>
      </c>
      <c r="E299" s="45" t="str">
        <f t="shared" si="434"/>
        <v/>
      </c>
      <c r="F299" s="45" t="str">
        <f t="shared" si="434"/>
        <v/>
      </c>
      <c r="G299" s="45" t="str">
        <f t="shared" si="434"/>
        <v/>
      </c>
      <c r="H299" s="45" t="str">
        <f t="shared" si="434"/>
        <v/>
      </c>
      <c r="I299" s="45" t="str">
        <f t="shared" si="434"/>
        <v/>
      </c>
      <c r="J299" s="45" t="str">
        <f t="shared" si="434"/>
        <v/>
      </c>
      <c r="K299" s="45" t="str">
        <f t="shared" si="434"/>
        <v/>
      </c>
      <c r="L299" s="45" t="str">
        <f t="shared" si="434"/>
        <v/>
      </c>
      <c r="M299" s="45" t="str">
        <f t="shared" si="434"/>
        <v/>
      </c>
      <c r="N299" s="45" t="str">
        <f t="shared" si="434"/>
        <v/>
      </c>
      <c r="O299" s="45" t="str">
        <f t="shared" si="434"/>
        <v/>
      </c>
      <c r="P299" s="45" t="str">
        <f t="shared" si="434"/>
        <v/>
      </c>
      <c r="Q299" s="44" t="str">
        <f t="shared" si="434"/>
        <v/>
      </c>
      <c r="R299" s="44">
        <f t="shared" si="434"/>
        <v>0.79645796900230403</v>
      </c>
      <c r="S299" s="44" t="str">
        <f t="shared" si="434"/>
        <v/>
      </c>
      <c r="T299" s="44" t="str">
        <f t="shared" si="434"/>
        <v/>
      </c>
      <c r="U299" s="44">
        <f t="shared" si="434"/>
        <v>0.79449240524831277</v>
      </c>
      <c r="V299" s="44" t="str">
        <f t="shared" si="434"/>
        <v/>
      </c>
      <c r="W299" s="44" t="str">
        <f t="shared" si="434"/>
        <v/>
      </c>
      <c r="X299" s="44">
        <f t="shared" si="434"/>
        <v>0.79273062075549727</v>
      </c>
      <c r="Y299" s="46"/>
      <c r="Z299" s="46"/>
      <c r="AA299" s="46"/>
      <c r="AB299" s="2">
        <f t="shared" ref="AB299:AG299" si="435">AB248</f>
        <v>-14</v>
      </c>
      <c r="AC299" s="2">
        <f t="shared" si="435"/>
        <v>-14</v>
      </c>
      <c r="AD299" s="2">
        <f t="shared" si="435"/>
        <v>5.8211974168461467E-2</v>
      </c>
      <c r="AE299" s="2">
        <f t="shared" si="435"/>
        <v>0.1974669707191922</v>
      </c>
      <c r="AF299" s="2">
        <f t="shared" si="435"/>
        <v>0.66327803273007702</v>
      </c>
      <c r="AG299" s="2">
        <f t="shared" si="435"/>
        <v>0.13925499655073073</v>
      </c>
    </row>
    <row r="300" spans="1:33">
      <c r="A300" s="72"/>
      <c r="B300" s="2">
        <f t="shared" si="359"/>
        <v>-15</v>
      </c>
      <c r="C300" s="45" t="str">
        <f t="shared" ref="C300:X300" si="436">IF(C249="","",IF(MOD(C$259,3)=0,principal*0.25*MAX(floor_rate-C249,0)*C198,""))</f>
        <v/>
      </c>
      <c r="D300" s="45" t="str">
        <f t="shared" si="436"/>
        <v/>
      </c>
      <c r="E300" s="45" t="str">
        <f t="shared" si="436"/>
        <v/>
      </c>
      <c r="F300" s="45" t="str">
        <f t="shared" si="436"/>
        <v/>
      </c>
      <c r="G300" s="45" t="str">
        <f t="shared" si="436"/>
        <v/>
      </c>
      <c r="H300" s="45" t="str">
        <f t="shared" si="436"/>
        <v/>
      </c>
      <c r="I300" s="45" t="str">
        <f t="shared" si="436"/>
        <v/>
      </c>
      <c r="J300" s="45" t="str">
        <f t="shared" si="436"/>
        <v/>
      </c>
      <c r="K300" s="45" t="str">
        <f t="shared" si="436"/>
        <v/>
      </c>
      <c r="L300" s="45" t="str">
        <f t="shared" si="436"/>
        <v/>
      </c>
      <c r="M300" s="45" t="str">
        <f t="shared" si="436"/>
        <v/>
      </c>
      <c r="N300" s="45" t="str">
        <f t="shared" si="436"/>
        <v/>
      </c>
      <c r="O300" s="45" t="str">
        <f t="shared" si="436"/>
        <v/>
      </c>
      <c r="P300" s="45" t="str">
        <f t="shared" si="436"/>
        <v/>
      </c>
      <c r="Q300" s="45" t="str">
        <f t="shared" si="436"/>
        <v/>
      </c>
      <c r="R300" s="44">
        <f t="shared" si="436"/>
        <v>0.81060961143173127</v>
      </c>
      <c r="S300" s="44" t="str">
        <f t="shared" si="436"/>
        <v/>
      </c>
      <c r="T300" s="44" t="str">
        <f t="shared" si="436"/>
        <v/>
      </c>
      <c r="U300" s="44">
        <f t="shared" si="436"/>
        <v>0.80899812891963618</v>
      </c>
      <c r="V300" s="44" t="str">
        <f t="shared" si="436"/>
        <v/>
      </c>
      <c r="W300" s="44" t="str">
        <f t="shared" si="436"/>
        <v/>
      </c>
      <c r="X300" s="44">
        <f t="shared" si="436"/>
        <v>0.80755370459520459</v>
      </c>
      <c r="Y300" s="46"/>
      <c r="Z300" s="46"/>
      <c r="AA300" s="46"/>
      <c r="AB300" s="2">
        <f t="shared" ref="AB300:AG300" si="437">AB249</f>
        <v>-15</v>
      </c>
      <c r="AC300" s="2">
        <f t="shared" si="437"/>
        <v>-15</v>
      </c>
      <c r="AD300" s="2">
        <f t="shared" si="437"/>
        <v>6.2369972323351064E-2</v>
      </c>
      <c r="AE300" s="2">
        <f t="shared" si="437"/>
        <v>0.19979665955214998</v>
      </c>
      <c r="AF300" s="2">
        <f t="shared" si="437"/>
        <v>0.6627766532190511</v>
      </c>
      <c r="AG300" s="2">
        <f t="shared" si="437"/>
        <v>0.13742668722879892</v>
      </c>
    </row>
    <row r="301" spans="1:33">
      <c r="A301" s="72"/>
      <c r="B301" s="2">
        <f t="shared" si="359"/>
        <v>-16</v>
      </c>
      <c r="C301" s="45" t="str">
        <f t="shared" ref="C301:X301" si="438">IF(C250="","",IF(MOD(C$259,3)=0,principal*0.25*MAX(floor_rate-C250,0)*C199,""))</f>
        <v/>
      </c>
      <c r="D301" s="45" t="str">
        <f t="shared" si="438"/>
        <v/>
      </c>
      <c r="E301" s="45" t="str">
        <f t="shared" si="438"/>
        <v/>
      </c>
      <c r="F301" s="45" t="str">
        <f t="shared" si="438"/>
        <v/>
      </c>
      <c r="G301" s="45" t="str">
        <f t="shared" si="438"/>
        <v/>
      </c>
      <c r="H301" s="45" t="str">
        <f t="shared" si="438"/>
        <v/>
      </c>
      <c r="I301" s="45" t="str">
        <f t="shared" si="438"/>
        <v/>
      </c>
      <c r="J301" s="45" t="str">
        <f t="shared" si="438"/>
        <v/>
      </c>
      <c r="K301" s="45" t="str">
        <f t="shared" si="438"/>
        <v/>
      </c>
      <c r="L301" s="45" t="str">
        <f t="shared" si="438"/>
        <v/>
      </c>
      <c r="M301" s="45" t="str">
        <f t="shared" si="438"/>
        <v/>
      </c>
      <c r="N301" s="45" t="str">
        <f t="shared" si="438"/>
        <v/>
      </c>
      <c r="O301" s="45" t="str">
        <f t="shared" si="438"/>
        <v/>
      </c>
      <c r="P301" s="45" t="str">
        <f t="shared" si="438"/>
        <v/>
      </c>
      <c r="Q301" s="45" t="str">
        <f t="shared" si="438"/>
        <v/>
      </c>
      <c r="R301" s="45" t="str">
        <f t="shared" si="438"/>
        <v/>
      </c>
      <c r="S301" s="44" t="str">
        <f t="shared" si="438"/>
        <v/>
      </c>
      <c r="T301" s="44" t="str">
        <f t="shared" si="438"/>
        <v/>
      </c>
      <c r="U301" s="44">
        <f t="shared" si="438"/>
        <v>0.82089091831989836</v>
      </c>
      <c r="V301" s="44" t="str">
        <f t="shared" si="438"/>
        <v/>
      </c>
      <c r="W301" s="44" t="str">
        <f t="shared" si="438"/>
        <v/>
      </c>
      <c r="X301" s="44">
        <f t="shared" si="438"/>
        <v>0.81970671704031339</v>
      </c>
      <c r="Y301" s="46"/>
      <c r="Z301" s="46"/>
      <c r="AA301" s="46"/>
      <c r="AB301" s="2">
        <f t="shared" ref="AB301:AG301" si="439">AB250</f>
        <v>-16</v>
      </c>
      <c r="AC301" s="2">
        <f t="shared" si="439"/>
        <v>-16</v>
      </c>
      <c r="AD301" s="2">
        <f t="shared" si="439"/>
        <v>6.6527970478240661E-2</v>
      </c>
      <c r="AE301" s="2">
        <f t="shared" si="439"/>
        <v>0.20214363733376381</v>
      </c>
      <c r="AF301" s="2">
        <f t="shared" si="439"/>
        <v>0.66224069581071299</v>
      </c>
      <c r="AG301" s="2">
        <f t="shared" si="439"/>
        <v>0.13561566685552315</v>
      </c>
    </row>
    <row r="302" spans="1:33">
      <c r="A302" s="72"/>
      <c r="B302" s="2">
        <f t="shared" si="359"/>
        <v>-17</v>
      </c>
      <c r="C302" s="45" t="str">
        <f t="shared" ref="C302:X302" si="440">IF(C251="","",IF(MOD(C$259,3)=0,principal*0.25*MAX(floor_rate-C251,0)*C200,""))</f>
        <v/>
      </c>
      <c r="D302" s="45" t="str">
        <f t="shared" si="440"/>
        <v/>
      </c>
      <c r="E302" s="45" t="str">
        <f t="shared" si="440"/>
        <v/>
      </c>
      <c r="F302" s="45" t="str">
        <f t="shared" si="440"/>
        <v/>
      </c>
      <c r="G302" s="45" t="str">
        <f t="shared" si="440"/>
        <v/>
      </c>
      <c r="H302" s="45" t="str">
        <f t="shared" si="440"/>
        <v/>
      </c>
      <c r="I302" s="45" t="str">
        <f t="shared" si="440"/>
        <v/>
      </c>
      <c r="J302" s="45" t="str">
        <f t="shared" si="440"/>
        <v/>
      </c>
      <c r="K302" s="45" t="str">
        <f t="shared" si="440"/>
        <v/>
      </c>
      <c r="L302" s="45" t="str">
        <f t="shared" si="440"/>
        <v/>
      </c>
      <c r="M302" s="45" t="str">
        <f t="shared" si="440"/>
        <v/>
      </c>
      <c r="N302" s="45" t="str">
        <f t="shared" si="440"/>
        <v/>
      </c>
      <c r="O302" s="45" t="str">
        <f t="shared" si="440"/>
        <v/>
      </c>
      <c r="P302" s="45" t="str">
        <f t="shared" si="440"/>
        <v/>
      </c>
      <c r="Q302" s="45" t="str">
        <f t="shared" si="440"/>
        <v/>
      </c>
      <c r="R302" s="45" t="str">
        <f t="shared" si="440"/>
        <v/>
      </c>
      <c r="S302" s="45" t="str">
        <f t="shared" si="440"/>
        <v/>
      </c>
      <c r="T302" s="44" t="str">
        <f t="shared" si="440"/>
        <v/>
      </c>
      <c r="U302" s="44">
        <f t="shared" si="440"/>
        <v>0.83064121711990158</v>
      </c>
      <c r="V302" s="44" t="str">
        <f t="shared" si="440"/>
        <v/>
      </c>
      <c r="W302" s="44" t="str">
        <f t="shared" si="440"/>
        <v/>
      </c>
      <c r="X302" s="44">
        <f t="shared" si="440"/>
        <v>0.82967037849111969</v>
      </c>
      <c r="Y302" s="46"/>
      <c r="Z302" s="46"/>
      <c r="AA302" s="46"/>
      <c r="AB302" s="2">
        <f t="shared" ref="AB302:AG302" si="441">AB251</f>
        <v>-17</v>
      </c>
      <c r="AC302" s="2">
        <f t="shared" si="441"/>
        <v>-17</v>
      </c>
      <c r="AD302" s="2">
        <f t="shared" si="441"/>
        <v>7.0685968633132035E-2</v>
      </c>
      <c r="AE302" s="2">
        <f t="shared" si="441"/>
        <v>0.20450790406403474</v>
      </c>
      <c r="AF302" s="2">
        <f t="shared" si="441"/>
        <v>0.66167016050506255</v>
      </c>
      <c r="AG302" s="2">
        <f t="shared" si="441"/>
        <v>0.13382193543090271</v>
      </c>
    </row>
    <row r="303" spans="1:33">
      <c r="A303" s="72"/>
      <c r="B303" s="2">
        <f t="shared" si="359"/>
        <v>-18</v>
      </c>
      <c r="C303" s="45" t="str">
        <f t="shared" ref="C303:X303" si="442">IF(C252="","",IF(MOD(C$259,3)=0,principal*0.25*MAX(floor_rate-C252,0)*C201,""))</f>
        <v/>
      </c>
      <c r="D303" s="45" t="str">
        <f t="shared" si="442"/>
        <v/>
      </c>
      <c r="E303" s="45" t="str">
        <f t="shared" si="442"/>
        <v/>
      </c>
      <c r="F303" s="45" t="str">
        <f t="shared" si="442"/>
        <v/>
      </c>
      <c r="G303" s="45" t="str">
        <f t="shared" si="442"/>
        <v/>
      </c>
      <c r="H303" s="45" t="str">
        <f t="shared" si="442"/>
        <v/>
      </c>
      <c r="I303" s="45" t="str">
        <f t="shared" si="442"/>
        <v/>
      </c>
      <c r="J303" s="45" t="str">
        <f t="shared" si="442"/>
        <v/>
      </c>
      <c r="K303" s="45" t="str">
        <f t="shared" si="442"/>
        <v/>
      </c>
      <c r="L303" s="45" t="str">
        <f t="shared" si="442"/>
        <v/>
      </c>
      <c r="M303" s="45" t="str">
        <f t="shared" si="442"/>
        <v/>
      </c>
      <c r="N303" s="45" t="str">
        <f t="shared" si="442"/>
        <v/>
      </c>
      <c r="O303" s="45" t="str">
        <f t="shared" si="442"/>
        <v/>
      </c>
      <c r="P303" s="45" t="str">
        <f t="shared" si="442"/>
        <v/>
      </c>
      <c r="Q303" s="45" t="str">
        <f t="shared" si="442"/>
        <v/>
      </c>
      <c r="R303" s="45" t="str">
        <f t="shared" si="442"/>
        <v/>
      </c>
      <c r="S303" s="45" t="str">
        <f t="shared" si="442"/>
        <v/>
      </c>
      <c r="T303" s="45" t="str">
        <f t="shared" si="442"/>
        <v/>
      </c>
      <c r="U303" s="44">
        <f t="shared" si="442"/>
        <v>0.83863484359416463</v>
      </c>
      <c r="V303" s="44" t="str">
        <f t="shared" si="442"/>
        <v/>
      </c>
      <c r="W303" s="44" t="str">
        <f t="shared" si="442"/>
        <v/>
      </c>
      <c r="X303" s="44">
        <f t="shared" si="442"/>
        <v>0.83783893892110939</v>
      </c>
      <c r="Y303" s="46"/>
      <c r="Z303" s="46"/>
      <c r="AA303" s="46"/>
      <c r="AB303" s="2">
        <f t="shared" ref="AB303:AG303" si="443">AB252</f>
        <v>-18</v>
      </c>
      <c r="AC303" s="2">
        <f t="shared" si="443"/>
        <v>-18</v>
      </c>
      <c r="AD303" s="2">
        <f t="shared" si="443"/>
        <v>7.4843966788019856E-2</v>
      </c>
      <c r="AE303" s="2">
        <f t="shared" si="443"/>
        <v>0.20688945974295969</v>
      </c>
      <c r="AF303" s="2">
        <f t="shared" si="443"/>
        <v>0.66106504730210036</v>
      </c>
      <c r="AG303" s="2">
        <f t="shared" si="443"/>
        <v>0.13204549295493984</v>
      </c>
    </row>
    <row r="304" spans="1:33">
      <c r="A304" s="72"/>
      <c r="B304" s="2">
        <f t="shared" si="359"/>
        <v>-19</v>
      </c>
      <c r="C304" s="45" t="str">
        <f t="shared" ref="C304:X304" si="444">IF(C253="","",IF(MOD(C$259,3)=0,principal*0.25*MAX(floor_rate-C253,0)*C202,""))</f>
        <v/>
      </c>
      <c r="D304" s="45" t="str">
        <f t="shared" si="444"/>
        <v/>
      </c>
      <c r="E304" s="45" t="str">
        <f t="shared" si="444"/>
        <v/>
      </c>
      <c r="F304" s="45" t="str">
        <f t="shared" si="444"/>
        <v/>
      </c>
      <c r="G304" s="45" t="str">
        <f t="shared" si="444"/>
        <v/>
      </c>
      <c r="H304" s="45" t="str">
        <f t="shared" si="444"/>
        <v/>
      </c>
      <c r="I304" s="45" t="str">
        <f t="shared" si="444"/>
        <v/>
      </c>
      <c r="J304" s="45" t="str">
        <f t="shared" si="444"/>
        <v/>
      </c>
      <c r="K304" s="45" t="str">
        <f t="shared" si="444"/>
        <v/>
      </c>
      <c r="L304" s="45" t="str">
        <f t="shared" si="444"/>
        <v/>
      </c>
      <c r="M304" s="45" t="str">
        <f t="shared" si="444"/>
        <v/>
      </c>
      <c r="N304" s="45" t="str">
        <f t="shared" si="444"/>
        <v/>
      </c>
      <c r="O304" s="45" t="str">
        <f t="shared" si="444"/>
        <v/>
      </c>
      <c r="P304" s="45" t="str">
        <f t="shared" si="444"/>
        <v/>
      </c>
      <c r="Q304" s="45" t="str">
        <f t="shared" si="444"/>
        <v/>
      </c>
      <c r="R304" s="45" t="str">
        <f t="shared" si="444"/>
        <v/>
      </c>
      <c r="S304" s="45" t="str">
        <f t="shared" si="444"/>
        <v/>
      </c>
      <c r="T304" s="45" t="str">
        <f t="shared" si="444"/>
        <v/>
      </c>
      <c r="U304" s="45" t="str">
        <f t="shared" si="444"/>
        <v/>
      </c>
      <c r="V304" s="44" t="str">
        <f t="shared" si="444"/>
        <v/>
      </c>
      <c r="W304" s="44" t="str">
        <f t="shared" si="444"/>
        <v/>
      </c>
      <c r="X304" s="44">
        <f t="shared" si="444"/>
        <v>0.84453570598288807</v>
      </c>
      <c r="Y304" s="46"/>
      <c r="Z304" s="46"/>
      <c r="AA304" s="46"/>
      <c r="AB304" s="2">
        <f t="shared" ref="AB304:AG304" si="445">AB253</f>
        <v>-19</v>
      </c>
      <c r="AC304" s="2">
        <f t="shared" si="445"/>
        <v>-19</v>
      </c>
      <c r="AD304" s="2">
        <f t="shared" si="445"/>
        <v>7.9001964942911229E-2</v>
      </c>
      <c r="AE304" s="2">
        <f t="shared" si="445"/>
        <v>0.20928830437054274</v>
      </c>
      <c r="AF304" s="2">
        <f t="shared" si="445"/>
        <v>0.66042535620182563</v>
      </c>
      <c r="AG304" s="2">
        <f t="shared" si="445"/>
        <v>0.13028633942763151</v>
      </c>
    </row>
    <row r="305" spans="1:33">
      <c r="A305" s="72"/>
      <c r="B305" s="2">
        <f t="shared" si="359"/>
        <v>-20</v>
      </c>
      <c r="C305" s="45" t="str">
        <f t="shared" ref="C305:X305" si="446">IF(C254="","",IF(MOD(C$259,3)=0,principal*0.25*MAX(floor_rate-C254,0)*C203,""))</f>
        <v/>
      </c>
      <c r="D305" s="45" t="str">
        <f t="shared" si="446"/>
        <v/>
      </c>
      <c r="E305" s="45" t="str">
        <f t="shared" si="446"/>
        <v/>
      </c>
      <c r="F305" s="45" t="str">
        <f t="shared" si="446"/>
        <v/>
      </c>
      <c r="G305" s="45" t="str">
        <f t="shared" si="446"/>
        <v/>
      </c>
      <c r="H305" s="45" t="str">
        <f t="shared" si="446"/>
        <v/>
      </c>
      <c r="I305" s="45" t="str">
        <f t="shared" si="446"/>
        <v/>
      </c>
      <c r="J305" s="45" t="str">
        <f t="shared" si="446"/>
        <v/>
      </c>
      <c r="K305" s="45" t="str">
        <f t="shared" si="446"/>
        <v/>
      </c>
      <c r="L305" s="45" t="str">
        <f t="shared" si="446"/>
        <v/>
      </c>
      <c r="M305" s="45" t="str">
        <f t="shared" si="446"/>
        <v/>
      </c>
      <c r="N305" s="45" t="str">
        <f t="shared" si="446"/>
        <v/>
      </c>
      <c r="O305" s="45" t="str">
        <f t="shared" si="446"/>
        <v/>
      </c>
      <c r="P305" s="45" t="str">
        <f t="shared" si="446"/>
        <v/>
      </c>
      <c r="Q305" s="45" t="str">
        <f t="shared" si="446"/>
        <v/>
      </c>
      <c r="R305" s="45" t="str">
        <f t="shared" si="446"/>
        <v/>
      </c>
      <c r="S305" s="45" t="str">
        <f t="shared" si="446"/>
        <v/>
      </c>
      <c r="T305" s="45" t="str">
        <f t="shared" si="446"/>
        <v/>
      </c>
      <c r="U305" s="45" t="str">
        <f t="shared" si="446"/>
        <v/>
      </c>
      <c r="V305" s="45" t="str">
        <f t="shared" si="446"/>
        <v/>
      </c>
      <c r="W305" s="44" t="str">
        <f t="shared" si="446"/>
        <v/>
      </c>
      <c r="X305" s="44">
        <f t="shared" si="446"/>
        <v>0.85002579315325133</v>
      </c>
      <c r="Y305" s="46"/>
      <c r="Z305" s="46"/>
      <c r="AA305" s="46"/>
      <c r="AB305" s="2">
        <f t="shared" ref="AB305:AG305" si="447">AB254</f>
        <v>-20</v>
      </c>
      <c r="AC305" s="2">
        <f t="shared" si="447"/>
        <v>-20</v>
      </c>
      <c r="AD305" s="2">
        <f t="shared" si="447"/>
        <v>8.315996309779905E-2</v>
      </c>
      <c r="AE305" s="2">
        <f t="shared" si="447"/>
        <v>0.21170443794677984</v>
      </c>
      <c r="AF305" s="2">
        <f t="shared" si="447"/>
        <v>0.65975108720423936</v>
      </c>
      <c r="AG305" s="2">
        <f t="shared" si="447"/>
        <v>0.12854447484898079</v>
      </c>
    </row>
    <row r="306" spans="1:33">
      <c r="A306" s="72"/>
      <c r="B306" s="2">
        <f t="shared" si="359"/>
        <v>-21</v>
      </c>
      <c r="C306" s="45" t="str">
        <f t="shared" ref="C306:X306" si="448">IF(C255="","",IF(MOD(C$259,3)=0,principal*0.25*MAX(floor_rate-C255,0)*C204,""))</f>
        <v/>
      </c>
      <c r="D306" s="45" t="str">
        <f t="shared" si="448"/>
        <v/>
      </c>
      <c r="E306" s="45" t="str">
        <f t="shared" si="448"/>
        <v/>
      </c>
      <c r="F306" s="45" t="str">
        <f t="shared" si="448"/>
        <v/>
      </c>
      <c r="G306" s="45" t="str">
        <f t="shared" si="448"/>
        <v/>
      </c>
      <c r="H306" s="45" t="str">
        <f t="shared" si="448"/>
        <v/>
      </c>
      <c r="I306" s="45" t="str">
        <f t="shared" si="448"/>
        <v/>
      </c>
      <c r="J306" s="45" t="str">
        <f t="shared" si="448"/>
        <v/>
      </c>
      <c r="K306" s="45" t="str">
        <f t="shared" si="448"/>
        <v/>
      </c>
      <c r="L306" s="45" t="str">
        <f t="shared" si="448"/>
        <v/>
      </c>
      <c r="M306" s="45" t="str">
        <f t="shared" si="448"/>
        <v/>
      </c>
      <c r="N306" s="45" t="str">
        <f t="shared" si="448"/>
        <v/>
      </c>
      <c r="O306" s="45" t="str">
        <f t="shared" si="448"/>
        <v/>
      </c>
      <c r="P306" s="45" t="str">
        <f t="shared" si="448"/>
        <v/>
      </c>
      <c r="Q306" s="45" t="str">
        <f t="shared" si="448"/>
        <v/>
      </c>
      <c r="R306" s="45" t="str">
        <f t="shared" si="448"/>
        <v/>
      </c>
      <c r="S306" s="45" t="str">
        <f t="shared" si="448"/>
        <v/>
      </c>
      <c r="T306" s="45" t="str">
        <f t="shared" si="448"/>
        <v/>
      </c>
      <c r="U306" s="45" t="str">
        <f t="shared" si="448"/>
        <v/>
      </c>
      <c r="V306" s="45" t="str">
        <f t="shared" si="448"/>
        <v/>
      </c>
      <c r="W306" s="45" t="str">
        <f t="shared" si="448"/>
        <v/>
      </c>
      <c r="X306" s="44">
        <f t="shared" si="448"/>
        <v>0.85452658279863292</v>
      </c>
      <c r="Y306" s="46"/>
      <c r="Z306" s="46"/>
      <c r="AA306" s="46"/>
      <c r="AB306" s="2">
        <f t="shared" ref="AB306:AG306" si="449">AB255</f>
        <v>-21</v>
      </c>
      <c r="AC306" s="2">
        <f t="shared" si="449"/>
        <v>-21</v>
      </c>
      <c r="AD306" s="2">
        <f t="shared" si="449"/>
        <v>8.7317961252690424E-2</v>
      </c>
      <c r="AE306" s="2">
        <f t="shared" si="449"/>
        <v>0.21413786047167505</v>
      </c>
      <c r="AF306" s="2">
        <f t="shared" si="449"/>
        <v>0.65904224030934033</v>
      </c>
      <c r="AG306" s="2">
        <f t="shared" si="449"/>
        <v>0.12681989921898462</v>
      </c>
    </row>
    <row r="307" spans="1:33">
      <c r="A307" s="72"/>
      <c r="B307" s="2">
        <f t="shared" si="359"/>
        <v>-22</v>
      </c>
      <c r="C307" s="45" t="str">
        <f t="shared" ref="C307:X307" si="450">IF(C256="","",IF(MOD(C$259,3)=0,principal*0.25*MAX(floor_rate-C256,0)*C205,""))</f>
        <v/>
      </c>
      <c r="D307" s="45" t="str">
        <f t="shared" si="450"/>
        <v/>
      </c>
      <c r="E307" s="45" t="str">
        <f t="shared" si="450"/>
        <v/>
      </c>
      <c r="F307" s="45" t="str">
        <f t="shared" si="450"/>
        <v/>
      </c>
      <c r="G307" s="45" t="str">
        <f t="shared" si="450"/>
        <v/>
      </c>
      <c r="H307" s="45" t="str">
        <f t="shared" si="450"/>
        <v/>
      </c>
      <c r="I307" s="45" t="str">
        <f t="shared" si="450"/>
        <v/>
      </c>
      <c r="J307" s="45" t="str">
        <f t="shared" si="450"/>
        <v/>
      </c>
      <c r="K307" s="45" t="str">
        <f t="shared" si="450"/>
        <v/>
      </c>
      <c r="L307" s="45" t="str">
        <f t="shared" si="450"/>
        <v/>
      </c>
      <c r="M307" s="45" t="str">
        <f t="shared" si="450"/>
        <v/>
      </c>
      <c r="N307" s="45" t="str">
        <f t="shared" si="450"/>
        <v/>
      </c>
      <c r="O307" s="45" t="str">
        <f t="shared" si="450"/>
        <v/>
      </c>
      <c r="P307" s="45" t="str">
        <f t="shared" si="450"/>
        <v/>
      </c>
      <c r="Q307" s="45" t="str">
        <f t="shared" si="450"/>
        <v/>
      </c>
      <c r="R307" s="45" t="str">
        <f t="shared" si="450"/>
        <v/>
      </c>
      <c r="S307" s="45" t="str">
        <f t="shared" si="450"/>
        <v/>
      </c>
      <c r="T307" s="45" t="str">
        <f t="shared" si="450"/>
        <v/>
      </c>
      <c r="U307" s="45" t="str">
        <f t="shared" si="450"/>
        <v/>
      </c>
      <c r="V307" s="45" t="str">
        <f t="shared" si="450"/>
        <v/>
      </c>
      <c r="W307" s="45" t="str">
        <f t="shared" si="450"/>
        <v/>
      </c>
      <c r="X307" s="45" t="str">
        <f t="shared" si="450"/>
        <v/>
      </c>
      <c r="Y307" s="46"/>
      <c r="Z307" s="46"/>
      <c r="AA307" s="46"/>
      <c r="AB307" s="2">
        <f t="shared" ref="AB307:AG307" si="451">AB256</f>
        <v>-22</v>
      </c>
      <c r="AC307" s="2">
        <f t="shared" si="451"/>
        <v>-22</v>
      </c>
      <c r="AD307" s="2">
        <f t="shared" si="451"/>
        <v>9.1475959407581797E-2</v>
      </c>
      <c r="AE307" s="2">
        <f t="shared" si="451"/>
        <v>0.21658857194522635</v>
      </c>
      <c r="AF307" s="2">
        <f t="shared" si="451"/>
        <v>0.6582988155171291</v>
      </c>
      <c r="AG307" s="2">
        <f t="shared" si="451"/>
        <v>0.12511261253764455</v>
      </c>
    </row>
    <row r="308" spans="1:33">
      <c r="A308" s="72"/>
      <c r="B308" s="2">
        <f t="shared" si="359"/>
        <v>-23</v>
      </c>
      <c r="C308" s="45" t="str">
        <f t="shared" ref="C308:X308" si="452">IF(C257="","",IF(MOD(C$259,3)=0,principal*0.25*MAX(floor_rate-C257,0)*C206,""))</f>
        <v/>
      </c>
      <c r="D308" s="45" t="str">
        <f t="shared" si="452"/>
        <v/>
      </c>
      <c r="E308" s="45" t="str">
        <f t="shared" si="452"/>
        <v/>
      </c>
      <c r="F308" s="45" t="str">
        <f t="shared" si="452"/>
        <v/>
      </c>
      <c r="G308" s="45" t="str">
        <f t="shared" si="452"/>
        <v/>
      </c>
      <c r="H308" s="45" t="str">
        <f t="shared" si="452"/>
        <v/>
      </c>
      <c r="I308" s="45" t="str">
        <f t="shared" si="452"/>
        <v/>
      </c>
      <c r="J308" s="45" t="str">
        <f t="shared" si="452"/>
        <v/>
      </c>
      <c r="K308" s="45" t="str">
        <f t="shared" si="452"/>
        <v/>
      </c>
      <c r="L308" s="45" t="str">
        <f t="shared" si="452"/>
        <v/>
      </c>
      <c r="M308" s="45" t="str">
        <f t="shared" si="452"/>
        <v/>
      </c>
      <c r="N308" s="45" t="str">
        <f t="shared" si="452"/>
        <v/>
      </c>
      <c r="O308" s="45" t="str">
        <f t="shared" si="452"/>
        <v/>
      </c>
      <c r="P308" s="45" t="str">
        <f t="shared" si="452"/>
        <v/>
      </c>
      <c r="Q308" s="45" t="str">
        <f t="shared" si="452"/>
        <v/>
      </c>
      <c r="R308" s="45" t="str">
        <f t="shared" si="452"/>
        <v/>
      </c>
      <c r="S308" s="45" t="str">
        <f t="shared" si="452"/>
        <v/>
      </c>
      <c r="T308" s="45" t="str">
        <f t="shared" si="452"/>
        <v/>
      </c>
      <c r="U308" s="45" t="str">
        <f t="shared" si="452"/>
        <v/>
      </c>
      <c r="V308" s="45" t="str">
        <f t="shared" si="452"/>
        <v/>
      </c>
      <c r="W308" s="45" t="str">
        <f t="shared" si="452"/>
        <v/>
      </c>
      <c r="X308" s="45" t="str">
        <f t="shared" si="452"/>
        <v/>
      </c>
      <c r="Y308" s="47"/>
      <c r="Z308" s="46"/>
      <c r="AA308" s="46"/>
      <c r="AB308" s="2">
        <f t="shared" ref="AB308:AG308" si="453">AB257</f>
        <v>-23</v>
      </c>
      <c r="AC308" s="2">
        <f t="shared" si="453"/>
        <v>-23</v>
      </c>
      <c r="AD308" s="2">
        <f t="shared" si="453"/>
        <v>9.5633957562469618E-2</v>
      </c>
      <c r="AE308" s="2">
        <f t="shared" si="453"/>
        <v>0.21905657236743159</v>
      </c>
      <c r="AF308" s="2">
        <f t="shared" si="453"/>
        <v>0.65752081282760644</v>
      </c>
      <c r="AG308" s="2">
        <f t="shared" si="453"/>
        <v>0.12342261480496197</v>
      </c>
    </row>
    <row r="309" spans="1:33">
      <c r="A309" s="72"/>
      <c r="B309" s="2">
        <f t="shared" si="359"/>
        <v>-24</v>
      </c>
      <c r="C309" s="45" t="str">
        <f t="shared" ref="C309:X309" si="454">IF(C258="","",IF(MOD(C$259,3)=0,principal*0.25*MAX(floor_rate-C258,0)*C207,""))</f>
        <v/>
      </c>
      <c r="D309" s="45" t="str">
        <f t="shared" si="454"/>
        <v/>
      </c>
      <c r="E309" s="45" t="str">
        <f t="shared" si="454"/>
        <v/>
      </c>
      <c r="F309" s="45" t="str">
        <f t="shared" si="454"/>
        <v/>
      </c>
      <c r="G309" s="45" t="str">
        <f t="shared" si="454"/>
        <v/>
      </c>
      <c r="H309" s="45" t="str">
        <f t="shared" si="454"/>
        <v/>
      </c>
      <c r="I309" s="45" t="str">
        <f t="shared" si="454"/>
        <v/>
      </c>
      <c r="J309" s="45" t="str">
        <f t="shared" si="454"/>
        <v/>
      </c>
      <c r="K309" s="45" t="str">
        <f t="shared" si="454"/>
        <v/>
      </c>
      <c r="L309" s="45" t="str">
        <f t="shared" si="454"/>
        <v/>
      </c>
      <c r="M309" s="45" t="str">
        <f t="shared" si="454"/>
        <v/>
      </c>
      <c r="N309" s="45" t="str">
        <f t="shared" si="454"/>
        <v/>
      </c>
      <c r="O309" s="45" t="str">
        <f t="shared" si="454"/>
        <v/>
      </c>
      <c r="P309" s="45" t="str">
        <f t="shared" si="454"/>
        <v/>
      </c>
      <c r="Q309" s="45" t="str">
        <f t="shared" si="454"/>
        <v/>
      </c>
      <c r="R309" s="45" t="str">
        <f t="shared" si="454"/>
        <v/>
      </c>
      <c r="S309" s="45" t="str">
        <f t="shared" si="454"/>
        <v/>
      </c>
      <c r="T309" s="45" t="str">
        <f t="shared" si="454"/>
        <v/>
      </c>
      <c r="U309" s="45" t="str">
        <f t="shared" si="454"/>
        <v/>
      </c>
      <c r="V309" s="45" t="str">
        <f t="shared" si="454"/>
        <v/>
      </c>
      <c r="W309" s="45" t="str">
        <f t="shared" si="454"/>
        <v/>
      </c>
      <c r="X309" s="45" t="str">
        <f t="shared" si="454"/>
        <v/>
      </c>
      <c r="Y309" s="47" t="str">
        <f>IF(Y207="","",Y258*(Z257*$AE309+Z258*$AF309+Z259*$AG309))</f>
        <v/>
      </c>
      <c r="Z309" s="47"/>
      <c r="AA309" s="46"/>
      <c r="AB309" s="2">
        <f t="shared" ref="AB309:AG309" si="455">AB258</f>
        <v>-24</v>
      </c>
      <c r="AC309" s="2">
        <f t="shared" si="455"/>
        <v>-24</v>
      </c>
      <c r="AD309" s="2">
        <f t="shared" si="455"/>
        <v>9.9791955717360992E-2</v>
      </c>
      <c r="AE309" s="2">
        <f t="shared" si="455"/>
        <v>0.22154186173829502</v>
      </c>
      <c r="AF309" s="2">
        <f t="shared" si="455"/>
        <v>0.65670823224077091</v>
      </c>
      <c r="AG309" s="2">
        <f t="shared" si="455"/>
        <v>0.12174990602093402</v>
      </c>
    </row>
    <row r="310" spans="1:33">
      <c r="A310" s="9"/>
      <c r="B310" s="11"/>
      <c r="C310" s="3">
        <v>0</v>
      </c>
      <c r="D310" s="3">
        <f t="shared" ref="D310:AA310" si="456">C310+1</f>
        <v>1</v>
      </c>
      <c r="E310" s="3">
        <f t="shared" si="456"/>
        <v>2</v>
      </c>
      <c r="F310" s="3">
        <f t="shared" si="456"/>
        <v>3</v>
      </c>
      <c r="G310" s="3">
        <f t="shared" si="456"/>
        <v>4</v>
      </c>
      <c r="H310" s="3">
        <f t="shared" si="456"/>
        <v>5</v>
      </c>
      <c r="I310" s="3">
        <f t="shared" si="456"/>
        <v>6</v>
      </c>
      <c r="J310" s="3">
        <f t="shared" si="456"/>
        <v>7</v>
      </c>
      <c r="K310" s="3">
        <f t="shared" si="456"/>
        <v>8</v>
      </c>
      <c r="L310" s="3">
        <f t="shared" si="456"/>
        <v>9</v>
      </c>
      <c r="M310" s="3">
        <f t="shared" si="456"/>
        <v>10</v>
      </c>
      <c r="N310" s="3">
        <f t="shared" si="456"/>
        <v>11</v>
      </c>
      <c r="O310" s="3">
        <f t="shared" si="456"/>
        <v>12</v>
      </c>
      <c r="P310" s="3">
        <f t="shared" si="456"/>
        <v>13</v>
      </c>
      <c r="Q310" s="3">
        <f t="shared" si="456"/>
        <v>14</v>
      </c>
      <c r="R310" s="3">
        <f t="shared" si="456"/>
        <v>15</v>
      </c>
      <c r="S310" s="3">
        <f t="shared" si="456"/>
        <v>16</v>
      </c>
      <c r="T310" s="3">
        <f t="shared" si="456"/>
        <v>17</v>
      </c>
      <c r="U310" s="3">
        <f t="shared" si="456"/>
        <v>18</v>
      </c>
      <c r="V310" s="3">
        <f t="shared" si="456"/>
        <v>19</v>
      </c>
      <c r="W310" s="3">
        <f t="shared" si="456"/>
        <v>20</v>
      </c>
      <c r="X310" s="3">
        <f t="shared" si="456"/>
        <v>21</v>
      </c>
      <c r="Y310" s="3">
        <f t="shared" si="456"/>
        <v>22</v>
      </c>
      <c r="Z310" s="3">
        <f t="shared" si="456"/>
        <v>23</v>
      </c>
      <c r="AA310" s="3">
        <f t="shared" si="456"/>
        <v>24</v>
      </c>
      <c r="AB310" s="12"/>
      <c r="AC310" s="17"/>
      <c r="AD310" s="17"/>
      <c r="AE310" s="17"/>
      <c r="AF310" s="17"/>
      <c r="AG310" s="17"/>
    </row>
    <row r="311" spans="1:33" ht="15.75">
      <c r="A311" s="9"/>
      <c r="B311" s="10"/>
      <c r="C311" s="75" t="s">
        <v>65</v>
      </c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20" t="s">
        <v>22</v>
      </c>
      <c r="AC311" s="20" t="s">
        <v>23</v>
      </c>
      <c r="AD311" s="20" t="s">
        <v>24</v>
      </c>
      <c r="AE311" s="18" t="s">
        <v>25</v>
      </c>
      <c r="AF311" s="18" t="s">
        <v>26</v>
      </c>
      <c r="AG311" s="18" t="s">
        <v>27</v>
      </c>
    </row>
    <row r="312" spans="1:33">
      <c r="A312" s="71" t="s">
        <v>6</v>
      </c>
      <c r="B312" s="2">
        <f>B261</f>
        <v>24</v>
      </c>
      <c r="C312" s="45" t="str">
        <f t="shared" ref="C312:W312" si="457">IF($B312^2&gt;C$310^2,"",C57*(D311*$AE312+D312*$AF312+D313*$AG312)+IF(C261="",0,C261))</f>
        <v/>
      </c>
      <c r="D312" s="45" t="str">
        <f t="shared" si="457"/>
        <v/>
      </c>
      <c r="E312" s="45" t="str">
        <f t="shared" si="457"/>
        <v/>
      </c>
      <c r="F312" s="45" t="str">
        <f t="shared" si="457"/>
        <v/>
      </c>
      <c r="G312" s="45" t="str">
        <f t="shared" si="457"/>
        <v/>
      </c>
      <c r="H312" s="45" t="str">
        <f t="shared" si="457"/>
        <v/>
      </c>
      <c r="I312" s="45" t="str">
        <f t="shared" si="457"/>
        <v/>
      </c>
      <c r="J312" s="45" t="str">
        <f t="shared" si="457"/>
        <v/>
      </c>
      <c r="K312" s="45" t="str">
        <f t="shared" si="457"/>
        <v/>
      </c>
      <c r="L312" s="45" t="str">
        <f t="shared" si="457"/>
        <v/>
      </c>
      <c r="M312" s="45" t="str">
        <f t="shared" si="457"/>
        <v/>
      </c>
      <c r="N312" s="45" t="str">
        <f t="shared" si="457"/>
        <v/>
      </c>
      <c r="O312" s="45" t="str">
        <f t="shared" si="457"/>
        <v/>
      </c>
      <c r="P312" s="45" t="str">
        <f t="shared" si="457"/>
        <v/>
      </c>
      <c r="Q312" s="45" t="str">
        <f t="shared" si="457"/>
        <v/>
      </c>
      <c r="R312" s="45" t="str">
        <f t="shared" si="457"/>
        <v/>
      </c>
      <c r="S312" s="45" t="str">
        <f t="shared" si="457"/>
        <v/>
      </c>
      <c r="T312" s="45" t="str">
        <f t="shared" si="457"/>
        <v/>
      </c>
      <c r="U312" s="45" t="str">
        <f t="shared" si="457"/>
        <v/>
      </c>
      <c r="V312" s="45" t="str">
        <f t="shared" si="457"/>
        <v/>
      </c>
      <c r="W312" s="45" t="str">
        <f t="shared" si="457"/>
        <v/>
      </c>
      <c r="X312" s="45" t="str">
        <f>X261</f>
        <v/>
      </c>
      <c r="Y312" s="47" t="str">
        <f>IF(Y210="","",Y261*(Z260*$AE312+Z261*$AF312+Z262*$AG312))</f>
        <v/>
      </c>
      <c r="Z312" s="47"/>
      <c r="AA312" s="46"/>
      <c r="AB312" s="2">
        <f t="shared" ref="AB312:AG312" si="458">AB261</f>
        <v>24</v>
      </c>
      <c r="AC312" s="2">
        <f t="shared" si="458"/>
        <v>24</v>
      </c>
      <c r="AD312" s="2">
        <f t="shared" si="458"/>
        <v>-9.9791955717360992E-2</v>
      </c>
      <c r="AE312" s="2">
        <f t="shared" si="458"/>
        <v>0.12174990602093402</v>
      </c>
      <c r="AF312" s="2">
        <f t="shared" si="458"/>
        <v>0.65670823224077091</v>
      </c>
      <c r="AG312" s="2">
        <f t="shared" si="458"/>
        <v>0.22154186173829502</v>
      </c>
    </row>
    <row r="313" spans="1:33">
      <c r="A313" s="72"/>
      <c r="B313" s="2">
        <f t="shared" ref="B313:B360" si="459">B262</f>
        <v>23</v>
      </c>
      <c r="C313" s="45" t="str">
        <f t="shared" ref="C313:W313" si="460">IF($B313^2&gt;C$310^2,"",C58*(D312*$AE313+D313*$AF313+D314*$AG313)+IF(C262="",0,C262))</f>
        <v/>
      </c>
      <c r="D313" s="45" t="str">
        <f t="shared" si="460"/>
        <v/>
      </c>
      <c r="E313" s="45" t="str">
        <f t="shared" si="460"/>
        <v/>
      </c>
      <c r="F313" s="45" t="str">
        <f t="shared" si="460"/>
        <v/>
      </c>
      <c r="G313" s="45" t="str">
        <f t="shared" si="460"/>
        <v/>
      </c>
      <c r="H313" s="45" t="str">
        <f t="shared" si="460"/>
        <v/>
      </c>
      <c r="I313" s="45" t="str">
        <f t="shared" si="460"/>
        <v/>
      </c>
      <c r="J313" s="45" t="str">
        <f t="shared" si="460"/>
        <v/>
      </c>
      <c r="K313" s="45" t="str">
        <f t="shared" si="460"/>
        <v/>
      </c>
      <c r="L313" s="45" t="str">
        <f t="shared" si="460"/>
        <v/>
      </c>
      <c r="M313" s="45" t="str">
        <f t="shared" si="460"/>
        <v/>
      </c>
      <c r="N313" s="45" t="str">
        <f t="shared" si="460"/>
        <v/>
      </c>
      <c r="O313" s="45" t="str">
        <f t="shared" si="460"/>
        <v/>
      </c>
      <c r="P313" s="45" t="str">
        <f t="shared" si="460"/>
        <v/>
      </c>
      <c r="Q313" s="45" t="str">
        <f t="shared" si="460"/>
        <v/>
      </c>
      <c r="R313" s="45" t="str">
        <f t="shared" si="460"/>
        <v/>
      </c>
      <c r="S313" s="45" t="str">
        <f t="shared" si="460"/>
        <v/>
      </c>
      <c r="T313" s="45" t="str">
        <f t="shared" si="460"/>
        <v/>
      </c>
      <c r="U313" s="45" t="str">
        <f t="shared" si="460"/>
        <v/>
      </c>
      <c r="V313" s="45" t="str">
        <f t="shared" si="460"/>
        <v/>
      </c>
      <c r="W313" s="45" t="str">
        <f t="shared" si="460"/>
        <v/>
      </c>
      <c r="X313" s="45" t="str">
        <f>X262</f>
        <v/>
      </c>
      <c r="Y313" s="47" t="str">
        <f>IF(Y211="","",Y262*(Z261*$AE313+Z262*$AF313+Z263*$AG313))</f>
        <v/>
      </c>
      <c r="Z313" s="46"/>
      <c r="AA313" s="46"/>
      <c r="AB313" s="2">
        <f t="shared" ref="AB313:AG313" si="461">AB262</f>
        <v>23</v>
      </c>
      <c r="AC313" s="2">
        <f t="shared" si="461"/>
        <v>23</v>
      </c>
      <c r="AD313" s="2">
        <f t="shared" si="461"/>
        <v>-9.5633957562469618E-2</v>
      </c>
      <c r="AE313" s="2">
        <f t="shared" si="461"/>
        <v>0.12342261480496197</v>
      </c>
      <c r="AF313" s="2">
        <f t="shared" si="461"/>
        <v>0.65752081282760644</v>
      </c>
      <c r="AG313" s="2">
        <f t="shared" si="461"/>
        <v>0.21905657236743159</v>
      </c>
    </row>
    <row r="314" spans="1:33">
      <c r="A314" s="72"/>
      <c r="B314" s="2">
        <f t="shared" si="459"/>
        <v>22</v>
      </c>
      <c r="C314" s="45" t="str">
        <f t="shared" ref="C314:W314" si="462">IF($B314^2&gt;C$310^2,"",C59*(D313*$AE314+D314*$AF314+D315*$AG314)+IF(C263="",0,C263))</f>
        <v/>
      </c>
      <c r="D314" s="45" t="str">
        <f t="shared" si="462"/>
        <v/>
      </c>
      <c r="E314" s="45" t="str">
        <f t="shared" si="462"/>
        <v/>
      </c>
      <c r="F314" s="45" t="str">
        <f t="shared" si="462"/>
        <v/>
      </c>
      <c r="G314" s="45" t="str">
        <f t="shared" si="462"/>
        <v/>
      </c>
      <c r="H314" s="45" t="str">
        <f t="shared" si="462"/>
        <v/>
      </c>
      <c r="I314" s="45" t="str">
        <f t="shared" si="462"/>
        <v/>
      </c>
      <c r="J314" s="45" t="str">
        <f t="shared" si="462"/>
        <v/>
      </c>
      <c r="K314" s="45" t="str">
        <f t="shared" si="462"/>
        <v/>
      </c>
      <c r="L314" s="45" t="str">
        <f t="shared" si="462"/>
        <v/>
      </c>
      <c r="M314" s="45" t="str">
        <f t="shared" si="462"/>
        <v/>
      </c>
      <c r="N314" s="45" t="str">
        <f t="shared" si="462"/>
        <v/>
      </c>
      <c r="O314" s="45" t="str">
        <f t="shared" si="462"/>
        <v/>
      </c>
      <c r="P314" s="45" t="str">
        <f t="shared" si="462"/>
        <v/>
      </c>
      <c r="Q314" s="45" t="str">
        <f t="shared" si="462"/>
        <v/>
      </c>
      <c r="R314" s="45" t="str">
        <f t="shared" si="462"/>
        <v/>
      </c>
      <c r="S314" s="45" t="str">
        <f t="shared" si="462"/>
        <v/>
      </c>
      <c r="T314" s="45" t="str">
        <f t="shared" si="462"/>
        <v/>
      </c>
      <c r="U314" s="45" t="str">
        <f t="shared" si="462"/>
        <v/>
      </c>
      <c r="V314" s="45" t="str">
        <f t="shared" si="462"/>
        <v/>
      </c>
      <c r="W314" s="45" t="str">
        <f t="shared" si="462"/>
        <v/>
      </c>
      <c r="X314" s="45" t="str">
        <f>X263</f>
        <v/>
      </c>
      <c r="Y314" s="46"/>
      <c r="Z314" s="46"/>
      <c r="AA314" s="46"/>
      <c r="AB314" s="2">
        <f t="shared" ref="AB314:AG314" si="463">AB263</f>
        <v>22</v>
      </c>
      <c r="AC314" s="2">
        <f t="shared" si="463"/>
        <v>22</v>
      </c>
      <c r="AD314" s="2">
        <f t="shared" si="463"/>
        <v>-9.1475959407581797E-2</v>
      </c>
      <c r="AE314" s="2">
        <f t="shared" si="463"/>
        <v>0.12511261253764455</v>
      </c>
      <c r="AF314" s="2">
        <f t="shared" si="463"/>
        <v>0.6582988155171291</v>
      </c>
      <c r="AG314" s="2">
        <f t="shared" si="463"/>
        <v>0.21658857194522635</v>
      </c>
    </row>
    <row r="315" spans="1:33">
      <c r="A315" s="72"/>
      <c r="B315" s="2">
        <f t="shared" si="459"/>
        <v>21</v>
      </c>
      <c r="C315" s="45" t="str">
        <f t="shared" ref="C315:W315" si="464">IF($B315^2&gt;C$310^2,"",C60*(D314*$AE315+D315*$AF315+D316*$AG315)+IF(C264="",0,C264))</f>
        <v/>
      </c>
      <c r="D315" s="45" t="str">
        <f t="shared" si="464"/>
        <v/>
      </c>
      <c r="E315" s="45" t="str">
        <f t="shared" si="464"/>
        <v/>
      </c>
      <c r="F315" s="45" t="str">
        <f t="shared" si="464"/>
        <v/>
      </c>
      <c r="G315" s="45" t="str">
        <f t="shared" si="464"/>
        <v/>
      </c>
      <c r="H315" s="45" t="str">
        <f t="shared" si="464"/>
        <v/>
      </c>
      <c r="I315" s="45" t="str">
        <f t="shared" si="464"/>
        <v/>
      </c>
      <c r="J315" s="45" t="str">
        <f t="shared" si="464"/>
        <v/>
      </c>
      <c r="K315" s="45" t="str">
        <f t="shared" si="464"/>
        <v/>
      </c>
      <c r="L315" s="45" t="str">
        <f t="shared" si="464"/>
        <v/>
      </c>
      <c r="M315" s="45" t="str">
        <f t="shared" si="464"/>
        <v/>
      </c>
      <c r="N315" s="45" t="str">
        <f t="shared" si="464"/>
        <v/>
      </c>
      <c r="O315" s="45" t="str">
        <f t="shared" si="464"/>
        <v/>
      </c>
      <c r="P315" s="45" t="str">
        <f t="shared" si="464"/>
        <v/>
      </c>
      <c r="Q315" s="45" t="str">
        <f t="shared" si="464"/>
        <v/>
      </c>
      <c r="R315" s="45" t="str">
        <f t="shared" si="464"/>
        <v/>
      </c>
      <c r="S315" s="45" t="str">
        <f t="shared" si="464"/>
        <v/>
      </c>
      <c r="T315" s="45" t="str">
        <f t="shared" si="464"/>
        <v/>
      </c>
      <c r="U315" s="45" t="str">
        <f t="shared" si="464"/>
        <v/>
      </c>
      <c r="V315" s="45" t="str">
        <f t="shared" si="464"/>
        <v/>
      </c>
      <c r="W315" s="45" t="str">
        <f t="shared" si="464"/>
        <v/>
      </c>
      <c r="X315" s="44">
        <f>X264</f>
        <v>0</v>
      </c>
      <c r="Y315" s="46"/>
      <c r="Z315" s="46"/>
      <c r="AA315" s="46"/>
      <c r="AB315" s="2">
        <f t="shared" ref="AB315:AG315" si="465">AB264</f>
        <v>21</v>
      </c>
      <c r="AC315" s="2">
        <f t="shared" si="465"/>
        <v>21</v>
      </c>
      <c r="AD315" s="2">
        <f t="shared" si="465"/>
        <v>-8.7317961252690424E-2</v>
      </c>
      <c r="AE315" s="2">
        <f t="shared" si="465"/>
        <v>0.12681989921898462</v>
      </c>
      <c r="AF315" s="2">
        <f t="shared" si="465"/>
        <v>0.65904224030934033</v>
      </c>
      <c r="AG315" s="2">
        <f t="shared" si="465"/>
        <v>0.21413786047167505</v>
      </c>
    </row>
    <row r="316" spans="1:33">
      <c r="A316" s="72"/>
      <c r="B316" s="2">
        <f t="shared" si="459"/>
        <v>20</v>
      </c>
      <c r="C316" s="45" t="str">
        <f t="shared" ref="C316:V316" si="466">IF($B316^2&gt;C$310^2,"",C61*(D315*$AE316+D316*$AF316+D317*$AG316)+IF(C265="",0,C265))</f>
        <v/>
      </c>
      <c r="D316" s="45" t="str">
        <f t="shared" si="466"/>
        <v/>
      </c>
      <c r="E316" s="45" t="str">
        <f t="shared" si="466"/>
        <v/>
      </c>
      <c r="F316" s="45" t="str">
        <f t="shared" si="466"/>
        <v/>
      </c>
      <c r="G316" s="45" t="str">
        <f t="shared" si="466"/>
        <v/>
      </c>
      <c r="H316" s="45" t="str">
        <f t="shared" si="466"/>
        <v/>
      </c>
      <c r="I316" s="45" t="str">
        <f t="shared" si="466"/>
        <v/>
      </c>
      <c r="J316" s="45" t="str">
        <f t="shared" si="466"/>
        <v/>
      </c>
      <c r="K316" s="45" t="str">
        <f t="shared" si="466"/>
        <v/>
      </c>
      <c r="L316" s="45" t="str">
        <f t="shared" si="466"/>
        <v/>
      </c>
      <c r="M316" s="45" t="str">
        <f t="shared" si="466"/>
        <v/>
      </c>
      <c r="N316" s="45" t="str">
        <f t="shared" si="466"/>
        <v/>
      </c>
      <c r="O316" s="45" t="str">
        <f t="shared" si="466"/>
        <v/>
      </c>
      <c r="P316" s="45" t="str">
        <f t="shared" si="466"/>
        <v/>
      </c>
      <c r="Q316" s="45" t="str">
        <f t="shared" si="466"/>
        <v/>
      </c>
      <c r="R316" s="45" t="str">
        <f t="shared" si="466"/>
        <v/>
      </c>
      <c r="S316" s="45" t="str">
        <f t="shared" si="466"/>
        <v/>
      </c>
      <c r="T316" s="45" t="str">
        <f t="shared" si="466"/>
        <v/>
      </c>
      <c r="U316" s="45" t="str">
        <f t="shared" si="466"/>
        <v/>
      </c>
      <c r="V316" s="45" t="str">
        <f t="shared" si="466"/>
        <v/>
      </c>
      <c r="W316" s="44">
        <f>IF($B316^2&gt;W$310^2,"",W61*(X315*$AE316+X316*$AF316+X317*$AG316)+IF(W265="",0,W265))</f>
        <v>0</v>
      </c>
      <c r="X316" s="44">
        <f t="shared" ref="X316:X360" si="467">X265</f>
        <v>0</v>
      </c>
      <c r="Y316" s="46"/>
      <c r="Z316" s="46"/>
      <c r="AA316" s="46"/>
      <c r="AB316" s="2">
        <f t="shared" ref="AB316:AG316" si="468">AB265</f>
        <v>20</v>
      </c>
      <c r="AC316" s="2">
        <f t="shared" si="468"/>
        <v>20</v>
      </c>
      <c r="AD316" s="2">
        <f t="shared" si="468"/>
        <v>-8.315996309779905E-2</v>
      </c>
      <c r="AE316" s="2">
        <f t="shared" si="468"/>
        <v>0.12854447484898079</v>
      </c>
      <c r="AF316" s="2">
        <f t="shared" si="468"/>
        <v>0.65975108720423936</v>
      </c>
      <c r="AG316" s="2">
        <f t="shared" si="468"/>
        <v>0.21170443794677984</v>
      </c>
    </row>
    <row r="317" spans="1:33">
      <c r="A317" s="72"/>
      <c r="B317" s="2">
        <f t="shared" si="459"/>
        <v>19</v>
      </c>
      <c r="C317" s="45" t="str">
        <f t="shared" ref="C317:W317" si="469">IF($B317^2&gt;C$310^2,"",C62*(D316*$AE317+D317*$AF317+D318*$AG317)+IF(C266="",0,C266))</f>
        <v/>
      </c>
      <c r="D317" s="45" t="str">
        <f t="shared" si="469"/>
        <v/>
      </c>
      <c r="E317" s="45" t="str">
        <f t="shared" si="469"/>
        <v/>
      </c>
      <c r="F317" s="45" t="str">
        <f t="shared" si="469"/>
        <v/>
      </c>
      <c r="G317" s="45" t="str">
        <f t="shared" si="469"/>
        <v/>
      </c>
      <c r="H317" s="45" t="str">
        <f t="shared" si="469"/>
        <v/>
      </c>
      <c r="I317" s="45" t="str">
        <f t="shared" si="469"/>
        <v/>
      </c>
      <c r="J317" s="45" t="str">
        <f t="shared" si="469"/>
        <v/>
      </c>
      <c r="K317" s="45" t="str">
        <f t="shared" si="469"/>
        <v/>
      </c>
      <c r="L317" s="45" t="str">
        <f t="shared" si="469"/>
        <v/>
      </c>
      <c r="M317" s="45" t="str">
        <f t="shared" si="469"/>
        <v/>
      </c>
      <c r="N317" s="45" t="str">
        <f t="shared" si="469"/>
        <v/>
      </c>
      <c r="O317" s="45" t="str">
        <f t="shared" si="469"/>
        <v/>
      </c>
      <c r="P317" s="45" t="str">
        <f t="shared" si="469"/>
        <v/>
      </c>
      <c r="Q317" s="45" t="str">
        <f t="shared" si="469"/>
        <v/>
      </c>
      <c r="R317" s="45" t="str">
        <f t="shared" si="469"/>
        <v/>
      </c>
      <c r="S317" s="45" t="str">
        <f t="shared" si="469"/>
        <v/>
      </c>
      <c r="T317" s="45" t="str">
        <f t="shared" si="469"/>
        <v/>
      </c>
      <c r="U317" s="45" t="str">
        <f t="shared" si="469"/>
        <v/>
      </c>
      <c r="V317" s="44">
        <f t="shared" si="469"/>
        <v>0</v>
      </c>
      <c r="W317" s="44">
        <f t="shared" si="469"/>
        <v>0</v>
      </c>
      <c r="X317" s="44">
        <f t="shared" si="467"/>
        <v>0</v>
      </c>
      <c r="Y317" s="46"/>
      <c r="Z317" s="46"/>
      <c r="AA317" s="46"/>
      <c r="AB317" s="2">
        <f t="shared" ref="AB317:AG317" si="470">AB266</f>
        <v>19</v>
      </c>
      <c r="AC317" s="2">
        <f t="shared" si="470"/>
        <v>19</v>
      </c>
      <c r="AD317" s="2">
        <f t="shared" si="470"/>
        <v>-7.9001964942911229E-2</v>
      </c>
      <c r="AE317" s="2">
        <f t="shared" si="470"/>
        <v>0.13028633942763151</v>
      </c>
      <c r="AF317" s="2">
        <f t="shared" si="470"/>
        <v>0.66042535620182563</v>
      </c>
      <c r="AG317" s="2">
        <f t="shared" si="470"/>
        <v>0.20928830437054274</v>
      </c>
    </row>
    <row r="318" spans="1:33">
      <c r="A318" s="72"/>
      <c r="B318" s="2">
        <f t="shared" si="459"/>
        <v>18</v>
      </c>
      <c r="C318" s="45" t="str">
        <f t="shared" ref="C318:W318" si="471">IF($B318^2&gt;C$310^2,"",C63*(D317*$AE318+D318*$AF318+D319*$AG318)+IF(C267="",0,C267))</f>
        <v/>
      </c>
      <c r="D318" s="45" t="str">
        <f t="shared" si="471"/>
        <v/>
      </c>
      <c r="E318" s="45" t="str">
        <f t="shared" si="471"/>
        <v/>
      </c>
      <c r="F318" s="45" t="str">
        <f t="shared" si="471"/>
        <v/>
      </c>
      <c r="G318" s="45" t="str">
        <f t="shared" si="471"/>
        <v/>
      </c>
      <c r="H318" s="45" t="str">
        <f t="shared" si="471"/>
        <v/>
      </c>
      <c r="I318" s="45" t="str">
        <f t="shared" si="471"/>
        <v/>
      </c>
      <c r="J318" s="45" t="str">
        <f t="shared" si="471"/>
        <v/>
      </c>
      <c r="K318" s="45" t="str">
        <f t="shared" si="471"/>
        <v/>
      </c>
      <c r="L318" s="45" t="str">
        <f t="shared" si="471"/>
        <v/>
      </c>
      <c r="M318" s="45" t="str">
        <f t="shared" si="471"/>
        <v/>
      </c>
      <c r="N318" s="45" t="str">
        <f t="shared" si="471"/>
        <v/>
      </c>
      <c r="O318" s="45" t="str">
        <f t="shared" si="471"/>
        <v/>
      </c>
      <c r="P318" s="45" t="str">
        <f t="shared" si="471"/>
        <v/>
      </c>
      <c r="Q318" s="45" t="str">
        <f t="shared" si="471"/>
        <v/>
      </c>
      <c r="R318" s="45" t="str">
        <f t="shared" si="471"/>
        <v/>
      </c>
      <c r="S318" s="45" t="str">
        <f t="shared" si="471"/>
        <v/>
      </c>
      <c r="T318" s="45" t="str">
        <f t="shared" si="471"/>
        <v/>
      </c>
      <c r="U318" s="44">
        <f t="shared" si="471"/>
        <v>0</v>
      </c>
      <c r="V318" s="44">
        <f t="shared" si="471"/>
        <v>0</v>
      </c>
      <c r="W318" s="44">
        <f t="shared" si="471"/>
        <v>0</v>
      </c>
      <c r="X318" s="44">
        <f t="shared" si="467"/>
        <v>0</v>
      </c>
      <c r="Y318" s="46"/>
      <c r="Z318" s="46"/>
      <c r="AA318" s="46"/>
      <c r="AB318" s="2">
        <f t="shared" ref="AB318:AG318" si="472">AB267</f>
        <v>18</v>
      </c>
      <c r="AC318" s="2">
        <f t="shared" si="472"/>
        <v>18</v>
      </c>
      <c r="AD318" s="2">
        <f t="shared" si="472"/>
        <v>-7.4843966788019856E-2</v>
      </c>
      <c r="AE318" s="2">
        <f t="shared" si="472"/>
        <v>0.13204549295493984</v>
      </c>
      <c r="AF318" s="2">
        <f t="shared" si="472"/>
        <v>0.66106504730210036</v>
      </c>
      <c r="AG318" s="2">
        <f t="shared" si="472"/>
        <v>0.20688945974295969</v>
      </c>
    </row>
    <row r="319" spans="1:33">
      <c r="A319" s="72"/>
      <c r="B319" s="2">
        <f t="shared" si="459"/>
        <v>17</v>
      </c>
      <c r="C319" s="45" t="str">
        <f t="shared" ref="C319:W319" si="473">IF($B319^2&gt;C$310^2,"",C64*(D318*$AE319+D319*$AF319+D320*$AG319)+IF(C268="",0,C268))</f>
        <v/>
      </c>
      <c r="D319" s="45" t="str">
        <f t="shared" si="473"/>
        <v/>
      </c>
      <c r="E319" s="45" t="str">
        <f t="shared" si="473"/>
        <v/>
      </c>
      <c r="F319" s="45" t="str">
        <f t="shared" si="473"/>
        <v/>
      </c>
      <c r="G319" s="45" t="str">
        <f t="shared" si="473"/>
        <v/>
      </c>
      <c r="H319" s="45" t="str">
        <f t="shared" si="473"/>
        <v/>
      </c>
      <c r="I319" s="45" t="str">
        <f t="shared" si="473"/>
        <v/>
      </c>
      <c r="J319" s="45" t="str">
        <f t="shared" si="473"/>
        <v/>
      </c>
      <c r="K319" s="45" t="str">
        <f t="shared" si="473"/>
        <v/>
      </c>
      <c r="L319" s="45" t="str">
        <f t="shared" si="473"/>
        <v/>
      </c>
      <c r="M319" s="45" t="str">
        <f t="shared" si="473"/>
        <v/>
      </c>
      <c r="N319" s="45" t="str">
        <f t="shared" si="473"/>
        <v/>
      </c>
      <c r="O319" s="45" t="str">
        <f t="shared" si="473"/>
        <v/>
      </c>
      <c r="P319" s="45" t="str">
        <f t="shared" si="473"/>
        <v/>
      </c>
      <c r="Q319" s="45" t="str">
        <f t="shared" si="473"/>
        <v/>
      </c>
      <c r="R319" s="45" t="str">
        <f t="shared" si="473"/>
        <v/>
      </c>
      <c r="S319" s="45" t="str">
        <f t="shared" si="473"/>
        <v/>
      </c>
      <c r="T319" s="44">
        <f t="shared" si="473"/>
        <v>0</v>
      </c>
      <c r="U319" s="44">
        <f t="shared" si="473"/>
        <v>0</v>
      </c>
      <c r="V319" s="44">
        <f t="shared" si="473"/>
        <v>0</v>
      </c>
      <c r="W319" s="44">
        <f t="shared" si="473"/>
        <v>0</v>
      </c>
      <c r="X319" s="44">
        <f t="shared" si="467"/>
        <v>0</v>
      </c>
      <c r="Y319" s="46"/>
      <c r="Z319" s="46"/>
      <c r="AA319" s="46"/>
      <c r="AB319" s="2">
        <f t="shared" ref="AB319:AG319" si="474">AB268</f>
        <v>17</v>
      </c>
      <c r="AC319" s="2">
        <f t="shared" si="474"/>
        <v>17</v>
      </c>
      <c r="AD319" s="2">
        <f t="shared" si="474"/>
        <v>-7.0685968633132035E-2</v>
      </c>
      <c r="AE319" s="2">
        <f t="shared" si="474"/>
        <v>0.13382193543090271</v>
      </c>
      <c r="AF319" s="2">
        <f t="shared" si="474"/>
        <v>0.66167016050506255</v>
      </c>
      <c r="AG319" s="2">
        <f t="shared" si="474"/>
        <v>0.20450790406403474</v>
      </c>
    </row>
    <row r="320" spans="1:33">
      <c r="A320" s="72"/>
      <c r="B320" s="2">
        <f t="shared" si="459"/>
        <v>16</v>
      </c>
      <c r="C320" s="45" t="str">
        <f t="shared" ref="C320:W320" si="475">IF($B320^2&gt;C$310^2,"",C65*(D319*$AE320+D320*$AF320+D321*$AG320)+IF(C269="",0,C269))</f>
        <v/>
      </c>
      <c r="D320" s="45" t="str">
        <f t="shared" si="475"/>
        <v/>
      </c>
      <c r="E320" s="45" t="str">
        <f t="shared" si="475"/>
        <v/>
      </c>
      <c r="F320" s="45" t="str">
        <f t="shared" si="475"/>
        <v/>
      </c>
      <c r="G320" s="45" t="str">
        <f t="shared" si="475"/>
        <v/>
      </c>
      <c r="H320" s="45" t="str">
        <f t="shared" si="475"/>
        <v/>
      </c>
      <c r="I320" s="45" t="str">
        <f t="shared" si="475"/>
        <v/>
      </c>
      <c r="J320" s="45" t="str">
        <f t="shared" si="475"/>
        <v/>
      </c>
      <c r="K320" s="45" t="str">
        <f t="shared" si="475"/>
        <v/>
      </c>
      <c r="L320" s="45" t="str">
        <f t="shared" si="475"/>
        <v/>
      </c>
      <c r="M320" s="45" t="str">
        <f t="shared" si="475"/>
        <v/>
      </c>
      <c r="N320" s="45" t="str">
        <f t="shared" si="475"/>
        <v/>
      </c>
      <c r="O320" s="45" t="str">
        <f t="shared" si="475"/>
        <v/>
      </c>
      <c r="P320" s="45" t="str">
        <f t="shared" si="475"/>
        <v/>
      </c>
      <c r="Q320" s="45" t="str">
        <f t="shared" si="475"/>
        <v/>
      </c>
      <c r="R320" s="45" t="str">
        <f t="shared" si="475"/>
        <v/>
      </c>
      <c r="S320" s="44">
        <f t="shared" si="475"/>
        <v>0</v>
      </c>
      <c r="T320" s="44">
        <f t="shared" si="475"/>
        <v>0</v>
      </c>
      <c r="U320" s="44">
        <f t="shared" si="475"/>
        <v>0</v>
      </c>
      <c r="V320" s="44">
        <f t="shared" si="475"/>
        <v>0</v>
      </c>
      <c r="W320" s="44">
        <f t="shared" si="475"/>
        <v>0</v>
      </c>
      <c r="X320" s="44">
        <f t="shared" si="467"/>
        <v>0</v>
      </c>
      <c r="Y320" s="46"/>
      <c r="Z320" s="46"/>
      <c r="AA320" s="46"/>
      <c r="AB320" s="2">
        <f t="shared" ref="AB320:AG320" si="476">AB269</f>
        <v>16</v>
      </c>
      <c r="AC320" s="2">
        <f t="shared" si="476"/>
        <v>16</v>
      </c>
      <c r="AD320" s="2">
        <f t="shared" si="476"/>
        <v>-6.6527970478240661E-2</v>
      </c>
      <c r="AE320" s="2">
        <f t="shared" si="476"/>
        <v>0.13561566685552315</v>
      </c>
      <c r="AF320" s="2">
        <f t="shared" si="476"/>
        <v>0.66224069581071299</v>
      </c>
      <c r="AG320" s="2">
        <f t="shared" si="476"/>
        <v>0.20214363733376381</v>
      </c>
    </row>
    <row r="321" spans="1:33">
      <c r="A321" s="72"/>
      <c r="B321" s="2">
        <f t="shared" si="459"/>
        <v>15</v>
      </c>
      <c r="C321" s="45" t="str">
        <f t="shared" ref="C321:W321" si="477">IF($B321^2&gt;C$310^2,"",C66*(D320*$AE321+D321*$AF321+D322*$AG321)+IF(C270="",0,C270))</f>
        <v/>
      </c>
      <c r="D321" s="45" t="str">
        <f t="shared" si="477"/>
        <v/>
      </c>
      <c r="E321" s="45" t="str">
        <f t="shared" si="477"/>
        <v/>
      </c>
      <c r="F321" s="45" t="str">
        <f t="shared" si="477"/>
        <v/>
      </c>
      <c r="G321" s="45" t="str">
        <f t="shared" si="477"/>
        <v/>
      </c>
      <c r="H321" s="45" t="str">
        <f t="shared" si="477"/>
        <v/>
      </c>
      <c r="I321" s="45" t="str">
        <f t="shared" si="477"/>
        <v/>
      </c>
      <c r="J321" s="45" t="str">
        <f t="shared" si="477"/>
        <v/>
      </c>
      <c r="K321" s="45" t="str">
        <f t="shared" si="477"/>
        <v/>
      </c>
      <c r="L321" s="45" t="str">
        <f t="shared" si="477"/>
        <v/>
      </c>
      <c r="M321" s="45" t="str">
        <f t="shared" si="477"/>
        <v/>
      </c>
      <c r="N321" s="45" t="str">
        <f t="shared" si="477"/>
        <v/>
      </c>
      <c r="O321" s="45" t="str">
        <f t="shared" si="477"/>
        <v/>
      </c>
      <c r="P321" s="45" t="str">
        <f t="shared" si="477"/>
        <v/>
      </c>
      <c r="Q321" s="45" t="str">
        <f t="shared" si="477"/>
        <v/>
      </c>
      <c r="R321" s="44">
        <f t="shared" si="477"/>
        <v>0</v>
      </c>
      <c r="S321" s="44">
        <f t="shared" si="477"/>
        <v>0</v>
      </c>
      <c r="T321" s="44">
        <f t="shared" si="477"/>
        <v>0</v>
      </c>
      <c r="U321" s="44">
        <f t="shared" si="477"/>
        <v>0</v>
      </c>
      <c r="V321" s="44">
        <f t="shared" si="477"/>
        <v>0</v>
      </c>
      <c r="W321" s="44">
        <f t="shared" si="477"/>
        <v>0</v>
      </c>
      <c r="X321" s="44">
        <f t="shared" si="467"/>
        <v>0</v>
      </c>
      <c r="Y321" s="46"/>
      <c r="Z321" s="46"/>
      <c r="AA321" s="46"/>
      <c r="AB321" s="2">
        <f t="shared" ref="AB321:AG321" si="478">AB270</f>
        <v>15</v>
      </c>
      <c r="AC321" s="2">
        <f t="shared" si="478"/>
        <v>15</v>
      </c>
      <c r="AD321" s="2">
        <f t="shared" si="478"/>
        <v>-6.2369972323351064E-2</v>
      </c>
      <c r="AE321" s="2">
        <f t="shared" si="478"/>
        <v>0.13742668722879892</v>
      </c>
      <c r="AF321" s="2">
        <f t="shared" si="478"/>
        <v>0.6627766532190511</v>
      </c>
      <c r="AG321" s="2">
        <f t="shared" si="478"/>
        <v>0.19979665955214998</v>
      </c>
    </row>
    <row r="322" spans="1:33">
      <c r="A322" s="72"/>
      <c r="B322" s="2">
        <f t="shared" si="459"/>
        <v>14</v>
      </c>
      <c r="C322" s="45" t="str">
        <f t="shared" ref="C322:W322" si="479">IF($B322^2&gt;C$310^2,"",C67*(D321*$AE322+D322*$AF322+D323*$AG322)+IF(C271="",0,C271))</f>
        <v/>
      </c>
      <c r="D322" s="45" t="str">
        <f t="shared" si="479"/>
        <v/>
      </c>
      <c r="E322" s="45" t="str">
        <f t="shared" si="479"/>
        <v/>
      </c>
      <c r="F322" s="45" t="str">
        <f t="shared" si="479"/>
        <v/>
      </c>
      <c r="G322" s="45" t="str">
        <f t="shared" si="479"/>
        <v/>
      </c>
      <c r="H322" s="45" t="str">
        <f t="shared" si="479"/>
        <v/>
      </c>
      <c r="I322" s="45" t="str">
        <f t="shared" si="479"/>
        <v/>
      </c>
      <c r="J322" s="45" t="str">
        <f t="shared" si="479"/>
        <v/>
      </c>
      <c r="K322" s="45" t="str">
        <f t="shared" si="479"/>
        <v/>
      </c>
      <c r="L322" s="45" t="str">
        <f t="shared" si="479"/>
        <v/>
      </c>
      <c r="M322" s="45" t="str">
        <f t="shared" si="479"/>
        <v/>
      </c>
      <c r="N322" s="45" t="str">
        <f t="shared" si="479"/>
        <v/>
      </c>
      <c r="O322" s="45" t="str">
        <f t="shared" si="479"/>
        <v/>
      </c>
      <c r="P322" s="45" t="str">
        <f t="shared" si="479"/>
        <v/>
      </c>
      <c r="Q322" s="44">
        <f t="shared" si="479"/>
        <v>0</v>
      </c>
      <c r="R322" s="44">
        <f t="shared" si="479"/>
        <v>0</v>
      </c>
      <c r="S322" s="44">
        <f t="shared" si="479"/>
        <v>0</v>
      </c>
      <c r="T322" s="44">
        <f t="shared" si="479"/>
        <v>0</v>
      </c>
      <c r="U322" s="44">
        <f t="shared" si="479"/>
        <v>0</v>
      </c>
      <c r="V322" s="44">
        <f t="shared" si="479"/>
        <v>0</v>
      </c>
      <c r="W322" s="44">
        <f t="shared" si="479"/>
        <v>0</v>
      </c>
      <c r="X322" s="44">
        <f t="shared" si="467"/>
        <v>0</v>
      </c>
      <c r="Y322" s="46"/>
      <c r="Z322" s="46"/>
      <c r="AA322" s="46"/>
      <c r="AB322" s="2">
        <f t="shared" ref="AB322:AG322" si="480">AB271</f>
        <v>14</v>
      </c>
      <c r="AC322" s="2">
        <f t="shared" si="480"/>
        <v>14</v>
      </c>
      <c r="AD322" s="2">
        <f t="shared" si="480"/>
        <v>-5.8211974168461467E-2</v>
      </c>
      <c r="AE322" s="2">
        <f t="shared" si="480"/>
        <v>0.13925499655073073</v>
      </c>
      <c r="AF322" s="2">
        <f t="shared" si="480"/>
        <v>0.66327803273007702</v>
      </c>
      <c r="AG322" s="2">
        <f t="shared" si="480"/>
        <v>0.1974669707191922</v>
      </c>
    </row>
    <row r="323" spans="1:33">
      <c r="A323" s="72"/>
      <c r="B323" s="2">
        <f t="shared" si="459"/>
        <v>13</v>
      </c>
      <c r="C323" s="45" t="str">
        <f t="shared" ref="C323:W323" si="481">IF($B323^2&gt;C$310^2,"",C68*(D322*$AE323+D323*$AF323+D324*$AG323)+IF(C272="",0,C272))</f>
        <v/>
      </c>
      <c r="D323" s="45" t="str">
        <f t="shared" si="481"/>
        <v/>
      </c>
      <c r="E323" s="45" t="str">
        <f t="shared" si="481"/>
        <v/>
      </c>
      <c r="F323" s="45" t="str">
        <f t="shared" si="481"/>
        <v/>
      </c>
      <c r="G323" s="45" t="str">
        <f t="shared" si="481"/>
        <v/>
      </c>
      <c r="H323" s="45" t="str">
        <f t="shared" si="481"/>
        <v/>
      </c>
      <c r="I323" s="45" t="str">
        <f t="shared" si="481"/>
        <v/>
      </c>
      <c r="J323" s="45" t="str">
        <f t="shared" si="481"/>
        <v/>
      </c>
      <c r="K323" s="45" t="str">
        <f t="shared" si="481"/>
        <v/>
      </c>
      <c r="L323" s="45" t="str">
        <f t="shared" si="481"/>
        <v/>
      </c>
      <c r="M323" s="45" t="str">
        <f t="shared" si="481"/>
        <v/>
      </c>
      <c r="N323" s="45" t="str">
        <f t="shared" si="481"/>
        <v/>
      </c>
      <c r="O323" s="45" t="str">
        <f t="shared" si="481"/>
        <v/>
      </c>
      <c r="P323" s="44">
        <f t="shared" si="481"/>
        <v>0</v>
      </c>
      <c r="Q323" s="44">
        <f t="shared" si="481"/>
        <v>0</v>
      </c>
      <c r="R323" s="44">
        <f t="shared" si="481"/>
        <v>0</v>
      </c>
      <c r="S323" s="44">
        <f t="shared" si="481"/>
        <v>0</v>
      </c>
      <c r="T323" s="44">
        <f t="shared" si="481"/>
        <v>0</v>
      </c>
      <c r="U323" s="44">
        <f t="shared" si="481"/>
        <v>0</v>
      </c>
      <c r="V323" s="44">
        <f t="shared" si="481"/>
        <v>0</v>
      </c>
      <c r="W323" s="44">
        <f t="shared" si="481"/>
        <v>0</v>
      </c>
      <c r="X323" s="44">
        <f t="shared" si="467"/>
        <v>0</v>
      </c>
      <c r="Y323" s="46"/>
      <c r="Z323" s="46"/>
      <c r="AA323" s="46"/>
      <c r="AB323" s="2">
        <f t="shared" ref="AB323:AG323" si="482">AB272</f>
        <v>13</v>
      </c>
      <c r="AC323" s="2">
        <f t="shared" si="482"/>
        <v>13</v>
      </c>
      <c r="AD323" s="2">
        <f t="shared" si="482"/>
        <v>-5.4053976013570093E-2</v>
      </c>
      <c r="AE323" s="2">
        <f t="shared" si="482"/>
        <v>0.14110059482131942</v>
      </c>
      <c r="AF323" s="2">
        <f t="shared" si="482"/>
        <v>0.66374483434379106</v>
      </c>
      <c r="AG323" s="2">
        <f t="shared" si="482"/>
        <v>0.19515457083488952</v>
      </c>
    </row>
    <row r="324" spans="1:33">
      <c r="A324" s="72"/>
      <c r="B324" s="2">
        <f t="shared" si="459"/>
        <v>12</v>
      </c>
      <c r="C324" s="45" t="str">
        <f t="shared" ref="C324:W324" si="483">IF($B324^2&gt;C$310^2,"",C69*(D323*$AE324+D324*$AF324+D325*$AG324)+IF(C273="",0,C273))</f>
        <v/>
      </c>
      <c r="D324" s="45" t="str">
        <f t="shared" si="483"/>
        <v/>
      </c>
      <c r="E324" s="45" t="str">
        <f t="shared" si="483"/>
        <v/>
      </c>
      <c r="F324" s="45" t="str">
        <f t="shared" si="483"/>
        <v/>
      </c>
      <c r="G324" s="45" t="str">
        <f t="shared" si="483"/>
        <v/>
      </c>
      <c r="H324" s="45" t="str">
        <f t="shared" si="483"/>
        <v/>
      </c>
      <c r="I324" s="45" t="str">
        <f t="shared" si="483"/>
        <v/>
      </c>
      <c r="J324" s="45" t="str">
        <f t="shared" si="483"/>
        <v/>
      </c>
      <c r="K324" s="45" t="str">
        <f t="shared" si="483"/>
        <v/>
      </c>
      <c r="L324" s="45" t="str">
        <f t="shared" si="483"/>
        <v/>
      </c>
      <c r="M324" s="45" t="str">
        <f t="shared" si="483"/>
        <v/>
      </c>
      <c r="N324" s="45" t="str">
        <f t="shared" si="483"/>
        <v/>
      </c>
      <c r="O324" s="44">
        <f t="shared" si="483"/>
        <v>0</v>
      </c>
      <c r="P324" s="44">
        <f t="shared" si="483"/>
        <v>0</v>
      </c>
      <c r="Q324" s="44">
        <f t="shared" si="483"/>
        <v>0</v>
      </c>
      <c r="R324" s="44">
        <f t="shared" si="483"/>
        <v>0</v>
      </c>
      <c r="S324" s="44">
        <f t="shared" si="483"/>
        <v>0</v>
      </c>
      <c r="T324" s="44">
        <f t="shared" si="483"/>
        <v>0</v>
      </c>
      <c r="U324" s="44">
        <f t="shared" si="483"/>
        <v>0</v>
      </c>
      <c r="V324" s="44">
        <f t="shared" si="483"/>
        <v>0</v>
      </c>
      <c r="W324" s="44">
        <f t="shared" si="483"/>
        <v>0</v>
      </c>
      <c r="X324" s="44">
        <f t="shared" si="467"/>
        <v>0</v>
      </c>
      <c r="Y324" s="46"/>
      <c r="Z324" s="46"/>
      <c r="AA324" s="46"/>
      <c r="AB324" s="2">
        <f t="shared" ref="AB324:AG324" si="484">AB273</f>
        <v>12</v>
      </c>
      <c r="AC324" s="2">
        <f t="shared" si="484"/>
        <v>12</v>
      </c>
      <c r="AD324" s="2">
        <f t="shared" si="484"/>
        <v>-4.9895977858680496E-2</v>
      </c>
      <c r="AE324" s="2">
        <f t="shared" si="484"/>
        <v>0.14296348204056336</v>
      </c>
      <c r="AF324" s="2">
        <f t="shared" si="484"/>
        <v>0.66417705806019267</v>
      </c>
      <c r="AG324" s="2">
        <f t="shared" si="484"/>
        <v>0.19285945989924386</v>
      </c>
    </row>
    <row r="325" spans="1:33">
      <c r="A325" s="72"/>
      <c r="B325" s="2">
        <f t="shared" si="459"/>
        <v>11</v>
      </c>
      <c r="C325" s="45" t="str">
        <f t="shared" ref="C325:W325" si="485">IF($B325^2&gt;C$310^2,"",C70*(D324*$AE325+D325*$AF325+D326*$AG325)+IF(C274="",0,C274))</f>
        <v/>
      </c>
      <c r="D325" s="45" t="str">
        <f t="shared" si="485"/>
        <v/>
      </c>
      <c r="E325" s="45" t="str">
        <f t="shared" si="485"/>
        <v/>
      </c>
      <c r="F325" s="45" t="str">
        <f t="shared" si="485"/>
        <v/>
      </c>
      <c r="G325" s="45" t="str">
        <f t="shared" si="485"/>
        <v/>
      </c>
      <c r="H325" s="45" t="str">
        <f t="shared" si="485"/>
        <v/>
      </c>
      <c r="I325" s="45" t="str">
        <f t="shared" si="485"/>
        <v/>
      </c>
      <c r="J325" s="45" t="str">
        <f t="shared" si="485"/>
        <v/>
      </c>
      <c r="K325" s="45" t="str">
        <f t="shared" si="485"/>
        <v/>
      </c>
      <c r="L325" s="45" t="str">
        <f t="shared" si="485"/>
        <v/>
      </c>
      <c r="M325" s="45" t="str">
        <f t="shared" si="485"/>
        <v/>
      </c>
      <c r="N325" s="44">
        <f t="shared" si="485"/>
        <v>0</v>
      </c>
      <c r="O325" s="44">
        <f t="shared" si="485"/>
        <v>0</v>
      </c>
      <c r="P325" s="44">
        <f t="shared" si="485"/>
        <v>0</v>
      </c>
      <c r="Q325" s="44">
        <f t="shared" si="485"/>
        <v>0</v>
      </c>
      <c r="R325" s="44">
        <f t="shared" si="485"/>
        <v>0</v>
      </c>
      <c r="S325" s="44">
        <f t="shared" si="485"/>
        <v>0</v>
      </c>
      <c r="T325" s="44">
        <f t="shared" si="485"/>
        <v>0</v>
      </c>
      <c r="U325" s="44">
        <f t="shared" si="485"/>
        <v>0</v>
      </c>
      <c r="V325" s="44">
        <f t="shared" si="485"/>
        <v>0</v>
      </c>
      <c r="W325" s="44">
        <f t="shared" si="485"/>
        <v>0</v>
      </c>
      <c r="X325" s="44">
        <f t="shared" si="467"/>
        <v>0</v>
      </c>
      <c r="Y325" s="46"/>
      <c r="Z325" s="46"/>
      <c r="AA325" s="46"/>
      <c r="AB325" s="2">
        <f t="shared" ref="AB325:AG325" si="486">AB274</f>
        <v>11</v>
      </c>
      <c r="AC325" s="2">
        <f t="shared" si="486"/>
        <v>11</v>
      </c>
      <c r="AD325" s="2">
        <f t="shared" si="486"/>
        <v>-4.5737979703790899E-2</v>
      </c>
      <c r="AE325" s="2">
        <f t="shared" si="486"/>
        <v>0.1448436582084634</v>
      </c>
      <c r="AF325" s="2">
        <f t="shared" si="486"/>
        <v>0.66457470387928219</v>
      </c>
      <c r="AG325" s="2">
        <f t="shared" si="486"/>
        <v>0.1905816379122543</v>
      </c>
    </row>
    <row r="326" spans="1:33">
      <c r="A326" s="72"/>
      <c r="B326" s="2">
        <f t="shared" si="459"/>
        <v>10</v>
      </c>
      <c r="C326" s="45" t="str">
        <f t="shared" ref="C326:W326" si="487">IF($B326^2&gt;C$310^2,"",C71*(D325*$AE326+D326*$AF326+D327*$AG326)+IF(C275="",0,C275))</f>
        <v/>
      </c>
      <c r="D326" s="45" t="str">
        <f t="shared" si="487"/>
        <v/>
      </c>
      <c r="E326" s="45" t="str">
        <f t="shared" si="487"/>
        <v/>
      </c>
      <c r="F326" s="45" t="str">
        <f t="shared" si="487"/>
        <v/>
      </c>
      <c r="G326" s="45" t="str">
        <f t="shared" si="487"/>
        <v/>
      </c>
      <c r="H326" s="45" t="str">
        <f t="shared" si="487"/>
        <v/>
      </c>
      <c r="I326" s="45" t="str">
        <f t="shared" si="487"/>
        <v/>
      </c>
      <c r="J326" s="45" t="str">
        <f t="shared" si="487"/>
        <v/>
      </c>
      <c r="K326" s="45" t="str">
        <f t="shared" si="487"/>
        <v/>
      </c>
      <c r="L326" s="45" t="str">
        <f t="shared" si="487"/>
        <v/>
      </c>
      <c r="M326" s="44">
        <f t="shared" si="487"/>
        <v>0</v>
      </c>
      <c r="N326" s="44">
        <f t="shared" si="487"/>
        <v>0</v>
      </c>
      <c r="O326" s="44">
        <f t="shared" si="487"/>
        <v>0</v>
      </c>
      <c r="P326" s="44">
        <f t="shared" si="487"/>
        <v>0</v>
      </c>
      <c r="Q326" s="44">
        <f t="shared" si="487"/>
        <v>0</v>
      </c>
      <c r="R326" s="44">
        <f t="shared" si="487"/>
        <v>0</v>
      </c>
      <c r="S326" s="44">
        <f t="shared" si="487"/>
        <v>0</v>
      </c>
      <c r="T326" s="44">
        <f t="shared" si="487"/>
        <v>0</v>
      </c>
      <c r="U326" s="44">
        <f t="shared" si="487"/>
        <v>0</v>
      </c>
      <c r="V326" s="44">
        <f t="shared" si="487"/>
        <v>0</v>
      </c>
      <c r="W326" s="44">
        <f t="shared" si="487"/>
        <v>0</v>
      </c>
      <c r="X326" s="44">
        <f t="shared" si="467"/>
        <v>0</v>
      </c>
      <c r="Y326" s="46"/>
      <c r="Z326" s="46"/>
      <c r="AA326" s="46"/>
      <c r="AB326" s="2">
        <f t="shared" ref="AB326:AG326" si="488">AB275</f>
        <v>10</v>
      </c>
      <c r="AC326" s="2">
        <f t="shared" si="488"/>
        <v>10</v>
      </c>
      <c r="AD326" s="2">
        <f t="shared" si="488"/>
        <v>-4.1579981548899525E-2</v>
      </c>
      <c r="AE326" s="2">
        <f t="shared" si="488"/>
        <v>0.14674112332502032</v>
      </c>
      <c r="AF326" s="2">
        <f t="shared" si="488"/>
        <v>0.66493777180105984</v>
      </c>
      <c r="AG326" s="2">
        <f t="shared" si="488"/>
        <v>0.18832110487391984</v>
      </c>
    </row>
    <row r="327" spans="1:33">
      <c r="A327" s="72"/>
      <c r="B327" s="2">
        <f t="shared" si="459"/>
        <v>9</v>
      </c>
      <c r="C327" s="45" t="str">
        <f t="shared" ref="C327:W327" si="489">IF($B327^2&gt;C$310^2,"",C72*(D326*$AE327+D327*$AF327+D328*$AG327)+IF(C276="",0,C276))</f>
        <v/>
      </c>
      <c r="D327" s="45" t="str">
        <f t="shared" si="489"/>
        <v/>
      </c>
      <c r="E327" s="45" t="str">
        <f t="shared" si="489"/>
        <v/>
      </c>
      <c r="F327" s="45" t="str">
        <f t="shared" si="489"/>
        <v/>
      </c>
      <c r="G327" s="45" t="str">
        <f t="shared" si="489"/>
        <v/>
      </c>
      <c r="H327" s="45" t="str">
        <f t="shared" si="489"/>
        <v/>
      </c>
      <c r="I327" s="45" t="str">
        <f t="shared" si="489"/>
        <v/>
      </c>
      <c r="J327" s="45" t="str">
        <f t="shared" si="489"/>
        <v/>
      </c>
      <c r="K327" s="45" t="str">
        <f t="shared" si="489"/>
        <v/>
      </c>
      <c r="L327" s="44">
        <f t="shared" si="489"/>
        <v>9.8938935671580154E-11</v>
      </c>
      <c r="M327" s="44">
        <f t="shared" si="489"/>
        <v>0</v>
      </c>
      <c r="N327" s="44">
        <f t="shared" si="489"/>
        <v>0</v>
      </c>
      <c r="O327" s="44">
        <f t="shared" si="489"/>
        <v>0</v>
      </c>
      <c r="P327" s="44">
        <f t="shared" si="489"/>
        <v>0</v>
      </c>
      <c r="Q327" s="44">
        <f t="shared" si="489"/>
        <v>0</v>
      </c>
      <c r="R327" s="44">
        <f t="shared" si="489"/>
        <v>0</v>
      </c>
      <c r="S327" s="44">
        <f t="shared" si="489"/>
        <v>0</v>
      </c>
      <c r="T327" s="44">
        <f t="shared" si="489"/>
        <v>0</v>
      </c>
      <c r="U327" s="44">
        <f t="shared" si="489"/>
        <v>0</v>
      </c>
      <c r="V327" s="44">
        <f t="shared" si="489"/>
        <v>0</v>
      </c>
      <c r="W327" s="44">
        <f t="shared" si="489"/>
        <v>0</v>
      </c>
      <c r="X327" s="44">
        <f t="shared" si="467"/>
        <v>0</v>
      </c>
      <c r="Y327" s="46"/>
      <c r="Z327" s="46"/>
      <c r="AA327" s="46"/>
      <c r="AB327" s="2">
        <f t="shared" ref="AB327:AG327" si="490">AB276</f>
        <v>9</v>
      </c>
      <c r="AC327" s="2">
        <f t="shared" si="490"/>
        <v>9</v>
      </c>
      <c r="AD327" s="2">
        <f t="shared" si="490"/>
        <v>-3.7421983394009928E-2</v>
      </c>
      <c r="AE327" s="2">
        <f t="shared" si="490"/>
        <v>0.14865587739023248</v>
      </c>
      <c r="AF327" s="2">
        <f t="shared" si="490"/>
        <v>0.66526626182552506</v>
      </c>
      <c r="AG327" s="2">
        <f t="shared" si="490"/>
        <v>0.1860778607842424</v>
      </c>
    </row>
    <row r="328" spans="1:33">
      <c r="A328" s="72"/>
      <c r="B328" s="2">
        <f t="shared" si="459"/>
        <v>8</v>
      </c>
      <c r="C328" s="45" t="str">
        <f t="shared" ref="C328:W328" si="491">IF($B328^2&gt;C$310^2,"",C73*(D327*$AE328+D328*$AF328+D329*$AG328)+IF(C277="",0,C277))</f>
        <v/>
      </c>
      <c r="D328" s="45" t="str">
        <f t="shared" si="491"/>
        <v/>
      </c>
      <c r="E328" s="45" t="str">
        <f t="shared" si="491"/>
        <v/>
      </c>
      <c r="F328" s="45" t="str">
        <f t="shared" si="491"/>
        <v/>
      </c>
      <c r="G328" s="45" t="str">
        <f t="shared" si="491"/>
        <v/>
      </c>
      <c r="H328" s="45" t="str">
        <f t="shared" si="491"/>
        <v/>
      </c>
      <c r="I328" s="45" t="str">
        <f t="shared" si="491"/>
        <v/>
      </c>
      <c r="J328" s="45" t="str">
        <f t="shared" si="491"/>
        <v/>
      </c>
      <c r="K328" s="44">
        <f t="shared" si="491"/>
        <v>2.0331096215010254E-8</v>
      </c>
      <c r="L328" s="44">
        <f t="shared" si="491"/>
        <v>4.4850854433186927E-9</v>
      </c>
      <c r="M328" s="44">
        <f t="shared" si="491"/>
        <v>5.4419539817648057E-10</v>
      </c>
      <c r="N328" s="44">
        <f t="shared" si="491"/>
        <v>0</v>
      </c>
      <c r="O328" s="44">
        <f t="shared" si="491"/>
        <v>0</v>
      </c>
      <c r="P328" s="44">
        <f t="shared" si="491"/>
        <v>0</v>
      </c>
      <c r="Q328" s="44">
        <f t="shared" si="491"/>
        <v>0</v>
      </c>
      <c r="R328" s="44">
        <f t="shared" si="491"/>
        <v>0</v>
      </c>
      <c r="S328" s="44">
        <f t="shared" si="491"/>
        <v>0</v>
      </c>
      <c r="T328" s="44">
        <f t="shared" si="491"/>
        <v>0</v>
      </c>
      <c r="U328" s="44">
        <f t="shared" si="491"/>
        <v>0</v>
      </c>
      <c r="V328" s="44">
        <f t="shared" si="491"/>
        <v>0</v>
      </c>
      <c r="W328" s="44">
        <f t="shared" si="491"/>
        <v>0</v>
      </c>
      <c r="X328" s="44">
        <f t="shared" si="467"/>
        <v>0</v>
      </c>
      <c r="Y328" s="46"/>
      <c r="Z328" s="46"/>
      <c r="AA328" s="46"/>
      <c r="AB328" s="2">
        <f t="shared" ref="AB328:AG328" si="492">AB277</f>
        <v>8</v>
      </c>
      <c r="AC328" s="2">
        <f t="shared" si="492"/>
        <v>8</v>
      </c>
      <c r="AD328" s="2">
        <f t="shared" si="492"/>
        <v>-3.3263985239120331E-2</v>
      </c>
      <c r="AE328" s="2">
        <f t="shared" si="492"/>
        <v>0.15058792040410071</v>
      </c>
      <c r="AF328" s="2">
        <f t="shared" si="492"/>
        <v>0.66556017395267819</v>
      </c>
      <c r="AG328" s="2">
        <f t="shared" si="492"/>
        <v>0.18385190564322104</v>
      </c>
    </row>
    <row r="329" spans="1:33">
      <c r="A329" s="72"/>
      <c r="B329" s="2">
        <f t="shared" si="459"/>
        <v>7</v>
      </c>
      <c r="C329" s="45" t="str">
        <f t="shared" ref="C329:W329" si="493">IF($B329^2&gt;C$310^2,"",C74*(D328*$AE329+D329*$AF329+D330*$AG329)+IF(C278="",0,C278))</f>
        <v/>
      </c>
      <c r="D329" s="45" t="str">
        <f t="shared" si="493"/>
        <v/>
      </c>
      <c r="E329" s="45" t="str">
        <f t="shared" si="493"/>
        <v/>
      </c>
      <c r="F329" s="45" t="str">
        <f t="shared" si="493"/>
        <v/>
      </c>
      <c r="G329" s="45" t="str">
        <f t="shared" si="493"/>
        <v/>
      </c>
      <c r="H329" s="45" t="str">
        <f t="shared" si="493"/>
        <v/>
      </c>
      <c r="I329" s="45" t="str">
        <f t="shared" si="493"/>
        <v/>
      </c>
      <c r="J329" s="44">
        <f t="shared" si="493"/>
        <v>7.6862433186882054E-7</v>
      </c>
      <c r="K329" s="44">
        <f t="shared" si="493"/>
        <v>2.9970134915010428E-7</v>
      </c>
      <c r="L329" s="44">
        <f t="shared" si="493"/>
        <v>9.6356860483496189E-8</v>
      </c>
      <c r="M329" s="44">
        <f t="shared" si="493"/>
        <v>2.2893377115973478E-8</v>
      </c>
      <c r="N329" s="44">
        <f t="shared" si="493"/>
        <v>3.0175969776248483E-9</v>
      </c>
      <c r="O329" s="44">
        <f t="shared" si="493"/>
        <v>0</v>
      </c>
      <c r="P329" s="44">
        <f t="shared" si="493"/>
        <v>0</v>
      </c>
      <c r="Q329" s="44">
        <f t="shared" si="493"/>
        <v>0</v>
      </c>
      <c r="R329" s="44">
        <f t="shared" si="493"/>
        <v>0</v>
      </c>
      <c r="S329" s="44">
        <f t="shared" si="493"/>
        <v>0</v>
      </c>
      <c r="T329" s="44">
        <f t="shared" si="493"/>
        <v>0</v>
      </c>
      <c r="U329" s="44">
        <f t="shared" si="493"/>
        <v>0</v>
      </c>
      <c r="V329" s="44">
        <f t="shared" si="493"/>
        <v>0</v>
      </c>
      <c r="W329" s="44">
        <f t="shared" si="493"/>
        <v>0</v>
      </c>
      <c r="X329" s="44">
        <f t="shared" si="467"/>
        <v>0</v>
      </c>
      <c r="Y329" s="46"/>
      <c r="Z329" s="46"/>
      <c r="AA329" s="46"/>
      <c r="AB329" s="2">
        <f t="shared" ref="AB329:AG329" si="494">AB278</f>
        <v>7</v>
      </c>
      <c r="AC329" s="2">
        <f t="shared" si="494"/>
        <v>7</v>
      </c>
      <c r="AD329" s="2">
        <f t="shared" si="494"/>
        <v>-2.9105987084230733E-2</v>
      </c>
      <c r="AE329" s="2">
        <f t="shared" si="494"/>
        <v>0.15253725236662499</v>
      </c>
      <c r="AF329" s="2">
        <f t="shared" si="494"/>
        <v>0.66581950818251923</v>
      </c>
      <c r="AG329" s="2">
        <f t="shared" si="494"/>
        <v>0.18164323945085573</v>
      </c>
    </row>
    <row r="330" spans="1:33">
      <c r="A330" s="72"/>
      <c r="B330" s="2">
        <f t="shared" si="459"/>
        <v>6</v>
      </c>
      <c r="C330" s="45" t="str">
        <f t="shared" ref="C330:W330" si="495">IF($B330^2&gt;C$310^2,"",C75*(D329*$AE330+D330*$AF330+D331*$AG330)+IF(C279="",0,C279))</f>
        <v/>
      </c>
      <c r="D330" s="45" t="str">
        <f t="shared" si="495"/>
        <v/>
      </c>
      <c r="E330" s="45" t="str">
        <f t="shared" si="495"/>
        <v/>
      </c>
      <c r="F330" s="45" t="str">
        <f t="shared" si="495"/>
        <v/>
      </c>
      <c r="G330" s="45" t="str">
        <f t="shared" si="495"/>
        <v/>
      </c>
      <c r="H330" s="45" t="str">
        <f t="shared" si="495"/>
        <v/>
      </c>
      <c r="I330" s="44">
        <f t="shared" si="495"/>
        <v>1.2984034301263203E-5</v>
      </c>
      <c r="J330" s="44">
        <f t="shared" si="495"/>
        <v>6.7419884674292523E-6</v>
      </c>
      <c r="K330" s="44">
        <f t="shared" si="495"/>
        <v>3.1801532604964824E-6</v>
      </c>
      <c r="L330" s="44">
        <f t="shared" si="495"/>
        <v>1.3184798350131169E-6</v>
      </c>
      <c r="M330" s="44">
        <f t="shared" si="495"/>
        <v>4.5442633922149957E-7</v>
      </c>
      <c r="N330" s="44">
        <f t="shared" si="495"/>
        <v>1.1698015603652385E-7</v>
      </c>
      <c r="O330" s="44">
        <f t="shared" si="495"/>
        <v>1.6880681028509906E-8</v>
      </c>
      <c r="P330" s="44">
        <f t="shared" si="495"/>
        <v>0</v>
      </c>
      <c r="Q330" s="44">
        <f t="shared" si="495"/>
        <v>0</v>
      </c>
      <c r="R330" s="44">
        <f t="shared" si="495"/>
        <v>0</v>
      </c>
      <c r="S330" s="44">
        <f t="shared" si="495"/>
        <v>0</v>
      </c>
      <c r="T330" s="44">
        <f t="shared" si="495"/>
        <v>0</v>
      </c>
      <c r="U330" s="44">
        <f t="shared" si="495"/>
        <v>0</v>
      </c>
      <c r="V330" s="44">
        <f t="shared" si="495"/>
        <v>0</v>
      </c>
      <c r="W330" s="44">
        <f t="shared" si="495"/>
        <v>0</v>
      </c>
      <c r="X330" s="44">
        <f t="shared" si="467"/>
        <v>0</v>
      </c>
      <c r="Y330" s="46"/>
      <c r="Z330" s="46"/>
      <c r="AA330" s="46"/>
      <c r="AB330" s="2">
        <f t="shared" ref="AB330:AG330" si="496">AB279</f>
        <v>6</v>
      </c>
      <c r="AC330" s="2">
        <f t="shared" si="496"/>
        <v>6</v>
      </c>
      <c r="AD330" s="2">
        <f t="shared" si="496"/>
        <v>-2.4947988929340248E-2</v>
      </c>
      <c r="AE330" s="2">
        <f t="shared" si="496"/>
        <v>0.15450387327780576</v>
      </c>
      <c r="AF330" s="2">
        <f t="shared" si="496"/>
        <v>0.66604426451504817</v>
      </c>
      <c r="AG330" s="2">
        <f t="shared" si="496"/>
        <v>0.17945186220714601</v>
      </c>
    </row>
    <row r="331" spans="1:33">
      <c r="A331" s="72"/>
      <c r="B331" s="2">
        <f t="shared" si="459"/>
        <v>5</v>
      </c>
      <c r="C331" s="45" t="str">
        <f t="shared" ref="C331:W331" si="497">IF($B331^2&gt;C$310^2,"",C76*(D330*$AE331+D331*$AF331+D332*$AG331)+IF(C280="",0,C280))</f>
        <v/>
      </c>
      <c r="D331" s="45" t="str">
        <f t="shared" si="497"/>
        <v/>
      </c>
      <c r="E331" s="45" t="str">
        <f t="shared" si="497"/>
        <v/>
      </c>
      <c r="F331" s="45" t="str">
        <f t="shared" si="497"/>
        <v/>
      </c>
      <c r="G331" s="45" t="str">
        <f t="shared" si="497"/>
        <v/>
      </c>
      <c r="H331" s="44">
        <f t="shared" si="497"/>
        <v>1.3069537100783096E-4</v>
      </c>
      <c r="I331" s="44">
        <f t="shared" si="497"/>
        <v>8.1099383525929023E-5</v>
      </c>
      <c r="J331" s="44">
        <f t="shared" si="497"/>
        <v>4.755087268208813E-5</v>
      </c>
      <c r="K331" s="44">
        <f t="shared" si="497"/>
        <v>2.5975440140772849E-5</v>
      </c>
      <c r="L331" s="44">
        <f t="shared" si="497"/>
        <v>1.296894763693039E-5</v>
      </c>
      <c r="M331" s="44">
        <f t="shared" si="497"/>
        <v>5.7352539332221069E-6</v>
      </c>
      <c r="N331" s="44">
        <f t="shared" si="497"/>
        <v>2.1284986407883541E-6</v>
      </c>
      <c r="O331" s="44">
        <f t="shared" si="497"/>
        <v>5.9781959473589476E-7</v>
      </c>
      <c r="P331" s="44">
        <f t="shared" si="497"/>
        <v>9.5323680278656228E-8</v>
      </c>
      <c r="Q331" s="44">
        <f t="shared" si="497"/>
        <v>0</v>
      </c>
      <c r="R331" s="44">
        <f t="shared" si="497"/>
        <v>0</v>
      </c>
      <c r="S331" s="44">
        <f t="shared" si="497"/>
        <v>0</v>
      </c>
      <c r="T331" s="44">
        <f t="shared" si="497"/>
        <v>0</v>
      </c>
      <c r="U331" s="44">
        <f t="shared" si="497"/>
        <v>0</v>
      </c>
      <c r="V331" s="44">
        <f t="shared" si="497"/>
        <v>0</v>
      </c>
      <c r="W331" s="44">
        <f t="shared" si="497"/>
        <v>0</v>
      </c>
      <c r="X331" s="44">
        <f t="shared" si="467"/>
        <v>0</v>
      </c>
      <c r="Y331" s="46"/>
      <c r="Z331" s="46"/>
      <c r="AA331" s="46"/>
      <c r="AB331" s="2">
        <f t="shared" ref="AB331:AG331" si="498">AB280</f>
        <v>5</v>
      </c>
      <c r="AC331" s="2">
        <f t="shared" si="498"/>
        <v>5</v>
      </c>
      <c r="AD331" s="2">
        <f t="shared" si="498"/>
        <v>-2.0789990774449763E-2</v>
      </c>
      <c r="AE331" s="2">
        <f t="shared" si="498"/>
        <v>0.15648778313764264</v>
      </c>
      <c r="AF331" s="2">
        <f t="shared" si="498"/>
        <v>0.6662344429502649</v>
      </c>
      <c r="AG331" s="2">
        <f t="shared" si="498"/>
        <v>0.1772777739120924</v>
      </c>
    </row>
    <row r="332" spans="1:33">
      <c r="A332" s="72"/>
      <c r="B332" s="2">
        <f t="shared" si="459"/>
        <v>4</v>
      </c>
      <c r="C332" s="45" t="str">
        <f t="shared" ref="C332:W332" si="499">IF($B332^2&gt;C$310^2,"",C77*(D331*$AE332+D332*$AF332+D333*$AG332)+IF(C281="",0,C281))</f>
        <v/>
      </c>
      <c r="D332" s="45" t="str">
        <f t="shared" si="499"/>
        <v/>
      </c>
      <c r="E332" s="45" t="str">
        <f t="shared" si="499"/>
        <v/>
      </c>
      <c r="F332" s="45" t="str">
        <f t="shared" si="499"/>
        <v/>
      </c>
      <c r="G332" s="44">
        <f t="shared" si="499"/>
        <v>9.0363308675972791E-4</v>
      </c>
      <c r="H332" s="44">
        <f t="shared" si="499"/>
        <v>6.3340076855999971E-4</v>
      </c>
      <c r="I332" s="44">
        <f t="shared" si="499"/>
        <v>4.2818485465107584E-4</v>
      </c>
      <c r="J332" s="44">
        <f t="shared" si="499"/>
        <v>2.7737920464316582E-4</v>
      </c>
      <c r="K332" s="44">
        <f t="shared" si="499"/>
        <v>1.7052860704342177E-4</v>
      </c>
      <c r="L332" s="44">
        <f t="shared" si="499"/>
        <v>9.8136421024226384E-5</v>
      </c>
      <c r="M332" s="44">
        <f t="shared" si="499"/>
        <v>5.196946635638539E-5</v>
      </c>
      <c r="N332" s="44">
        <f t="shared" si="499"/>
        <v>2.4593959906654786E-5</v>
      </c>
      <c r="O332" s="44">
        <f t="shared" si="499"/>
        <v>9.8745430139238285E-6</v>
      </c>
      <c r="P332" s="44">
        <f t="shared" si="499"/>
        <v>3.0508053689158392E-6</v>
      </c>
      <c r="Q332" s="44">
        <f t="shared" si="499"/>
        <v>5.4364537732753275E-7</v>
      </c>
      <c r="R332" s="44">
        <f t="shared" si="499"/>
        <v>0</v>
      </c>
      <c r="S332" s="44">
        <f t="shared" si="499"/>
        <v>0</v>
      </c>
      <c r="T332" s="44">
        <f t="shared" si="499"/>
        <v>0</v>
      </c>
      <c r="U332" s="44">
        <f t="shared" si="499"/>
        <v>0</v>
      </c>
      <c r="V332" s="44">
        <f t="shared" si="499"/>
        <v>0</v>
      </c>
      <c r="W332" s="44">
        <f t="shared" si="499"/>
        <v>0</v>
      </c>
      <c r="X332" s="44">
        <f t="shared" si="467"/>
        <v>0</v>
      </c>
      <c r="Y332" s="46"/>
      <c r="Z332" s="46"/>
      <c r="AA332" s="46"/>
      <c r="AB332" s="2">
        <f t="shared" ref="AB332:AG332" si="500">AB281</f>
        <v>4</v>
      </c>
      <c r="AC332" s="2">
        <f t="shared" si="500"/>
        <v>4</v>
      </c>
      <c r="AD332" s="2">
        <f t="shared" si="500"/>
        <v>-1.6631992619560165E-2</v>
      </c>
      <c r="AE332" s="2">
        <f t="shared" si="500"/>
        <v>0.15848898194613512</v>
      </c>
      <c r="AF332" s="2">
        <f t="shared" si="500"/>
        <v>0.66639004348816955</v>
      </c>
      <c r="AG332" s="2">
        <f t="shared" si="500"/>
        <v>0.17512097456569528</v>
      </c>
    </row>
    <row r="333" spans="1:33">
      <c r="A333" s="72"/>
      <c r="B333" s="2">
        <f t="shared" si="459"/>
        <v>3</v>
      </c>
      <c r="C333" s="45" t="str">
        <f t="shared" ref="C333:W333" si="501">IF($B333^2&gt;C$310^2,"",C78*(D332*$AE333+D333*$AF333+D334*$AG333)+IF(C282="",0,C282))</f>
        <v/>
      </c>
      <c r="D333" s="45" t="str">
        <f t="shared" si="501"/>
        <v/>
      </c>
      <c r="E333" s="45" t="str">
        <f t="shared" si="501"/>
        <v/>
      </c>
      <c r="F333" s="44">
        <f t="shared" si="501"/>
        <v>4.6741880063461442E-3</v>
      </c>
      <c r="G333" s="44">
        <f t="shared" si="501"/>
        <v>3.5748261886070698E-3</v>
      </c>
      <c r="H333" s="44">
        <f t="shared" si="501"/>
        <v>2.6716454162542822E-3</v>
      </c>
      <c r="I333" s="44">
        <f t="shared" si="501"/>
        <v>1.9430414684366991E-3</v>
      </c>
      <c r="J333" s="44">
        <f t="shared" si="501"/>
        <v>1.3664871434974077E-3</v>
      </c>
      <c r="K333" s="44">
        <f t="shared" si="501"/>
        <v>9.2468400730816281E-4</v>
      </c>
      <c r="L333" s="44">
        <f t="shared" si="501"/>
        <v>5.9684047314548477E-4</v>
      </c>
      <c r="M333" s="44">
        <f t="shared" si="501"/>
        <v>3.6225810795555976E-4</v>
      </c>
      <c r="N333" s="44">
        <f t="shared" si="501"/>
        <v>2.0383595214498073E-4</v>
      </c>
      <c r="O333" s="44">
        <f t="shared" si="501"/>
        <v>1.0356311560775197E-4</v>
      </c>
      <c r="P333" s="44">
        <f t="shared" si="501"/>
        <v>4.5195295189916751E-5</v>
      </c>
      <c r="Q333" s="44">
        <f t="shared" si="501"/>
        <v>1.5509792950680191E-5</v>
      </c>
      <c r="R333" s="44">
        <f t="shared" si="501"/>
        <v>3.1327397075062892E-6</v>
      </c>
      <c r="S333" s="44">
        <f t="shared" si="501"/>
        <v>0</v>
      </c>
      <c r="T333" s="44">
        <f t="shared" si="501"/>
        <v>0</v>
      </c>
      <c r="U333" s="44">
        <f t="shared" si="501"/>
        <v>0</v>
      </c>
      <c r="V333" s="44">
        <f t="shared" si="501"/>
        <v>0</v>
      </c>
      <c r="W333" s="44">
        <f t="shared" si="501"/>
        <v>0</v>
      </c>
      <c r="X333" s="44">
        <f t="shared" si="467"/>
        <v>0</v>
      </c>
      <c r="Y333" s="46"/>
      <c r="Z333" s="46"/>
      <c r="AA333" s="46"/>
      <c r="AB333" s="2">
        <f t="shared" ref="AB333:AG333" si="502">AB282</f>
        <v>3</v>
      </c>
      <c r="AC333" s="2">
        <f t="shared" si="502"/>
        <v>3</v>
      </c>
      <c r="AD333" s="2">
        <f t="shared" si="502"/>
        <v>-1.2473994464670124E-2</v>
      </c>
      <c r="AE333" s="2">
        <f t="shared" si="502"/>
        <v>0.16050746970328392</v>
      </c>
      <c r="AF333" s="2">
        <f t="shared" si="502"/>
        <v>0.66651106612876199</v>
      </c>
      <c r="AG333" s="2">
        <f t="shared" si="502"/>
        <v>0.17298146416795404</v>
      </c>
    </row>
    <row r="334" spans="1:33">
      <c r="A334" s="72"/>
      <c r="B334" s="2">
        <f t="shared" si="459"/>
        <v>2</v>
      </c>
      <c r="C334" s="45" t="str">
        <f t="shared" ref="C334:W334" si="503">IF($B334^2&gt;C$310^2,"",C79*(D333*$AE334+D334*$AF334+D335*$AG334)+IF(C283="",0,C283))</f>
        <v/>
      </c>
      <c r="D334" s="45" t="str">
        <f t="shared" si="503"/>
        <v/>
      </c>
      <c r="E334" s="44">
        <f t="shared" si="503"/>
        <v>1.9171245065390561E-2</v>
      </c>
      <c r="F334" s="44">
        <f t="shared" si="503"/>
        <v>1.563901765542592E-2</v>
      </c>
      <c r="G334" s="44">
        <f t="shared" si="503"/>
        <v>1.2575841844128001E-2</v>
      </c>
      <c r="H334" s="44">
        <f t="shared" si="503"/>
        <v>9.9158312027057428E-3</v>
      </c>
      <c r="I334" s="44">
        <f t="shared" si="503"/>
        <v>7.6616403589203031E-3</v>
      </c>
      <c r="J334" s="44">
        <f t="shared" si="503"/>
        <v>5.7851343068964769E-3</v>
      </c>
      <c r="K334" s="44">
        <f t="shared" si="503"/>
        <v>4.2322967505094436E-3</v>
      </c>
      <c r="L334" s="44">
        <f t="shared" si="503"/>
        <v>2.9918622714951854E-3</v>
      </c>
      <c r="M334" s="44">
        <f t="shared" si="503"/>
        <v>2.0305551005901697E-3</v>
      </c>
      <c r="N334" s="44">
        <f t="shared" si="503"/>
        <v>1.300925489611193E-3</v>
      </c>
      <c r="O334" s="44">
        <f t="shared" si="503"/>
        <v>7.7868494256126436E-4</v>
      </c>
      <c r="P334" s="44">
        <f t="shared" si="503"/>
        <v>4.2610133670015822E-4</v>
      </c>
      <c r="Q334" s="44">
        <f t="shared" si="503"/>
        <v>2.0293955056351862E-4</v>
      </c>
      <c r="R334" s="44">
        <f t="shared" si="503"/>
        <v>7.8260789329267447E-5</v>
      </c>
      <c r="S334" s="44">
        <f t="shared" si="503"/>
        <v>1.8246890954461562E-5</v>
      </c>
      <c r="T334" s="44">
        <f t="shared" si="503"/>
        <v>0</v>
      </c>
      <c r="U334" s="44">
        <f t="shared" si="503"/>
        <v>0</v>
      </c>
      <c r="V334" s="44">
        <f t="shared" si="503"/>
        <v>0</v>
      </c>
      <c r="W334" s="44">
        <f t="shared" si="503"/>
        <v>0</v>
      </c>
      <c r="X334" s="44">
        <f t="shared" si="467"/>
        <v>0</v>
      </c>
      <c r="Y334" s="46"/>
      <c r="Z334" s="46"/>
      <c r="AA334" s="46"/>
      <c r="AB334" s="2">
        <f t="shared" ref="AB334:AG334" si="504">AB283</f>
        <v>2</v>
      </c>
      <c r="AC334" s="2">
        <f t="shared" si="504"/>
        <v>2</v>
      </c>
      <c r="AD334" s="2">
        <f t="shared" si="504"/>
        <v>-8.3159963097800826E-3</v>
      </c>
      <c r="AE334" s="2">
        <f t="shared" si="504"/>
        <v>0.16254324640908877</v>
      </c>
      <c r="AF334" s="2">
        <f t="shared" si="504"/>
        <v>0.66659751087204233</v>
      </c>
      <c r="AG334" s="2">
        <f t="shared" si="504"/>
        <v>0.17085924271886885</v>
      </c>
    </row>
    <row r="335" spans="1:33">
      <c r="A335" s="72"/>
      <c r="B335" s="2">
        <f t="shared" si="459"/>
        <v>1</v>
      </c>
      <c r="C335" s="45" t="str">
        <f t="shared" ref="C335:W335" si="505">IF($B335^2&gt;C$310^2,"",C80*(D334*$AE335+D335*$AF335+D336*$AG335)+IF(C284="",0,C284))</f>
        <v/>
      </c>
      <c r="D335" s="44">
        <f t="shared" si="505"/>
        <v>6.5421256267651037E-2</v>
      </c>
      <c r="E335" s="44">
        <f t="shared" si="505"/>
        <v>5.5917483565933269E-2</v>
      </c>
      <c r="F335" s="44">
        <f t="shared" si="505"/>
        <v>4.7290473516780555E-2</v>
      </c>
      <c r="G335" s="44">
        <f t="shared" si="505"/>
        <v>3.9530117684931525E-2</v>
      </c>
      <c r="H335" s="44">
        <f t="shared" si="505"/>
        <v>3.2759734704302115E-2</v>
      </c>
      <c r="I335" s="44">
        <f t="shared" si="505"/>
        <v>2.6605672763311473E-2</v>
      </c>
      <c r="J335" s="44">
        <f t="shared" si="505"/>
        <v>2.1216683072275016E-2</v>
      </c>
      <c r="K335" s="44">
        <f t="shared" si="505"/>
        <v>1.6656054594626466E-2</v>
      </c>
      <c r="L335" s="44">
        <f t="shared" si="505"/>
        <v>1.2670743244219455E-2</v>
      </c>
      <c r="M335" s="44">
        <f t="shared" si="505"/>
        <v>9.3447916120352002E-3</v>
      </c>
      <c r="N335" s="44">
        <f t="shared" si="505"/>
        <v>6.6843707906879815E-3</v>
      </c>
      <c r="O335" s="44">
        <f t="shared" si="505"/>
        <v>4.5225395803152064E-3</v>
      </c>
      <c r="P335" s="44">
        <f t="shared" si="505"/>
        <v>2.8793397985612283E-3</v>
      </c>
      <c r="Q335" s="44">
        <f t="shared" si="505"/>
        <v>1.7024558238351783E-3</v>
      </c>
      <c r="R335" s="44">
        <f t="shared" si="505"/>
        <v>8.8671210335703864E-4</v>
      </c>
      <c r="S335" s="44">
        <f t="shared" si="505"/>
        <v>3.8968172329922445E-4</v>
      </c>
      <c r="T335" s="44">
        <f t="shared" si="505"/>
        <v>1.074604056725146E-4</v>
      </c>
      <c r="U335" s="44">
        <f t="shared" si="505"/>
        <v>0</v>
      </c>
      <c r="V335" s="44">
        <f t="shared" si="505"/>
        <v>0</v>
      </c>
      <c r="W335" s="44">
        <f t="shared" si="505"/>
        <v>0</v>
      </c>
      <c r="X335" s="44">
        <f t="shared" si="467"/>
        <v>0</v>
      </c>
      <c r="Y335" s="46"/>
      <c r="Z335" s="46"/>
      <c r="AA335" s="46"/>
      <c r="AB335" s="2">
        <f t="shared" ref="AB335:AG335" si="506">AB284</f>
        <v>1</v>
      </c>
      <c r="AC335" s="2">
        <f t="shared" si="506"/>
        <v>1</v>
      </c>
      <c r="AD335" s="2">
        <f t="shared" si="506"/>
        <v>-4.1579981548900413E-3</v>
      </c>
      <c r="AE335" s="2">
        <f t="shared" si="506"/>
        <v>0.16459631206354966</v>
      </c>
      <c r="AF335" s="2">
        <f t="shared" si="506"/>
        <v>0.66664937771801058</v>
      </c>
      <c r="AG335" s="2">
        <f t="shared" si="506"/>
        <v>0.1687543102184397</v>
      </c>
    </row>
    <row r="336" spans="1:33">
      <c r="A336" s="72"/>
      <c r="B336" s="2">
        <f t="shared" si="459"/>
        <v>0</v>
      </c>
      <c r="C336" s="44">
        <f t="shared" ref="C336:W336" si="507">IF($B336^2&gt;C$310^2,"",C81*(D335*$AE336+D336*$AF336+D337*$AG336)+IF(C285="",0,C285))</f>
        <v>0.19409953821212825</v>
      </c>
      <c r="D336" s="44">
        <f t="shared" si="507"/>
        <v>0.1716252138107916</v>
      </c>
      <c r="E336" s="44">
        <f t="shared" si="507"/>
        <v>0.14954636908025418</v>
      </c>
      <c r="F336" s="44">
        <f t="shared" si="507"/>
        <v>0.13060624654364311</v>
      </c>
      <c r="G336" s="44">
        <f t="shared" si="507"/>
        <v>0.11296761699396982</v>
      </c>
      <c r="H336" s="44">
        <f t="shared" si="507"/>
        <v>9.6160720455419499E-2</v>
      </c>
      <c r="I336" s="44">
        <f t="shared" si="507"/>
        <v>8.2400824909871578E-2</v>
      </c>
      <c r="J336" s="44">
        <f t="shared" si="507"/>
        <v>6.8907730039466819E-2</v>
      </c>
      <c r="K336" s="44">
        <f t="shared" si="507"/>
        <v>5.6372663011199739E-2</v>
      </c>
      <c r="L336" s="44">
        <f t="shared" si="507"/>
        <v>4.6185342072762849E-2</v>
      </c>
      <c r="M336" s="44">
        <f t="shared" si="507"/>
        <v>3.6541581433823501E-2</v>
      </c>
      <c r="N336" s="44">
        <f t="shared" si="507"/>
        <v>2.79649400874614E-2</v>
      </c>
      <c r="O336" s="44">
        <f t="shared" si="507"/>
        <v>2.1176476993779097E-2</v>
      </c>
      <c r="P336" s="44">
        <f t="shared" si="507"/>
        <v>1.5140688198862072E-2</v>
      </c>
      <c r="Q336" s="44">
        <f t="shared" si="507"/>
        <v>1.0223513441932296E-2</v>
      </c>
      <c r="R336" s="44">
        <f t="shared" si="507"/>
        <v>6.5596615095232947E-3</v>
      </c>
      <c r="S336" s="44">
        <f t="shared" si="507"/>
        <v>3.7238159822969045E-3</v>
      </c>
      <c r="T336" s="44">
        <f t="shared" si="507"/>
        <v>1.8964331512408136E-3</v>
      </c>
      <c r="U336" s="44">
        <f t="shared" si="507"/>
        <v>6.4006297421428373E-4</v>
      </c>
      <c r="V336" s="44">
        <f t="shared" si="507"/>
        <v>0</v>
      </c>
      <c r="W336" s="44">
        <f t="shared" si="507"/>
        <v>0</v>
      </c>
      <c r="X336" s="44">
        <f t="shared" si="467"/>
        <v>0</v>
      </c>
      <c r="Y336" s="46"/>
      <c r="Z336" s="46"/>
      <c r="AA336" s="46"/>
      <c r="AB336" s="2">
        <f t="shared" ref="AB336:AG336" si="508">AB285</f>
        <v>0</v>
      </c>
      <c r="AC336" s="2">
        <f t="shared" si="508"/>
        <v>0</v>
      </c>
      <c r="AD336" s="2">
        <f t="shared" si="508"/>
        <v>0</v>
      </c>
      <c r="AE336" s="2">
        <f t="shared" si="508"/>
        <v>0.16666666666666666</v>
      </c>
      <c r="AF336" s="2">
        <f t="shared" si="508"/>
        <v>0.66666666666666663</v>
      </c>
      <c r="AG336" s="2">
        <f t="shared" si="508"/>
        <v>0.16666666666666666</v>
      </c>
    </row>
    <row r="337" spans="1:33">
      <c r="A337" s="72"/>
      <c r="B337" s="2">
        <f t="shared" si="459"/>
        <v>-1</v>
      </c>
      <c r="C337" s="45" t="str">
        <f t="shared" ref="C337:W337" si="509">IF($B337^2&gt;C$310^2,"",C82*(D336*$AE337+D337*$AF337+D338*$AG337)+IF(C286="",0,C286))</f>
        <v/>
      </c>
      <c r="D337" s="44">
        <f t="shared" si="509"/>
        <v>0.41598694353249133</v>
      </c>
      <c r="E337" s="44">
        <f t="shared" si="509"/>
        <v>0.37884725883617804</v>
      </c>
      <c r="F337" s="44">
        <f t="shared" si="509"/>
        <v>0.33049490374119139</v>
      </c>
      <c r="G337" s="44">
        <f t="shared" si="509"/>
        <v>0.29489564478655167</v>
      </c>
      <c r="H337" s="44">
        <f t="shared" si="509"/>
        <v>0.26277262287605274</v>
      </c>
      <c r="I337" s="44">
        <f t="shared" si="509"/>
        <v>0.22282448147795242</v>
      </c>
      <c r="J337" s="44">
        <f t="shared" si="509"/>
        <v>0.19936944202132417</v>
      </c>
      <c r="K337" s="44">
        <f t="shared" si="509"/>
        <v>0.17284432346689252</v>
      </c>
      <c r="L337" s="44">
        <f t="shared" si="509"/>
        <v>0.14210928022413191</v>
      </c>
      <c r="M337" s="44">
        <f t="shared" si="509"/>
        <v>0.12267039535045689</v>
      </c>
      <c r="N337" s="44">
        <f t="shared" si="509"/>
        <v>0.10156345364842609</v>
      </c>
      <c r="O337" s="44">
        <f t="shared" si="509"/>
        <v>7.9226389848843073E-2</v>
      </c>
      <c r="P337" s="44">
        <f t="shared" si="509"/>
        <v>6.4126514838443713E-2</v>
      </c>
      <c r="Q337" s="44">
        <f t="shared" si="509"/>
        <v>4.8616126036424158E-2</v>
      </c>
      <c r="R337" s="44">
        <f t="shared" si="509"/>
        <v>3.4467134070633648E-2</v>
      </c>
      <c r="S337" s="44">
        <f t="shared" si="509"/>
        <v>2.4235907493706757E-2</v>
      </c>
      <c r="T337" s="44">
        <f t="shared" si="509"/>
        <v>1.4743019333808623E-2</v>
      </c>
      <c r="U337" s="44">
        <f t="shared" si="509"/>
        <v>8.8662838836410154E-3</v>
      </c>
      <c r="V337" s="44">
        <f t="shared" si="509"/>
        <v>3.8566907392613707E-3</v>
      </c>
      <c r="W337" s="44">
        <f t="shared" si="509"/>
        <v>0</v>
      </c>
      <c r="X337" s="44">
        <f t="shared" si="467"/>
        <v>0</v>
      </c>
      <c r="Y337" s="46"/>
      <c r="Z337" s="46"/>
      <c r="AA337" s="46"/>
      <c r="AB337" s="2">
        <f t="shared" ref="AB337:AG337" si="510">AB286</f>
        <v>-1</v>
      </c>
      <c r="AC337" s="2">
        <f t="shared" si="510"/>
        <v>-1</v>
      </c>
      <c r="AD337" s="2">
        <f t="shared" si="510"/>
        <v>4.1579981548900413E-3</v>
      </c>
      <c r="AE337" s="2">
        <f t="shared" si="510"/>
        <v>0.1687543102184397</v>
      </c>
      <c r="AF337" s="2">
        <f t="shared" si="510"/>
        <v>0.66664937771801058</v>
      </c>
      <c r="AG337" s="2">
        <f t="shared" si="510"/>
        <v>0.16459631206354966</v>
      </c>
    </row>
    <row r="338" spans="1:33">
      <c r="A338" s="72"/>
      <c r="B338" s="2">
        <f t="shared" si="459"/>
        <v>-2</v>
      </c>
      <c r="C338" s="45" t="str">
        <f t="shared" ref="C338:W338" si="511">IF($B338^2&gt;C$310^2,"",C83*(D337*$AE338+D338*$AF338+D339*$AG338)+IF(C287="",0,C287))</f>
        <v/>
      </c>
      <c r="D338" s="45" t="str">
        <f t="shared" si="511"/>
        <v/>
      </c>
      <c r="E338" s="44">
        <f t="shared" si="511"/>
        <v>0.84601059058905825</v>
      </c>
      <c r="F338" s="44">
        <f t="shared" si="511"/>
        <v>0.83535520784596318</v>
      </c>
      <c r="G338" s="44">
        <f t="shared" si="511"/>
        <v>0.65328794732303164</v>
      </c>
      <c r="H338" s="44">
        <f t="shared" si="511"/>
        <v>0.63388441507995574</v>
      </c>
      <c r="I338" s="44">
        <f t="shared" si="511"/>
        <v>0.61418715585336447</v>
      </c>
      <c r="J338" s="44">
        <f t="shared" si="511"/>
        <v>0.47968998618437403</v>
      </c>
      <c r="K338" s="44">
        <f t="shared" si="511"/>
        <v>0.45711614577746135</v>
      </c>
      <c r="L338" s="44">
        <f t="shared" si="511"/>
        <v>0.43045388473986007</v>
      </c>
      <c r="M338" s="44">
        <f t="shared" si="511"/>
        <v>0.33180358049205072</v>
      </c>
      <c r="N338" s="44">
        <f t="shared" si="511"/>
        <v>0.30764407442101199</v>
      </c>
      <c r="O338" s="44">
        <f t="shared" si="511"/>
        <v>0.27645385777505144</v>
      </c>
      <c r="P338" s="44">
        <f t="shared" si="511"/>
        <v>0.20766976461350631</v>
      </c>
      <c r="Q338" s="44">
        <f t="shared" si="511"/>
        <v>0.18350549323515578</v>
      </c>
      <c r="R338" s="44">
        <f t="shared" si="511"/>
        <v>0.15003256513652999</v>
      </c>
      <c r="S338" s="44">
        <f t="shared" si="511"/>
        <v>0.1081352462523575</v>
      </c>
      <c r="T338" s="44">
        <f t="shared" si="511"/>
        <v>8.6091412058046407E-2</v>
      </c>
      <c r="U338" s="44">
        <f t="shared" si="511"/>
        <v>5.331320642713968E-2</v>
      </c>
      <c r="V338" s="44">
        <f t="shared" si="511"/>
        <v>3.8433783976821449E-2</v>
      </c>
      <c r="W338" s="44">
        <f t="shared" si="511"/>
        <v>2.3513342762157271E-2</v>
      </c>
      <c r="X338" s="44">
        <f t="shared" si="467"/>
        <v>0</v>
      </c>
      <c r="Y338" s="46"/>
      <c r="Z338" s="46"/>
      <c r="AA338" s="46"/>
      <c r="AB338" s="2">
        <f t="shared" ref="AB338:AG338" si="512">AB287</f>
        <v>-2</v>
      </c>
      <c r="AC338" s="2">
        <f t="shared" si="512"/>
        <v>-2</v>
      </c>
      <c r="AD338" s="2">
        <f t="shared" si="512"/>
        <v>8.3159963097800826E-3</v>
      </c>
      <c r="AE338" s="2">
        <f t="shared" si="512"/>
        <v>0.17085924271886885</v>
      </c>
      <c r="AF338" s="2">
        <f t="shared" si="512"/>
        <v>0.66659751087204233</v>
      </c>
      <c r="AG338" s="2">
        <f t="shared" si="512"/>
        <v>0.16254324640908877</v>
      </c>
    </row>
    <row r="339" spans="1:33">
      <c r="A339" s="72"/>
      <c r="B339" s="2">
        <f t="shared" si="459"/>
        <v>-3</v>
      </c>
      <c r="C339" s="45" t="str">
        <f t="shared" ref="C339:W339" si="513">IF($B339^2&gt;C$310^2,"",C84*(D338*$AE339+D339*$AF339+D340*$AG339)+IF(C288="",0,C288))</f>
        <v/>
      </c>
      <c r="D339" s="45" t="str">
        <f t="shared" si="513"/>
        <v/>
      </c>
      <c r="E339" s="45" t="str">
        <f t="shared" si="513"/>
        <v/>
      </c>
      <c r="F339" s="44">
        <f t="shared" si="513"/>
        <v>1.4430036801068611</v>
      </c>
      <c r="G339" s="44">
        <f t="shared" si="513"/>
        <v>1.1513382404218946</v>
      </c>
      <c r="H339" s="44">
        <f t="shared" si="513"/>
        <v>1.1527783229321265</v>
      </c>
      <c r="I339" s="44">
        <f t="shared" si="513"/>
        <v>1.1561313629355272</v>
      </c>
      <c r="J339" s="44">
        <f t="shared" si="513"/>
        <v>0.90268561009334725</v>
      </c>
      <c r="K339" s="44">
        <f t="shared" si="513"/>
        <v>0.90220308906213142</v>
      </c>
      <c r="L339" s="44">
        <f t="shared" si="513"/>
        <v>0.90474810862734301</v>
      </c>
      <c r="M339" s="44">
        <f t="shared" si="513"/>
        <v>0.67979600204248203</v>
      </c>
      <c r="N339" s="44">
        <f t="shared" si="513"/>
        <v>0.67825887537504026</v>
      </c>
      <c r="O339" s="44">
        <f t="shared" si="513"/>
        <v>0.68069121767577845</v>
      </c>
      <c r="P339" s="44">
        <f t="shared" si="513"/>
        <v>0.47915289315585874</v>
      </c>
      <c r="Q339" s="44">
        <f t="shared" si="513"/>
        <v>0.47743429430716083</v>
      </c>
      <c r="R339" s="44">
        <f t="shared" si="513"/>
        <v>0.48054513565234297</v>
      </c>
      <c r="S339" s="44">
        <f t="shared" si="513"/>
        <v>0.29953550014461772</v>
      </c>
      <c r="T339" s="44">
        <f t="shared" si="513"/>
        <v>0.29857116927757571</v>
      </c>
      <c r="U339" s="44">
        <f t="shared" si="513"/>
        <v>0.30318841981978079</v>
      </c>
      <c r="V339" s="44">
        <f t="shared" si="513"/>
        <v>0.14082309002898252</v>
      </c>
      <c r="W339" s="44">
        <f t="shared" si="513"/>
        <v>0.14070199714741219</v>
      </c>
      <c r="X339" s="44">
        <f t="shared" si="467"/>
        <v>0.14507732109131755</v>
      </c>
      <c r="Y339" s="46"/>
      <c r="Z339" s="46"/>
      <c r="AA339" s="46"/>
      <c r="AB339" s="2">
        <f t="shared" ref="AB339:AG339" si="514">AB288</f>
        <v>-3</v>
      </c>
      <c r="AC339" s="2">
        <f t="shared" si="514"/>
        <v>-3</v>
      </c>
      <c r="AD339" s="2">
        <f t="shared" si="514"/>
        <v>1.2473994464670124E-2</v>
      </c>
      <c r="AE339" s="2">
        <f t="shared" si="514"/>
        <v>0.17298146416795404</v>
      </c>
      <c r="AF339" s="2">
        <f t="shared" si="514"/>
        <v>0.66651106612876199</v>
      </c>
      <c r="AG339" s="2">
        <f t="shared" si="514"/>
        <v>0.16050746970328392</v>
      </c>
    </row>
    <row r="340" spans="1:33">
      <c r="A340" s="72"/>
      <c r="B340" s="2">
        <f t="shared" si="459"/>
        <v>-4</v>
      </c>
      <c r="C340" s="45" t="str">
        <f t="shared" ref="C340:W340" si="515">IF($B340^2&gt;C$310^2,"",C85*(D339*$AE340+D340*$AF340+D341*$AG340)+IF(C289="",0,C289))</f>
        <v/>
      </c>
      <c r="D340" s="45" t="str">
        <f t="shared" si="515"/>
        <v/>
      </c>
      <c r="E340" s="45" t="str">
        <f t="shared" si="515"/>
        <v/>
      </c>
      <c r="F340" s="45" t="str">
        <f t="shared" si="515"/>
        <v/>
      </c>
      <c r="G340" s="44">
        <f t="shared" si="515"/>
        <v>1.7014367127196444</v>
      </c>
      <c r="H340" s="44">
        <f t="shared" si="515"/>
        <v>1.7167951158238119</v>
      </c>
      <c r="I340" s="44">
        <f t="shared" si="515"/>
        <v>1.7334448430689284</v>
      </c>
      <c r="J340" s="44">
        <f t="shared" si="515"/>
        <v>1.3823826880030126</v>
      </c>
      <c r="K340" s="44">
        <f t="shared" si="515"/>
        <v>1.3964225438220073</v>
      </c>
      <c r="L340" s="44">
        <f t="shared" si="515"/>
        <v>1.4117745484619753</v>
      </c>
      <c r="M340" s="44">
        <f t="shared" si="515"/>
        <v>1.0836170437271375</v>
      </c>
      <c r="N340" s="44">
        <f t="shared" si="515"/>
        <v>1.0963535010244678</v>
      </c>
      <c r="O340" s="44">
        <f t="shared" si="515"/>
        <v>1.1103875645528782</v>
      </c>
      <c r="P340" s="44">
        <f t="shared" si="515"/>
        <v>0.80025413848908988</v>
      </c>
      <c r="Q340" s="44">
        <f t="shared" si="515"/>
        <v>0.81156141898078538</v>
      </c>
      <c r="R340" s="44">
        <f t="shared" si="515"/>
        <v>0.82405546804022789</v>
      </c>
      <c r="S340" s="44">
        <f t="shared" si="515"/>
        <v>0.52850680046783882</v>
      </c>
      <c r="T340" s="44">
        <f t="shared" si="515"/>
        <v>0.53785088039429085</v>
      </c>
      <c r="U340" s="44">
        <f t="shared" si="515"/>
        <v>0.54801851883537411</v>
      </c>
      <c r="V340" s="44">
        <f t="shared" si="515"/>
        <v>0.26384894702714612</v>
      </c>
      <c r="W340" s="44">
        <f t="shared" si="515"/>
        <v>0.26981454541780631</v>
      </c>
      <c r="X340" s="44">
        <f t="shared" si="467"/>
        <v>0.27624593501773681</v>
      </c>
      <c r="Y340" s="46"/>
      <c r="Z340" s="46"/>
      <c r="AA340" s="46"/>
      <c r="AB340" s="2">
        <f t="shared" ref="AB340:AG340" si="516">AB289</f>
        <v>-4</v>
      </c>
      <c r="AC340" s="2">
        <f t="shared" si="516"/>
        <v>-4</v>
      </c>
      <c r="AD340" s="2">
        <f t="shared" si="516"/>
        <v>1.6631992619560165E-2</v>
      </c>
      <c r="AE340" s="2">
        <f t="shared" si="516"/>
        <v>0.17512097456569528</v>
      </c>
      <c r="AF340" s="2">
        <f t="shared" si="516"/>
        <v>0.66639004348816955</v>
      </c>
      <c r="AG340" s="2">
        <f t="shared" si="516"/>
        <v>0.15848898194613512</v>
      </c>
    </row>
    <row r="341" spans="1:33">
      <c r="A341" s="72"/>
      <c r="B341" s="2">
        <f t="shared" si="459"/>
        <v>-5</v>
      </c>
      <c r="C341" s="45" t="str">
        <f t="shared" ref="C341:W341" si="517">IF($B341^2&gt;C$310^2,"",C86*(D340*$AE341+D341*$AF341+D342*$AG341)+IF(C290="",0,C290))</f>
        <v/>
      </c>
      <c r="D341" s="45" t="str">
        <f t="shared" si="517"/>
        <v/>
      </c>
      <c r="E341" s="45" t="str">
        <f t="shared" si="517"/>
        <v/>
      </c>
      <c r="F341" s="45" t="str">
        <f t="shared" si="517"/>
        <v/>
      </c>
      <c r="G341" s="45" t="str">
        <f t="shared" si="517"/>
        <v/>
      </c>
      <c r="H341" s="44">
        <f t="shared" si="517"/>
        <v>2.259970271106245</v>
      </c>
      <c r="I341" s="44">
        <f t="shared" si="517"/>
        <v>2.2837562558526163</v>
      </c>
      <c r="J341" s="44">
        <f t="shared" si="517"/>
        <v>1.8479183149581495</v>
      </c>
      <c r="K341" s="44">
        <f t="shared" si="517"/>
        <v>1.868571675258069</v>
      </c>
      <c r="L341" s="44">
        <f t="shared" si="517"/>
        <v>1.8901988346479048</v>
      </c>
      <c r="M341" s="44">
        <f t="shared" si="517"/>
        <v>1.4718876958012803</v>
      </c>
      <c r="N341" s="44">
        <f t="shared" si="517"/>
        <v>1.489992410327627</v>
      </c>
      <c r="O341" s="44">
        <f t="shared" si="517"/>
        <v>1.5089571872286496</v>
      </c>
      <c r="P341" s="44">
        <f t="shared" si="517"/>
        <v>1.1036688193698159</v>
      </c>
      <c r="Q341" s="44">
        <f t="shared" si="517"/>
        <v>1.1186162301635283</v>
      </c>
      <c r="R341" s="44">
        <f t="shared" si="517"/>
        <v>1.1342171036550002</v>
      </c>
      <c r="S341" s="44">
        <f t="shared" si="517"/>
        <v>0.73862985216970412</v>
      </c>
      <c r="T341" s="44">
        <f t="shared" si="517"/>
        <v>0.74954478481072329</v>
      </c>
      <c r="U341" s="44">
        <f t="shared" si="517"/>
        <v>0.76081503364444925</v>
      </c>
      <c r="V341" s="44">
        <f t="shared" si="517"/>
        <v>0.37218493045737766</v>
      </c>
      <c r="W341" s="44">
        <f t="shared" si="517"/>
        <v>0.37803989695471674</v>
      </c>
      <c r="X341" s="44">
        <f t="shared" si="467"/>
        <v>0.38390130639074366</v>
      </c>
      <c r="Y341" s="46"/>
      <c r="Z341" s="46"/>
      <c r="AA341" s="46"/>
      <c r="AB341" s="2">
        <f t="shared" ref="AB341:AG341" si="518">AB290</f>
        <v>-5</v>
      </c>
      <c r="AC341" s="2">
        <f t="shared" si="518"/>
        <v>-5</v>
      </c>
      <c r="AD341" s="2">
        <f t="shared" si="518"/>
        <v>2.0789990774449763E-2</v>
      </c>
      <c r="AE341" s="2">
        <f t="shared" si="518"/>
        <v>0.1772777739120924</v>
      </c>
      <c r="AF341" s="2">
        <f t="shared" si="518"/>
        <v>0.6662344429502649</v>
      </c>
      <c r="AG341" s="2">
        <f t="shared" si="518"/>
        <v>0.15648778313764264</v>
      </c>
    </row>
    <row r="342" spans="1:33">
      <c r="A342" s="72"/>
      <c r="B342" s="2">
        <f t="shared" si="459"/>
        <v>-6</v>
      </c>
      <c r="C342" s="45" t="str">
        <f t="shared" ref="C342:W342" si="519">IF($B342^2&gt;C$310^2,"",C87*(D341*$AE342+D342*$AF342+D343*$AG342)+IF(C291="",0,C291))</f>
        <v/>
      </c>
      <c r="D342" s="45" t="str">
        <f t="shared" si="519"/>
        <v/>
      </c>
      <c r="E342" s="45" t="str">
        <f t="shared" si="519"/>
        <v/>
      </c>
      <c r="F342" s="45" t="str">
        <f t="shared" si="519"/>
        <v/>
      </c>
      <c r="G342" s="45" t="str">
        <f t="shared" si="519"/>
        <v/>
      </c>
      <c r="H342" s="45" t="str">
        <f t="shared" si="519"/>
        <v/>
      </c>
      <c r="I342" s="44">
        <f t="shared" si="519"/>
        <v>2.7742508690273824</v>
      </c>
      <c r="J342" s="44">
        <f t="shared" si="519"/>
        <v>2.2652157934991974</v>
      </c>
      <c r="K342" s="44">
        <f t="shared" si="519"/>
        <v>2.2877115927904663</v>
      </c>
      <c r="L342" s="44">
        <f t="shared" si="519"/>
        <v>2.310688719966838</v>
      </c>
      <c r="M342" s="44">
        <f t="shared" si="519"/>
        <v>1.8147301039804773</v>
      </c>
      <c r="N342" s="44">
        <f t="shared" si="519"/>
        <v>1.8337875312516743</v>
      </c>
      <c r="O342" s="44">
        <f t="shared" si="519"/>
        <v>1.8531862175681453</v>
      </c>
      <c r="P342" s="44">
        <f t="shared" si="519"/>
        <v>1.3664640422659249</v>
      </c>
      <c r="Q342" s="44">
        <f t="shared" si="519"/>
        <v>1.3814795520783829</v>
      </c>
      <c r="R342" s="44">
        <f t="shared" si="519"/>
        <v>1.3966775458738059</v>
      </c>
      <c r="S342" s="44">
        <f t="shared" si="519"/>
        <v>0.91649737665095632</v>
      </c>
      <c r="T342" s="44">
        <f t="shared" si="519"/>
        <v>0.92687135121258191</v>
      </c>
      <c r="U342" s="44">
        <f t="shared" si="519"/>
        <v>0.93729137091905079</v>
      </c>
      <c r="V342" s="44">
        <f t="shared" si="519"/>
        <v>0.46171007308678641</v>
      </c>
      <c r="W342" s="44">
        <f t="shared" si="519"/>
        <v>0.46697714958239805</v>
      </c>
      <c r="X342" s="44">
        <f t="shared" si="467"/>
        <v>0.47223934597367234</v>
      </c>
      <c r="Y342" s="46"/>
      <c r="Z342" s="46"/>
      <c r="AA342" s="46"/>
      <c r="AB342" s="2">
        <f t="shared" ref="AB342:AG342" si="520">AB291</f>
        <v>-6</v>
      </c>
      <c r="AC342" s="2">
        <f t="shared" si="520"/>
        <v>-6</v>
      </c>
      <c r="AD342" s="2">
        <f t="shared" si="520"/>
        <v>2.4947988929340248E-2</v>
      </c>
      <c r="AE342" s="2">
        <f t="shared" si="520"/>
        <v>0.17945186220714601</v>
      </c>
      <c r="AF342" s="2">
        <f t="shared" si="520"/>
        <v>0.66604426451504817</v>
      </c>
      <c r="AG342" s="2">
        <f t="shared" si="520"/>
        <v>0.15450387327780576</v>
      </c>
    </row>
    <row r="343" spans="1:33">
      <c r="A343" s="72"/>
      <c r="B343" s="2">
        <f t="shared" si="459"/>
        <v>-7</v>
      </c>
      <c r="C343" s="45" t="str">
        <f t="shared" ref="C343:W343" si="521">IF($B343^2&gt;C$310^2,"",C88*(D342*$AE343+D343*$AF343+D344*$AG343)+IF(C292="",0,C292))</f>
        <v/>
      </c>
      <c r="D343" s="45" t="str">
        <f t="shared" si="521"/>
        <v/>
      </c>
      <c r="E343" s="45" t="str">
        <f t="shared" si="521"/>
        <v/>
      </c>
      <c r="F343" s="45" t="str">
        <f t="shared" si="521"/>
        <v/>
      </c>
      <c r="G343" s="45" t="str">
        <f t="shared" si="521"/>
        <v/>
      </c>
      <c r="H343" s="45" t="str">
        <f t="shared" si="521"/>
        <v/>
      </c>
      <c r="I343" s="45" t="str">
        <f t="shared" si="521"/>
        <v/>
      </c>
      <c r="J343" s="44">
        <f t="shared" si="521"/>
        <v>2.6237413533133158</v>
      </c>
      <c r="K343" s="44">
        <f t="shared" si="521"/>
        <v>2.6454480445874635</v>
      </c>
      <c r="L343" s="44">
        <f t="shared" si="521"/>
        <v>2.6673286185283533</v>
      </c>
      <c r="M343" s="44">
        <f t="shared" si="521"/>
        <v>2.1056731550469769</v>
      </c>
      <c r="N343" s="44">
        <f t="shared" si="521"/>
        <v>2.1236112864718781</v>
      </c>
      <c r="O343" s="44">
        <f t="shared" si="521"/>
        <v>2.1416319009935618</v>
      </c>
      <c r="P343" s="44">
        <f t="shared" si="521"/>
        <v>1.5866510641066269</v>
      </c>
      <c r="Q343" s="44">
        <f t="shared" si="521"/>
        <v>1.6004199260990224</v>
      </c>
      <c r="R343" s="44">
        <f t="shared" si="521"/>
        <v>1.6142011371105096</v>
      </c>
      <c r="S343" s="44">
        <f t="shared" si="521"/>
        <v>1.0638526740585104</v>
      </c>
      <c r="T343" s="44">
        <f t="shared" si="521"/>
        <v>1.0731571413096048</v>
      </c>
      <c r="U343" s="44">
        <f t="shared" si="521"/>
        <v>1.0824418055210261</v>
      </c>
      <c r="V343" s="44">
        <f t="shared" si="521"/>
        <v>0.53535846901030704</v>
      </c>
      <c r="W343" s="44">
        <f t="shared" si="521"/>
        <v>0.54004226620596052</v>
      </c>
      <c r="X343" s="44">
        <f t="shared" si="467"/>
        <v>0.54471347686817195</v>
      </c>
      <c r="Y343" s="46"/>
      <c r="Z343" s="46"/>
      <c r="AA343" s="46"/>
      <c r="AB343" s="2">
        <f t="shared" ref="AB343:AG343" si="522">AB292</f>
        <v>-7</v>
      </c>
      <c r="AC343" s="2">
        <f t="shared" si="522"/>
        <v>-7</v>
      </c>
      <c r="AD343" s="2">
        <f t="shared" si="522"/>
        <v>2.9105987084230733E-2</v>
      </c>
      <c r="AE343" s="2">
        <f t="shared" si="522"/>
        <v>0.18164323945085573</v>
      </c>
      <c r="AF343" s="2">
        <f t="shared" si="522"/>
        <v>0.66581950818251923</v>
      </c>
      <c r="AG343" s="2">
        <f t="shared" si="522"/>
        <v>0.15253725236662499</v>
      </c>
    </row>
    <row r="344" spans="1:33">
      <c r="A344" s="72"/>
      <c r="B344" s="2">
        <f t="shared" si="459"/>
        <v>-8</v>
      </c>
      <c r="C344" s="45" t="str">
        <f t="shared" ref="C344:W344" si="523">IF($B344^2&gt;C$310^2,"",C89*(D343*$AE344+D344*$AF344+D345*$AG344)+IF(C293="",0,C293))</f>
        <v/>
      </c>
      <c r="D344" s="45" t="str">
        <f t="shared" si="523"/>
        <v/>
      </c>
      <c r="E344" s="45" t="str">
        <f t="shared" si="523"/>
        <v/>
      </c>
      <c r="F344" s="45" t="str">
        <f t="shared" si="523"/>
        <v/>
      </c>
      <c r="G344" s="45" t="str">
        <f t="shared" si="523"/>
        <v/>
      </c>
      <c r="H344" s="45" t="str">
        <f t="shared" si="523"/>
        <v/>
      </c>
      <c r="I344" s="45" t="str">
        <f t="shared" si="523"/>
        <v/>
      </c>
      <c r="J344" s="45" t="str">
        <f t="shared" si="523"/>
        <v/>
      </c>
      <c r="K344" s="44">
        <f t="shared" si="523"/>
        <v>2.9450116080661619</v>
      </c>
      <c r="L344" s="44">
        <f t="shared" si="523"/>
        <v>2.964852823735427</v>
      </c>
      <c r="M344" s="44">
        <f t="shared" si="523"/>
        <v>2.3483314662352059</v>
      </c>
      <c r="N344" s="44">
        <f t="shared" si="523"/>
        <v>2.3644807744036962</v>
      </c>
      <c r="O344" s="44">
        <f t="shared" si="523"/>
        <v>2.3806072678049572</v>
      </c>
      <c r="P344" s="44">
        <f t="shared" si="523"/>
        <v>1.7690398243936498</v>
      </c>
      <c r="Q344" s="44">
        <f t="shared" si="523"/>
        <v>1.7812906820923691</v>
      </c>
      <c r="R344" s="44">
        <f t="shared" si="523"/>
        <v>1.7935031782666067</v>
      </c>
      <c r="S344" s="44">
        <f t="shared" si="523"/>
        <v>1.1853297674622625</v>
      </c>
      <c r="T344" s="44">
        <f t="shared" si="523"/>
        <v>1.193550814104972</v>
      </c>
      <c r="U344" s="44">
        <f t="shared" si="523"/>
        <v>1.201739242038391</v>
      </c>
      <c r="V344" s="44">
        <f t="shared" si="523"/>
        <v>0.59592514536287589</v>
      </c>
      <c r="W344" s="44">
        <f t="shared" si="523"/>
        <v>0.60005332803808309</v>
      </c>
      <c r="X344" s="44">
        <f t="shared" si="467"/>
        <v>0.60416395556526958</v>
      </c>
      <c r="Y344" s="46"/>
      <c r="Z344" s="46"/>
      <c r="AA344" s="46"/>
      <c r="AB344" s="2">
        <f t="shared" ref="AB344:AG344" si="524">AB293</f>
        <v>-8</v>
      </c>
      <c r="AC344" s="2">
        <f t="shared" si="524"/>
        <v>-8</v>
      </c>
      <c r="AD344" s="2">
        <f t="shared" si="524"/>
        <v>3.3263985239120331E-2</v>
      </c>
      <c r="AE344" s="2">
        <f t="shared" si="524"/>
        <v>0.18385190564322104</v>
      </c>
      <c r="AF344" s="2">
        <f t="shared" si="524"/>
        <v>0.66556017395267819</v>
      </c>
      <c r="AG344" s="2">
        <f t="shared" si="524"/>
        <v>0.15058792040410071</v>
      </c>
    </row>
    <row r="345" spans="1:33">
      <c r="A345" s="72"/>
      <c r="B345" s="2">
        <f t="shared" si="459"/>
        <v>-9</v>
      </c>
      <c r="C345" s="45" t="str">
        <f t="shared" ref="C345:W345" si="525">IF($B345^2&gt;C$310^2,"",C90*(D344*$AE345+D345*$AF345+D346*$AG345)+IF(C294="",0,C294))</f>
        <v/>
      </c>
      <c r="D345" s="45" t="str">
        <f t="shared" si="525"/>
        <v/>
      </c>
      <c r="E345" s="45" t="str">
        <f t="shared" si="525"/>
        <v/>
      </c>
      <c r="F345" s="45" t="str">
        <f t="shared" si="525"/>
        <v/>
      </c>
      <c r="G345" s="45" t="str">
        <f t="shared" si="525"/>
        <v/>
      </c>
      <c r="H345" s="45" t="str">
        <f t="shared" si="525"/>
        <v/>
      </c>
      <c r="I345" s="45" t="str">
        <f t="shared" si="525"/>
        <v/>
      </c>
      <c r="J345" s="45" t="str">
        <f t="shared" si="525"/>
        <v/>
      </c>
      <c r="K345" s="45" t="str">
        <f t="shared" si="525"/>
        <v/>
      </c>
      <c r="L345" s="44">
        <f t="shared" si="525"/>
        <v>3.2113727229060012</v>
      </c>
      <c r="M345" s="44">
        <f t="shared" si="525"/>
        <v>2.5493878905338976</v>
      </c>
      <c r="N345" s="44">
        <f t="shared" si="525"/>
        <v>2.5636594193000803</v>
      </c>
      <c r="O345" s="44">
        <f t="shared" si="525"/>
        <v>2.577870480252352</v>
      </c>
      <c r="P345" s="44">
        <f t="shared" si="525"/>
        <v>1.9196255105467956</v>
      </c>
      <c r="Q345" s="44">
        <f t="shared" si="525"/>
        <v>1.9303987897244679</v>
      </c>
      <c r="R345" s="44">
        <f t="shared" si="525"/>
        <v>1.9411181244057847</v>
      </c>
      <c r="S345" s="44">
        <f t="shared" si="525"/>
        <v>1.2853844324182315</v>
      </c>
      <c r="T345" s="44">
        <f t="shared" si="525"/>
        <v>1.2925941787131994</v>
      </c>
      <c r="U345" s="44">
        <f t="shared" si="525"/>
        <v>1.2997650859233618</v>
      </c>
      <c r="V345" s="44">
        <f t="shared" si="525"/>
        <v>0.64571983857333248</v>
      </c>
      <c r="W345" s="44">
        <f t="shared" si="525"/>
        <v>0.64933283979568157</v>
      </c>
      <c r="X345" s="44">
        <f t="shared" si="467"/>
        <v>0.6529253539357982</v>
      </c>
      <c r="Y345" s="46"/>
      <c r="Z345" s="46"/>
      <c r="AA345" s="46"/>
      <c r="AB345" s="2">
        <f t="shared" ref="AB345:AG345" si="526">AB294</f>
        <v>-9</v>
      </c>
      <c r="AC345" s="2">
        <f t="shared" si="526"/>
        <v>-9</v>
      </c>
      <c r="AD345" s="2">
        <f t="shared" si="526"/>
        <v>3.7421983394009928E-2</v>
      </c>
      <c r="AE345" s="2">
        <f t="shared" si="526"/>
        <v>0.1860778607842424</v>
      </c>
      <c r="AF345" s="2">
        <f t="shared" si="526"/>
        <v>0.66526626182552506</v>
      </c>
      <c r="AG345" s="2">
        <f t="shared" si="526"/>
        <v>0.14865587739023248</v>
      </c>
    </row>
    <row r="346" spans="1:33">
      <c r="A346" s="72"/>
      <c r="B346" s="2">
        <f t="shared" si="459"/>
        <v>-10</v>
      </c>
      <c r="C346" s="45" t="str">
        <f t="shared" ref="C346:W346" si="527">IF($B346^2&gt;C$310^2,"",C91*(D345*$AE346+D346*$AF346+D347*$AG346)+IF(C295="",0,C295))</f>
        <v/>
      </c>
      <c r="D346" s="45" t="str">
        <f t="shared" si="527"/>
        <v/>
      </c>
      <c r="E346" s="45" t="str">
        <f t="shared" si="527"/>
        <v/>
      </c>
      <c r="F346" s="45" t="str">
        <f t="shared" si="527"/>
        <v/>
      </c>
      <c r="G346" s="45" t="str">
        <f t="shared" si="527"/>
        <v/>
      </c>
      <c r="H346" s="45" t="str">
        <f t="shared" si="527"/>
        <v/>
      </c>
      <c r="I346" s="45" t="str">
        <f t="shared" si="527"/>
        <v/>
      </c>
      <c r="J346" s="45" t="str">
        <f t="shared" si="527"/>
        <v/>
      </c>
      <c r="K346" s="45" t="str">
        <f t="shared" si="527"/>
        <v/>
      </c>
      <c r="L346" s="45" t="str">
        <f t="shared" si="527"/>
        <v/>
      </c>
      <c r="M346" s="44">
        <f t="shared" si="527"/>
        <v>2.7155924498569957</v>
      </c>
      <c r="N346" s="44">
        <f t="shared" si="527"/>
        <v>2.728092951931389</v>
      </c>
      <c r="O346" s="44">
        <f t="shared" si="527"/>
        <v>2.7405199431051366</v>
      </c>
      <c r="P346" s="44">
        <f t="shared" si="527"/>
        <v>2.0438358135149759</v>
      </c>
      <c r="Q346" s="44">
        <f t="shared" si="527"/>
        <v>2.0532479658008387</v>
      </c>
      <c r="R346" s="44">
        <f t="shared" si="527"/>
        <v>2.0626002637099168</v>
      </c>
      <c r="S346" s="44">
        <f t="shared" si="527"/>
        <v>1.367765841791428</v>
      </c>
      <c r="T346" s="44">
        <f t="shared" si="527"/>
        <v>1.3740522193544662</v>
      </c>
      <c r="U346" s="44">
        <f t="shared" si="527"/>
        <v>1.3802965196713926</v>
      </c>
      <c r="V346" s="44">
        <f t="shared" si="527"/>
        <v>0.68664902533077432</v>
      </c>
      <c r="W346" s="44">
        <f t="shared" si="527"/>
        <v>0.68979330808562811</v>
      </c>
      <c r="X346" s="44">
        <f t="shared" si="467"/>
        <v>0.69291566004058802</v>
      </c>
      <c r="Y346" s="46"/>
      <c r="Z346" s="46"/>
      <c r="AA346" s="46"/>
      <c r="AB346" s="2">
        <f t="shared" ref="AB346:AG346" si="528">AB295</f>
        <v>-10</v>
      </c>
      <c r="AC346" s="2">
        <f t="shared" si="528"/>
        <v>-10</v>
      </c>
      <c r="AD346" s="2">
        <f t="shared" si="528"/>
        <v>4.1579981548899525E-2</v>
      </c>
      <c r="AE346" s="2">
        <f t="shared" si="528"/>
        <v>0.18832110487391984</v>
      </c>
      <c r="AF346" s="2">
        <f t="shared" si="528"/>
        <v>0.66493777180105984</v>
      </c>
      <c r="AG346" s="2">
        <f t="shared" si="528"/>
        <v>0.14674112332502032</v>
      </c>
    </row>
    <row r="347" spans="1:33">
      <c r="A347" s="72"/>
      <c r="B347" s="2">
        <f t="shared" si="459"/>
        <v>-11</v>
      </c>
      <c r="C347" s="45" t="str">
        <f t="shared" ref="C347:W347" si="529">IF($B347^2&gt;C$310^2,"",C92*(D346*$AE347+D347*$AF347+D348*$AG347)+IF(C296="",0,C296))</f>
        <v/>
      </c>
      <c r="D347" s="45" t="str">
        <f t="shared" si="529"/>
        <v/>
      </c>
      <c r="E347" s="45" t="str">
        <f t="shared" si="529"/>
        <v/>
      </c>
      <c r="F347" s="45" t="str">
        <f t="shared" si="529"/>
        <v/>
      </c>
      <c r="G347" s="45" t="str">
        <f t="shared" si="529"/>
        <v/>
      </c>
      <c r="H347" s="45" t="str">
        <f t="shared" si="529"/>
        <v/>
      </c>
      <c r="I347" s="45" t="str">
        <f t="shared" si="529"/>
        <v/>
      </c>
      <c r="J347" s="45" t="str">
        <f t="shared" si="529"/>
        <v/>
      </c>
      <c r="K347" s="45" t="str">
        <f t="shared" si="529"/>
        <v/>
      </c>
      <c r="L347" s="45" t="str">
        <f t="shared" si="529"/>
        <v/>
      </c>
      <c r="M347" s="45" t="str">
        <f t="shared" si="529"/>
        <v/>
      </c>
      <c r="N347" s="44">
        <f t="shared" si="529"/>
        <v>2.8637586659045966</v>
      </c>
      <c r="O347" s="44">
        <f t="shared" si="529"/>
        <v>2.8745698616829629</v>
      </c>
      <c r="P347" s="44">
        <f t="shared" si="529"/>
        <v>2.1462478498785056</v>
      </c>
      <c r="Q347" s="44">
        <f t="shared" si="529"/>
        <v>2.1544307767944417</v>
      </c>
      <c r="R347" s="44">
        <f t="shared" si="529"/>
        <v>2.1625516695376183</v>
      </c>
      <c r="S347" s="44">
        <f t="shared" si="529"/>
        <v>1.4355775573354581</v>
      </c>
      <c r="T347" s="44">
        <f t="shared" si="529"/>
        <v>1.4410329403758715</v>
      </c>
      <c r="U347" s="44">
        <f t="shared" si="529"/>
        <v>1.4464451643538803</v>
      </c>
      <c r="V347" s="44">
        <f t="shared" si="529"/>
        <v>0.72028483014910905</v>
      </c>
      <c r="W347" s="44">
        <f t="shared" si="529"/>
        <v>0.72300856338479891</v>
      </c>
      <c r="X347" s="44">
        <f t="shared" si="467"/>
        <v>0.72570998761119843</v>
      </c>
      <c r="Y347" s="46"/>
      <c r="Z347" s="46"/>
      <c r="AA347" s="46"/>
      <c r="AB347" s="2">
        <f t="shared" ref="AB347:AG347" si="530">AB296</f>
        <v>-11</v>
      </c>
      <c r="AC347" s="2">
        <f t="shared" si="530"/>
        <v>-11</v>
      </c>
      <c r="AD347" s="2">
        <f t="shared" si="530"/>
        <v>4.5737979703790899E-2</v>
      </c>
      <c r="AE347" s="2">
        <f t="shared" si="530"/>
        <v>0.1905816379122543</v>
      </c>
      <c r="AF347" s="2">
        <f t="shared" si="530"/>
        <v>0.66457470387928219</v>
      </c>
      <c r="AG347" s="2">
        <f t="shared" si="530"/>
        <v>0.1448436582084634</v>
      </c>
    </row>
    <row r="348" spans="1:33">
      <c r="A348" s="72"/>
      <c r="B348" s="2">
        <f t="shared" si="459"/>
        <v>-12</v>
      </c>
      <c r="C348" s="45" t="str">
        <f t="shared" ref="C348:W348" si="531">IF($B348^2&gt;C$310^2,"",C93*(D347*$AE348+D348*$AF348+D349*$AG348)+IF(C297="",0,C297))</f>
        <v/>
      </c>
      <c r="D348" s="45" t="str">
        <f t="shared" si="531"/>
        <v/>
      </c>
      <c r="E348" s="45" t="str">
        <f t="shared" si="531"/>
        <v/>
      </c>
      <c r="F348" s="45" t="str">
        <f t="shared" si="531"/>
        <v/>
      </c>
      <c r="G348" s="45" t="str">
        <f t="shared" si="531"/>
        <v/>
      </c>
      <c r="H348" s="45" t="str">
        <f t="shared" si="531"/>
        <v/>
      </c>
      <c r="I348" s="45" t="str">
        <f t="shared" si="531"/>
        <v/>
      </c>
      <c r="J348" s="45" t="str">
        <f t="shared" si="531"/>
        <v/>
      </c>
      <c r="K348" s="45" t="str">
        <f t="shared" si="531"/>
        <v/>
      </c>
      <c r="L348" s="45" t="str">
        <f t="shared" si="531"/>
        <v/>
      </c>
      <c r="M348" s="45" t="str">
        <f t="shared" si="531"/>
        <v/>
      </c>
      <c r="N348" s="45" t="str">
        <f t="shared" si="531"/>
        <v/>
      </c>
      <c r="O348" s="44">
        <f t="shared" si="531"/>
        <v>2.9850185025054263</v>
      </c>
      <c r="P348" s="44">
        <f t="shared" si="531"/>
        <v>2.2306625624940981</v>
      </c>
      <c r="Q348" s="44">
        <f t="shared" si="531"/>
        <v>2.2377482920150813</v>
      </c>
      <c r="R348" s="44">
        <f t="shared" si="531"/>
        <v>2.2447721553918871</v>
      </c>
      <c r="S348" s="44">
        <f t="shared" si="531"/>
        <v>1.4913840695027674</v>
      </c>
      <c r="T348" s="44">
        <f t="shared" si="531"/>
        <v>1.4960997262436484</v>
      </c>
      <c r="U348" s="44">
        <f t="shared" si="531"/>
        <v>1.5007726641202341</v>
      </c>
      <c r="V348" s="44">
        <f t="shared" si="531"/>
        <v>0.74792265565535432</v>
      </c>
      <c r="W348" s="44">
        <f t="shared" si="531"/>
        <v>0.75027302472645641</v>
      </c>
      <c r="X348" s="44">
        <f t="shared" si="467"/>
        <v>0.7526014502355497</v>
      </c>
      <c r="Y348" s="46"/>
      <c r="Z348" s="46"/>
      <c r="AA348" s="46"/>
      <c r="AB348" s="2">
        <f t="shared" ref="AB348:AG348" si="532">AB297</f>
        <v>-12</v>
      </c>
      <c r="AC348" s="2">
        <f t="shared" si="532"/>
        <v>-12</v>
      </c>
      <c r="AD348" s="2">
        <f t="shared" si="532"/>
        <v>4.9895977858680496E-2</v>
      </c>
      <c r="AE348" s="2">
        <f t="shared" si="532"/>
        <v>0.19285945989924386</v>
      </c>
      <c r="AF348" s="2">
        <f t="shared" si="532"/>
        <v>0.66417705806019267</v>
      </c>
      <c r="AG348" s="2">
        <f t="shared" si="532"/>
        <v>0.14296348204056336</v>
      </c>
    </row>
    <row r="349" spans="1:33">
      <c r="A349" s="72"/>
      <c r="B349" s="2">
        <f t="shared" si="459"/>
        <v>-13</v>
      </c>
      <c r="C349" s="45" t="str">
        <f t="shared" ref="C349:W349" si="533">IF($B349^2&gt;C$310^2,"",C94*(D348*$AE349+D349*$AF349+D350*$AG349)+IF(C298="",0,C298))</f>
        <v/>
      </c>
      <c r="D349" s="45" t="str">
        <f t="shared" si="533"/>
        <v/>
      </c>
      <c r="E349" s="45" t="str">
        <f t="shared" si="533"/>
        <v/>
      </c>
      <c r="F349" s="45" t="str">
        <f t="shared" si="533"/>
        <v/>
      </c>
      <c r="G349" s="45" t="str">
        <f t="shared" si="533"/>
        <v/>
      </c>
      <c r="H349" s="45" t="str">
        <f t="shared" si="533"/>
        <v/>
      </c>
      <c r="I349" s="45" t="str">
        <f t="shared" si="533"/>
        <v/>
      </c>
      <c r="J349" s="45" t="str">
        <f t="shared" si="533"/>
        <v/>
      </c>
      <c r="K349" s="45" t="str">
        <f t="shared" si="533"/>
        <v/>
      </c>
      <c r="L349" s="45" t="str">
        <f t="shared" si="533"/>
        <v/>
      </c>
      <c r="M349" s="45" t="str">
        <f t="shared" si="533"/>
        <v/>
      </c>
      <c r="N349" s="45" t="str">
        <f t="shared" si="533"/>
        <v/>
      </c>
      <c r="O349" s="45" t="str">
        <f t="shared" si="533"/>
        <v/>
      </c>
      <c r="P349" s="44">
        <f t="shared" si="533"/>
        <v>2.3002264071101091</v>
      </c>
      <c r="Q349" s="44">
        <f t="shared" si="533"/>
        <v>2.3063413607879646</v>
      </c>
      <c r="R349" s="44">
        <f t="shared" si="533"/>
        <v>2.3123962343194386</v>
      </c>
      <c r="S349" s="44">
        <f t="shared" si="533"/>
        <v>1.5373024851141281</v>
      </c>
      <c r="T349" s="44">
        <f t="shared" si="533"/>
        <v>1.5413652395767219</v>
      </c>
      <c r="U349" s="44">
        <f t="shared" si="533"/>
        <v>1.545386755763777</v>
      </c>
      <c r="V349" s="44">
        <f t="shared" si="533"/>
        <v>0.77062921296609499</v>
      </c>
      <c r="W349" s="44">
        <f t="shared" si="533"/>
        <v>0.77265082822018694</v>
      </c>
      <c r="X349" s="44">
        <f t="shared" si="467"/>
        <v>0.77465136661445155</v>
      </c>
      <c r="Y349" s="46"/>
      <c r="Z349" s="46"/>
      <c r="AA349" s="46"/>
      <c r="AB349" s="2">
        <f t="shared" ref="AB349:AG349" si="534">AB298</f>
        <v>-13</v>
      </c>
      <c r="AC349" s="2">
        <f t="shared" si="534"/>
        <v>-13</v>
      </c>
      <c r="AD349" s="2">
        <f t="shared" si="534"/>
        <v>5.4053976013570093E-2</v>
      </c>
      <c r="AE349" s="2">
        <f t="shared" si="534"/>
        <v>0.19515457083488952</v>
      </c>
      <c r="AF349" s="2">
        <f t="shared" si="534"/>
        <v>0.66374483434379106</v>
      </c>
      <c r="AG349" s="2">
        <f t="shared" si="534"/>
        <v>0.14110059482131942</v>
      </c>
    </row>
    <row r="350" spans="1:33">
      <c r="A350" s="72"/>
      <c r="B350" s="2">
        <f t="shared" si="459"/>
        <v>-14</v>
      </c>
      <c r="C350" s="45" t="str">
        <f t="shared" ref="C350:W350" si="535">IF($B350^2&gt;C$310^2,"",C95*(D349*$AE350+D350*$AF350+D351*$AG350)+IF(C299="",0,C299))</f>
        <v/>
      </c>
      <c r="D350" s="45" t="str">
        <f t="shared" si="535"/>
        <v/>
      </c>
      <c r="E350" s="45" t="str">
        <f t="shared" si="535"/>
        <v/>
      </c>
      <c r="F350" s="45" t="str">
        <f t="shared" si="535"/>
        <v/>
      </c>
      <c r="G350" s="45" t="str">
        <f t="shared" si="535"/>
        <v/>
      </c>
      <c r="H350" s="45" t="str">
        <f t="shared" si="535"/>
        <v/>
      </c>
      <c r="I350" s="45" t="str">
        <f t="shared" si="535"/>
        <v/>
      </c>
      <c r="J350" s="45" t="str">
        <f t="shared" si="535"/>
        <v/>
      </c>
      <c r="K350" s="45" t="str">
        <f t="shared" si="535"/>
        <v/>
      </c>
      <c r="L350" s="45" t="str">
        <f t="shared" si="535"/>
        <v/>
      </c>
      <c r="M350" s="45" t="str">
        <f t="shared" si="535"/>
        <v/>
      </c>
      <c r="N350" s="45" t="str">
        <f t="shared" si="535"/>
        <v/>
      </c>
      <c r="O350" s="45" t="str">
        <f t="shared" si="535"/>
        <v/>
      </c>
      <c r="P350" s="45" t="str">
        <f t="shared" si="535"/>
        <v/>
      </c>
      <c r="Q350" s="44">
        <f t="shared" si="535"/>
        <v>2.3628030804454103</v>
      </c>
      <c r="R350" s="44">
        <f t="shared" si="535"/>
        <v>2.3680078674917473</v>
      </c>
      <c r="S350" s="44">
        <f t="shared" si="535"/>
        <v>1.5750792631684516</v>
      </c>
      <c r="T350" s="44">
        <f t="shared" si="535"/>
        <v>1.578569637052275</v>
      </c>
      <c r="U350" s="44">
        <f t="shared" si="535"/>
        <v>1.5820209319822303</v>
      </c>
      <c r="V350" s="44">
        <f t="shared" si="535"/>
        <v>0.78928243923628538</v>
      </c>
      <c r="W350" s="44">
        <f t="shared" si="535"/>
        <v>0.79101647474940739</v>
      </c>
      <c r="X350" s="44">
        <f t="shared" si="467"/>
        <v>0.79273062075549727</v>
      </c>
      <c r="Y350" s="46"/>
      <c r="Z350" s="46"/>
      <c r="AA350" s="46"/>
      <c r="AB350" s="2">
        <f t="shared" ref="AB350:AG350" si="536">AB299</f>
        <v>-14</v>
      </c>
      <c r="AC350" s="2">
        <f t="shared" si="536"/>
        <v>-14</v>
      </c>
      <c r="AD350" s="2">
        <f t="shared" si="536"/>
        <v>5.8211974168461467E-2</v>
      </c>
      <c r="AE350" s="2">
        <f t="shared" si="536"/>
        <v>0.1974669707191922</v>
      </c>
      <c r="AF350" s="2">
        <f t="shared" si="536"/>
        <v>0.66327803273007702</v>
      </c>
      <c r="AG350" s="2">
        <f t="shared" si="536"/>
        <v>0.13925499655073073</v>
      </c>
    </row>
    <row r="351" spans="1:33">
      <c r="A351" s="72"/>
      <c r="B351" s="2">
        <f t="shared" si="459"/>
        <v>-15</v>
      </c>
      <c r="C351" s="45" t="str">
        <f t="shared" ref="C351:W351" si="537">IF($B351^2&gt;C$310^2,"",C96*(D350*$AE351+D351*$AF351+D352*$AG351)+IF(C300="",0,C300))</f>
        <v/>
      </c>
      <c r="D351" s="45" t="str">
        <f t="shared" si="537"/>
        <v/>
      </c>
      <c r="E351" s="45" t="str">
        <f t="shared" si="537"/>
        <v/>
      </c>
      <c r="F351" s="45" t="str">
        <f t="shared" si="537"/>
        <v/>
      </c>
      <c r="G351" s="45" t="str">
        <f t="shared" si="537"/>
        <v/>
      </c>
      <c r="H351" s="45" t="str">
        <f t="shared" si="537"/>
        <v/>
      </c>
      <c r="I351" s="45" t="str">
        <f t="shared" si="537"/>
        <v/>
      </c>
      <c r="J351" s="45" t="str">
        <f t="shared" si="537"/>
        <v/>
      </c>
      <c r="K351" s="45" t="str">
        <f t="shared" si="537"/>
        <v/>
      </c>
      <c r="L351" s="45" t="str">
        <f t="shared" si="537"/>
        <v/>
      </c>
      <c r="M351" s="45" t="str">
        <f t="shared" si="537"/>
        <v/>
      </c>
      <c r="N351" s="45" t="str">
        <f t="shared" si="537"/>
        <v/>
      </c>
      <c r="O351" s="45" t="str">
        <f t="shared" si="537"/>
        <v/>
      </c>
      <c r="P351" s="45" t="str">
        <f t="shared" si="537"/>
        <v/>
      </c>
      <c r="Q351" s="45" t="str">
        <f t="shared" si="537"/>
        <v/>
      </c>
      <c r="R351" s="44">
        <f t="shared" si="537"/>
        <v>2.4137359925631912</v>
      </c>
      <c r="S351" s="44">
        <f t="shared" si="537"/>
        <v>1.6061542209501929</v>
      </c>
      <c r="T351" s="44">
        <f t="shared" si="537"/>
        <v>1.6091455528682794</v>
      </c>
      <c r="U351" s="44">
        <f t="shared" si="537"/>
        <v>1.6121003754565388</v>
      </c>
      <c r="V351" s="44">
        <f t="shared" si="537"/>
        <v>0.80460459794046746</v>
      </c>
      <c r="W351" s="44">
        <f t="shared" si="537"/>
        <v>0.80608840851503816</v>
      </c>
      <c r="X351" s="44">
        <f t="shared" si="467"/>
        <v>0.80755370459520459</v>
      </c>
      <c r="Y351" s="46"/>
      <c r="Z351" s="46"/>
      <c r="AA351" s="46"/>
      <c r="AB351" s="2">
        <f t="shared" ref="AB351:AG351" si="538">AB300</f>
        <v>-15</v>
      </c>
      <c r="AC351" s="2">
        <f t="shared" si="538"/>
        <v>-15</v>
      </c>
      <c r="AD351" s="2">
        <f t="shared" si="538"/>
        <v>6.2369972323351064E-2</v>
      </c>
      <c r="AE351" s="2">
        <f t="shared" si="538"/>
        <v>0.19979665955214998</v>
      </c>
      <c r="AF351" s="2">
        <f t="shared" si="538"/>
        <v>0.6627766532190511</v>
      </c>
      <c r="AG351" s="2">
        <f t="shared" si="538"/>
        <v>0.13742668722879892</v>
      </c>
    </row>
    <row r="352" spans="1:33">
      <c r="A352" s="72"/>
      <c r="B352" s="2">
        <f t="shared" si="459"/>
        <v>-16</v>
      </c>
      <c r="C352" s="45" t="str">
        <f t="shared" ref="C352:W352" si="539">IF($B352^2&gt;C$310^2,"",C97*(D351*$AE352+D352*$AF352+D353*$AG352)+IF(C301="",0,C301))</f>
        <v/>
      </c>
      <c r="D352" s="45" t="str">
        <f t="shared" si="539"/>
        <v/>
      </c>
      <c r="E352" s="45" t="str">
        <f t="shared" si="539"/>
        <v/>
      </c>
      <c r="F352" s="45" t="str">
        <f t="shared" si="539"/>
        <v/>
      </c>
      <c r="G352" s="45" t="str">
        <f t="shared" si="539"/>
        <v/>
      </c>
      <c r="H352" s="45" t="str">
        <f t="shared" si="539"/>
        <v/>
      </c>
      <c r="I352" s="45" t="str">
        <f t="shared" si="539"/>
        <v/>
      </c>
      <c r="J352" s="45" t="str">
        <f t="shared" si="539"/>
        <v/>
      </c>
      <c r="K352" s="45" t="str">
        <f t="shared" si="539"/>
        <v/>
      </c>
      <c r="L352" s="45" t="str">
        <f t="shared" si="539"/>
        <v/>
      </c>
      <c r="M352" s="45" t="str">
        <f t="shared" si="539"/>
        <v/>
      </c>
      <c r="N352" s="45" t="str">
        <f t="shared" si="539"/>
        <v/>
      </c>
      <c r="O352" s="45" t="str">
        <f t="shared" si="539"/>
        <v/>
      </c>
      <c r="P352" s="45" t="str">
        <f t="shared" si="539"/>
        <v/>
      </c>
      <c r="Q352" s="45" t="str">
        <f t="shared" si="539"/>
        <v/>
      </c>
      <c r="R352" s="45" t="str">
        <f t="shared" si="539"/>
        <v/>
      </c>
      <c r="S352" s="44">
        <f t="shared" si="539"/>
        <v>1.6317137778036992</v>
      </c>
      <c r="T352" s="44">
        <f t="shared" si="539"/>
        <v>1.6342719750416417</v>
      </c>
      <c r="U352" s="44">
        <f t="shared" si="539"/>
        <v>1.6367964462796436</v>
      </c>
      <c r="V352" s="44">
        <f t="shared" si="539"/>
        <v>0.81718967616864524</v>
      </c>
      <c r="W352" s="44">
        <f t="shared" si="539"/>
        <v>0.81845672080685605</v>
      </c>
      <c r="X352" s="44">
        <f t="shared" si="467"/>
        <v>0.81970671704031339</v>
      </c>
      <c r="Y352" s="46"/>
      <c r="Z352" s="46"/>
      <c r="AA352" s="46"/>
      <c r="AB352" s="2">
        <f t="shared" ref="AB352:AG352" si="540">AB301</f>
        <v>-16</v>
      </c>
      <c r="AC352" s="2">
        <f t="shared" si="540"/>
        <v>-16</v>
      </c>
      <c r="AD352" s="2">
        <f t="shared" si="540"/>
        <v>6.6527970478240661E-2</v>
      </c>
      <c r="AE352" s="2">
        <f t="shared" si="540"/>
        <v>0.20214363733376381</v>
      </c>
      <c r="AF352" s="2">
        <f t="shared" si="540"/>
        <v>0.66224069581071299</v>
      </c>
      <c r="AG352" s="2">
        <f t="shared" si="540"/>
        <v>0.13561566685552315</v>
      </c>
    </row>
    <row r="353" spans="1:33">
      <c r="A353" s="72"/>
      <c r="B353" s="2">
        <f t="shared" si="459"/>
        <v>-17</v>
      </c>
      <c r="C353" s="45" t="str">
        <f t="shared" ref="C353:W353" si="541">IF($B353^2&gt;C$310^2,"",C98*(D352*$AE353+D353*$AF353+D354*$AG353)+IF(C302="",0,C302))</f>
        <v/>
      </c>
      <c r="D353" s="45" t="str">
        <f t="shared" si="541"/>
        <v/>
      </c>
      <c r="E353" s="45" t="str">
        <f t="shared" si="541"/>
        <v/>
      </c>
      <c r="F353" s="45" t="str">
        <f t="shared" si="541"/>
        <v/>
      </c>
      <c r="G353" s="45" t="str">
        <f t="shared" si="541"/>
        <v/>
      </c>
      <c r="H353" s="45" t="str">
        <f t="shared" si="541"/>
        <v/>
      </c>
      <c r="I353" s="45" t="str">
        <f t="shared" si="541"/>
        <v/>
      </c>
      <c r="J353" s="45" t="str">
        <f t="shared" si="541"/>
        <v/>
      </c>
      <c r="K353" s="45" t="str">
        <f t="shared" si="541"/>
        <v/>
      </c>
      <c r="L353" s="45" t="str">
        <f t="shared" si="541"/>
        <v/>
      </c>
      <c r="M353" s="45" t="str">
        <f t="shared" si="541"/>
        <v/>
      </c>
      <c r="N353" s="45" t="str">
        <f t="shared" si="541"/>
        <v/>
      </c>
      <c r="O353" s="45" t="str">
        <f t="shared" si="541"/>
        <v/>
      </c>
      <c r="P353" s="45" t="str">
        <f t="shared" si="541"/>
        <v/>
      </c>
      <c r="Q353" s="45" t="str">
        <f t="shared" si="541"/>
        <v/>
      </c>
      <c r="R353" s="45" t="str">
        <f t="shared" si="541"/>
        <v/>
      </c>
      <c r="S353" s="45" t="str">
        <f t="shared" si="541"/>
        <v/>
      </c>
      <c r="T353" s="44">
        <f t="shared" si="541"/>
        <v>1.6549188370471266</v>
      </c>
      <c r="U353" s="44">
        <f t="shared" si="541"/>
        <v>1.6570716539052397</v>
      </c>
      <c r="V353" s="44">
        <f t="shared" si="541"/>
        <v>0.82752602805596009</v>
      </c>
      <c r="W353" s="44">
        <f t="shared" si="541"/>
        <v>0.82860598335597102</v>
      </c>
      <c r="X353" s="44">
        <f t="shared" si="467"/>
        <v>0.82967037849111969</v>
      </c>
      <c r="Y353" s="46"/>
      <c r="Z353" s="46"/>
      <c r="AA353" s="46"/>
      <c r="AB353" s="2">
        <f t="shared" ref="AB353:AG353" si="542">AB302</f>
        <v>-17</v>
      </c>
      <c r="AC353" s="2">
        <f t="shared" si="542"/>
        <v>-17</v>
      </c>
      <c r="AD353" s="2">
        <f t="shared" si="542"/>
        <v>7.0685968633132035E-2</v>
      </c>
      <c r="AE353" s="2">
        <f t="shared" si="542"/>
        <v>0.20450790406403474</v>
      </c>
      <c r="AF353" s="2">
        <f t="shared" si="542"/>
        <v>0.66167016050506255</v>
      </c>
      <c r="AG353" s="2">
        <f t="shared" si="542"/>
        <v>0.13382193543090271</v>
      </c>
    </row>
    <row r="354" spans="1:33">
      <c r="A354" s="72"/>
      <c r="B354" s="2">
        <f t="shared" si="459"/>
        <v>-18</v>
      </c>
      <c r="C354" s="45" t="str">
        <f t="shared" ref="C354:W354" si="543">IF($B354^2&gt;C$310^2,"",C99*(D353*$AE354+D354*$AF354+D355*$AG354)+IF(C303="",0,C303))</f>
        <v/>
      </c>
      <c r="D354" s="45" t="str">
        <f t="shared" si="543"/>
        <v/>
      </c>
      <c r="E354" s="45" t="str">
        <f t="shared" si="543"/>
        <v/>
      </c>
      <c r="F354" s="45" t="str">
        <f t="shared" si="543"/>
        <v/>
      </c>
      <c r="G354" s="45" t="str">
        <f t="shared" si="543"/>
        <v/>
      </c>
      <c r="H354" s="45" t="str">
        <f t="shared" si="543"/>
        <v/>
      </c>
      <c r="I354" s="45" t="str">
        <f t="shared" si="543"/>
        <v/>
      </c>
      <c r="J354" s="45" t="str">
        <f t="shared" si="543"/>
        <v/>
      </c>
      <c r="K354" s="45" t="str">
        <f t="shared" si="543"/>
        <v/>
      </c>
      <c r="L354" s="45" t="str">
        <f t="shared" si="543"/>
        <v/>
      </c>
      <c r="M354" s="45" t="str">
        <f t="shared" si="543"/>
        <v/>
      </c>
      <c r="N354" s="45" t="str">
        <f t="shared" si="543"/>
        <v/>
      </c>
      <c r="O354" s="45" t="str">
        <f t="shared" si="543"/>
        <v/>
      </c>
      <c r="P354" s="45" t="str">
        <f t="shared" si="543"/>
        <v/>
      </c>
      <c r="Q354" s="45" t="str">
        <f t="shared" si="543"/>
        <v/>
      </c>
      <c r="R354" s="45" t="str">
        <f t="shared" si="543"/>
        <v/>
      </c>
      <c r="S354" s="45" t="str">
        <f t="shared" si="543"/>
        <v/>
      </c>
      <c r="T354" s="45" t="str">
        <f t="shared" si="543"/>
        <v/>
      </c>
      <c r="U354" s="44">
        <f t="shared" si="543"/>
        <v>1.6737167377345918</v>
      </c>
      <c r="V354" s="44">
        <f t="shared" si="543"/>
        <v>0.83601506678389736</v>
      </c>
      <c r="W354" s="44">
        <f t="shared" si="543"/>
        <v>0.8369340517659295</v>
      </c>
      <c r="X354" s="44">
        <f t="shared" si="467"/>
        <v>0.83783893892110939</v>
      </c>
      <c r="Y354" s="46"/>
      <c r="Z354" s="46"/>
      <c r="AA354" s="46"/>
      <c r="AB354" s="2">
        <f t="shared" ref="AB354:AG354" si="544">AB303</f>
        <v>-18</v>
      </c>
      <c r="AC354" s="2">
        <f t="shared" si="544"/>
        <v>-18</v>
      </c>
      <c r="AD354" s="2">
        <f t="shared" si="544"/>
        <v>7.4843966788019856E-2</v>
      </c>
      <c r="AE354" s="2">
        <f t="shared" si="544"/>
        <v>0.20688945974295969</v>
      </c>
      <c r="AF354" s="2">
        <f t="shared" si="544"/>
        <v>0.66106504730210036</v>
      </c>
      <c r="AG354" s="2">
        <f t="shared" si="544"/>
        <v>0.13204549295493984</v>
      </c>
    </row>
    <row r="355" spans="1:33">
      <c r="A355" s="72"/>
      <c r="B355" s="2">
        <f t="shared" si="459"/>
        <v>-19</v>
      </c>
      <c r="C355" s="45" t="str">
        <f t="shared" ref="C355:W355" si="545">IF($B355^2&gt;C$310^2,"",C100*(D354*$AE355+D355*$AF355+D356*$AG355)+IF(C304="",0,C304))</f>
        <v/>
      </c>
      <c r="D355" s="45" t="str">
        <f t="shared" si="545"/>
        <v/>
      </c>
      <c r="E355" s="45" t="str">
        <f t="shared" si="545"/>
        <v/>
      </c>
      <c r="F355" s="45" t="str">
        <f t="shared" si="545"/>
        <v/>
      </c>
      <c r="G355" s="45" t="str">
        <f t="shared" si="545"/>
        <v/>
      </c>
      <c r="H355" s="45" t="str">
        <f t="shared" si="545"/>
        <v/>
      </c>
      <c r="I355" s="45" t="str">
        <f t="shared" si="545"/>
        <v/>
      </c>
      <c r="J355" s="45" t="str">
        <f t="shared" si="545"/>
        <v/>
      </c>
      <c r="K355" s="45" t="str">
        <f t="shared" si="545"/>
        <v/>
      </c>
      <c r="L355" s="45" t="str">
        <f t="shared" si="545"/>
        <v/>
      </c>
      <c r="M355" s="45" t="str">
        <f t="shared" si="545"/>
        <v/>
      </c>
      <c r="N355" s="45" t="str">
        <f t="shared" si="545"/>
        <v/>
      </c>
      <c r="O355" s="45" t="str">
        <f t="shared" si="545"/>
        <v/>
      </c>
      <c r="P355" s="45" t="str">
        <f t="shared" si="545"/>
        <v/>
      </c>
      <c r="Q355" s="45" t="str">
        <f t="shared" si="545"/>
        <v/>
      </c>
      <c r="R355" s="45" t="str">
        <f t="shared" si="545"/>
        <v/>
      </c>
      <c r="S355" s="45" t="str">
        <f t="shared" si="545"/>
        <v/>
      </c>
      <c r="T355" s="45" t="str">
        <f t="shared" si="545"/>
        <v/>
      </c>
      <c r="U355" s="45" t="str">
        <f t="shared" si="545"/>
        <v/>
      </c>
      <c r="V355" s="44">
        <f t="shared" si="545"/>
        <v>0.84298667965468765</v>
      </c>
      <c r="W355" s="44">
        <f t="shared" si="545"/>
        <v>0.84376753971524199</v>
      </c>
      <c r="X355" s="44">
        <f t="shared" si="467"/>
        <v>0.84453570598288807</v>
      </c>
      <c r="Y355" s="46"/>
      <c r="Z355" s="46"/>
      <c r="AA355" s="46"/>
      <c r="AB355" s="2">
        <f t="shared" ref="AB355:AG355" si="546">AB304</f>
        <v>-19</v>
      </c>
      <c r="AC355" s="2">
        <f t="shared" si="546"/>
        <v>-19</v>
      </c>
      <c r="AD355" s="2">
        <f t="shared" si="546"/>
        <v>7.9001964942911229E-2</v>
      </c>
      <c r="AE355" s="2">
        <f t="shared" si="546"/>
        <v>0.20928830437054274</v>
      </c>
      <c r="AF355" s="2">
        <f t="shared" si="546"/>
        <v>0.66042535620182563</v>
      </c>
      <c r="AG355" s="2">
        <f t="shared" si="546"/>
        <v>0.13028633942763151</v>
      </c>
    </row>
    <row r="356" spans="1:33">
      <c r="A356" s="72"/>
      <c r="B356" s="2">
        <f t="shared" si="459"/>
        <v>-20</v>
      </c>
      <c r="C356" s="45" t="str">
        <f t="shared" ref="C356:W356" si="547">IF($B356^2&gt;C$310^2,"",C101*(D355*$AE356+D356*$AF356+D357*$AG356)+IF(C305="",0,C305))</f>
        <v/>
      </c>
      <c r="D356" s="45" t="str">
        <f t="shared" si="547"/>
        <v/>
      </c>
      <c r="E356" s="45" t="str">
        <f t="shared" si="547"/>
        <v/>
      </c>
      <c r="F356" s="45" t="str">
        <f t="shared" si="547"/>
        <v/>
      </c>
      <c r="G356" s="45" t="str">
        <f t="shared" si="547"/>
        <v/>
      </c>
      <c r="H356" s="45" t="str">
        <f t="shared" si="547"/>
        <v/>
      </c>
      <c r="I356" s="45" t="str">
        <f t="shared" si="547"/>
        <v/>
      </c>
      <c r="J356" s="45" t="str">
        <f t="shared" si="547"/>
        <v/>
      </c>
      <c r="K356" s="45" t="str">
        <f t="shared" si="547"/>
        <v/>
      </c>
      <c r="L356" s="45" t="str">
        <f t="shared" si="547"/>
        <v/>
      </c>
      <c r="M356" s="45" t="str">
        <f t="shared" si="547"/>
        <v/>
      </c>
      <c r="N356" s="45" t="str">
        <f t="shared" si="547"/>
        <v/>
      </c>
      <c r="O356" s="45" t="str">
        <f t="shared" si="547"/>
        <v/>
      </c>
      <c r="P356" s="45" t="str">
        <f t="shared" si="547"/>
        <v/>
      </c>
      <c r="Q356" s="45" t="str">
        <f t="shared" si="547"/>
        <v/>
      </c>
      <c r="R356" s="45" t="str">
        <f t="shared" si="547"/>
        <v/>
      </c>
      <c r="S356" s="45" t="str">
        <f t="shared" si="547"/>
        <v/>
      </c>
      <c r="T356" s="45" t="str">
        <f t="shared" si="547"/>
        <v/>
      </c>
      <c r="U356" s="45" t="str">
        <f t="shared" si="547"/>
        <v/>
      </c>
      <c r="V356" s="45" t="str">
        <f t="shared" si="547"/>
        <v/>
      </c>
      <c r="W356" s="44">
        <f t="shared" si="547"/>
        <v>0.84937454629861353</v>
      </c>
      <c r="X356" s="44">
        <f t="shared" si="467"/>
        <v>0.85002579315325133</v>
      </c>
      <c r="Y356" s="46"/>
      <c r="Z356" s="46"/>
      <c r="AA356" s="46"/>
      <c r="AB356" s="2">
        <f t="shared" ref="AB356:AG356" si="548">AB305</f>
        <v>-20</v>
      </c>
      <c r="AC356" s="2">
        <f t="shared" si="548"/>
        <v>-20</v>
      </c>
      <c r="AD356" s="2">
        <f t="shared" si="548"/>
        <v>8.315996309779905E-2</v>
      </c>
      <c r="AE356" s="2">
        <f t="shared" si="548"/>
        <v>0.21170443794677984</v>
      </c>
      <c r="AF356" s="2">
        <f t="shared" si="548"/>
        <v>0.65975108720423936</v>
      </c>
      <c r="AG356" s="2">
        <f t="shared" si="548"/>
        <v>0.12854447484898079</v>
      </c>
    </row>
    <row r="357" spans="1:33">
      <c r="A357" s="72"/>
      <c r="B357" s="2">
        <f t="shared" si="459"/>
        <v>-21</v>
      </c>
      <c r="C357" s="45" t="str">
        <f t="shared" ref="C357:W357" si="549">IF($B357^2&gt;C$310^2,"",C102*(D356*$AE357+D357*$AF357+D358*$AG357)+IF(C306="",0,C306))</f>
        <v/>
      </c>
      <c r="D357" s="45" t="str">
        <f t="shared" si="549"/>
        <v/>
      </c>
      <c r="E357" s="45" t="str">
        <f t="shared" si="549"/>
        <v/>
      </c>
      <c r="F357" s="45" t="str">
        <f t="shared" si="549"/>
        <v/>
      </c>
      <c r="G357" s="45" t="str">
        <f t="shared" si="549"/>
        <v/>
      </c>
      <c r="H357" s="45" t="str">
        <f t="shared" si="549"/>
        <v/>
      </c>
      <c r="I357" s="45" t="str">
        <f t="shared" si="549"/>
        <v/>
      </c>
      <c r="J357" s="45" t="str">
        <f t="shared" si="549"/>
        <v/>
      </c>
      <c r="K357" s="45" t="str">
        <f t="shared" si="549"/>
        <v/>
      </c>
      <c r="L357" s="45" t="str">
        <f t="shared" si="549"/>
        <v/>
      </c>
      <c r="M357" s="45" t="str">
        <f t="shared" si="549"/>
        <v/>
      </c>
      <c r="N357" s="45" t="str">
        <f t="shared" si="549"/>
        <v/>
      </c>
      <c r="O357" s="45" t="str">
        <f t="shared" si="549"/>
        <v/>
      </c>
      <c r="P357" s="45" t="str">
        <f t="shared" si="549"/>
        <v/>
      </c>
      <c r="Q357" s="45" t="str">
        <f t="shared" si="549"/>
        <v/>
      </c>
      <c r="R357" s="45" t="str">
        <f t="shared" si="549"/>
        <v/>
      </c>
      <c r="S357" s="45" t="str">
        <f t="shared" si="549"/>
        <v/>
      </c>
      <c r="T357" s="45" t="str">
        <f t="shared" si="549"/>
        <v/>
      </c>
      <c r="U357" s="45" t="str">
        <f t="shared" si="549"/>
        <v/>
      </c>
      <c r="V357" s="45" t="str">
        <f t="shared" si="549"/>
        <v/>
      </c>
      <c r="W357" s="45" t="str">
        <f t="shared" si="549"/>
        <v/>
      </c>
      <c r="X357" s="44">
        <f t="shared" si="467"/>
        <v>0.85452658279863292</v>
      </c>
      <c r="Y357" s="46"/>
      <c r="Z357" s="46"/>
      <c r="AA357" s="46"/>
      <c r="AB357" s="2">
        <f t="shared" ref="AB357:AG357" si="550">AB306</f>
        <v>-21</v>
      </c>
      <c r="AC357" s="2">
        <f t="shared" si="550"/>
        <v>-21</v>
      </c>
      <c r="AD357" s="2">
        <f t="shared" si="550"/>
        <v>8.7317961252690424E-2</v>
      </c>
      <c r="AE357" s="2">
        <f t="shared" si="550"/>
        <v>0.21413786047167505</v>
      </c>
      <c r="AF357" s="2">
        <f t="shared" si="550"/>
        <v>0.65904224030934033</v>
      </c>
      <c r="AG357" s="2">
        <f t="shared" si="550"/>
        <v>0.12681989921898462</v>
      </c>
    </row>
    <row r="358" spans="1:33">
      <c r="A358" s="72"/>
      <c r="B358" s="2">
        <f t="shared" si="459"/>
        <v>-22</v>
      </c>
      <c r="C358" s="45" t="str">
        <f t="shared" ref="C358:W358" si="551">IF($B358^2&gt;C$310^2,"",C103*(D357*$AE358+D358*$AF358+D359*$AG358)+IF(C307="",0,C307))</f>
        <v/>
      </c>
      <c r="D358" s="45" t="str">
        <f t="shared" si="551"/>
        <v/>
      </c>
      <c r="E358" s="45" t="str">
        <f t="shared" si="551"/>
        <v/>
      </c>
      <c r="F358" s="45" t="str">
        <f t="shared" si="551"/>
        <v/>
      </c>
      <c r="G358" s="45" t="str">
        <f t="shared" si="551"/>
        <v/>
      </c>
      <c r="H358" s="45" t="str">
        <f t="shared" si="551"/>
        <v/>
      </c>
      <c r="I358" s="45" t="str">
        <f t="shared" si="551"/>
        <v/>
      </c>
      <c r="J358" s="45" t="str">
        <f t="shared" si="551"/>
        <v/>
      </c>
      <c r="K358" s="45" t="str">
        <f t="shared" si="551"/>
        <v/>
      </c>
      <c r="L358" s="45" t="str">
        <f t="shared" si="551"/>
        <v/>
      </c>
      <c r="M358" s="45" t="str">
        <f t="shared" si="551"/>
        <v/>
      </c>
      <c r="N358" s="45" t="str">
        <f t="shared" si="551"/>
        <v/>
      </c>
      <c r="O358" s="45" t="str">
        <f t="shared" si="551"/>
        <v/>
      </c>
      <c r="P358" s="45" t="str">
        <f t="shared" si="551"/>
        <v/>
      </c>
      <c r="Q358" s="45" t="str">
        <f t="shared" si="551"/>
        <v/>
      </c>
      <c r="R358" s="45" t="str">
        <f t="shared" si="551"/>
        <v/>
      </c>
      <c r="S358" s="45" t="str">
        <f t="shared" si="551"/>
        <v/>
      </c>
      <c r="T358" s="45" t="str">
        <f t="shared" si="551"/>
        <v/>
      </c>
      <c r="U358" s="45" t="str">
        <f t="shared" si="551"/>
        <v/>
      </c>
      <c r="V358" s="45" t="str">
        <f t="shared" si="551"/>
        <v/>
      </c>
      <c r="W358" s="45" t="str">
        <f t="shared" si="551"/>
        <v/>
      </c>
      <c r="X358" s="45" t="str">
        <f t="shared" si="467"/>
        <v/>
      </c>
      <c r="Y358" s="46"/>
      <c r="Z358" s="46"/>
      <c r="AA358" s="46"/>
      <c r="AB358" s="2">
        <f t="shared" ref="AB358:AG358" si="552">AB307</f>
        <v>-22</v>
      </c>
      <c r="AC358" s="2">
        <f t="shared" si="552"/>
        <v>-22</v>
      </c>
      <c r="AD358" s="2">
        <f t="shared" si="552"/>
        <v>9.1475959407581797E-2</v>
      </c>
      <c r="AE358" s="2">
        <f t="shared" si="552"/>
        <v>0.21658857194522635</v>
      </c>
      <c r="AF358" s="2">
        <f t="shared" si="552"/>
        <v>0.6582988155171291</v>
      </c>
      <c r="AG358" s="2">
        <f t="shared" si="552"/>
        <v>0.12511261253764455</v>
      </c>
    </row>
    <row r="359" spans="1:33">
      <c r="A359" s="72"/>
      <c r="B359" s="2">
        <f t="shared" si="459"/>
        <v>-23</v>
      </c>
      <c r="C359" s="45" t="str">
        <f t="shared" ref="C359:W359" si="553">IF($B359^2&gt;C$310^2,"",C104*(D358*$AE359+D359*$AF359+D360*$AG359)+IF(C308="",0,C308))</f>
        <v/>
      </c>
      <c r="D359" s="45" t="str">
        <f t="shared" si="553"/>
        <v/>
      </c>
      <c r="E359" s="45" t="str">
        <f t="shared" si="553"/>
        <v/>
      </c>
      <c r="F359" s="45" t="str">
        <f t="shared" si="553"/>
        <v/>
      </c>
      <c r="G359" s="45" t="str">
        <f t="shared" si="553"/>
        <v/>
      </c>
      <c r="H359" s="45" t="str">
        <f t="shared" si="553"/>
        <v/>
      </c>
      <c r="I359" s="45" t="str">
        <f t="shared" si="553"/>
        <v/>
      </c>
      <c r="J359" s="45" t="str">
        <f t="shared" si="553"/>
        <v/>
      </c>
      <c r="K359" s="45" t="str">
        <f t="shared" si="553"/>
        <v/>
      </c>
      <c r="L359" s="45" t="str">
        <f t="shared" si="553"/>
        <v/>
      </c>
      <c r="M359" s="45" t="str">
        <f t="shared" si="553"/>
        <v/>
      </c>
      <c r="N359" s="45" t="str">
        <f t="shared" si="553"/>
        <v/>
      </c>
      <c r="O359" s="45" t="str">
        <f t="shared" si="553"/>
        <v/>
      </c>
      <c r="P359" s="45" t="str">
        <f t="shared" si="553"/>
        <v/>
      </c>
      <c r="Q359" s="45" t="str">
        <f t="shared" si="553"/>
        <v/>
      </c>
      <c r="R359" s="45" t="str">
        <f t="shared" si="553"/>
        <v/>
      </c>
      <c r="S359" s="45" t="str">
        <f t="shared" si="553"/>
        <v/>
      </c>
      <c r="T359" s="45" t="str">
        <f t="shared" si="553"/>
        <v/>
      </c>
      <c r="U359" s="45" t="str">
        <f t="shared" si="553"/>
        <v/>
      </c>
      <c r="V359" s="45" t="str">
        <f t="shared" si="553"/>
        <v/>
      </c>
      <c r="W359" s="45" t="str">
        <f t="shared" si="553"/>
        <v/>
      </c>
      <c r="X359" s="45" t="str">
        <f t="shared" si="467"/>
        <v/>
      </c>
      <c r="Y359" s="47" t="str">
        <f>IF(Y257="","",Y308*(Z307*$AE359+Z308*$AF359+Z309*$AG359))</f>
        <v/>
      </c>
      <c r="Z359" s="46"/>
      <c r="AA359" s="46"/>
      <c r="AB359" s="2">
        <f t="shared" ref="AB359:AG359" si="554">AB308</f>
        <v>-23</v>
      </c>
      <c r="AC359" s="2">
        <f t="shared" si="554"/>
        <v>-23</v>
      </c>
      <c r="AD359" s="2">
        <f t="shared" si="554"/>
        <v>9.5633957562469618E-2</v>
      </c>
      <c r="AE359" s="2">
        <f t="shared" si="554"/>
        <v>0.21905657236743159</v>
      </c>
      <c r="AF359" s="2">
        <f t="shared" si="554"/>
        <v>0.65752081282760644</v>
      </c>
      <c r="AG359" s="2">
        <f t="shared" si="554"/>
        <v>0.12342261480496197</v>
      </c>
    </row>
    <row r="360" spans="1:33">
      <c r="A360" s="72"/>
      <c r="B360" s="2">
        <f t="shared" si="459"/>
        <v>-24</v>
      </c>
      <c r="C360" s="45" t="str">
        <f t="shared" ref="C360:W360" si="555">IF($B360^2&gt;C$310^2,"",C105*(D359*$AE360+D360*$AF360+D361*$AG360)+IF(C309="",0,C309))</f>
        <v/>
      </c>
      <c r="D360" s="45" t="str">
        <f t="shared" si="555"/>
        <v/>
      </c>
      <c r="E360" s="45" t="str">
        <f t="shared" si="555"/>
        <v/>
      </c>
      <c r="F360" s="45" t="str">
        <f t="shared" si="555"/>
        <v/>
      </c>
      <c r="G360" s="45" t="str">
        <f t="shared" si="555"/>
        <v/>
      </c>
      <c r="H360" s="45" t="str">
        <f t="shared" si="555"/>
        <v/>
      </c>
      <c r="I360" s="45" t="str">
        <f t="shared" si="555"/>
        <v/>
      </c>
      <c r="J360" s="45" t="str">
        <f t="shared" si="555"/>
        <v/>
      </c>
      <c r="K360" s="45" t="str">
        <f t="shared" si="555"/>
        <v/>
      </c>
      <c r="L360" s="45" t="str">
        <f t="shared" si="555"/>
        <v/>
      </c>
      <c r="M360" s="45" t="str">
        <f t="shared" si="555"/>
        <v/>
      </c>
      <c r="N360" s="45" t="str">
        <f t="shared" si="555"/>
        <v/>
      </c>
      <c r="O360" s="45" t="str">
        <f t="shared" si="555"/>
        <v/>
      </c>
      <c r="P360" s="45" t="str">
        <f t="shared" si="555"/>
        <v/>
      </c>
      <c r="Q360" s="45" t="str">
        <f t="shared" si="555"/>
        <v/>
      </c>
      <c r="R360" s="45" t="str">
        <f t="shared" si="555"/>
        <v/>
      </c>
      <c r="S360" s="45" t="str">
        <f t="shared" si="555"/>
        <v/>
      </c>
      <c r="T360" s="45" t="str">
        <f t="shared" si="555"/>
        <v/>
      </c>
      <c r="U360" s="45" t="str">
        <f t="shared" si="555"/>
        <v/>
      </c>
      <c r="V360" s="45" t="str">
        <f t="shared" si="555"/>
        <v/>
      </c>
      <c r="W360" s="45" t="str">
        <f t="shared" si="555"/>
        <v/>
      </c>
      <c r="X360" s="45" t="str">
        <f t="shared" si="467"/>
        <v/>
      </c>
      <c r="Y360" s="47" t="str">
        <f>IF(Y258="","",Y309*(Z308*$AE360+Z309*$AF360+Z310*$AG360))</f>
        <v/>
      </c>
      <c r="Z360" s="47"/>
      <c r="AA360" s="46"/>
      <c r="AB360" s="2">
        <f t="shared" ref="AB360:AG360" si="556">AB309</f>
        <v>-24</v>
      </c>
      <c r="AC360" s="2">
        <f t="shared" si="556"/>
        <v>-24</v>
      </c>
      <c r="AD360" s="2">
        <f t="shared" si="556"/>
        <v>9.9791955717360992E-2</v>
      </c>
      <c r="AE360" s="2">
        <f t="shared" si="556"/>
        <v>0.22154186173829502</v>
      </c>
      <c r="AF360" s="2">
        <f t="shared" si="556"/>
        <v>0.65670823224077091</v>
      </c>
      <c r="AG360" s="2">
        <f t="shared" si="556"/>
        <v>0.12174990602093402</v>
      </c>
    </row>
    <row r="361" spans="1:33">
      <c r="A361" s="9"/>
      <c r="B361" s="11"/>
      <c r="C361" s="3">
        <v>0</v>
      </c>
      <c r="D361" s="3">
        <f t="shared" ref="D361:AA361" si="557">C361+1</f>
        <v>1</v>
      </c>
      <c r="E361" s="3">
        <f t="shared" si="557"/>
        <v>2</v>
      </c>
      <c r="F361" s="3">
        <f t="shared" si="557"/>
        <v>3</v>
      </c>
      <c r="G361" s="3">
        <f t="shared" si="557"/>
        <v>4</v>
      </c>
      <c r="H361" s="3">
        <f t="shared" si="557"/>
        <v>5</v>
      </c>
      <c r="I361" s="3">
        <f t="shared" si="557"/>
        <v>6</v>
      </c>
      <c r="J361" s="3">
        <f t="shared" si="557"/>
        <v>7</v>
      </c>
      <c r="K361" s="3">
        <f t="shared" si="557"/>
        <v>8</v>
      </c>
      <c r="L361" s="3">
        <f t="shared" si="557"/>
        <v>9</v>
      </c>
      <c r="M361" s="3">
        <f t="shared" si="557"/>
        <v>10</v>
      </c>
      <c r="N361" s="3">
        <f t="shared" si="557"/>
        <v>11</v>
      </c>
      <c r="O361" s="3">
        <f t="shared" si="557"/>
        <v>12</v>
      </c>
      <c r="P361" s="3">
        <f t="shared" si="557"/>
        <v>13</v>
      </c>
      <c r="Q361" s="3">
        <f t="shared" si="557"/>
        <v>14</v>
      </c>
      <c r="R361" s="3">
        <f t="shared" si="557"/>
        <v>15</v>
      </c>
      <c r="S361" s="3">
        <f t="shared" si="557"/>
        <v>16</v>
      </c>
      <c r="T361" s="3">
        <f t="shared" si="557"/>
        <v>17</v>
      </c>
      <c r="U361" s="3">
        <f t="shared" si="557"/>
        <v>18</v>
      </c>
      <c r="V361" s="3">
        <f t="shared" si="557"/>
        <v>19</v>
      </c>
      <c r="W361" s="3">
        <f t="shared" si="557"/>
        <v>20</v>
      </c>
      <c r="X361" s="3">
        <f t="shared" si="557"/>
        <v>21</v>
      </c>
      <c r="Y361" s="3">
        <f t="shared" si="557"/>
        <v>22</v>
      </c>
      <c r="Z361" s="3">
        <f t="shared" si="557"/>
        <v>23</v>
      </c>
      <c r="AA361" s="3">
        <f t="shared" si="557"/>
        <v>24</v>
      </c>
      <c r="AB361" s="12"/>
      <c r="AC361" s="17"/>
      <c r="AD361" s="17"/>
      <c r="AE361" s="17"/>
      <c r="AF361" s="17"/>
      <c r="AG361" s="17"/>
    </row>
    <row r="362" spans="1:33">
      <c r="B362" s="56"/>
    </row>
  </sheetData>
  <customSheetViews>
    <customSheetView guid="{709BEE24-18F2-44D3-B80D-062AF6544884}">
      <pane xSplit="2" ySplit="4" topLeftCell="C74" activePane="bottomRight" state="frozen"/>
      <selection pane="bottomRight" activeCell="H163" sqref="H163"/>
      <pageMargins left="0.7" right="0.7" top="0.75" bottom="0.75" header="0.3" footer="0.3"/>
      <pageSetup orientation="portrait" verticalDpi="0" r:id="rId1"/>
    </customSheetView>
  </customSheetViews>
  <mergeCells count="24">
    <mergeCell ref="C107:AA107"/>
    <mergeCell ref="A261:A309"/>
    <mergeCell ref="C311:AA311"/>
    <mergeCell ref="A312:A360"/>
    <mergeCell ref="A108:A156"/>
    <mergeCell ref="C158:AA158"/>
    <mergeCell ref="A159:A207"/>
    <mergeCell ref="C209:AA209"/>
    <mergeCell ref="A210:A258"/>
    <mergeCell ref="C260:AA260"/>
    <mergeCell ref="AE4:AG4"/>
    <mergeCell ref="C5:AA5"/>
    <mergeCell ref="A6:A54"/>
    <mergeCell ref="C56:AA56"/>
    <mergeCell ref="A57:A105"/>
    <mergeCell ref="C3:D3"/>
    <mergeCell ref="E3:F3"/>
    <mergeCell ref="G3:H3"/>
    <mergeCell ref="I3:J3"/>
    <mergeCell ref="C1:J1"/>
    <mergeCell ref="C2:D2"/>
    <mergeCell ref="E2:F2"/>
    <mergeCell ref="G2:H2"/>
    <mergeCell ref="I2:J2"/>
  </mergeCell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2"/>
  <sheetViews>
    <sheetView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W263" sqref="W263"/>
    </sheetView>
  </sheetViews>
  <sheetFormatPr defaultRowHeight="14.25"/>
  <cols>
    <col min="1" max="1" width="7.25" customWidth="1"/>
    <col min="2" max="2" width="11.875" bestFit="1" customWidth="1"/>
    <col min="3" max="3" width="10" customWidth="1"/>
    <col min="4" max="4" width="11.875" customWidth="1"/>
    <col min="5" max="5" width="10.375" customWidth="1"/>
    <col min="6" max="6" width="10.125" customWidth="1"/>
    <col min="8" max="8" width="10.375" bestFit="1" customWidth="1"/>
    <col min="10" max="10" width="11.875" bestFit="1" customWidth="1"/>
    <col min="11" max="11" width="10.875" customWidth="1"/>
    <col min="13" max="13" width="9.375" bestFit="1" customWidth="1"/>
    <col min="14" max="14" width="9.5" customWidth="1"/>
    <col min="15" max="15" width="11.875" customWidth="1"/>
  </cols>
  <sheetData>
    <row r="1" spans="1:33" ht="15.75">
      <c r="A1" s="11"/>
      <c r="B1" s="11"/>
      <c r="C1" s="81" t="s">
        <v>42</v>
      </c>
      <c r="D1" s="81"/>
      <c r="E1" s="81"/>
      <c r="F1" s="81"/>
      <c r="G1" s="81"/>
      <c r="H1" s="81"/>
      <c r="I1" s="81"/>
      <c r="J1" s="8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5.75" customHeight="1">
      <c r="A2" s="11"/>
      <c r="B2" s="11"/>
      <c r="C2" s="37" t="s">
        <v>13</v>
      </c>
      <c r="D2" s="38" t="s">
        <v>44</v>
      </c>
      <c r="E2" s="37" t="s">
        <v>45</v>
      </c>
      <c r="F2" s="38" t="s">
        <v>47</v>
      </c>
      <c r="G2" s="37" t="s">
        <v>49</v>
      </c>
      <c r="H2" s="38" t="s">
        <v>43</v>
      </c>
      <c r="I2" s="37" t="s">
        <v>17</v>
      </c>
      <c r="J2" s="38" t="s">
        <v>46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5.75" customHeight="1">
      <c r="A3" s="50" t="s">
        <v>66</v>
      </c>
      <c r="B3" s="55">
        <f>C387</f>
        <v>1.6947962310617422</v>
      </c>
      <c r="C3" s="39">
        <f>principal</f>
        <v>100</v>
      </c>
      <c r="D3" s="40">
        <v>0.04</v>
      </c>
      <c r="E3" s="39" t="s">
        <v>41</v>
      </c>
      <c r="F3" s="41" t="s">
        <v>48</v>
      </c>
      <c r="G3" s="39" t="s">
        <v>18</v>
      </c>
      <c r="H3" s="41">
        <v>24</v>
      </c>
      <c r="I3" s="39" t="s">
        <v>19</v>
      </c>
      <c r="J3" s="41">
        <v>12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5.75">
      <c r="A4" s="1"/>
      <c r="B4" s="4"/>
      <c r="C4" s="2">
        <f>C55</f>
        <v>0</v>
      </c>
      <c r="D4" s="2">
        <f t="shared" ref="D4:AA4" si="0">D55</f>
        <v>1</v>
      </c>
      <c r="E4" s="2">
        <f t="shared" si="0"/>
        <v>2</v>
      </c>
      <c r="F4" s="2">
        <f t="shared" si="0"/>
        <v>3</v>
      </c>
      <c r="G4" s="2">
        <f t="shared" si="0"/>
        <v>4</v>
      </c>
      <c r="H4" s="2">
        <f t="shared" si="0"/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19"/>
      <c r="AC4" s="19"/>
      <c r="AD4" s="19"/>
      <c r="AE4" s="73" t="s">
        <v>21</v>
      </c>
      <c r="AF4" s="74"/>
      <c r="AG4" s="74"/>
    </row>
    <row r="5" spans="1:33" ht="15.75">
      <c r="A5" s="9"/>
      <c r="B5" s="10"/>
      <c r="C5" s="75" t="s">
        <v>62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20" t="s">
        <v>22</v>
      </c>
      <c r="AC5" s="20" t="s">
        <v>23</v>
      </c>
      <c r="AD5" s="20" t="s">
        <v>24</v>
      </c>
      <c r="AE5" s="18" t="s">
        <v>25</v>
      </c>
      <c r="AF5" s="18" t="s">
        <v>26</v>
      </c>
      <c r="AG5" s="18" t="s">
        <v>27</v>
      </c>
    </row>
    <row r="6" spans="1:33">
      <c r="A6" s="71" t="s">
        <v>6</v>
      </c>
      <c r="B6" s="2">
        <f>'Problem 1'!B8</f>
        <v>24</v>
      </c>
      <c r="C6" s="14">
        <f>'Problem 1'!C8</f>
        <v>4.0995320967080273</v>
      </c>
      <c r="D6" s="14">
        <f>'Problem 1'!D8</f>
        <v>4.4777396225224395</v>
      </c>
      <c r="E6" s="14">
        <f>'Problem 1'!E8</f>
        <v>4.7098775330011984</v>
      </c>
      <c r="F6" s="14">
        <f>'Problem 1'!F8</f>
        <v>4.8897441687676375</v>
      </c>
      <c r="G6" s="14">
        <f>'Problem 1'!G8</f>
        <v>5.0380176098880511</v>
      </c>
      <c r="H6" s="14">
        <f>'Problem 1'!H8</f>
        <v>5.1679799965142186</v>
      </c>
      <c r="I6" s="14">
        <f>'Problem 1'!I8</f>
        <v>5.2815696383556272</v>
      </c>
      <c r="J6" s="14">
        <f>'Problem 1'!J8</f>
        <v>5.3834439207542122</v>
      </c>
      <c r="K6" s="14">
        <f>'Problem 1'!K8</f>
        <v>5.4759381492529293</v>
      </c>
      <c r="L6" s="14">
        <f>'Problem 1'!L8</f>
        <v>5.5607310227325053</v>
      </c>
      <c r="M6" s="14">
        <f>'Problem 1'!M8</f>
        <v>5.6390798155611055</v>
      </c>
      <c r="N6" s="14">
        <f>'Problem 1'!N8</f>
        <v>5.7119572647815815</v>
      </c>
      <c r="O6" s="14">
        <f>'Problem 1'!O8</f>
        <v>5.7801357947408496</v>
      </c>
      <c r="P6" s="14">
        <f>'Problem 1'!P8</f>
        <v>5.8442419653333939</v>
      </c>
      <c r="Q6" s="14">
        <f>'Problem 1'!Q8</f>
        <v>5.9047931123305926</v>
      </c>
      <c r="R6" s="14">
        <f>'Problem 1'!R8</f>
        <v>5.962222839899292</v>
      </c>
      <c r="S6" s="14">
        <f>'Problem 1'!S8</f>
        <v>6.0168992633007283</v>
      </c>
      <c r="T6" s="14">
        <f>'Problem 1'!T8</f>
        <v>6.0691383819441338</v>
      </c>
      <c r="U6" s="14">
        <f>'Problem 1'!U8</f>
        <v>6.1192140894511811</v>
      </c>
      <c r="V6" s="14">
        <f>'Problem 1'!V8</f>
        <v>6.1673658045564634</v>
      </c>
      <c r="W6" s="14">
        <f>'Problem 1'!W8</f>
        <v>6.2138043828479246</v>
      </c>
      <c r="X6" s="14">
        <f>'Problem 1'!X8</f>
        <v>6.2587167621754469</v>
      </c>
      <c r="Y6" s="14">
        <f>'Problem 1'!Y8</f>
        <v>6.3022696653223154</v>
      </c>
      <c r="Z6" s="14">
        <f>'Problem 1'!Z8</f>
        <v>6.3446125661540957</v>
      </c>
      <c r="AA6" s="15">
        <f>'Problem 1'!AA8</f>
        <v>6.3446125661540957</v>
      </c>
      <c r="AB6" s="2">
        <f>'Problem 1'!AB8</f>
        <v>24</v>
      </c>
      <c r="AC6" s="2">
        <f>'Problem 1'!AC8</f>
        <v>24</v>
      </c>
      <c r="AD6" s="21">
        <f>'Problem 1'!AD8</f>
        <v>-9.9791955717360992E-2</v>
      </c>
      <c r="AE6" s="22">
        <f>'Problem 1'!AE8</f>
        <v>0.12174990602093402</v>
      </c>
      <c r="AF6" s="23">
        <f>'Problem 1'!AF8</f>
        <v>0.65670823224077091</v>
      </c>
      <c r="AG6" s="24">
        <f>'Problem 1'!AG8</f>
        <v>0.22154186173829502</v>
      </c>
    </row>
    <row r="7" spans="1:33">
      <c r="A7" s="72"/>
      <c r="B7" s="2">
        <f>'Problem 1'!B9</f>
        <v>23</v>
      </c>
      <c r="C7" s="14">
        <f>'Problem 1'!C9</f>
        <v>3.3578093716795516</v>
      </c>
      <c r="D7" s="14">
        <f>'Problem 1'!D9</f>
        <v>3.66758832807293</v>
      </c>
      <c r="E7" s="14">
        <f>'Problem 1'!E9</f>
        <v>3.8577258444869647</v>
      </c>
      <c r="F7" s="14">
        <f>'Problem 1'!F9</f>
        <v>4.0050494562996422</v>
      </c>
      <c r="G7" s="14">
        <f>'Problem 1'!G9</f>
        <v>4.1264959868842173</v>
      </c>
      <c r="H7" s="14">
        <f>'Problem 1'!H9</f>
        <v>4.2329444569741606</v>
      </c>
      <c r="I7" s="14">
        <f>'Problem 1'!I9</f>
        <v>4.3259824805591158</v>
      </c>
      <c r="J7" s="14">
        <f>'Problem 1'!J9</f>
        <v>4.4094247886327107</v>
      </c>
      <c r="K7" s="14">
        <f>'Problem 1'!K9</f>
        <v>4.4851841631058749</v>
      </c>
      <c r="L7" s="14">
        <f>'Problem 1'!L9</f>
        <v>4.5546355781710215</v>
      </c>
      <c r="M7" s="14">
        <f>'Problem 1'!M9</f>
        <v>4.6188088312676152</v>
      </c>
      <c r="N7" s="14">
        <f>'Problem 1'!N9</f>
        <v>4.6785006634582009</v>
      </c>
      <c r="O7" s="14">
        <f>'Problem 1'!O9</f>
        <v>4.7343437454109925</v>
      </c>
      <c r="P7" s="14">
        <f>'Problem 1'!P9</f>
        <v>4.7868512743972849</v>
      </c>
      <c r="Q7" s="14">
        <f>'Problem 1'!Q9</f>
        <v>4.8364469853362007</v>
      </c>
      <c r="R7" s="14">
        <f>'Problem 1'!R9</f>
        <v>4.8834860309868091</v>
      </c>
      <c r="S7" s="14">
        <f>'Problem 1'!S9</f>
        <v>4.9282699240205261</v>
      </c>
      <c r="T7" s="14">
        <f>'Problem 1'!T9</f>
        <v>4.9710574905064577</v>
      </c>
      <c r="U7" s="14">
        <f>'Problem 1'!U9</f>
        <v>5.0120730688686006</v>
      </c>
      <c r="V7" s="14">
        <f>'Problem 1'!V9</f>
        <v>5.0515127601379515</v>
      </c>
      <c r="W7" s="14">
        <f>'Problem 1'!W9</f>
        <v>5.0895492700898464</v>
      </c>
      <c r="X7" s="14">
        <f>'Problem 1'!X9</f>
        <v>5.1263357141651298</v>
      </c>
      <c r="Y7" s="14">
        <f>'Problem 1'!Y9</f>
        <v>5.1620086502223543</v>
      </c>
      <c r="Z7" s="15">
        <f>'Problem 1'!Z9</f>
        <v>5.1966905080254007</v>
      </c>
      <c r="AA7" s="15">
        <f>'Problem 1'!AA9</f>
        <v>5.1966905080254007</v>
      </c>
      <c r="AB7" s="2">
        <f>'Problem 1'!AB9</f>
        <v>23</v>
      </c>
      <c r="AC7" s="2">
        <f>'Problem 1'!AC9</f>
        <v>23</v>
      </c>
      <c r="AD7" s="21">
        <f>'Problem 1'!AD9</f>
        <v>-9.5633957562469618E-2</v>
      </c>
      <c r="AE7" s="22">
        <f>'Problem 1'!AE9</f>
        <v>0.12342261480496197</v>
      </c>
      <c r="AF7" s="23">
        <f>'Problem 1'!AF9</f>
        <v>0.65752081282760644</v>
      </c>
      <c r="AG7" s="24">
        <f>'Problem 1'!AG9</f>
        <v>0.21905657236743159</v>
      </c>
    </row>
    <row r="8" spans="1:33">
      <c r="A8" s="72"/>
      <c r="B8" s="2">
        <f>'Problem 1'!B10</f>
        <v>22</v>
      </c>
      <c r="C8" s="14">
        <f>'Problem 1'!C10</f>
        <v>2.7502855229729484</v>
      </c>
      <c r="D8" s="14">
        <f>'Problem 1'!D10</f>
        <v>3.0040165972489792</v>
      </c>
      <c r="E8" s="14">
        <f>'Problem 1'!E10</f>
        <v>3.1597527933469678</v>
      </c>
      <c r="F8" s="14">
        <f>'Problem 1'!F10</f>
        <v>3.2804213459389882</v>
      </c>
      <c r="G8" s="14">
        <f>'Problem 1'!G10</f>
        <v>3.3798947221524145</v>
      </c>
      <c r="H8" s="14">
        <f>'Problem 1'!H10</f>
        <v>3.4670836164059771</v>
      </c>
      <c r="I8" s="14">
        <f>'Problem 1'!I10</f>
        <v>3.5432883978655423</v>
      </c>
      <c r="J8" s="14">
        <f>'Problem 1'!J10</f>
        <v>3.6116336034730501</v>
      </c>
      <c r="K8" s="14">
        <f>'Problem 1'!K10</f>
        <v>3.673685938129204</v>
      </c>
      <c r="L8" s="14">
        <f>'Problem 1'!L10</f>
        <v>3.7305716038297905</v>
      </c>
      <c r="M8" s="14">
        <f>'Problem 1'!M10</f>
        <v>3.7831340781745917</v>
      </c>
      <c r="N8" s="14">
        <f>'Problem 1'!N10</f>
        <v>3.8320259489574116</v>
      </c>
      <c r="O8" s="14">
        <f>'Problem 1'!O10</f>
        <v>3.8777654186093571</v>
      </c>
      <c r="P8" s="14">
        <f>'Problem 1'!P10</f>
        <v>3.9207728323226165</v>
      </c>
      <c r="Q8" s="14">
        <f>'Problem 1'!Q10</f>
        <v>3.9613952592380026</v>
      </c>
      <c r="R8" s="14">
        <f>'Problem 1'!R10</f>
        <v>3.9999235948125209</v>
      </c>
      <c r="S8" s="14">
        <f>'Problem 1'!S10</f>
        <v>4.0366047994430838</v>
      </c>
      <c r="T8" s="14">
        <f>'Problem 1'!T10</f>
        <v>4.0716508701527623</v>
      </c>
      <c r="U8" s="14">
        <f>'Problem 1'!U10</f>
        <v>4.1052455561218881</v>
      </c>
      <c r="V8" s="14">
        <f>'Problem 1'!V10</f>
        <v>4.1375494780906221</v>
      </c>
      <c r="W8" s="14">
        <f>'Problem 1'!W10</f>
        <v>4.16870409441501</v>
      </c>
      <c r="X8" s="14">
        <f>'Problem 1'!X10</f>
        <v>4.1988348175689874</v>
      </c>
      <c r="Y8" s="15">
        <f>'Problem 1'!Y10</f>
        <v>4.2280534981848712</v>
      </c>
      <c r="Z8" s="15">
        <f>'Problem 1'!Z10</f>
        <v>4.2564604149771164</v>
      </c>
      <c r="AA8" s="15">
        <f>'Problem 1'!AA10</f>
        <v>4.2564604149771164</v>
      </c>
      <c r="AB8" s="2">
        <f>'Problem 1'!AB10</f>
        <v>22</v>
      </c>
      <c r="AC8" s="2">
        <f>'Problem 1'!AC10</f>
        <v>22</v>
      </c>
      <c r="AD8" s="21">
        <f>'Problem 1'!AD10</f>
        <v>-9.1475959407581797E-2</v>
      </c>
      <c r="AE8" s="22">
        <f>'Problem 1'!AE10</f>
        <v>0.12511261253764455</v>
      </c>
      <c r="AF8" s="23">
        <f>'Problem 1'!AF10</f>
        <v>0.6582988155171291</v>
      </c>
      <c r="AG8" s="24">
        <f>'Problem 1'!AG10</f>
        <v>0.21658857194522635</v>
      </c>
    </row>
    <row r="9" spans="1:33">
      <c r="A9" s="72"/>
      <c r="B9" s="2">
        <f>'Problem 1'!B11</f>
        <v>21</v>
      </c>
      <c r="C9" s="14">
        <f>'Problem 1'!C11</f>
        <v>2.2526801317762399</v>
      </c>
      <c r="D9" s="14">
        <f>'Problem 1'!D11</f>
        <v>2.4605039904489225</v>
      </c>
      <c r="E9" s="14">
        <f>'Problem 1'!E11</f>
        <v>2.5880630499785391</v>
      </c>
      <c r="F9" s="14">
        <f>'Problem 1'!F11</f>
        <v>2.6868992066916082</v>
      </c>
      <c r="G9" s="14">
        <f>'Problem 1'!G11</f>
        <v>2.7683750012463735</v>
      </c>
      <c r="H9" s="14">
        <f>'Problem 1'!H11</f>
        <v>2.8397889283299258</v>
      </c>
      <c r="I9" s="14">
        <f>'Problem 1'!I11</f>
        <v>2.9022060830967336</v>
      </c>
      <c r="J9" s="14">
        <f>'Problem 1'!J11</f>
        <v>2.9581856843011094</v>
      </c>
      <c r="K9" s="14">
        <f>'Problem 1'!K11</f>
        <v>3.0090109750727918</v>
      </c>
      <c r="L9" s="14">
        <f>'Problem 1'!L11</f>
        <v>3.0556043952236043</v>
      </c>
      <c r="M9" s="14">
        <f>'Problem 1'!M11</f>
        <v>3.098656813106945</v>
      </c>
      <c r="N9" s="14">
        <f>'Problem 1'!N11</f>
        <v>3.1387027447012668</v>
      </c>
      <c r="O9" s="14">
        <f>'Problem 1'!O11</f>
        <v>3.1761666347818656</v>
      </c>
      <c r="P9" s="14">
        <f>'Problem 1'!P11</f>
        <v>3.2113927760612677</v>
      </c>
      <c r="Q9" s="14">
        <f>'Problem 1'!Q11</f>
        <v>3.2446654429361983</v>
      </c>
      <c r="R9" s="14">
        <f>'Problem 1'!R11</f>
        <v>3.2762228995472147</v>
      </c>
      <c r="S9" s="14">
        <f>'Problem 1'!S11</f>
        <v>3.3062674240850041</v>
      </c>
      <c r="T9" s="14">
        <f>'Problem 1'!T11</f>
        <v>3.334972657241734</v>
      </c>
      <c r="U9" s="14">
        <f>'Problem 1'!U11</f>
        <v>3.362489102710315</v>
      </c>
      <c r="V9" s="14">
        <f>'Problem 1'!V11</f>
        <v>3.3889483203404738</v>
      </c>
      <c r="W9" s="14">
        <f>'Problem 1'!W11</f>
        <v>3.414466174621726</v>
      </c>
      <c r="X9" s="15">
        <f>'Problem 1'!X11</f>
        <v>3.4391453873209388</v>
      </c>
      <c r="Y9" s="15">
        <f>'Problem 1'!Y11</f>
        <v>3.4630775720887832</v>
      </c>
      <c r="Z9" s="15">
        <f>'Problem 1'!Z11</f>
        <v>3.4863448643493116</v>
      </c>
      <c r="AA9" s="15">
        <f>'Problem 1'!AA11</f>
        <v>3.4863448643493116</v>
      </c>
      <c r="AB9" s="2">
        <f>'Problem 1'!AB11</f>
        <v>21</v>
      </c>
      <c r="AC9" s="2">
        <f>'Problem 1'!AC11</f>
        <v>21</v>
      </c>
      <c r="AD9" s="21">
        <f>'Problem 1'!AD11</f>
        <v>-8.7317961252690424E-2</v>
      </c>
      <c r="AE9" s="22">
        <f>'Problem 1'!AE11</f>
        <v>0.12681989921898462</v>
      </c>
      <c r="AF9" s="23">
        <f>'Problem 1'!AF11</f>
        <v>0.65904224030934033</v>
      </c>
      <c r="AG9" s="24">
        <f>'Problem 1'!AG11</f>
        <v>0.21413786047167505</v>
      </c>
    </row>
    <row r="10" spans="1:33">
      <c r="A10" s="72"/>
      <c r="B10" s="2">
        <f>'Problem 1'!B12</f>
        <v>20</v>
      </c>
      <c r="C10" s="14">
        <f>'Problem 1'!C12</f>
        <v>1.845105802183773</v>
      </c>
      <c r="D10" s="14">
        <f>'Problem 1'!D12</f>
        <v>2.0153283748695947</v>
      </c>
      <c r="E10" s="14">
        <f>'Problem 1'!E12</f>
        <v>2.1198083485414978</v>
      </c>
      <c r="F10" s="14">
        <f>'Problem 1'!F12</f>
        <v>2.2007622148469794</v>
      </c>
      <c r="G10" s="14">
        <f>'Problem 1'!G12</f>
        <v>2.2674967055320789</v>
      </c>
      <c r="H10" s="14">
        <f>'Problem 1'!H12</f>
        <v>2.3259898086406388</v>
      </c>
      <c r="I10" s="14">
        <f>'Problem 1'!I12</f>
        <v>2.377113913120235</v>
      </c>
      <c r="J10" s="14">
        <f>'Problem 1'!J12</f>
        <v>2.422965201782636</v>
      </c>
      <c r="K10" s="14">
        <f>'Problem 1'!K12</f>
        <v>2.4645947423364318</v>
      </c>
      <c r="L10" s="14">
        <f>'Problem 1'!L12</f>
        <v>2.5027580788222306</v>
      </c>
      <c r="M10" s="14">
        <f>'Problem 1'!M12</f>
        <v>2.5380210817288864</v>
      </c>
      <c r="N10" s="14">
        <f>'Problem 1'!N12</f>
        <v>2.5708215577912723</v>
      </c>
      <c r="O10" s="14">
        <f>'Problem 1'!O12</f>
        <v>2.6015071575730673</v>
      </c>
      <c r="P10" s="14">
        <f>'Problem 1'!P12</f>
        <v>2.6303598813780762</v>
      </c>
      <c r="Q10" s="14">
        <f>'Problem 1'!Q12</f>
        <v>2.6576125702259401</v>
      </c>
      <c r="R10" s="14">
        <f>'Problem 1'!R12</f>
        <v>2.683460379452737</v>
      </c>
      <c r="S10" s="14">
        <f>'Problem 1'!S12</f>
        <v>2.7080689893332788</v>
      </c>
      <c r="T10" s="14">
        <f>'Problem 1'!T12</f>
        <v>2.731580623987222</v>
      </c>
      <c r="U10" s="14">
        <f>'Problem 1'!U12</f>
        <v>2.7541185566805417</v>
      </c>
      <c r="V10" s="14">
        <f>'Problem 1'!V12</f>
        <v>2.7757905443196194</v>
      </c>
      <c r="W10" s="15">
        <f>'Problem 1'!W12</f>
        <v>2.7966914881906395</v>
      </c>
      <c r="X10" s="15">
        <f>'Problem 1'!X12</f>
        <v>2.8169055247519426</v>
      </c>
      <c r="Y10" s="15">
        <f>'Problem 1'!Y12</f>
        <v>2.8365076921219123</v>
      </c>
      <c r="Z10" s="15">
        <f>'Problem 1'!Z12</f>
        <v>2.8555652650748713</v>
      </c>
      <c r="AA10" s="15">
        <f>'Problem 1'!AA12</f>
        <v>2.8555652650748713</v>
      </c>
      <c r="AB10" s="2">
        <f>'Problem 1'!AB12</f>
        <v>20</v>
      </c>
      <c r="AC10" s="2">
        <f>'Problem 1'!AC12</f>
        <v>20</v>
      </c>
      <c r="AD10" s="21">
        <f>'Problem 1'!AD12</f>
        <v>-8.315996309779905E-2</v>
      </c>
      <c r="AE10" s="22">
        <f>'Problem 1'!AE12</f>
        <v>0.12854447484898079</v>
      </c>
      <c r="AF10" s="23">
        <f>'Problem 1'!AF12</f>
        <v>0.65975108720423936</v>
      </c>
      <c r="AG10" s="24">
        <f>'Problem 1'!AG12</f>
        <v>0.21170443794677984</v>
      </c>
    </row>
    <row r="11" spans="1:33">
      <c r="A11" s="72"/>
      <c r="B11" s="2">
        <f>'Problem 1'!B13</f>
        <v>19</v>
      </c>
      <c r="C11" s="14">
        <f>'Problem 1'!C13</f>
        <v>1.5112733375811505</v>
      </c>
      <c r="D11" s="14">
        <f>'Problem 1'!D13</f>
        <v>1.650697773431973</v>
      </c>
      <c r="E11" s="14">
        <f>'Problem 1'!E13</f>
        <v>1.7362743286271536</v>
      </c>
      <c r="F11" s="14">
        <f>'Problem 1'!F13</f>
        <v>1.80258132282596</v>
      </c>
      <c r="G11" s="14">
        <f>'Problem 1'!G13</f>
        <v>1.857241633551818</v>
      </c>
      <c r="H11" s="14">
        <f>'Problem 1'!H13</f>
        <v>1.9051516596629099</v>
      </c>
      <c r="I11" s="14">
        <f>'Problem 1'!I13</f>
        <v>1.9470259499698845</v>
      </c>
      <c r="J11" s="14">
        <f>'Problem 1'!J13</f>
        <v>1.9845814278005927</v>
      </c>
      <c r="K11" s="14">
        <f>'Problem 1'!K13</f>
        <v>2.0186789926232946</v>
      </c>
      <c r="L11" s="14">
        <f>'Problem 1'!L13</f>
        <v>2.0499374889305875</v>
      </c>
      <c r="M11" s="14">
        <f>'Problem 1'!M13</f>
        <v>2.078820405039139</v>
      </c>
      <c r="N11" s="14">
        <f>'Problem 1'!N13</f>
        <v>2.1056863359111695</v>
      </c>
      <c r="O11" s="14">
        <f>'Problem 1'!O13</f>
        <v>2.1308200321702282</v>
      </c>
      <c r="P11" s="14">
        <f>'Problem 1'!P13</f>
        <v>2.1544524721915508</v>
      </c>
      <c r="Q11" s="14">
        <f>'Problem 1'!Q13</f>
        <v>2.1767743693881374</v>
      </c>
      <c r="R11" s="14">
        <f>'Problem 1'!R13</f>
        <v>2.197945569908514</v>
      </c>
      <c r="S11" s="14">
        <f>'Problem 1'!S13</f>
        <v>2.2181017777223864</v>
      </c>
      <c r="T11" s="14">
        <f>'Problem 1'!T13</f>
        <v>2.2373594845343208</v>
      </c>
      <c r="U11" s="14">
        <f>'Problem 1'!U13</f>
        <v>2.2558196599471887</v>
      </c>
      <c r="V11" s="15">
        <f>'Problem 1'!V13</f>
        <v>2.2735705645579496</v>
      </c>
      <c r="W11" s="15">
        <f>'Problem 1'!W13</f>
        <v>2.2906899292931149</v>
      </c>
      <c r="X11" s="15">
        <f>'Problem 1'!X13</f>
        <v>2.3072466679169006</v>
      </c>
      <c r="Y11" s="15">
        <f>'Problem 1'!Y13</f>
        <v>2.3233022420037508</v>
      </c>
      <c r="Z11" s="15">
        <f>'Problem 1'!Z13</f>
        <v>2.3389117543952498</v>
      </c>
      <c r="AA11" s="15">
        <f>'Problem 1'!AA13</f>
        <v>2.3389117543952498</v>
      </c>
      <c r="AB11" s="2">
        <f>'Problem 1'!AB13</f>
        <v>19</v>
      </c>
      <c r="AC11" s="2">
        <f>'Problem 1'!AC13</f>
        <v>19</v>
      </c>
      <c r="AD11" s="21">
        <f>'Problem 1'!AD13</f>
        <v>-7.9001964942911229E-2</v>
      </c>
      <c r="AE11" s="22">
        <f>'Problem 1'!AE13</f>
        <v>0.13028633942763151</v>
      </c>
      <c r="AF11" s="23">
        <f>'Problem 1'!AF13</f>
        <v>0.66042535620182563</v>
      </c>
      <c r="AG11" s="24">
        <f>'Problem 1'!AG13</f>
        <v>0.20928830437054274</v>
      </c>
    </row>
    <row r="12" spans="1:33">
      <c r="A12" s="72"/>
      <c r="B12" s="2">
        <f>'Problem 1'!B14</f>
        <v>18</v>
      </c>
      <c r="C12" s="14">
        <f>'Problem 1'!C14</f>
        <v>1.2378407233777631</v>
      </c>
      <c r="D12" s="14">
        <f>'Problem 1'!D14</f>
        <v>1.3520392870911597</v>
      </c>
      <c r="E12" s="14">
        <f>'Problem 1'!E14</f>
        <v>1.4221325934129165</v>
      </c>
      <c r="F12" s="14">
        <f>'Problem 1'!F14</f>
        <v>1.4764427540059855</v>
      </c>
      <c r="G12" s="14">
        <f>'Problem 1'!G14</f>
        <v>1.5212134496084389</v>
      </c>
      <c r="H12" s="14">
        <f>'Problem 1'!H14</f>
        <v>1.5604551803421534</v>
      </c>
      <c r="I12" s="14">
        <f>'Problem 1'!I14</f>
        <v>1.5947532126805506</v>
      </c>
      <c r="J12" s="14">
        <f>'Problem 1'!J14</f>
        <v>1.6255138293663227</v>
      </c>
      <c r="K12" s="14">
        <f>'Problem 1'!K14</f>
        <v>1.6534421685065526</v>
      </c>
      <c r="L12" s="14">
        <f>'Problem 1'!L14</f>
        <v>1.67904510790774</v>
      </c>
      <c r="M12" s="14">
        <f>'Problem 1'!M14</f>
        <v>1.7027022775804954</v>
      </c>
      <c r="N12" s="14">
        <f>'Problem 1'!N14</f>
        <v>1.7247073923918761</v>
      </c>
      <c r="O12" s="14">
        <f>'Problem 1'!O14</f>
        <v>1.7452936834252804</v>
      </c>
      <c r="P12" s="14">
        <f>'Problem 1'!P14</f>
        <v>1.764650338455003</v>
      </c>
      <c r="Q12" s="14">
        <f>'Problem 1'!Q14</f>
        <v>1.7829335653775471</v>
      </c>
      <c r="R12" s="14">
        <f>'Problem 1'!R14</f>
        <v>1.8002742895968091</v>
      </c>
      <c r="S12" s="14">
        <f>'Problem 1'!S14</f>
        <v>1.8167836623491997</v>
      </c>
      <c r="T12" s="14">
        <f>'Problem 1'!T14</f>
        <v>1.8325570986547957</v>
      </c>
      <c r="U12" s="15">
        <f>'Problem 1'!U14</f>
        <v>1.847677299824571</v>
      </c>
      <c r="V12" s="15">
        <f>'Problem 1'!V14</f>
        <v>1.862216557586613</v>
      </c>
      <c r="W12" s="15">
        <f>'Problem 1'!W14</f>
        <v>1.8762385391174072</v>
      </c>
      <c r="X12" s="15">
        <f>'Problem 1'!X14</f>
        <v>1.8897996897082368</v>
      </c>
      <c r="Y12" s="15">
        <f>'Problem 1'!Y14</f>
        <v>1.9029503507750967</v>
      </c>
      <c r="Z12" s="15">
        <f>'Problem 1'!Z14</f>
        <v>1.9157356554779461</v>
      </c>
      <c r="AA12" s="15">
        <f>'Problem 1'!AA14</f>
        <v>1.9157356554779461</v>
      </c>
      <c r="AB12" s="2">
        <f>'Problem 1'!AB14</f>
        <v>18</v>
      </c>
      <c r="AC12" s="2">
        <f>'Problem 1'!AC14</f>
        <v>18</v>
      </c>
      <c r="AD12" s="21">
        <f>'Problem 1'!AD14</f>
        <v>-7.4843966788019856E-2</v>
      </c>
      <c r="AE12" s="22">
        <f>'Problem 1'!AE14</f>
        <v>0.13204549295493984</v>
      </c>
      <c r="AF12" s="23">
        <f>'Problem 1'!AF14</f>
        <v>0.66106504730210036</v>
      </c>
      <c r="AG12" s="24">
        <f>'Problem 1'!AG14</f>
        <v>0.20688945974295969</v>
      </c>
    </row>
    <row r="13" spans="1:33">
      <c r="A13" s="72"/>
      <c r="B13" s="2">
        <f>'Problem 1'!B15</f>
        <v>17</v>
      </c>
      <c r="C13" s="14">
        <f>'Problem 1'!C15</f>
        <v>1.0138798974014902</v>
      </c>
      <c r="D13" s="14">
        <f>'Problem 1'!D15</f>
        <v>1.1074166714584877</v>
      </c>
      <c r="E13" s="14">
        <f>'Problem 1'!E15</f>
        <v>1.1648280919101526</v>
      </c>
      <c r="F13" s="14">
        <f>'Problem 1'!F15</f>
        <v>1.2093119895635627</v>
      </c>
      <c r="G13" s="14">
        <f>'Problem 1'!G15</f>
        <v>1.2459823845560176</v>
      </c>
      <c r="H13" s="14">
        <f>'Problem 1'!H15</f>
        <v>1.2781241627175794</v>
      </c>
      <c r="I13" s="14">
        <f>'Problem 1'!I15</f>
        <v>1.306216699060573</v>
      </c>
      <c r="J13" s="14">
        <f>'Problem 1'!J15</f>
        <v>1.3314118395179608</v>
      </c>
      <c r="K13" s="14">
        <f>'Problem 1'!K15</f>
        <v>1.3542871425253</v>
      </c>
      <c r="L13" s="14">
        <f>'Problem 1'!L15</f>
        <v>1.3752577771820904</v>
      </c>
      <c r="M13" s="14">
        <f>'Problem 1'!M15</f>
        <v>1.3946346875612969</v>
      </c>
      <c r="N13" s="14">
        <f>'Problem 1'!N15</f>
        <v>1.4126584471015313</v>
      </c>
      <c r="O13" s="14">
        <f>'Problem 1'!O15</f>
        <v>1.429520088705849</v>
      </c>
      <c r="P13" s="14">
        <f>'Problem 1'!P15</f>
        <v>1.4453745706637688</v>
      </c>
      <c r="Q13" s="14">
        <f>'Problem 1'!Q15</f>
        <v>1.4603498383911175</v>
      </c>
      <c r="R13" s="14">
        <f>'Problem 1'!R15</f>
        <v>1.4745531291378606</v>
      </c>
      <c r="S13" s="14">
        <f>'Problem 1'!S15</f>
        <v>1.4880754836995052</v>
      </c>
      <c r="T13" s="15">
        <f>'Problem 1'!T15</f>
        <v>1.5009950537872845</v>
      </c>
      <c r="U13" s="15">
        <f>'Problem 1'!U15</f>
        <v>1.5133795776772965</v>
      </c>
      <c r="V13" s="15">
        <f>'Problem 1'!V15</f>
        <v>1.5252882674543207</v>
      </c>
      <c r="W13" s="15">
        <f>'Problem 1'!W15</f>
        <v>1.5367732710798385</v>
      </c>
      <c r="X13" s="15">
        <f>'Problem 1'!X15</f>
        <v>1.5478808212759234</v>
      </c>
      <c r="Y13" s="15">
        <f>'Problem 1'!Y15</f>
        <v>1.5586521512551526</v>
      </c>
      <c r="Z13" s="15">
        <f>'Problem 1'!Z15</f>
        <v>1.5691242282966962</v>
      </c>
      <c r="AA13" s="15">
        <f>'Problem 1'!AA15</f>
        <v>1.5691242282966962</v>
      </c>
      <c r="AB13" s="2">
        <f>'Problem 1'!AB15</f>
        <v>17</v>
      </c>
      <c r="AC13" s="2">
        <f>'Problem 1'!AC15</f>
        <v>17</v>
      </c>
      <c r="AD13" s="21">
        <f>'Problem 1'!AD15</f>
        <v>-7.0685968633132035E-2</v>
      </c>
      <c r="AE13" s="22">
        <f>'Problem 1'!AE15</f>
        <v>0.13382193543090271</v>
      </c>
      <c r="AF13" s="23">
        <f>'Problem 1'!AF15</f>
        <v>0.66167016050506255</v>
      </c>
      <c r="AG13" s="24">
        <f>'Problem 1'!AG15</f>
        <v>0.20450790406403474</v>
      </c>
    </row>
    <row r="14" spans="1:33">
      <c r="A14" s="72"/>
      <c r="B14" s="2">
        <f>'Problem 1'!B16</f>
        <v>16</v>
      </c>
      <c r="C14" s="14">
        <f>'Problem 1'!C16</f>
        <v>0.83043999679524694</v>
      </c>
      <c r="D14" s="14">
        <f>'Problem 1'!D16</f>
        <v>0.90705329048734118</v>
      </c>
      <c r="E14" s="14">
        <f>'Problem 1'!E16</f>
        <v>0.95407734130251542</v>
      </c>
      <c r="F14" s="14">
        <f>'Problem 1'!F16</f>
        <v>0.99051282830587328</v>
      </c>
      <c r="G14" s="14">
        <f>'Problem 1'!G16</f>
        <v>1.020548498978566</v>
      </c>
      <c r="H14" s="14">
        <f>'Problem 1'!H16</f>
        <v>1.0468749092584133</v>
      </c>
      <c r="I14" s="14">
        <f>'Problem 1'!I16</f>
        <v>1.069884701493605</v>
      </c>
      <c r="J14" s="14">
        <f>'Problem 1'!J16</f>
        <v>1.0905213197107266</v>
      </c>
      <c r="K14" s="14">
        <f>'Problem 1'!K16</f>
        <v>1.1092578254889673</v>
      </c>
      <c r="L14" s="14">
        <f>'Problem 1'!L16</f>
        <v>1.1264342719515243</v>
      </c>
      <c r="M14" s="14">
        <f>'Problem 1'!M16</f>
        <v>1.1423053444863001</v>
      </c>
      <c r="N14" s="14">
        <f>'Problem 1'!N16</f>
        <v>1.1570680899092951</v>
      </c>
      <c r="O14" s="14">
        <f>'Problem 1'!O16</f>
        <v>1.1708789778021707</v>
      </c>
      <c r="P14" s="14">
        <f>'Problem 1'!P16</f>
        <v>1.1838649300634487</v>
      </c>
      <c r="Q14" s="14">
        <f>'Problem 1'!Q16</f>
        <v>1.1961307431201829</v>
      </c>
      <c r="R14" s="14">
        <f>'Problem 1'!R16</f>
        <v>1.2077642519336398</v>
      </c>
      <c r="S14" s="15">
        <f>'Problem 1'!S16</f>
        <v>1.2188400254129415</v>
      </c>
      <c r="T14" s="15">
        <f>'Problem 1'!T16</f>
        <v>1.2294220753872913</v>
      </c>
      <c r="U14" s="15">
        <f>'Problem 1'!U16</f>
        <v>1.2395658843393094</v>
      </c>
      <c r="V14" s="15">
        <f>'Problem 1'!V16</f>
        <v>1.2493199511924087</v>
      </c>
      <c r="W14" s="15">
        <f>'Problem 1'!W16</f>
        <v>1.2587269888488537</v>
      </c>
      <c r="X14" s="15">
        <f>'Problem 1'!X16</f>
        <v>1.2678248652076616</v>
      </c>
      <c r="Y14" s="15">
        <f>'Problem 1'!Y16</f>
        <v>1.2766473532127567</v>
      </c>
      <c r="Z14" s="15">
        <f>'Problem 1'!Z16</f>
        <v>1.2852247317041414</v>
      </c>
      <c r="AA14" s="15">
        <f>'Problem 1'!AA16</f>
        <v>1.2852247317041414</v>
      </c>
      <c r="AB14" s="2">
        <f>'Problem 1'!AB16</f>
        <v>16</v>
      </c>
      <c r="AC14" s="2">
        <f>'Problem 1'!AC16</f>
        <v>16</v>
      </c>
      <c r="AD14" s="21">
        <f>'Problem 1'!AD16</f>
        <v>-6.6527970478240661E-2</v>
      </c>
      <c r="AE14" s="22">
        <f>'Problem 1'!AE16</f>
        <v>0.13561566685552315</v>
      </c>
      <c r="AF14" s="23">
        <f>'Problem 1'!AF16</f>
        <v>0.66224069581071299</v>
      </c>
      <c r="AG14" s="24">
        <f>'Problem 1'!AG16</f>
        <v>0.20214363733376381</v>
      </c>
    </row>
    <row r="15" spans="1:33">
      <c r="A15" s="72"/>
      <c r="B15" s="2">
        <f>'Problem 1'!B17</f>
        <v>15</v>
      </c>
      <c r="C15" s="14">
        <f>'Problem 1'!C17</f>
        <v>0.68018962605410083</v>
      </c>
      <c r="D15" s="14">
        <f>'Problem 1'!D17</f>
        <v>0.74294138149495437</v>
      </c>
      <c r="E15" s="14">
        <f>'Problem 1'!E17</f>
        <v>0.78145743522906741</v>
      </c>
      <c r="F15" s="14">
        <f>'Problem 1'!F17</f>
        <v>0.81130069949325667</v>
      </c>
      <c r="G15" s="14">
        <f>'Problem 1'!G17</f>
        <v>0.83590205742638168</v>
      </c>
      <c r="H15" s="14">
        <f>'Problem 1'!H17</f>
        <v>0.85746526636706477</v>
      </c>
      <c r="I15" s="14">
        <f>'Problem 1'!I17</f>
        <v>0.87631192842144146</v>
      </c>
      <c r="J15" s="14">
        <f>'Problem 1'!J17</f>
        <v>0.8932147915810853</v>
      </c>
      <c r="K15" s="14">
        <f>'Problem 1'!K17</f>
        <v>0.90856132704185777</v>
      </c>
      <c r="L15" s="14">
        <f>'Problem 1'!L17</f>
        <v>0.92263006258132085</v>
      </c>
      <c r="M15" s="14">
        <f>'Problem 1'!M17</f>
        <v>0.93562960370911685</v>
      </c>
      <c r="N15" s="14">
        <f>'Problem 1'!N17</f>
        <v>0.94772134583082335</v>
      </c>
      <c r="O15" s="14">
        <f>'Problem 1'!O17</f>
        <v>0.95903344870108809</v>
      </c>
      <c r="P15" s="14">
        <f>'Problem 1'!P17</f>
        <v>0.96966987041324337</v>
      </c>
      <c r="Q15" s="14">
        <f>'Problem 1'!Q17</f>
        <v>0.97971644672038938</v>
      </c>
      <c r="R15" s="15">
        <f>'Problem 1'!R17</f>
        <v>0.98924512072460336</v>
      </c>
      <c r="S15" s="15">
        <f>'Problem 1'!S17</f>
        <v>0.99831696968445482</v>
      </c>
      <c r="T15" s="15">
        <f>'Problem 1'!T17</f>
        <v>1.0069844238565997</v>
      </c>
      <c r="U15" s="15">
        <f>'Problem 1'!U17</f>
        <v>1.0152929273540998</v>
      </c>
      <c r="V15" s="15">
        <f>'Problem 1'!V17</f>
        <v>1.0232822042566094</v>
      </c>
      <c r="W15" s="15">
        <f>'Problem 1'!W17</f>
        <v>1.0309872394795117</v>
      </c>
      <c r="X15" s="15">
        <f>'Problem 1'!X17</f>
        <v>1.0384390495347415</v>
      </c>
      <c r="Y15" s="15">
        <f>'Problem 1'!Y17</f>
        <v>1.0456652968737556</v>
      </c>
      <c r="Z15" s="15">
        <f>'Problem 1'!Z17</f>
        <v>1.0526907820275229</v>
      </c>
      <c r="AA15" s="15">
        <f>'Problem 1'!AA17</f>
        <v>1.0526907820275229</v>
      </c>
      <c r="AB15" s="2">
        <f>'Problem 1'!AB17</f>
        <v>15</v>
      </c>
      <c r="AC15" s="2">
        <f>'Problem 1'!AC17</f>
        <v>15</v>
      </c>
      <c r="AD15" s="21">
        <f>'Problem 1'!AD17</f>
        <v>-6.2369972323351064E-2</v>
      </c>
      <c r="AE15" s="22">
        <f>'Problem 1'!AE17</f>
        <v>0.13742668722879892</v>
      </c>
      <c r="AF15" s="23">
        <f>'Problem 1'!AF17</f>
        <v>0.6627766532190511</v>
      </c>
      <c r="AG15" s="24">
        <f>'Problem 1'!AG17</f>
        <v>0.19979665955214998</v>
      </c>
    </row>
    <row r="16" spans="1:33">
      <c r="A16" s="72"/>
      <c r="B16" s="2">
        <f>'Problem 1'!B18</f>
        <v>14</v>
      </c>
      <c r="C16" s="14">
        <f>'Problem 1'!C18</f>
        <v>0.557123849016259</v>
      </c>
      <c r="D16" s="14">
        <f>'Problem 1'!D18</f>
        <v>0.6085220153284201</v>
      </c>
      <c r="E16" s="14">
        <f>'Problem 1'!E18</f>
        <v>0.64006941223558689</v>
      </c>
      <c r="F16" s="14">
        <f>'Problem 1'!F18</f>
        <v>0.66451317558806133</v>
      </c>
      <c r="G16" s="14">
        <f>'Problem 1'!G18</f>
        <v>0.68466344353942687</v>
      </c>
      <c r="H16" s="14">
        <f>'Problem 1'!H18</f>
        <v>0.70232525063264417</v>
      </c>
      <c r="I16" s="14">
        <f>'Problem 1'!I18</f>
        <v>0.71776201194544897</v>
      </c>
      <c r="J16" s="14">
        <f>'Problem 1'!J18</f>
        <v>0.73160666323412782</v>
      </c>
      <c r="K16" s="14">
        <f>'Problem 1'!K18</f>
        <v>0.74417657106199286</v>
      </c>
      <c r="L16" s="14">
        <f>'Problem 1'!L18</f>
        <v>0.75569986955745405</v>
      </c>
      <c r="M16" s="14">
        <f>'Problem 1'!M18</f>
        <v>0.76634742152112778</v>
      </c>
      <c r="N16" s="14">
        <f>'Problem 1'!N18</f>
        <v>0.7762514213090066</v>
      </c>
      <c r="O16" s="14">
        <f>'Problem 1'!O18</f>
        <v>0.78551684090693563</v>
      </c>
      <c r="P16" s="14">
        <f>'Problem 1'!P18</f>
        <v>0.79422882941286554</v>
      </c>
      <c r="Q16" s="15">
        <f>'Problem 1'!Q18</f>
        <v>0.80245769243470111</v>
      </c>
      <c r="R16" s="15">
        <f>'Problem 1'!R18</f>
        <v>0.81026235650763812</v>
      </c>
      <c r="S16" s="15">
        <f>'Problem 1'!S18</f>
        <v>0.81769284826554178</v>
      </c>
      <c r="T16" s="15">
        <f>'Problem 1'!T18</f>
        <v>0.82479211183057199</v>
      </c>
      <c r="U16" s="15">
        <f>'Problem 1'!U18</f>
        <v>0.8315973691746823</v>
      </c>
      <c r="V16" s="15">
        <f>'Problem 1'!V18</f>
        <v>0.83814115715422544</v>
      </c>
      <c r="W16" s="15">
        <f>'Problem 1'!W18</f>
        <v>0.84445213091178128</v>
      </c>
      <c r="X16" s="15">
        <f>'Problem 1'!X18</f>
        <v>0.85055569518427965</v>
      </c>
      <c r="Y16" s="15">
        <f>'Problem 1'!Y18</f>
        <v>0.8564745074937381</v>
      </c>
      <c r="Z16" s="15">
        <f>'Problem 1'!Z18</f>
        <v>0.86222888124503971</v>
      </c>
      <c r="AA16" s="15">
        <f>'Problem 1'!AA18</f>
        <v>0.86222888124503971</v>
      </c>
      <c r="AB16" s="2">
        <f>'Problem 1'!AB18</f>
        <v>14</v>
      </c>
      <c r="AC16" s="2">
        <f>'Problem 1'!AC18</f>
        <v>14</v>
      </c>
      <c r="AD16" s="21">
        <f>'Problem 1'!AD18</f>
        <v>-5.8211974168461467E-2</v>
      </c>
      <c r="AE16" s="22">
        <f>'Problem 1'!AE18</f>
        <v>0.13925499655073073</v>
      </c>
      <c r="AF16" s="23">
        <f>'Problem 1'!AF18</f>
        <v>0.66327803273007702</v>
      </c>
      <c r="AG16" s="24">
        <f>'Problem 1'!AG18</f>
        <v>0.1974669707191922</v>
      </c>
    </row>
    <row r="17" spans="1:33">
      <c r="A17" s="72"/>
      <c r="B17" s="2">
        <f>'Problem 1'!B19</f>
        <v>13</v>
      </c>
      <c r="C17" s="14">
        <f>'Problem 1'!C19</f>
        <v>0.45632419439164407</v>
      </c>
      <c r="D17" s="14">
        <f>'Problem 1'!D19</f>
        <v>0.49842296089934052</v>
      </c>
      <c r="E17" s="14">
        <f>'Problem 1'!E19</f>
        <v>0.52426253051072191</v>
      </c>
      <c r="F17" s="14">
        <f>'Problem 1'!F19</f>
        <v>0.54428371725297597</v>
      </c>
      <c r="G17" s="14">
        <f>'Problem 1'!G19</f>
        <v>0.560788224834044</v>
      </c>
      <c r="H17" s="14">
        <f>'Problem 1'!H19</f>
        <v>0.57525450537030909</v>
      </c>
      <c r="I17" s="14">
        <f>'Problem 1'!I19</f>
        <v>0.58789831461042685</v>
      </c>
      <c r="J17" s="14">
        <f>'Problem 1'!J19</f>
        <v>0.59923807211155522</v>
      </c>
      <c r="K17" s="14">
        <f>'Problem 1'!K19</f>
        <v>0.60953372373956571</v>
      </c>
      <c r="L17" s="14">
        <f>'Problem 1'!L19</f>
        <v>0.61897212762760734</v>
      </c>
      <c r="M17" s="14">
        <f>'Problem 1'!M19</f>
        <v>0.6276932326038992</v>
      </c>
      <c r="N17" s="14">
        <f>'Problem 1'!N19</f>
        <v>0.63580531528073847</v>
      </c>
      <c r="O17" s="14">
        <f>'Problem 1'!O19</f>
        <v>0.6433943552064052</v>
      </c>
      <c r="P17" s="15">
        <f>'Problem 1'!P19</f>
        <v>0.65053009556923025</v>
      </c>
      <c r="Q17" s="15">
        <f>'Problem 1'!Q19</f>
        <v>0.65727012167981358</v>
      </c>
      <c r="R17" s="15">
        <f>'Problem 1'!R19</f>
        <v>0.66366269857608007</v>
      </c>
      <c r="S17" s="15">
        <f>'Problem 1'!S19</f>
        <v>0.66974880164157669</v>
      </c>
      <c r="T17" s="15">
        <f>'Problem 1'!T19</f>
        <v>0.67556360517728353</v>
      </c>
      <c r="U17" s="15">
        <f>'Problem 1'!U19</f>
        <v>0.68113759663477069</v>
      </c>
      <c r="V17" s="15">
        <f>'Problem 1'!V19</f>
        <v>0.68649742602155317</v>
      </c>
      <c r="W17" s="15">
        <f>'Problem 1'!W19</f>
        <v>0.69166656394452775</v>
      </c>
      <c r="X17" s="15">
        <f>'Problem 1'!X19</f>
        <v>0.69666581869638122</v>
      </c>
      <c r="Y17" s="15">
        <f>'Problem 1'!Y19</f>
        <v>0.70151374840471814</v>
      </c>
      <c r="Z17" s="15">
        <f>'Problem 1'!Z19</f>
        <v>0.70622699119790999</v>
      </c>
      <c r="AA17" s="15">
        <f>'Problem 1'!AA19</f>
        <v>0.70622699119790999</v>
      </c>
      <c r="AB17" s="2">
        <f>'Problem 1'!AB19</f>
        <v>13</v>
      </c>
      <c r="AC17" s="2">
        <f>'Problem 1'!AC19</f>
        <v>13</v>
      </c>
      <c r="AD17" s="21">
        <f>'Problem 1'!AD19</f>
        <v>-5.4053976013570093E-2</v>
      </c>
      <c r="AE17" s="22">
        <f>'Problem 1'!AE19</f>
        <v>0.14110059482131942</v>
      </c>
      <c r="AF17" s="23">
        <f>'Problem 1'!AF19</f>
        <v>0.66374483434379106</v>
      </c>
      <c r="AG17" s="24">
        <f>'Problem 1'!AG19</f>
        <v>0.19515457083488952</v>
      </c>
    </row>
    <row r="18" spans="1:33">
      <c r="A18" s="72"/>
      <c r="B18" s="2">
        <f>'Problem 1'!B20</f>
        <v>12</v>
      </c>
      <c r="C18" s="14">
        <f>'Problem 1'!C20</f>
        <v>0.37376208316134402</v>
      </c>
      <c r="D18" s="14">
        <f>'Problem 1'!D20</f>
        <v>0.40824397752904662</v>
      </c>
      <c r="E18" s="14">
        <f>'Problem 1'!E20</f>
        <v>0.42940842921633438</v>
      </c>
      <c r="F18" s="14">
        <f>'Problem 1'!F20</f>
        <v>0.44580721007458685</v>
      </c>
      <c r="G18" s="14">
        <f>'Problem 1'!G20</f>
        <v>0.45932557971368998</v>
      </c>
      <c r="H18" s="14">
        <f>'Problem 1'!H20</f>
        <v>0.47117449593440275</v>
      </c>
      <c r="I18" s="14">
        <f>'Problem 1'!I20</f>
        <v>0.48153067809340766</v>
      </c>
      <c r="J18" s="14">
        <f>'Problem 1'!J20</f>
        <v>0.49081874880773102</v>
      </c>
      <c r="K18" s="14">
        <f>'Problem 1'!K20</f>
        <v>0.49925162229391312</v>
      </c>
      <c r="L18" s="14">
        <f>'Problem 1'!L20</f>
        <v>0.50698234869910752</v>
      </c>
      <c r="M18" s="14">
        <f>'Problem 1'!M20</f>
        <v>0.51412555610180344</v>
      </c>
      <c r="N18" s="14">
        <f>'Problem 1'!N20</f>
        <v>0.52076993077519684</v>
      </c>
      <c r="O18" s="15">
        <f>'Problem 1'!O20</f>
        <v>0.52698589610570779</v>
      </c>
      <c r="P18" s="15">
        <f>'Problem 1'!P20</f>
        <v>0.53283057674216538</v>
      </c>
      <c r="Q18" s="15">
        <f>'Problem 1'!Q20</f>
        <v>0.53835113916382693</v>
      </c>
      <c r="R18" s="15">
        <f>'Problem 1'!R20</f>
        <v>0.54358711588143882</v>
      </c>
      <c r="S18" s="15">
        <f>'Problem 1'!S20</f>
        <v>0.5485720686585478</v>
      </c>
      <c r="T18" s="15">
        <f>'Problem 1'!T20</f>
        <v>0.55333480775805399</v>
      </c>
      <c r="U18" s="15">
        <f>'Problem 1'!U20</f>
        <v>0.55790030457868911</v>
      </c>
      <c r="V18" s="15">
        <f>'Problem 1'!V20</f>
        <v>0.56229038737862469</v>
      </c>
      <c r="W18" s="15">
        <f>'Problem 1'!W20</f>
        <v>0.56652428026001134</v>
      </c>
      <c r="X18" s="15">
        <f>'Problem 1'!X20</f>
        <v>0.57061902669965181</v>
      </c>
      <c r="Y18" s="15">
        <f>'Problem 1'!Y20</f>
        <v>0.57458982712855189</v>
      </c>
      <c r="Z18" s="15">
        <f>'Problem 1'!Z20</f>
        <v>0.57845030936131425</v>
      </c>
      <c r="AA18" s="15">
        <f>'Problem 1'!AA20</f>
        <v>0.57845030936131425</v>
      </c>
      <c r="AB18" s="2">
        <f>'Problem 1'!AB20</f>
        <v>12</v>
      </c>
      <c r="AC18" s="2">
        <f>'Problem 1'!AC20</f>
        <v>12</v>
      </c>
      <c r="AD18" s="21">
        <f>'Problem 1'!AD20</f>
        <v>-4.9895977858680496E-2</v>
      </c>
      <c r="AE18" s="22">
        <f>'Problem 1'!AE20</f>
        <v>0.14296348204056336</v>
      </c>
      <c r="AF18" s="23">
        <f>'Problem 1'!AF20</f>
        <v>0.66417705806019267</v>
      </c>
      <c r="AG18" s="24">
        <f>'Problem 1'!AG20</f>
        <v>0.19285945989924386</v>
      </c>
    </row>
    <row r="19" spans="1:33">
      <c r="A19" s="72"/>
      <c r="B19" s="2">
        <f>'Problem 1'!B21</f>
        <v>11</v>
      </c>
      <c r="C19" s="14">
        <f>'Problem 1'!C21</f>
        <v>0.30613782158832964</v>
      </c>
      <c r="D19" s="14">
        <f>'Problem 1'!D21</f>
        <v>0.33438095405559626</v>
      </c>
      <c r="E19" s="14">
        <f>'Problem 1'!E21</f>
        <v>0.35171615049889304</v>
      </c>
      <c r="F19" s="14">
        <f>'Problem 1'!F21</f>
        <v>0.36514792240627153</v>
      </c>
      <c r="G19" s="14">
        <f>'Problem 1'!G21</f>
        <v>0.3762204319496068</v>
      </c>
      <c r="H19" s="14">
        <f>'Problem 1'!H21</f>
        <v>0.38592553999403562</v>
      </c>
      <c r="I19" s="14">
        <f>'Problem 1'!I21</f>
        <v>0.39440799230517892</v>
      </c>
      <c r="J19" s="14">
        <f>'Problem 1'!J21</f>
        <v>0.40201558511178759</v>
      </c>
      <c r="K19" s="14">
        <f>'Problem 1'!K21</f>
        <v>0.40892271035294092</v>
      </c>
      <c r="L19" s="14">
        <f>'Problem 1'!L21</f>
        <v>0.4152547270223792</v>
      </c>
      <c r="M19" s="14">
        <f>'Problem 1'!M21</f>
        <v>0.42110552369741527</v>
      </c>
      <c r="N19" s="15">
        <f>'Problem 1'!N21</f>
        <v>0.42654774076535484</v>
      </c>
      <c r="O19" s="15">
        <f>'Problem 1'!O21</f>
        <v>0.4316390600058081</v>
      </c>
      <c r="P19" s="15">
        <f>'Problem 1'!P21</f>
        <v>0.43642627058316413</v>
      </c>
      <c r="Q19" s="15">
        <f>'Problem 1'!Q21</f>
        <v>0.44094800521021643</v>
      </c>
      <c r="R19" s="15">
        <f>'Problem 1'!R21</f>
        <v>0.44523664383470996</v>
      </c>
      <c r="S19" s="15">
        <f>'Problem 1'!S21</f>
        <v>0.44931967593629979</v>
      </c>
      <c r="T19" s="15">
        <f>'Problem 1'!T21</f>
        <v>0.45322069917649555</v>
      </c>
      <c r="U19" s="15">
        <f>'Problem 1'!U21</f>
        <v>0.45696016691307262</v>
      </c>
      <c r="V19" s="15">
        <f>'Problem 1'!V21</f>
        <v>0.46055595804736088</v>
      </c>
      <c r="W19" s="15">
        <f>'Problem 1'!W21</f>
        <v>0.4640238184910499</v>
      </c>
      <c r="X19" s="15">
        <f>'Problem 1'!X21</f>
        <v>0.4673777080680378</v>
      </c>
      <c r="Y19" s="15">
        <f>'Problem 1'!Y21</f>
        <v>0.47063007701617615</v>
      </c>
      <c r="Z19" s="15">
        <f>'Problem 1'!Z21</f>
        <v>0.4737920874882447</v>
      </c>
      <c r="AA19" s="15">
        <f>'Problem 1'!AA21</f>
        <v>0.4737920874882447</v>
      </c>
      <c r="AB19" s="2">
        <f>'Problem 1'!AB21</f>
        <v>11</v>
      </c>
      <c r="AC19" s="2">
        <f>'Problem 1'!AC21</f>
        <v>11</v>
      </c>
      <c r="AD19" s="21">
        <f>'Problem 1'!AD21</f>
        <v>-4.5737979703790899E-2</v>
      </c>
      <c r="AE19" s="22">
        <f>'Problem 1'!AE21</f>
        <v>0.1448436582084634</v>
      </c>
      <c r="AF19" s="23">
        <f>'Problem 1'!AF21</f>
        <v>0.66457470387928219</v>
      </c>
      <c r="AG19" s="24">
        <f>'Problem 1'!AG21</f>
        <v>0.1905816379122543</v>
      </c>
    </row>
    <row r="20" spans="1:33">
      <c r="A20" s="72"/>
      <c r="B20" s="2">
        <f>'Problem 1'!B22</f>
        <v>10</v>
      </c>
      <c r="C20" s="14">
        <f>'Problem 1'!C22</f>
        <v>0.2507487250021323</v>
      </c>
      <c r="D20" s="14">
        <f>'Problem 1'!D22</f>
        <v>0.27388186621118116</v>
      </c>
      <c r="E20" s="14">
        <f>'Problem 1'!E22</f>
        <v>0.28808062931488998</v>
      </c>
      <c r="F20" s="14">
        <f>'Problem 1'!F22</f>
        <v>0.29908220913544425</v>
      </c>
      <c r="G20" s="14">
        <f>'Problem 1'!G22</f>
        <v>0.30815138469879155</v>
      </c>
      <c r="H20" s="14">
        <f>'Problem 1'!H22</f>
        <v>0.31610056084279936</v>
      </c>
      <c r="I20" s="14">
        <f>'Problem 1'!I22</f>
        <v>0.3230482946800472</v>
      </c>
      <c r="J20" s="14">
        <f>'Problem 1'!J22</f>
        <v>0.32927945614417264</v>
      </c>
      <c r="K20" s="14">
        <f>'Problem 1'!K22</f>
        <v>0.33493688467967142</v>
      </c>
      <c r="L20" s="14">
        <f>'Problem 1'!L22</f>
        <v>0.34012325824931472</v>
      </c>
      <c r="M20" s="15">
        <f>'Problem 1'!M22</f>
        <v>0.34491547829876956</v>
      </c>
      <c r="N20" s="15">
        <f>'Problem 1'!N22</f>
        <v>0.34937304248959905</v>
      </c>
      <c r="O20" s="15">
        <f>'Problem 1'!O22</f>
        <v>0.35354319631606484</v>
      </c>
      <c r="P20" s="15">
        <f>'Problem 1'!P22</f>
        <v>0.35746426344315418</v>
      </c>
      <c r="Q20" s="15">
        <f>'Problem 1'!Q22</f>
        <v>0.36116788681986994</v>
      </c>
      <c r="R20" s="15">
        <f>'Problem 1'!R22</f>
        <v>0.3646805879343788</v>
      </c>
      <c r="S20" s="15">
        <f>'Problem 1'!S22</f>
        <v>0.36802488263244842</v>
      </c>
      <c r="T20" s="15">
        <f>'Problem 1'!T22</f>
        <v>0.37122009908302522</v>
      </c>
      <c r="U20" s="15">
        <f>'Problem 1'!U22</f>
        <v>0.37428299004588772</v>
      </c>
      <c r="V20" s="15">
        <f>'Problem 1'!V22</f>
        <v>0.37722819961724613</v>
      </c>
      <c r="W20" s="15">
        <f>'Problem 1'!W22</f>
        <v>0.38006862482256315</v>
      </c>
      <c r="X20" s="15">
        <f>'Problem 1'!X22</f>
        <v>0.3828156997539271</v>
      </c>
      <c r="Y20" s="15">
        <f>'Problem 1'!Y22</f>
        <v>0.38547962204471437</v>
      </c>
      <c r="Z20" s="15">
        <f>'Problem 1'!Z22</f>
        <v>0.38806953429469687</v>
      </c>
      <c r="AA20" s="15">
        <f>'Problem 1'!AA22</f>
        <v>0.38806953429469687</v>
      </c>
      <c r="AB20" s="2">
        <f>'Problem 1'!AB22</f>
        <v>10</v>
      </c>
      <c r="AC20" s="2">
        <f>'Problem 1'!AC22</f>
        <v>10</v>
      </c>
      <c r="AD20" s="21">
        <f>'Problem 1'!AD22</f>
        <v>-4.1579981548899525E-2</v>
      </c>
      <c r="AE20" s="22">
        <f>'Problem 1'!AE22</f>
        <v>0.14674112332502032</v>
      </c>
      <c r="AF20" s="23">
        <f>'Problem 1'!AF22</f>
        <v>0.66493777180105984</v>
      </c>
      <c r="AG20" s="24">
        <f>'Problem 1'!AG22</f>
        <v>0.18832110487391984</v>
      </c>
    </row>
    <row r="21" spans="1:33">
      <c r="A21" s="72"/>
      <c r="B21" s="2">
        <f>'Problem 1'!B23</f>
        <v>9</v>
      </c>
      <c r="C21" s="14">
        <f>'Problem 1'!C23</f>
        <v>0.20538110176645957</v>
      </c>
      <c r="D21" s="14">
        <f>'Problem 1'!D23</f>
        <v>0.22432879543386763</v>
      </c>
      <c r="E21" s="14">
        <f>'Problem 1'!E23</f>
        <v>0.2359585957845409</v>
      </c>
      <c r="F21" s="14">
        <f>'Problem 1'!F23</f>
        <v>0.24496967484266122</v>
      </c>
      <c r="G21" s="14">
        <f>'Problem 1'!G23</f>
        <v>0.25239797689802712</v>
      </c>
      <c r="H21" s="14">
        <f>'Problem 1'!H23</f>
        <v>0.25890891949435774</v>
      </c>
      <c r="I21" s="14">
        <f>'Problem 1'!I23</f>
        <v>0.26459960936830207</v>
      </c>
      <c r="J21" s="14">
        <f>'Problem 1'!J23</f>
        <v>0.26970337532673677</v>
      </c>
      <c r="K21" s="14">
        <f>'Problem 1'!K23</f>
        <v>0.27433721306918535</v>
      </c>
      <c r="L21" s="15">
        <f>'Problem 1'!L23</f>
        <v>0.27858522317530549</v>
      </c>
      <c r="M21" s="15">
        <f>'Problem 1'!M23</f>
        <v>0.28251039341757078</v>
      </c>
      <c r="N21" s="15">
        <f>'Problem 1'!N23</f>
        <v>0.28616145662716236</v>
      </c>
      <c r="O21" s="15">
        <f>'Problem 1'!O23</f>
        <v>0.28957711023580135</v>
      </c>
      <c r="P21" s="15">
        <f>'Problem 1'!P23</f>
        <v>0.29278874406028049</v>
      </c>
      <c r="Q21" s="15">
        <f>'Problem 1'!Q23</f>
        <v>0.29582227593419697</v>
      </c>
      <c r="R21" s="15">
        <f>'Problem 1'!R23</f>
        <v>0.2986994288492037</v>
      </c>
      <c r="S21" s="15">
        <f>'Problem 1'!S23</f>
        <v>0.30143864488994498</v>
      </c>
      <c r="T21" s="15">
        <f>'Problem 1'!T23</f>
        <v>0.30405575520624351</v>
      </c>
      <c r="U21" s="15">
        <f>'Problem 1'!U23</f>
        <v>0.30656448150400584</v>
      </c>
      <c r="V21" s="15">
        <f>'Problem 1'!V23</f>
        <v>0.30897681834318047</v>
      </c>
      <c r="W21" s="15">
        <f>'Problem 1'!W23</f>
        <v>0.3113033293080848</v>
      </c>
      <c r="X21" s="15">
        <f>'Problem 1'!X23</f>
        <v>0.31355337973619263</v>
      </c>
      <c r="Y21" s="15">
        <f>'Problem 1'!Y23</f>
        <v>0.31573532221704659</v>
      </c>
      <c r="Z21" s="15">
        <f>'Problem 1'!Z23</f>
        <v>0.31785664519236917</v>
      </c>
      <c r="AA21" s="15">
        <f>'Problem 1'!AA23</f>
        <v>0.31785664519236917</v>
      </c>
      <c r="AB21" s="2">
        <f>'Problem 1'!AB23</f>
        <v>9</v>
      </c>
      <c r="AC21" s="2">
        <f>'Problem 1'!AC23</f>
        <v>9</v>
      </c>
      <c r="AD21" s="21">
        <f>'Problem 1'!AD23</f>
        <v>-3.7421983394009928E-2</v>
      </c>
      <c r="AE21" s="22">
        <f>'Problem 1'!AE23</f>
        <v>0.14865587739023248</v>
      </c>
      <c r="AF21" s="23">
        <f>'Problem 1'!AF23</f>
        <v>0.66526626182552506</v>
      </c>
      <c r="AG21" s="24">
        <f>'Problem 1'!AG23</f>
        <v>0.1860778607842424</v>
      </c>
    </row>
    <row r="22" spans="1:33">
      <c r="A22" s="72"/>
      <c r="B22" s="2">
        <f>'Problem 1'!B24</f>
        <v>8</v>
      </c>
      <c r="C22" s="14">
        <f>'Problem 1'!C24</f>
        <v>0.16822178043954611</v>
      </c>
      <c r="D22" s="14">
        <f>'Problem 1'!D24</f>
        <v>0.18374129385407112</v>
      </c>
      <c r="E22" s="14">
        <f>'Problem 1'!E24</f>
        <v>0.19326693036259143</v>
      </c>
      <c r="F22" s="14">
        <f>'Problem 1'!F24</f>
        <v>0.20064764723381653</v>
      </c>
      <c r="G22" s="14">
        <f>'Problem 1'!G24</f>
        <v>0.20673195677665521</v>
      </c>
      <c r="H22" s="14">
        <f>'Problem 1'!H24</f>
        <v>0.21206488345040475</v>
      </c>
      <c r="I22" s="14">
        <f>'Problem 1'!I24</f>
        <v>0.21672596460290902</v>
      </c>
      <c r="J22" s="14">
        <f>'Problem 1'!J24</f>
        <v>0.22090631317972653</v>
      </c>
      <c r="K22" s="15">
        <f>'Problem 1'!K24</f>
        <v>0.22470175700877493</v>
      </c>
      <c r="L22" s="15">
        <f>'Problem 1'!L24</f>
        <v>0.22818118046707001</v>
      </c>
      <c r="M22" s="15">
        <f>'Problem 1'!M24</f>
        <v>0.23139617503571847</v>
      </c>
      <c r="N22" s="15">
        <f>'Problem 1'!N24</f>
        <v>0.23438665638153</v>
      </c>
      <c r="O22" s="15">
        <f>'Problem 1'!O24</f>
        <v>0.2371843204629282</v>
      </c>
      <c r="P22" s="15">
        <f>'Problem 1'!P24</f>
        <v>0.23981487778016417</v>
      </c>
      <c r="Q22" s="15">
        <f>'Problem 1'!Q24</f>
        <v>0.24229955688871535</v>
      </c>
      <c r="R22" s="15">
        <f>'Problem 1'!R24</f>
        <v>0.24465615046911993</v>
      </c>
      <c r="S22" s="15">
        <f>'Problem 1'!S24</f>
        <v>0.24689976390491714</v>
      </c>
      <c r="T22" s="15">
        <f>'Problem 1'!T24</f>
        <v>0.24904336403768426</v>
      </c>
      <c r="U22" s="15">
        <f>'Problem 1'!U24</f>
        <v>0.25109818992387983</v>
      </c>
      <c r="V22" s="15">
        <f>'Problem 1'!V24</f>
        <v>0.25307406596415599</v>
      </c>
      <c r="W22" s="15">
        <f>'Problem 1'!W24</f>
        <v>0.25497964448799387</v>
      </c>
      <c r="X22" s="15">
        <f>'Problem 1'!X24</f>
        <v>0.25682259637519073</v>
      </c>
      <c r="Y22" s="15">
        <f>'Problem 1'!Y24</f>
        <v>0.25860976299270799</v>
      </c>
      <c r="Z22" s="15">
        <f>'Problem 1'!Z24</f>
        <v>0.2603472779087681</v>
      </c>
      <c r="AA22" s="15">
        <f>'Problem 1'!AA24</f>
        <v>0.2603472779087681</v>
      </c>
      <c r="AB22" s="2">
        <f>'Problem 1'!AB24</f>
        <v>8</v>
      </c>
      <c r="AC22" s="2">
        <f>'Problem 1'!AC24</f>
        <v>8</v>
      </c>
      <c r="AD22" s="21">
        <f>'Problem 1'!AD24</f>
        <v>-3.3263985239120331E-2</v>
      </c>
      <c r="AE22" s="22">
        <f>'Problem 1'!AE24</f>
        <v>0.15058792040410071</v>
      </c>
      <c r="AF22" s="23">
        <f>'Problem 1'!AF24</f>
        <v>0.66556017395267819</v>
      </c>
      <c r="AG22" s="24">
        <f>'Problem 1'!AG24</f>
        <v>0.18385190564322104</v>
      </c>
    </row>
    <row r="23" spans="1:33">
      <c r="A23" s="72"/>
      <c r="B23" s="2">
        <f>'Problem 1'!B25</f>
        <v>7</v>
      </c>
      <c r="C23" s="14">
        <f>'Problem 1'!C25</f>
        <v>0.13778564420415554</v>
      </c>
      <c r="D23" s="14">
        <f>'Problem 1'!D25</f>
        <v>0.15049723332161721</v>
      </c>
      <c r="E23" s="14">
        <f>'Problem 1'!E25</f>
        <v>0.15829940946879434</v>
      </c>
      <c r="F23" s="14">
        <f>'Problem 1'!F25</f>
        <v>0.16434474334965701</v>
      </c>
      <c r="G23" s="14">
        <f>'Problem 1'!G25</f>
        <v>0.1693282271037051</v>
      </c>
      <c r="H23" s="14">
        <f>'Problem 1'!H25</f>
        <v>0.17369627466161433</v>
      </c>
      <c r="I23" s="14">
        <f>'Problem 1'!I25</f>
        <v>0.17751403278786629</v>
      </c>
      <c r="J23" s="15">
        <f>'Problem 1'!J25</f>
        <v>0.18093803662464483</v>
      </c>
      <c r="K23" s="15">
        <f>'Problem 1'!K25</f>
        <v>0.18404677600226696</v>
      </c>
      <c r="L23" s="15">
        <f>'Problem 1'!L25</f>
        <v>0.1868966721418012</v>
      </c>
      <c r="M23" s="15">
        <f>'Problem 1'!M25</f>
        <v>0.18952998214836886</v>
      </c>
      <c r="N23" s="15">
        <f>'Problem 1'!N25</f>
        <v>0.19197939980187675</v>
      </c>
      <c r="O23" s="15">
        <f>'Problem 1'!O25</f>
        <v>0.19427088635442105</v>
      </c>
      <c r="P23" s="15">
        <f>'Problem 1'!P25</f>
        <v>0.19642550054067126</v>
      </c>
      <c r="Q23" s="15">
        <f>'Problem 1'!Q25</f>
        <v>0.19846063006264991</v>
      </c>
      <c r="R23" s="15">
        <f>'Problem 1'!R25</f>
        <v>0.20039084839558519</v>
      </c>
      <c r="S23" s="15">
        <f>'Problem 1'!S25</f>
        <v>0.20222852792667012</v>
      </c>
      <c r="T23" s="15">
        <f>'Problem 1'!T25</f>
        <v>0.20398428942460273</v>
      </c>
      <c r="U23" s="15">
        <f>'Problem 1'!U25</f>
        <v>0.20566733847875648</v>
      </c>
      <c r="V23" s="15">
        <f>'Problem 1'!V25</f>
        <v>0.2072857219744349</v>
      </c>
      <c r="W23" s="15">
        <f>'Problem 1'!W25</f>
        <v>0.20884652678700177</v>
      </c>
      <c r="X23" s="15">
        <f>'Problem 1'!X25</f>
        <v>0.21035603591448326</v>
      </c>
      <c r="Y23" s="15">
        <f>'Problem 1'!Y25</f>
        <v>0.21181985292469063</v>
      </c>
      <c r="Z23" s="15">
        <f>'Problem 1'!Z25</f>
        <v>0.21324300164775212</v>
      </c>
      <c r="AA23" s="15">
        <f>'Problem 1'!AA25</f>
        <v>0.21324300164775212</v>
      </c>
      <c r="AB23" s="2">
        <f>'Problem 1'!AB25</f>
        <v>7</v>
      </c>
      <c r="AC23" s="2">
        <f>'Problem 1'!AC25</f>
        <v>7</v>
      </c>
      <c r="AD23" s="21">
        <f>'Problem 1'!AD25</f>
        <v>-2.9105987084230733E-2</v>
      </c>
      <c r="AE23" s="22">
        <f>'Problem 1'!AE25</f>
        <v>0.15253725236662499</v>
      </c>
      <c r="AF23" s="23">
        <f>'Problem 1'!AF25</f>
        <v>0.66581950818251923</v>
      </c>
      <c r="AG23" s="24">
        <f>'Problem 1'!AG25</f>
        <v>0.18164323945085573</v>
      </c>
    </row>
    <row r="24" spans="1:33">
      <c r="A24" s="72"/>
      <c r="B24" s="2">
        <f>'Problem 1'!B26</f>
        <v>6</v>
      </c>
      <c r="C24" s="14">
        <f>'Problem 1'!C26</f>
        <v>0.11285627639386886</v>
      </c>
      <c r="D24" s="14">
        <f>'Problem 1'!D26</f>
        <v>0.12326797510988273</v>
      </c>
      <c r="E24" s="14">
        <f>'Problem 1'!E26</f>
        <v>0.12965851421738808</v>
      </c>
      <c r="F24" s="14">
        <f>'Problem 1'!F26</f>
        <v>0.13461007412257653</v>
      </c>
      <c r="G24" s="14">
        <f>'Problem 1'!G26</f>
        <v>0.13869190298943493</v>
      </c>
      <c r="H24" s="14">
        <f>'Problem 1'!H26</f>
        <v>0.14226964568784373</v>
      </c>
      <c r="I24" s="15">
        <f>'Problem 1'!I26</f>
        <v>0.14539666206745169</v>
      </c>
      <c r="J24" s="15">
        <f>'Problem 1'!J26</f>
        <v>0.14820116558165375</v>
      </c>
      <c r="K24" s="15">
        <f>'Problem 1'!K26</f>
        <v>0.15074744500331533</v>
      </c>
      <c r="L24" s="15">
        <f>'Problem 1'!L26</f>
        <v>0.15308171333928611</v>
      </c>
      <c r="M24" s="15">
        <f>'Problem 1'!M26</f>
        <v>0.15523858217455899</v>
      </c>
      <c r="N24" s="15">
        <f>'Problem 1'!N26</f>
        <v>0.15724483004823966</v>
      </c>
      <c r="O24" s="15">
        <f>'Problem 1'!O26</f>
        <v>0.15912172107865497</v>
      </c>
      <c r="P24" s="15">
        <f>'Problem 1'!P26</f>
        <v>0.16088650387246556</v>
      </c>
      <c r="Q24" s="15">
        <f>'Problem 1'!Q26</f>
        <v>0.16255342019859192</v>
      </c>
      <c r="R24" s="15">
        <f>'Problem 1'!R26</f>
        <v>0.16413440677335794</v>
      </c>
      <c r="S24" s="15">
        <f>'Problem 1'!S26</f>
        <v>0.16563959746489459</v>
      </c>
      <c r="T24" s="15">
        <f>'Problem 1'!T26</f>
        <v>0.16707769144077209</v>
      </c>
      <c r="U24" s="15">
        <f>'Problem 1'!U26</f>
        <v>0.16845622873569216</v>
      </c>
      <c r="V24" s="15">
        <f>'Problem 1'!V26</f>
        <v>0.16978180032302631</v>
      </c>
      <c r="W24" s="15">
        <f>'Problem 1'!W26</f>
        <v>0.17106021085948925</v>
      </c>
      <c r="X24" s="15">
        <f>'Problem 1'!X26</f>
        <v>0.17229660656888332</v>
      </c>
      <c r="Y24" s="15">
        <f>'Problem 1'!Y26</f>
        <v>0.17349557717317382</v>
      </c>
      <c r="Z24" s="15">
        <f>'Problem 1'!Z26</f>
        <v>0.17466123754778753</v>
      </c>
      <c r="AA24" s="15">
        <f>'Problem 1'!AA26</f>
        <v>0.17466123754778753</v>
      </c>
      <c r="AB24" s="2">
        <f>'Problem 1'!AB26</f>
        <v>6</v>
      </c>
      <c r="AC24" s="2">
        <f>'Problem 1'!AC26</f>
        <v>6</v>
      </c>
      <c r="AD24" s="21">
        <f>'Problem 1'!AD26</f>
        <v>-2.4947988929340248E-2</v>
      </c>
      <c r="AE24" s="22">
        <f>'Problem 1'!AE26</f>
        <v>0.15450387327780576</v>
      </c>
      <c r="AF24" s="23">
        <f>'Problem 1'!AF26</f>
        <v>0.66604426451504817</v>
      </c>
      <c r="AG24" s="24">
        <f>'Problem 1'!AG26</f>
        <v>0.17945186220714601</v>
      </c>
    </row>
    <row r="25" spans="1:33">
      <c r="A25" s="72"/>
      <c r="B25" s="2">
        <f>'Problem 1'!B27</f>
        <v>5</v>
      </c>
      <c r="C25" s="14">
        <f>'Problem 1'!C27</f>
        <v>9.2437344942973343E-2</v>
      </c>
      <c r="D25" s="14">
        <f>'Problem 1'!D27</f>
        <v>0.10096526927653546</v>
      </c>
      <c r="E25" s="14">
        <f>'Problem 1'!E27</f>
        <v>0.10619957689971453</v>
      </c>
      <c r="F25" s="14">
        <f>'Problem 1'!F27</f>
        <v>0.11025525785594506</v>
      </c>
      <c r="G25" s="14">
        <f>'Problem 1'!G27</f>
        <v>0.11359856701889449</v>
      </c>
      <c r="H25" s="15">
        <f>'Problem 1'!H27</f>
        <v>0.11652899363314689</v>
      </c>
      <c r="I25" s="15">
        <f>'Problem 1'!I27</f>
        <v>0.11909024322386838</v>
      </c>
      <c r="J25" s="15">
        <f>'Problem 1'!J27</f>
        <v>0.12138733176001081</v>
      </c>
      <c r="K25" s="15">
        <f>'Problem 1'!K27</f>
        <v>0.1234729163348543</v>
      </c>
      <c r="L25" s="15">
        <f>'Problem 1'!L27</f>
        <v>0.12538484869924085</v>
      </c>
      <c r="M25" s="15">
        <f>'Problem 1'!M27</f>
        <v>0.12715147821151582</v>
      </c>
      <c r="N25" s="15">
        <f>'Problem 1'!N27</f>
        <v>0.12879473840639677</v>
      </c>
      <c r="O25" s="15">
        <f>'Problem 1'!O27</f>
        <v>0.13033204611441801</v>
      </c>
      <c r="P25" s="15">
        <f>'Problem 1'!P27</f>
        <v>0.13177752917547139</v>
      </c>
      <c r="Q25" s="15">
        <f>'Problem 1'!Q27</f>
        <v>0.13314285261474079</v>
      </c>
      <c r="R25" s="15">
        <f>'Problem 1'!R27</f>
        <v>0.13443779345482149</v>
      </c>
      <c r="S25" s="15">
        <f>'Problem 1'!S27</f>
        <v>0.13567065205696907</v>
      </c>
      <c r="T25" s="15">
        <f>'Problem 1'!T27</f>
        <v>0.13684855366028498</v>
      </c>
      <c r="U25" s="15">
        <f>'Problem 1'!U27</f>
        <v>0.13797767409132378</v>
      </c>
      <c r="V25" s="15">
        <f>'Problem 1'!V27</f>
        <v>0.13906341182767593</v>
      </c>
      <c r="W25" s="15">
        <f>'Problem 1'!W27</f>
        <v>0.14011052129747034</v>
      </c>
      <c r="X25" s="15">
        <f>'Problem 1'!X27</f>
        <v>0.14112321762528823</v>
      </c>
      <c r="Y25" s="15">
        <f>'Problem 1'!Y27</f>
        <v>0.14210526012098862</v>
      </c>
      <c r="Z25" s="15">
        <f>'Problem 1'!Z27</f>
        <v>0.14306001916122552</v>
      </c>
      <c r="AA25" s="15">
        <f>'Problem 1'!AA27</f>
        <v>0.14306001916122552</v>
      </c>
      <c r="AB25" s="2">
        <f>'Problem 1'!AB27</f>
        <v>5</v>
      </c>
      <c r="AC25" s="2">
        <f>'Problem 1'!AC27</f>
        <v>5</v>
      </c>
      <c r="AD25" s="21">
        <f>'Problem 1'!AD27</f>
        <v>-2.0789990774449763E-2</v>
      </c>
      <c r="AE25" s="22">
        <f>'Problem 1'!AE27</f>
        <v>0.15648778313764264</v>
      </c>
      <c r="AF25" s="23">
        <f>'Problem 1'!AF27</f>
        <v>0.6662344429502649</v>
      </c>
      <c r="AG25" s="24">
        <f>'Problem 1'!AG27</f>
        <v>0.1772777739120924</v>
      </c>
    </row>
    <row r="26" spans="1:33">
      <c r="A26" s="72"/>
      <c r="B26" s="2">
        <f>'Problem 1'!B28</f>
        <v>4</v>
      </c>
      <c r="C26" s="14">
        <f>'Problem 1'!C28</f>
        <v>7.5712782781219304E-2</v>
      </c>
      <c r="D26" s="14">
        <f>'Problem 1'!D28</f>
        <v>8.269776145017603E-2</v>
      </c>
      <c r="E26" s="14">
        <f>'Problem 1'!E28</f>
        <v>8.69850329672055E-2</v>
      </c>
      <c r="F26" s="14">
        <f>'Problem 1'!F28</f>
        <v>9.030692512516876E-2</v>
      </c>
      <c r="G26" s="15">
        <f>'Problem 1'!G28</f>
        <v>9.3045333942308781E-2</v>
      </c>
      <c r="H26" s="15">
        <f>'Problem 1'!H28</f>
        <v>9.54455624845508E-2</v>
      </c>
      <c r="I26" s="15">
        <f>'Problem 1'!I28</f>
        <v>9.7543408696278505E-2</v>
      </c>
      <c r="J26" s="15">
        <f>'Problem 1'!J28</f>
        <v>9.9424888151075419E-2</v>
      </c>
      <c r="K26" s="15">
        <f>'Problem 1'!K28</f>
        <v>0.10113313076648592</v>
      </c>
      <c r="L26" s="15">
        <f>'Problem 1'!L28</f>
        <v>0.10269913982793706</v>
      </c>
      <c r="M26" s="15">
        <f>'Problem 1'!M28</f>
        <v>0.10414613548321343</v>
      </c>
      <c r="N26" s="15">
        <f>'Problem 1'!N28</f>
        <v>0.10549208286264974</v>
      </c>
      <c r="O26" s="15">
        <f>'Problem 1'!O28</f>
        <v>0.1067512475934965</v>
      </c>
      <c r="P26" s="15">
        <f>'Problem 1'!P28</f>
        <v>0.10793520138493201</v>
      </c>
      <c r="Q26" s="15">
        <f>'Problem 1'!Q28</f>
        <v>0.10905349872511724</v>
      </c>
      <c r="R26" s="15">
        <f>'Problem 1'!R28</f>
        <v>0.11011414769334588</v>
      </c>
      <c r="S26" s="15">
        <f>'Problem 1'!S28</f>
        <v>0.11112394687788479</v>
      </c>
      <c r="T26" s="15">
        <f>'Problem 1'!T28</f>
        <v>0.1120887323580879</v>
      </c>
      <c r="U26" s="15">
        <f>'Problem 1'!U28</f>
        <v>0.11301356257667346</v>
      </c>
      <c r="V26" s="15">
        <f>'Problem 1'!V28</f>
        <v>0.11390285927207851</v>
      </c>
      <c r="W26" s="15">
        <f>'Problem 1'!W28</f>
        <v>0.1147605166602652</v>
      </c>
      <c r="X26" s="15">
        <f>'Problem 1'!X28</f>
        <v>0.11558998722909987</v>
      </c>
      <c r="Y26" s="15">
        <f>'Problem 1'!Y28</f>
        <v>0.11639435012165979</v>
      </c>
      <c r="Z26" s="15">
        <f>'Problem 1'!Z28</f>
        <v>0.11717636591696913</v>
      </c>
      <c r="AA26" s="15">
        <f>'Problem 1'!AA28</f>
        <v>0.11717636591696913</v>
      </c>
      <c r="AB26" s="2">
        <f>'Problem 1'!AB28</f>
        <v>4</v>
      </c>
      <c r="AC26" s="2">
        <f>'Problem 1'!AC28</f>
        <v>4</v>
      </c>
      <c r="AD26" s="21">
        <f>'Problem 1'!AD28</f>
        <v>-1.6631992619560165E-2</v>
      </c>
      <c r="AE26" s="22">
        <f>'Problem 1'!AE28</f>
        <v>0.15848898194613512</v>
      </c>
      <c r="AF26" s="23">
        <f>'Problem 1'!AF28</f>
        <v>0.66639004348816955</v>
      </c>
      <c r="AG26" s="24">
        <f>'Problem 1'!AG28</f>
        <v>0.17512097456569528</v>
      </c>
    </row>
    <row r="27" spans="1:33">
      <c r="A27" s="72"/>
      <c r="B27" s="2">
        <f>'Problem 1'!B29</f>
        <v>3</v>
      </c>
      <c r="C27" s="14">
        <f>'Problem 1'!C29</f>
        <v>6.201417273519224E-2</v>
      </c>
      <c r="D27" s="14">
        <f>'Problem 1'!D29</f>
        <v>6.773536878447764E-2</v>
      </c>
      <c r="E27" s="14">
        <f>'Problem 1'!E29</f>
        <v>7.1246950140402721E-2</v>
      </c>
      <c r="F27" s="15">
        <f>'Problem 1'!F29</f>
        <v>7.3967816901922875E-2</v>
      </c>
      <c r="G27" s="15">
        <f>'Problem 1'!G29</f>
        <v>7.6210769163978925E-2</v>
      </c>
      <c r="H27" s="15">
        <f>'Problem 1'!H29</f>
        <v>7.8176727644895541E-2</v>
      </c>
      <c r="I27" s="15">
        <f>'Problem 1'!I29</f>
        <v>7.9895013416029823E-2</v>
      </c>
      <c r="J27" s="15">
        <f>'Problem 1'!J29</f>
        <v>8.143607937109644E-2</v>
      </c>
      <c r="K27" s="15">
        <f>'Problem 1'!K29</f>
        <v>8.2835251990755601E-2</v>
      </c>
      <c r="L27" s="15">
        <f>'Problem 1'!L29</f>
        <v>8.4117925178483113E-2</v>
      </c>
      <c r="M27" s="15">
        <f>'Problem 1'!M29</f>
        <v>8.5303117892541441E-2</v>
      </c>
      <c r="N27" s="15">
        <f>'Problem 1'!N29</f>
        <v>8.640554485684987E-2</v>
      </c>
      <c r="O27" s="15">
        <f>'Problem 1'!O29</f>
        <v>8.7436890638267387E-2</v>
      </c>
      <c r="P27" s="15">
        <f>'Problem 1'!P29</f>
        <v>8.8406633292486408E-2</v>
      </c>
      <c r="Q27" s="15">
        <f>'Problem 1'!Q29</f>
        <v>8.9322598627216587E-2</v>
      </c>
      <c r="R27" s="15">
        <f>'Problem 1'!R29</f>
        <v>9.0191345830937783E-2</v>
      </c>
      <c r="S27" s="15">
        <f>'Problem 1'!S29</f>
        <v>9.1018443432657248E-2</v>
      </c>
      <c r="T27" s="15">
        <f>'Problem 1'!T29</f>
        <v>9.1808671597888039E-2</v>
      </c>
      <c r="U27" s="15">
        <f>'Problem 1'!U29</f>
        <v>9.2566173552238548E-2</v>
      </c>
      <c r="V27" s="15">
        <f>'Problem 1'!V29</f>
        <v>9.3294571015069161E-2</v>
      </c>
      <c r="W27" s="15">
        <f>'Problem 1'!W29</f>
        <v>9.3997053627183844E-2</v>
      </c>
      <c r="X27" s="15">
        <f>'Problem 1'!X29</f>
        <v>9.467644922254996E-2</v>
      </c>
      <c r="Y27" s="15">
        <f>'Problem 1'!Y29</f>
        <v>9.5335279839106862E-2</v>
      </c>
      <c r="Z27" s="15">
        <f>'Problem 1'!Z29</f>
        <v>9.597580658809847E-2</v>
      </c>
      <c r="AA27" s="15">
        <f>'Problem 1'!AA29</f>
        <v>9.597580658809847E-2</v>
      </c>
      <c r="AB27" s="2">
        <f>'Problem 1'!AB29</f>
        <v>3</v>
      </c>
      <c r="AC27" s="2">
        <f>'Problem 1'!AC29</f>
        <v>3</v>
      </c>
      <c r="AD27" s="21">
        <f>'Problem 1'!AD29</f>
        <v>-1.2473994464670124E-2</v>
      </c>
      <c r="AE27" s="22">
        <f>'Problem 1'!AE29</f>
        <v>0.16050746970328392</v>
      </c>
      <c r="AF27" s="23">
        <f>'Problem 1'!AF29</f>
        <v>0.66651106612876199</v>
      </c>
      <c r="AG27" s="24">
        <f>'Problem 1'!AG29</f>
        <v>0.17298146416795404</v>
      </c>
    </row>
    <row r="28" spans="1:33">
      <c r="A28" s="72"/>
      <c r="B28" s="2">
        <f>'Problem 1'!B30</f>
        <v>2</v>
      </c>
      <c r="C28" s="14">
        <f>'Problem 1'!C30</f>
        <v>5.0794033434790192E-2</v>
      </c>
      <c r="D28" s="14">
        <f>'Problem 1'!D30</f>
        <v>5.5480101322131034E-2</v>
      </c>
      <c r="E28" s="15">
        <f>'Problem 1'!E30</f>
        <v>5.8356337074940215E-2</v>
      </c>
      <c r="F28" s="15">
        <f>'Problem 1'!F30</f>
        <v>6.0584921141463369E-2</v>
      </c>
      <c r="G28" s="15">
        <f>'Problem 1'!G30</f>
        <v>6.2422059124066183E-2</v>
      </c>
      <c r="H28" s="15">
        <f>'Problem 1'!H30</f>
        <v>6.403231943081085E-2</v>
      </c>
      <c r="I28" s="15">
        <f>'Problem 1'!I30</f>
        <v>6.5439718111789946E-2</v>
      </c>
      <c r="J28" s="15">
        <f>'Problem 1'!J30</f>
        <v>6.6701961115193747E-2</v>
      </c>
      <c r="K28" s="15">
        <f>'Problem 1'!K30</f>
        <v>6.7847983349941368E-2</v>
      </c>
      <c r="L28" s="15">
        <f>'Problem 1'!L30</f>
        <v>6.8898584235347796E-2</v>
      </c>
      <c r="M28" s="15">
        <f>'Problem 1'!M30</f>
        <v>6.9869341655617076E-2</v>
      </c>
      <c r="N28" s="15">
        <f>'Problem 1'!N30</f>
        <v>7.0772308019832045E-2</v>
      </c>
      <c r="O28" s="15">
        <f>'Problem 1'!O30</f>
        <v>7.1617053822180282E-2</v>
      </c>
      <c r="P28" s="15">
        <f>'Problem 1'!P30</f>
        <v>7.2411342266724674E-2</v>
      </c>
      <c r="Q28" s="15">
        <f>'Problem 1'!Q30</f>
        <v>7.3161583248509007E-2</v>
      </c>
      <c r="R28" s="15">
        <f>'Problem 1'!R30</f>
        <v>7.3873149211028943E-2</v>
      </c>
      <c r="S28" s="15">
        <f>'Problem 1'!S30</f>
        <v>7.4550601176968531E-2</v>
      </c>
      <c r="T28" s="15">
        <f>'Problem 1'!T30</f>
        <v>7.5197854443044387E-2</v>
      </c>
      <c r="U28" s="15">
        <f>'Problem 1'!U30</f>
        <v>7.5818302606732682E-2</v>
      </c>
      <c r="V28" s="15">
        <f>'Problem 1'!V30</f>
        <v>7.641491211467244E-2</v>
      </c>
      <c r="W28" s="15">
        <f>'Problem 1'!W30</f>
        <v>7.6990295510327461E-2</v>
      </c>
      <c r="X28" s="15">
        <f>'Problem 1'!X30</f>
        <v>7.754676899154013E-2</v>
      </c>
      <c r="Y28" s="15">
        <f>'Problem 1'!Y30</f>
        <v>7.8086398287381134E-2</v>
      </c>
      <c r="Z28" s="15">
        <f>'Problem 1'!Z30</f>
        <v>7.861103540933527E-2</v>
      </c>
      <c r="AA28" s="15">
        <f>'Problem 1'!AA30</f>
        <v>7.861103540933527E-2</v>
      </c>
      <c r="AB28" s="2">
        <f>'Problem 1'!AB30</f>
        <v>2</v>
      </c>
      <c r="AC28" s="2">
        <f>'Problem 1'!AC30</f>
        <v>2</v>
      </c>
      <c r="AD28" s="21">
        <f>'Problem 1'!AD30</f>
        <v>-8.3159963097800826E-3</v>
      </c>
      <c r="AE28" s="22">
        <f>'Problem 1'!AE30</f>
        <v>0.16254324640908877</v>
      </c>
      <c r="AF28" s="23">
        <f>'Problem 1'!AF30</f>
        <v>0.66659751087204233</v>
      </c>
      <c r="AG28" s="24">
        <f>'Problem 1'!AG30</f>
        <v>0.17085924271886885</v>
      </c>
    </row>
    <row r="29" spans="1:33">
      <c r="A29" s="72"/>
      <c r="B29" s="2">
        <f>'Problem 1'!B31</f>
        <v>1</v>
      </c>
      <c r="C29" s="14">
        <f>'Problem 1'!C31</f>
        <v>4.1603938564038094E-2</v>
      </c>
      <c r="D29" s="15">
        <f>'Problem 1'!D31</f>
        <v>4.5442162609429758E-2</v>
      </c>
      <c r="E29" s="15">
        <f>'Problem 1'!E31</f>
        <v>4.7798004968536506E-2</v>
      </c>
      <c r="F29" s="15">
        <f>'Problem 1'!F31</f>
        <v>4.9623374373536713E-2</v>
      </c>
      <c r="G29" s="15">
        <f>'Problem 1'!G31</f>
        <v>5.1128121498216078E-2</v>
      </c>
      <c r="H29" s="15">
        <f>'Problem 1'!H31</f>
        <v>5.2447039614059762E-2</v>
      </c>
      <c r="I29" s="15">
        <f>'Problem 1'!I31</f>
        <v>5.3599799580124154E-2</v>
      </c>
      <c r="J29" s="15">
        <f>'Problem 1'!J31</f>
        <v>5.463366668646287E-2</v>
      </c>
      <c r="K29" s="15">
        <f>'Problem 1'!K31</f>
        <v>5.557234068857126E-2</v>
      </c>
      <c r="L29" s="15">
        <f>'Problem 1'!L31</f>
        <v>5.6432857795327258E-2</v>
      </c>
      <c r="M29" s="15">
        <f>'Problem 1'!M31</f>
        <v>5.7227977405690876E-2</v>
      </c>
      <c r="N29" s="15">
        <f>'Problem 1'!N31</f>
        <v>5.796757130288397E-2</v>
      </c>
      <c r="O29" s="15">
        <f>'Problem 1'!O31</f>
        <v>5.8659478404694342E-2</v>
      </c>
      <c r="P29" s="15">
        <f>'Problem 1'!P31</f>
        <v>5.9310057329311043E-2</v>
      </c>
      <c r="Q29" s="15">
        <f>'Problem 1'!Q31</f>
        <v>5.9924558238250478E-2</v>
      </c>
      <c r="R29" s="15">
        <f>'Problem 1'!R31</f>
        <v>6.0507381546168054E-2</v>
      </c>
      <c r="S29" s="15">
        <f>'Problem 1'!S31</f>
        <v>6.1062263056163135E-2</v>
      </c>
      <c r="T29" s="15">
        <f>'Problem 1'!T31</f>
        <v>6.1592409675682219E-2</v>
      </c>
      <c r="U29" s="15">
        <f>'Problem 1'!U31</f>
        <v>6.2100601003260036E-2</v>
      </c>
      <c r="V29" s="15">
        <f>'Problem 1'!V31</f>
        <v>6.2589266770409879E-2</v>
      </c>
      <c r="W29" s="15">
        <f>'Problem 1'!W31</f>
        <v>6.3060546836686396E-2</v>
      </c>
      <c r="X29" s="15">
        <f>'Problem 1'!X31</f>
        <v>6.3516338333429997E-2</v>
      </c>
      <c r="Y29" s="15">
        <f>'Problem 1'!Y31</f>
        <v>6.3958333240181145E-2</v>
      </c>
      <c r="Z29" s="15">
        <f>'Problem 1'!Z31</f>
        <v>6.4388048486524296E-2</v>
      </c>
      <c r="AA29" s="15">
        <f>'Problem 1'!AA31</f>
        <v>6.4388048486524296E-2</v>
      </c>
      <c r="AB29" s="2">
        <f>'Problem 1'!AB31</f>
        <v>1</v>
      </c>
      <c r="AC29" s="2">
        <f>'Problem 1'!AC31</f>
        <v>1</v>
      </c>
      <c r="AD29" s="21">
        <f>'Problem 1'!AD31</f>
        <v>-4.1579981548900413E-3</v>
      </c>
      <c r="AE29" s="22">
        <f>'Problem 1'!AE31</f>
        <v>0.16459631206354966</v>
      </c>
      <c r="AF29" s="23">
        <f>'Problem 1'!AF31</f>
        <v>0.66664937771801058</v>
      </c>
      <c r="AG29" s="24">
        <f>'Problem 1'!AG31</f>
        <v>0.1687543102184397</v>
      </c>
    </row>
    <row r="30" spans="1:33">
      <c r="A30" s="72"/>
      <c r="B30" s="2">
        <f>'Problem 1'!B32</f>
        <v>0</v>
      </c>
      <c r="C30" s="15">
        <f>'Problem 1'!C32</f>
        <v>3.4076594965871024E-2</v>
      </c>
      <c r="D30" s="15">
        <f>'Problem 1'!D32</f>
        <v>3.7220374393911404E-2</v>
      </c>
      <c r="E30" s="15">
        <f>'Problem 1'!E32</f>
        <v>3.9149977422988917E-2</v>
      </c>
      <c r="F30" s="15">
        <f>'Problem 1'!F32</f>
        <v>4.0645085242685869E-2</v>
      </c>
      <c r="G30" s="15">
        <f>'Problem 1'!G32</f>
        <v>4.1877580531919874E-2</v>
      </c>
      <c r="H30" s="15">
        <f>'Problem 1'!H32</f>
        <v>4.2957868600261656E-2</v>
      </c>
      <c r="I30" s="15">
        <f>'Problem 1'!I32</f>
        <v>4.3902061285191793E-2</v>
      </c>
      <c r="J30" s="15">
        <f>'Problem 1'!J32</f>
        <v>4.4748872232597971E-2</v>
      </c>
      <c r="K30" s="15">
        <f>'Problem 1'!K32</f>
        <v>4.551771323368746E-2</v>
      </c>
      <c r="L30" s="15">
        <f>'Problem 1'!L32</f>
        <v>4.6222538159409139E-2</v>
      </c>
      <c r="M30" s="15">
        <f>'Problem 1'!M32</f>
        <v>4.687379786815226E-2</v>
      </c>
      <c r="N30" s="15">
        <f>'Problem 1'!N32</f>
        <v>4.7479578054926794E-2</v>
      </c>
      <c r="O30" s="15">
        <f>'Problem 1'!O32</f>
        <v>4.8046299352866167E-2</v>
      </c>
      <c r="P30" s="15">
        <f>'Problem 1'!P32</f>
        <v>4.8579169924083149E-2</v>
      </c>
      <c r="Q30" s="15">
        <f>'Problem 1'!Q32</f>
        <v>4.9082490025564821E-2</v>
      </c>
      <c r="R30" s="15">
        <f>'Problem 1'!R32</f>
        <v>4.9559863910972474E-2</v>
      </c>
      <c r="S30" s="15">
        <f>'Problem 1'!S32</f>
        <v>5.0014351469669566E-2</v>
      </c>
      <c r="T30" s="15">
        <f>'Problem 1'!T32</f>
        <v>5.044857938773243E-2</v>
      </c>
      <c r="U30" s="15">
        <f>'Problem 1'!U32</f>
        <v>5.0864824354741552E-2</v>
      </c>
      <c r="V30" s="15">
        <f>'Problem 1'!V32</f>
        <v>5.1265076494216771E-2</v>
      </c>
      <c r="W30" s="15">
        <f>'Problem 1'!W32</f>
        <v>5.1651088503855573E-2</v>
      </c>
      <c r="X30" s="15">
        <f>'Problem 1'!X32</f>
        <v>5.2024414269624432E-2</v>
      </c>
      <c r="Y30" s="15">
        <f>'Problem 1'!Y32</f>
        <v>5.2386439643523908E-2</v>
      </c>
      <c r="Z30" s="15">
        <f>'Problem 1'!Z32</f>
        <v>5.2738407099147268E-2</v>
      </c>
      <c r="AA30" s="15">
        <f>'Problem 1'!AA32</f>
        <v>5.2738407099147268E-2</v>
      </c>
      <c r="AB30" s="2">
        <f>'Problem 1'!AB32</f>
        <v>0</v>
      </c>
      <c r="AC30" s="2">
        <f>'Problem 1'!AC32</f>
        <v>0</v>
      </c>
      <c r="AD30" s="21">
        <f>'Problem 1'!AD32</f>
        <v>0</v>
      </c>
      <c r="AE30" s="22">
        <f>'Problem 1'!AE32</f>
        <v>0.16666666666666666</v>
      </c>
      <c r="AF30" s="23">
        <f>'Problem 1'!AF32</f>
        <v>0.66666666666666663</v>
      </c>
      <c r="AG30" s="24">
        <f>'Problem 1'!AG32</f>
        <v>0.16666666666666666</v>
      </c>
    </row>
    <row r="31" spans="1:33">
      <c r="A31" s="72"/>
      <c r="B31" s="2">
        <f>'Problem 1'!B33</f>
        <v>-1</v>
      </c>
      <c r="C31" s="14">
        <f>'Problem 1'!C33</f>
        <v>2.7911163330862264E-2</v>
      </c>
      <c r="D31" s="15">
        <f>'Problem 1'!D33</f>
        <v>3.0486143054632237E-2</v>
      </c>
      <c r="E31" s="15">
        <f>'Problem 1'!E33</f>
        <v>3.2066625651624374E-2</v>
      </c>
      <c r="F31" s="15">
        <f>'Problem 1'!F33</f>
        <v>3.3291225662118534E-2</v>
      </c>
      <c r="G31" s="15">
        <f>'Problem 1'!G33</f>
        <v>3.4300727267451522E-2</v>
      </c>
      <c r="H31" s="15">
        <f>'Problem 1'!H33</f>
        <v>3.5185560295812116E-2</v>
      </c>
      <c r="I31" s="15">
        <f>'Problem 1'!I33</f>
        <v>3.5958921492002187E-2</v>
      </c>
      <c r="J31" s="15">
        <f>'Problem 1'!J33</f>
        <v>3.6652520095004859E-2</v>
      </c>
      <c r="K31" s="15">
        <f>'Problem 1'!K33</f>
        <v>3.7282255747242546E-2</v>
      </c>
      <c r="L31" s="15">
        <f>'Problem 1'!L33</f>
        <v>3.785955766491312E-2</v>
      </c>
      <c r="M31" s="15">
        <f>'Problem 1'!M33</f>
        <v>3.8392985846917346E-2</v>
      </c>
      <c r="N31" s="15">
        <f>'Problem 1'!N33</f>
        <v>3.8889163054546171E-2</v>
      </c>
      <c r="O31" s="15">
        <f>'Problem 1'!O33</f>
        <v>3.9353348244577813E-2</v>
      </c>
      <c r="P31" s="15">
        <f>'Problem 1'!P33</f>
        <v>3.9789807273490262E-2</v>
      </c>
      <c r="Q31" s="15">
        <f>'Problem 1'!Q33</f>
        <v>4.0202062358666205E-2</v>
      </c>
      <c r="R31" s="15">
        <f>'Problem 1'!R33</f>
        <v>4.0593065641090574E-2</v>
      </c>
      <c r="S31" s="15">
        <f>'Problem 1'!S33</f>
        <v>4.0965323388536999E-2</v>
      </c>
      <c r="T31" s="15">
        <f>'Problem 1'!T33</f>
        <v>4.1320987044369144E-2</v>
      </c>
      <c r="U31" s="15">
        <f>'Problem 1'!U33</f>
        <v>4.1661921379841239E-2</v>
      </c>
      <c r="V31" s="15">
        <f>'Problem 1'!V33</f>
        <v>4.1989756448151568E-2</v>
      </c>
      <c r="W31" s="15">
        <f>'Problem 1'!W33</f>
        <v>4.2305927833804789E-2</v>
      </c>
      <c r="X31" s="15">
        <f>'Problem 1'!X33</f>
        <v>4.2611708280308608E-2</v>
      </c>
      <c r="Y31" s="15">
        <f>'Problem 1'!Y33</f>
        <v>4.2908232899360042E-2</v>
      </c>
      <c r="Z31" s="15">
        <f>'Problem 1'!Z33</f>
        <v>4.3196519365507564E-2</v>
      </c>
      <c r="AA31" s="15">
        <f>'Problem 1'!AA33</f>
        <v>4.3196519365507564E-2</v>
      </c>
      <c r="AB31" s="2">
        <f>'Problem 1'!AB33</f>
        <v>-1</v>
      </c>
      <c r="AC31" s="2">
        <f>'Problem 1'!AC33</f>
        <v>-1</v>
      </c>
      <c r="AD31" s="21">
        <f>'Problem 1'!AD33</f>
        <v>4.1579981548900413E-3</v>
      </c>
      <c r="AE31" s="22">
        <f>'Problem 1'!AE33</f>
        <v>0.1687543102184397</v>
      </c>
      <c r="AF31" s="23">
        <f>'Problem 1'!AF33</f>
        <v>0.66664937771801058</v>
      </c>
      <c r="AG31" s="24">
        <f>'Problem 1'!AG33</f>
        <v>0.16459631206354966</v>
      </c>
    </row>
    <row r="32" spans="1:33">
      <c r="A32" s="72"/>
      <c r="B32" s="2">
        <f>'Problem 1'!B34</f>
        <v>-2</v>
      </c>
      <c r="C32" s="14">
        <f>'Problem 1'!C34</f>
        <v>2.2861234793625968E-2</v>
      </c>
      <c r="D32" s="14">
        <f>'Problem 1'!D34</f>
        <v>2.4970326964242884E-2</v>
      </c>
      <c r="E32" s="15">
        <f>'Problem 1'!E34</f>
        <v>2.6264855010557774E-2</v>
      </c>
      <c r="F32" s="15">
        <f>'Problem 1'!F34</f>
        <v>2.7267889819115109E-2</v>
      </c>
      <c r="G32" s="15">
        <f>'Problem 1'!G34</f>
        <v>2.8094743682226614E-2</v>
      </c>
      <c r="H32" s="15">
        <f>'Problem 1'!H34</f>
        <v>2.8819485083174941E-2</v>
      </c>
      <c r="I32" s="15">
        <f>'Problem 1'!I34</f>
        <v>2.9452923097807289E-2</v>
      </c>
      <c r="J32" s="15">
        <f>'Problem 1'!J34</f>
        <v>3.0021029855945958E-2</v>
      </c>
      <c r="K32" s="15">
        <f>'Problem 1'!K34</f>
        <v>3.053682829949576E-2</v>
      </c>
      <c r="L32" s="15">
        <f>'Problem 1'!L34</f>
        <v>3.1009679772228325E-2</v>
      </c>
      <c r="M32" s="15">
        <f>'Problem 1'!M34</f>
        <v>3.1446595524172338E-2</v>
      </c>
      <c r="N32" s="15">
        <f>'Problem 1'!N34</f>
        <v>3.1853000069492939E-2</v>
      </c>
      <c r="O32" s="15">
        <f>'Problem 1'!O34</f>
        <v>3.2233200869124366E-2</v>
      </c>
      <c r="P32" s="15">
        <f>'Problem 1'!P34</f>
        <v>3.2590691963977181E-2</v>
      </c>
      <c r="Q32" s="15">
        <f>'Problem 1'!Q34</f>
        <v>3.2928358301469181E-2</v>
      </c>
      <c r="R32" s="15">
        <f>'Problem 1'!R34</f>
        <v>3.324861789576198E-2</v>
      </c>
      <c r="S32" s="15">
        <f>'Problem 1'!S34</f>
        <v>3.3553523559035035E-2</v>
      </c>
      <c r="T32" s="15">
        <f>'Problem 1'!T34</f>
        <v>3.3844837476952147E-2</v>
      </c>
      <c r="U32" s="15">
        <f>'Problem 1'!U34</f>
        <v>3.4124087030259667E-2</v>
      </c>
      <c r="V32" s="15">
        <f>'Problem 1'!V34</f>
        <v>3.4392607348864221E-2</v>
      </c>
      <c r="W32" s="15">
        <f>'Problem 1'!W34</f>
        <v>3.4651574278933096E-2</v>
      </c>
      <c r="X32" s="15">
        <f>'Problem 1'!X34</f>
        <v>3.4902030288235075E-2</v>
      </c>
      <c r="Y32" s="15">
        <f>'Problem 1'!Y34</f>
        <v>3.5144905114263186E-2</v>
      </c>
      <c r="Z32" s="15">
        <f>'Problem 1'!Z34</f>
        <v>3.5381032305104275E-2</v>
      </c>
      <c r="AA32" s="15">
        <f>'Problem 1'!AA34</f>
        <v>3.5381032305104275E-2</v>
      </c>
      <c r="AB32" s="2">
        <f>'Problem 1'!AB34</f>
        <v>-2</v>
      </c>
      <c r="AC32" s="2">
        <f>'Problem 1'!AC34</f>
        <v>-2</v>
      </c>
      <c r="AD32" s="21">
        <f>'Problem 1'!AD34</f>
        <v>8.3159963097800826E-3</v>
      </c>
      <c r="AE32" s="22">
        <f>'Problem 1'!AE34</f>
        <v>0.17085924271886885</v>
      </c>
      <c r="AF32" s="23">
        <f>'Problem 1'!AF34</f>
        <v>0.66659751087204233</v>
      </c>
      <c r="AG32" s="24">
        <f>'Problem 1'!AG34</f>
        <v>0.16254324640908877</v>
      </c>
    </row>
    <row r="33" spans="1:33">
      <c r="A33" s="72"/>
      <c r="B33" s="2">
        <f>'Problem 1'!B35</f>
        <v>-3</v>
      </c>
      <c r="C33" s="14">
        <f>'Problem 1'!C35</f>
        <v>1.8724982907158131E-2</v>
      </c>
      <c r="D33" s="14">
        <f>'Problem 1'!D35</f>
        <v>2.0452479921249156E-2</v>
      </c>
      <c r="E33" s="14">
        <f>'Problem 1'!E35</f>
        <v>2.1512790781922423E-2</v>
      </c>
      <c r="F33" s="15">
        <f>'Problem 1'!F35</f>
        <v>2.2334347876938013E-2</v>
      </c>
      <c r="G33" s="15">
        <f>'Problem 1'!G35</f>
        <v>2.3011600203562008E-2</v>
      </c>
      <c r="H33" s="15">
        <f>'Problem 1'!H35</f>
        <v>2.3605215135886266E-2</v>
      </c>
      <c r="I33" s="15">
        <f>'Problem 1'!I35</f>
        <v>2.412404607847568E-2</v>
      </c>
      <c r="J33" s="15">
        <f>'Problem 1'!J35</f>
        <v>2.4589366059291136E-2</v>
      </c>
      <c r="K33" s="15">
        <f>'Problem 1'!K35</f>
        <v>2.5011841797202793E-2</v>
      </c>
      <c r="L33" s="15">
        <f>'Problem 1'!L35</f>
        <v>2.5399140900880714E-2</v>
      </c>
      <c r="M33" s="15">
        <f>'Problem 1'!M35</f>
        <v>2.575700608449279E-2</v>
      </c>
      <c r="N33" s="15">
        <f>'Problem 1'!N35</f>
        <v>2.6089880412289004E-2</v>
      </c>
      <c r="O33" s="15">
        <f>'Problem 1'!O35</f>
        <v>2.6401292002198894E-2</v>
      </c>
      <c r="P33" s="15">
        <f>'Problem 1'!P35</f>
        <v>2.6694102723098644E-2</v>
      </c>
      <c r="Q33" s="15">
        <f>'Problem 1'!Q35</f>
        <v>2.6970675552822759E-2</v>
      </c>
      <c r="R33" s="15">
        <f>'Problem 1'!R35</f>
        <v>2.7232991017543767E-2</v>
      </c>
      <c r="S33" s="15">
        <f>'Problem 1'!S35</f>
        <v>2.7482730516946285E-2</v>
      </c>
      <c r="T33" s="15">
        <f>'Problem 1'!T35</f>
        <v>2.7721337406856544E-2</v>
      </c>
      <c r="U33" s="15">
        <f>'Problem 1'!U35</f>
        <v>2.7950062721115276E-2</v>
      </c>
      <c r="V33" s="15">
        <f>'Problem 1'!V35</f>
        <v>2.8170000026404528E-2</v>
      </c>
      <c r="W33" s="15">
        <f>'Problem 1'!W35</f>
        <v>2.8382112424655687E-2</v>
      </c>
      <c r="X33" s="15">
        <f>'Problem 1'!X35</f>
        <v>2.8587253771372542E-2</v>
      </c>
      <c r="Y33" s="15">
        <f>'Problem 1'!Y35</f>
        <v>2.8786185587917432E-2</v>
      </c>
      <c r="Z33" s="15">
        <f>'Problem 1'!Z35</f>
        <v>2.8979590609664003E-2</v>
      </c>
      <c r="AA33" s="15">
        <f>'Problem 1'!AA35</f>
        <v>2.8979590609664003E-2</v>
      </c>
      <c r="AB33" s="2">
        <f>'Problem 1'!AB35</f>
        <v>-3</v>
      </c>
      <c r="AC33" s="2">
        <f>'Problem 1'!AC35</f>
        <v>-3</v>
      </c>
      <c r="AD33" s="21">
        <f>'Problem 1'!AD35</f>
        <v>1.2473994464670124E-2</v>
      </c>
      <c r="AE33" s="22">
        <f>'Problem 1'!AE35</f>
        <v>0.17298146416795404</v>
      </c>
      <c r="AF33" s="23">
        <f>'Problem 1'!AF35</f>
        <v>0.66651106612876199</v>
      </c>
      <c r="AG33" s="24">
        <f>'Problem 1'!AG35</f>
        <v>0.16050746970328392</v>
      </c>
    </row>
    <row r="34" spans="1:33">
      <c r="A34" s="72"/>
      <c r="B34" s="2">
        <f>'Problem 1'!B36</f>
        <v>-4</v>
      </c>
      <c r="C34" s="14">
        <f>'Problem 1'!C36</f>
        <v>1.5337097406966102E-2</v>
      </c>
      <c r="D34" s="14">
        <f>'Problem 1'!D36</f>
        <v>1.675204075333513E-2</v>
      </c>
      <c r="E34" s="14">
        <f>'Problem 1'!E36</f>
        <v>1.7620511022837664E-2</v>
      </c>
      <c r="F34" s="14">
        <f>'Problem 1'!F36</f>
        <v>1.8293424918359641E-2</v>
      </c>
      <c r="G34" s="15">
        <f>'Problem 1'!G36</f>
        <v>1.8848142909506958E-2</v>
      </c>
      <c r="H34" s="15">
        <f>'Problem 1'!H36</f>
        <v>1.9334355905504214E-2</v>
      </c>
      <c r="I34" s="15">
        <f>'Problem 1'!I36</f>
        <v>1.9759315476559416E-2</v>
      </c>
      <c r="J34" s="15">
        <f>'Problem 1'!J36</f>
        <v>2.0140445750833045E-2</v>
      </c>
      <c r="K34" s="15">
        <f>'Problem 1'!K36</f>
        <v>2.0486483532365759E-2</v>
      </c>
      <c r="L34" s="15">
        <f>'Problem 1'!L36</f>
        <v>2.0803709139897191E-2</v>
      </c>
      <c r="M34" s="15">
        <f>'Problem 1'!M36</f>
        <v>2.1096826266189576E-2</v>
      </c>
      <c r="N34" s="15">
        <f>'Problem 1'!N36</f>
        <v>2.1369474097966086E-2</v>
      </c>
      <c r="O34" s="15">
        <f>'Problem 1'!O36</f>
        <v>2.162454241561354E-2</v>
      </c>
      <c r="P34" s="15">
        <f>'Problem 1'!P36</f>
        <v>2.1864375293993724E-2</v>
      </c>
      <c r="Q34" s="15">
        <f>'Problem 1'!Q36</f>
        <v>2.209090818059932E-2</v>
      </c>
      <c r="R34" s="15">
        <f>'Problem 1'!R36</f>
        <v>2.2305763267716206E-2</v>
      </c>
      <c r="S34" s="15">
        <f>'Problem 1'!S36</f>
        <v>2.2510317741687939E-2</v>
      </c>
      <c r="T34" s="15">
        <f>'Problem 1'!T36</f>
        <v>2.2705753813948806E-2</v>
      </c>
      <c r="U34" s="15">
        <f>'Problem 1'!U36</f>
        <v>2.2893096170500921E-2</v>
      </c>
      <c r="V34" s="15">
        <f>'Problem 1'!V36</f>
        <v>2.3073240520504971E-2</v>
      </c>
      <c r="W34" s="15">
        <f>'Problem 1'!W36</f>
        <v>2.3246975713179543E-2</v>
      </c>
      <c r="X34" s="15">
        <f>'Problem 1'!X36</f>
        <v>2.3415001117122095E-2</v>
      </c>
      <c r="Y34" s="15">
        <f>'Problem 1'!Y36</f>
        <v>2.3577940472678322E-2</v>
      </c>
      <c r="Z34" s="15">
        <f>'Problem 1'!Z36</f>
        <v>2.3736352988846205E-2</v>
      </c>
      <c r="AA34" s="15">
        <f>'Problem 1'!AA36</f>
        <v>2.3736352988846205E-2</v>
      </c>
      <c r="AB34" s="2">
        <f>'Problem 1'!AB36</f>
        <v>-4</v>
      </c>
      <c r="AC34" s="2">
        <f>'Problem 1'!AC36</f>
        <v>-4</v>
      </c>
      <c r="AD34" s="21">
        <f>'Problem 1'!AD36</f>
        <v>1.6631992619560165E-2</v>
      </c>
      <c r="AE34" s="22">
        <f>'Problem 1'!AE36</f>
        <v>0.17512097456569528</v>
      </c>
      <c r="AF34" s="23">
        <f>'Problem 1'!AF36</f>
        <v>0.66639004348816955</v>
      </c>
      <c r="AG34" s="24">
        <f>'Problem 1'!AG36</f>
        <v>0.15848898194613512</v>
      </c>
    </row>
    <row r="35" spans="1:33">
      <c r="A35" s="72"/>
      <c r="B35" s="2">
        <f>'Problem 1'!B37</f>
        <v>-5</v>
      </c>
      <c r="C35" s="14">
        <f>'Problem 1'!C37</f>
        <v>1.2562177388201763E-2</v>
      </c>
      <c r="D35" s="14">
        <f>'Problem 1'!D37</f>
        <v>1.3721116973684885E-2</v>
      </c>
      <c r="E35" s="14">
        <f>'Problem 1'!E37</f>
        <v>1.4432456107314886E-2</v>
      </c>
      <c r="F35" s="14">
        <f>'Problem 1'!F37</f>
        <v>1.4983620613754902E-2</v>
      </c>
      <c r="G35" s="14">
        <f>'Problem 1'!G37</f>
        <v>1.5437974238845298E-2</v>
      </c>
      <c r="H35" s="15">
        <f>'Problem 1'!H37</f>
        <v>1.5836217383691752E-2</v>
      </c>
      <c r="I35" s="15">
        <f>'Problem 1'!I37</f>
        <v>1.6184289601840724E-2</v>
      </c>
      <c r="J35" s="15">
        <f>'Problem 1'!J37</f>
        <v>1.6496462497819379E-2</v>
      </c>
      <c r="K35" s="15">
        <f>'Problem 1'!K37</f>
        <v>1.677989213768457E-2</v>
      </c>
      <c r="L35" s="15">
        <f>'Problem 1'!L37</f>
        <v>1.703972255071174E-2</v>
      </c>
      <c r="M35" s="15">
        <f>'Problem 1'!M37</f>
        <v>1.7279806396976707E-2</v>
      </c>
      <c r="N35" s="15">
        <f>'Problem 1'!N37</f>
        <v>1.750312443013528E-2</v>
      </c>
      <c r="O35" s="15">
        <f>'Problem 1'!O37</f>
        <v>1.7712043586568502E-2</v>
      </c>
      <c r="P35" s="15">
        <f>'Problem 1'!P37</f>
        <v>1.7908483830885297E-2</v>
      </c>
      <c r="Q35" s="15">
        <f>'Problem 1'!Q37</f>
        <v>1.8094030432715468E-2</v>
      </c>
      <c r="R35" s="15">
        <f>'Problem 1'!R37</f>
        <v>1.8270012083317359E-2</v>
      </c>
      <c r="S35" s="15">
        <f>'Problem 1'!S37</f>
        <v>1.8437556796596422E-2</v>
      </c>
      <c r="T35" s="15">
        <f>'Problem 1'!T37</f>
        <v>1.8597632888092019E-2</v>
      </c>
      <c r="U35" s="15">
        <f>'Problem 1'!U37</f>
        <v>1.8751079648771946E-2</v>
      </c>
      <c r="V35" s="15">
        <f>'Problem 1'!V37</f>
        <v>1.8898630728365749E-2</v>
      </c>
      <c r="W35" s="15">
        <f>'Problem 1'!W37</f>
        <v>1.9040932250683793E-2</v>
      </c>
      <c r="X35" s="15">
        <f>'Problem 1'!X37</f>
        <v>1.9178557048521477E-2</v>
      </c>
      <c r="Y35" s="15">
        <f>'Problem 1'!Y37</f>
        <v>1.9312016009738409E-2</v>
      </c>
      <c r="Z35" s="15">
        <f>'Problem 1'!Z37</f>
        <v>1.9441767166414801E-2</v>
      </c>
      <c r="AA35" s="15">
        <f>'Problem 1'!AA37</f>
        <v>1.9441767166414801E-2</v>
      </c>
      <c r="AB35" s="2">
        <f>'Problem 1'!AB37</f>
        <v>-5</v>
      </c>
      <c r="AC35" s="2">
        <f>'Problem 1'!AC37</f>
        <v>-5</v>
      </c>
      <c r="AD35" s="21">
        <f>'Problem 1'!AD37</f>
        <v>2.0789990774449763E-2</v>
      </c>
      <c r="AE35" s="22">
        <f>'Problem 1'!AE37</f>
        <v>0.1772777739120924</v>
      </c>
      <c r="AF35" s="23">
        <f>'Problem 1'!AF37</f>
        <v>0.6662344429502649</v>
      </c>
      <c r="AG35" s="24">
        <f>'Problem 1'!AG37</f>
        <v>0.15648778313764264</v>
      </c>
    </row>
    <row r="36" spans="1:33">
      <c r="A36" s="72"/>
      <c r="B36" s="2">
        <f>'Problem 1'!B38</f>
        <v>-6</v>
      </c>
      <c r="C36" s="14">
        <f>'Problem 1'!C38</f>
        <v>1.028931984620318E-2</v>
      </c>
      <c r="D36" s="14">
        <f>'Problem 1'!D38</f>
        <v>1.1238574080478002E-2</v>
      </c>
      <c r="E36" s="14">
        <f>'Problem 1'!E38</f>
        <v>1.182121159934589E-2</v>
      </c>
      <c r="F36" s="14">
        <f>'Problem 1'!F38</f>
        <v>1.2272654666848048E-2</v>
      </c>
      <c r="G36" s="14">
        <f>'Problem 1'!G38</f>
        <v>1.2644802713111719E-2</v>
      </c>
      <c r="H36" s="14">
        <f>'Problem 1'!H38</f>
        <v>1.2970992271438721E-2</v>
      </c>
      <c r="I36" s="15">
        <f>'Problem 1'!I38</f>
        <v>1.3256088260090802E-2</v>
      </c>
      <c r="J36" s="15">
        <f>'Problem 1'!J38</f>
        <v>1.3511780141743151E-2</v>
      </c>
      <c r="K36" s="15">
        <f>'Problem 1'!K38</f>
        <v>1.3743929245226284E-2</v>
      </c>
      <c r="L36" s="15">
        <f>'Problem 1'!L38</f>
        <v>1.3956748897647251E-2</v>
      </c>
      <c r="M36" s="15">
        <f>'Problem 1'!M38</f>
        <v>1.4153394702573313E-2</v>
      </c>
      <c r="N36" s="15">
        <f>'Problem 1'!N38</f>
        <v>1.4336308109985601E-2</v>
      </c>
      <c r="O36" s="15">
        <f>'Problem 1'!O38</f>
        <v>1.4507427809708937E-2</v>
      </c>
      <c r="P36" s="15">
        <f>'Problem 1'!P38</f>
        <v>1.4668326389786313E-2</v>
      </c>
      <c r="Q36" s="15">
        <f>'Problem 1'!Q38</f>
        <v>1.4820302299185569E-2</v>
      </c>
      <c r="R36" s="15">
        <f>'Problem 1'!R38</f>
        <v>1.4964443830876265E-2</v>
      </c>
      <c r="S36" s="15">
        <f>'Problem 1'!S38</f>
        <v>1.5101674908753559E-2</v>
      </c>
      <c r="T36" s="15">
        <f>'Problem 1'!T38</f>
        <v>1.5232788652353073E-2</v>
      </c>
      <c r="U36" s="15">
        <f>'Problem 1'!U38</f>
        <v>1.5358472500877804E-2</v>
      </c>
      <c r="V36" s="15">
        <f>'Problem 1'!V38</f>
        <v>1.5479327365816989E-2</v>
      </c>
      <c r="W36" s="15">
        <f>'Problem 1'!W38</f>
        <v>1.5595882468685313E-2</v>
      </c>
      <c r="X36" s="15">
        <f>'Problem 1'!X38</f>
        <v>1.5708607000425402E-2</v>
      </c>
      <c r="Y36" s="15">
        <f>'Problem 1'!Y38</f>
        <v>1.5817919414656451E-2</v>
      </c>
      <c r="Z36" s="15">
        <f>'Problem 1'!Z38</f>
        <v>1.5924194872342003E-2</v>
      </c>
      <c r="AA36" s="15">
        <f>'Problem 1'!AA38</f>
        <v>1.5924194872342003E-2</v>
      </c>
      <c r="AB36" s="2">
        <f>'Problem 1'!AB38</f>
        <v>-6</v>
      </c>
      <c r="AC36" s="2">
        <f>'Problem 1'!AC38</f>
        <v>-6</v>
      </c>
      <c r="AD36" s="21">
        <f>'Problem 1'!AD38</f>
        <v>2.4947988929340248E-2</v>
      </c>
      <c r="AE36" s="22">
        <f>'Problem 1'!AE38</f>
        <v>0.17945186220714601</v>
      </c>
      <c r="AF36" s="23">
        <f>'Problem 1'!AF38</f>
        <v>0.66604426451504817</v>
      </c>
      <c r="AG36" s="24">
        <f>'Problem 1'!AG38</f>
        <v>0.15450387327780576</v>
      </c>
    </row>
    <row r="37" spans="1:33">
      <c r="A37" s="72"/>
      <c r="B37" s="2">
        <f>'Problem 1'!B39</f>
        <v>-7</v>
      </c>
      <c r="C37" s="14">
        <f>'Problem 1'!C39</f>
        <v>8.4276873049812604E-3</v>
      </c>
      <c r="D37" s="14">
        <f>'Problem 1'!D39</f>
        <v>9.2051942713284752E-3</v>
      </c>
      <c r="E37" s="14">
        <f>'Problem 1'!E39</f>
        <v>9.6824159822446344E-3</v>
      </c>
      <c r="F37" s="14">
        <f>'Problem 1'!F39</f>
        <v>1.0052180074116427E-2</v>
      </c>
      <c r="G37" s="14">
        <f>'Problem 1'!G39</f>
        <v>1.0356995884291408E-2</v>
      </c>
      <c r="H37" s="14">
        <f>'Problem 1'!H39</f>
        <v>1.0624168412779219E-2</v>
      </c>
      <c r="I37" s="14">
        <f>'Problem 1'!I39</f>
        <v>1.0857682374846482E-2</v>
      </c>
      <c r="J37" s="15">
        <f>'Problem 1'!J39</f>
        <v>1.1067112274703608E-2</v>
      </c>
      <c r="K37" s="15">
        <f>'Problem 1'!K39</f>
        <v>1.1257258958987071E-2</v>
      </c>
      <c r="L37" s="15">
        <f>'Problem 1'!L39</f>
        <v>1.1431573443303599E-2</v>
      </c>
      <c r="M37" s="15">
        <f>'Problem 1'!M39</f>
        <v>1.159264039219087E-2</v>
      </c>
      <c r="N37" s="15">
        <f>'Problem 1'!N39</f>
        <v>1.1742459527430235E-2</v>
      </c>
      <c r="O37" s="15">
        <f>'Problem 1'!O39</f>
        <v>1.188261877435293E-2</v>
      </c>
      <c r="P37" s="15">
        <f>'Problem 1'!P39</f>
        <v>1.2014406194802103E-2</v>
      </c>
      <c r="Q37" s="15">
        <f>'Problem 1'!Q39</f>
        <v>1.2138885311152999E-2</v>
      </c>
      <c r="R37" s="15">
        <f>'Problem 1'!R39</f>
        <v>1.2256947513019383E-2</v>
      </c>
      <c r="S37" s="15">
        <f>'Problem 1'!S39</f>
        <v>1.2369349560012035E-2</v>
      </c>
      <c r="T37" s="15">
        <f>'Problem 1'!T39</f>
        <v>1.2476741073635739E-2</v>
      </c>
      <c r="U37" s="15">
        <f>'Problem 1'!U39</f>
        <v>1.2579685115660435E-2</v>
      </c>
      <c r="V37" s="15">
        <f>'Problem 1'!V39</f>
        <v>1.2678673875482984E-2</v>
      </c>
      <c r="W37" s="15">
        <f>'Problem 1'!W39</f>
        <v>1.2774140823294566E-2</v>
      </c>
      <c r="X37" s="15">
        <f>'Problem 1'!X39</f>
        <v>1.2866470259963451E-2</v>
      </c>
      <c r="Y37" s="15">
        <f>'Problem 1'!Y39</f>
        <v>1.2956004928868881E-2</v>
      </c>
      <c r="Z37" s="15">
        <f>'Problem 1'!Z39</f>
        <v>1.3043052113615314E-2</v>
      </c>
      <c r="AA37" s="15">
        <f>'Problem 1'!AA39</f>
        <v>1.3043052113615314E-2</v>
      </c>
      <c r="AB37" s="2">
        <f>'Problem 1'!AB39</f>
        <v>-7</v>
      </c>
      <c r="AC37" s="2">
        <f>'Problem 1'!AC39</f>
        <v>-7</v>
      </c>
      <c r="AD37" s="21">
        <f>'Problem 1'!AD39</f>
        <v>2.9105987084230733E-2</v>
      </c>
      <c r="AE37" s="22">
        <f>'Problem 1'!AE39</f>
        <v>0.18164323945085573</v>
      </c>
      <c r="AF37" s="23">
        <f>'Problem 1'!AF39</f>
        <v>0.66581950818251923</v>
      </c>
      <c r="AG37" s="24">
        <f>'Problem 1'!AG39</f>
        <v>0.15253725236662499</v>
      </c>
    </row>
    <row r="38" spans="1:33">
      <c r="A38" s="72"/>
      <c r="B38" s="2">
        <f>'Problem 1'!B40</f>
        <v>-8</v>
      </c>
      <c r="C38" s="14">
        <f>'Problem 1'!C40</f>
        <v>6.9028773886109958E-3</v>
      </c>
      <c r="D38" s="14">
        <f>'Problem 1'!D40</f>
        <v>7.5397110848865433E-3</v>
      </c>
      <c r="E38" s="14">
        <f>'Problem 1'!E40</f>
        <v>7.9305897255416546E-3</v>
      </c>
      <c r="F38" s="14">
        <f>'Problem 1'!F40</f>
        <v>8.2334529069263557E-3</v>
      </c>
      <c r="G38" s="14">
        <f>'Problem 1'!G40</f>
        <v>8.4831188102287187E-3</v>
      </c>
      <c r="H38" s="14">
        <f>'Problem 1'!H40</f>
        <v>8.7019521792202886E-3</v>
      </c>
      <c r="I38" s="14">
        <f>'Problem 1'!I40</f>
        <v>8.8932167800944029E-3</v>
      </c>
      <c r="J38" s="14">
        <f>'Problem 1'!J40</f>
        <v>9.0647548151337829E-3</v>
      </c>
      <c r="K38" s="15">
        <f>'Problem 1'!K40</f>
        <v>9.2204985203711478E-3</v>
      </c>
      <c r="L38" s="15">
        <f>'Problem 1'!L40</f>
        <v>9.3632745238881182E-3</v>
      </c>
      <c r="M38" s="15">
        <f>'Problem 1'!M40</f>
        <v>9.4951998504091157E-3</v>
      </c>
      <c r="N38" s="15">
        <f>'Problem 1'!N40</f>
        <v>9.6179124147936293E-3</v>
      </c>
      <c r="O38" s="15">
        <f>'Problem 1'!O40</f>
        <v>9.7327128412185125E-3</v>
      </c>
      <c r="P38" s="15">
        <f>'Problem 1'!P40</f>
        <v>9.8406561442625495E-3</v>
      </c>
      <c r="Q38" s="15">
        <f>'Problem 1'!Q40</f>
        <v>9.9426134246548802E-3</v>
      </c>
      <c r="R38" s="15">
        <f>'Problem 1'!R40</f>
        <v>1.0039314794107849E-2</v>
      </c>
      <c r="S38" s="15">
        <f>'Problem 1'!S40</f>
        <v>1.0131380092752777E-2</v>
      </c>
      <c r="T38" s="15">
        <f>'Problem 1'!T40</f>
        <v>1.0219341406965709E-2</v>
      </c>
      <c r="U38" s="15">
        <f>'Problem 1'!U40</f>
        <v>1.0303659924522058E-2</v>
      </c>
      <c r="V38" s="15">
        <f>'Problem 1'!V40</f>
        <v>1.0384738783665521E-2</v>
      </c>
      <c r="W38" s="15">
        <f>'Problem 1'!W40</f>
        <v>1.0462933027419529E-2</v>
      </c>
      <c r="X38" s="15">
        <f>'Problem 1'!X40</f>
        <v>1.0538557425622834E-2</v>
      </c>
      <c r="Y38" s="15">
        <f>'Problem 1'!Y40</f>
        <v>1.06118927095647E-2</v>
      </c>
      <c r="Z38" s="15">
        <f>'Problem 1'!Z40</f>
        <v>1.0683190566448076E-2</v>
      </c>
      <c r="AA38" s="15">
        <f>'Problem 1'!AA40</f>
        <v>1.0683190566448076E-2</v>
      </c>
      <c r="AB38" s="2">
        <f>'Problem 1'!AB40</f>
        <v>-8</v>
      </c>
      <c r="AC38" s="2">
        <f>'Problem 1'!AC40</f>
        <v>-8</v>
      </c>
      <c r="AD38" s="21">
        <f>'Problem 1'!AD40</f>
        <v>3.3263985239120331E-2</v>
      </c>
      <c r="AE38" s="22">
        <f>'Problem 1'!AE40</f>
        <v>0.18385190564322104</v>
      </c>
      <c r="AF38" s="23">
        <f>'Problem 1'!AF40</f>
        <v>0.66556017395267819</v>
      </c>
      <c r="AG38" s="24">
        <f>'Problem 1'!AG40</f>
        <v>0.15058792040410071</v>
      </c>
    </row>
    <row r="39" spans="1:33">
      <c r="A39" s="72"/>
      <c r="B39" s="2">
        <f>'Problem 1'!B41</f>
        <v>-9</v>
      </c>
      <c r="C39" s="14">
        <f>'Problem 1'!C41</f>
        <v>5.6539492410964476E-3</v>
      </c>
      <c r="D39" s="14">
        <f>'Problem 1'!D41</f>
        <v>6.1755614893021626E-3</v>
      </c>
      <c r="E39" s="14">
        <f>'Problem 1'!E41</f>
        <v>6.4957189930902274E-3</v>
      </c>
      <c r="F39" s="14">
        <f>'Problem 1'!F41</f>
        <v>6.7437855540538215E-3</v>
      </c>
      <c r="G39" s="14">
        <f>'Problem 1'!G41</f>
        <v>6.9482797475669562E-3</v>
      </c>
      <c r="H39" s="14">
        <f>'Problem 1'!H41</f>
        <v>7.1275198949550343E-3</v>
      </c>
      <c r="I39" s="14">
        <f>'Problem 1'!I41</f>
        <v>7.2841792536660847E-3</v>
      </c>
      <c r="J39" s="14">
        <f>'Problem 1'!J41</f>
        <v>7.4246811470692993E-3</v>
      </c>
      <c r="K39" s="14">
        <f>'Problem 1'!K41</f>
        <v>7.5522463571199927E-3</v>
      </c>
      <c r="L39" s="15">
        <f>'Problem 1'!L41</f>
        <v>7.6691900939540609E-3</v>
      </c>
      <c r="M39" s="15">
        <f>'Problem 1'!M41</f>
        <v>7.7772463519133056E-3</v>
      </c>
      <c r="N39" s="15">
        <f>'Problem 1'!N41</f>
        <v>7.8777567001659839E-3</v>
      </c>
      <c r="O39" s="15">
        <f>'Problem 1'!O41</f>
        <v>7.9717864427387569E-3</v>
      </c>
      <c r="P39" s="15">
        <f>'Problem 1'!P41</f>
        <v>8.060199711868268E-3</v>
      </c>
      <c r="Q39" s="15">
        <f>'Problem 1'!Q41</f>
        <v>8.1437100012223245E-3</v>
      </c>
      <c r="R39" s="15">
        <f>'Problem 1'!R41</f>
        <v>8.2229153244015637E-3</v>
      </c>
      <c r="S39" s="15">
        <f>'Problem 1'!S41</f>
        <v>8.2983233747116608E-3</v>
      </c>
      <c r="T39" s="15">
        <f>'Problem 1'!T41</f>
        <v>8.3703699688697127E-3</v>
      </c>
      <c r="U39" s="15">
        <f>'Problem 1'!U41</f>
        <v>8.4394328525788532E-3</v>
      </c>
      <c r="V39" s="15">
        <f>'Problem 1'!V41</f>
        <v>8.5058422248327319E-3</v>
      </c>
      <c r="W39" s="15">
        <f>'Problem 1'!W41</f>
        <v>8.5698888912070347E-3</v>
      </c>
      <c r="X39" s="15">
        <f>'Problem 1'!X41</f>
        <v>8.6318306706648883E-3</v>
      </c>
      <c r="Y39" s="15">
        <f>'Problem 1'!Y41</f>
        <v>8.6918975021680542E-3</v>
      </c>
      <c r="Z39" s="15">
        <f>'Problem 1'!Z41</f>
        <v>8.7502955354987148E-3</v>
      </c>
      <c r="AA39" s="15">
        <f>'Problem 1'!AA41</f>
        <v>8.7502955354987148E-3</v>
      </c>
      <c r="AB39" s="2">
        <f>'Problem 1'!AB41</f>
        <v>-9</v>
      </c>
      <c r="AC39" s="2">
        <f>'Problem 1'!AC41</f>
        <v>-9</v>
      </c>
      <c r="AD39" s="21">
        <f>'Problem 1'!AD41</f>
        <v>3.7421983394009928E-2</v>
      </c>
      <c r="AE39" s="22">
        <f>'Problem 1'!AE41</f>
        <v>0.1860778607842424</v>
      </c>
      <c r="AF39" s="23">
        <f>'Problem 1'!AF41</f>
        <v>0.66526626182552506</v>
      </c>
      <c r="AG39" s="24">
        <f>'Problem 1'!AG41</f>
        <v>0.14865587739023248</v>
      </c>
    </row>
    <row r="40" spans="1:33">
      <c r="A40" s="72"/>
      <c r="B40" s="2">
        <f>'Problem 1'!B42</f>
        <v>-10</v>
      </c>
      <c r="C40" s="14">
        <f>'Problem 1'!C42</f>
        <v>4.6309879520151174E-3</v>
      </c>
      <c r="D40" s="14">
        <f>'Problem 1'!D42</f>
        <v>5.0582256108724398E-3</v>
      </c>
      <c r="E40" s="14">
        <f>'Problem 1'!E42</f>
        <v>5.3204574561838492E-3</v>
      </c>
      <c r="F40" s="14">
        <f>'Problem 1'!F42</f>
        <v>5.5236416741761291E-3</v>
      </c>
      <c r="G40" s="14">
        <f>'Problem 1'!G42</f>
        <v>5.6911370134573721E-3</v>
      </c>
      <c r="H40" s="14">
        <f>'Problem 1'!H42</f>
        <v>5.8379474865755633E-3</v>
      </c>
      <c r="I40" s="14">
        <f>'Problem 1'!I42</f>
        <v>5.9662626821715883E-3</v>
      </c>
      <c r="J40" s="14">
        <f>'Problem 1'!J42</f>
        <v>6.0813437605187681E-3</v>
      </c>
      <c r="K40" s="14">
        <f>'Problem 1'!K42</f>
        <v>6.1858287719063973E-3</v>
      </c>
      <c r="L40" s="14">
        <f>'Problem 1'!L42</f>
        <v>6.2816140386728128E-3</v>
      </c>
      <c r="M40" s="15">
        <f>'Problem 1'!M42</f>
        <v>6.3701198259394952E-3</v>
      </c>
      <c r="N40" s="15">
        <f>'Problem 1'!N42</f>
        <v>6.4524449746033215E-3</v>
      </c>
      <c r="O40" s="15">
        <f>'Problem 1'!O42</f>
        <v>6.529462044693104E-3</v>
      </c>
      <c r="P40" s="15">
        <f>'Problem 1'!P42</f>
        <v>6.6018788221839523E-3</v>
      </c>
      <c r="Q40" s="15">
        <f>'Problem 1'!Q42</f>
        <v>6.6702797093119975E-3</v>
      </c>
      <c r="R40" s="15">
        <f>'Problem 1'!R42</f>
        <v>6.7351545218965175E-3</v>
      </c>
      <c r="S40" s="15">
        <f>'Problem 1'!S42</f>
        <v>6.7969190969890394E-3</v>
      </c>
      <c r="T40" s="15">
        <f>'Problem 1'!T42</f>
        <v>6.8559303995851971E-3</v>
      </c>
      <c r="U40" s="15">
        <f>'Problem 1'!U42</f>
        <v>6.9124978303756494E-3</v>
      </c>
      <c r="V40" s="15">
        <f>'Problem 1'!V42</f>
        <v>6.9668918459025652E-3</v>
      </c>
      <c r="W40" s="15">
        <f>'Problem 1'!W42</f>
        <v>7.0193506366872903E-3</v>
      </c>
      <c r="X40" s="15">
        <f>'Problem 1'!X42</f>
        <v>7.0700853748612161E-3</v>
      </c>
      <c r="Y40" s="15">
        <f>'Problem 1'!Y42</f>
        <v>7.1192843968448201E-3</v>
      </c>
      <c r="Z40" s="15">
        <f>'Problem 1'!Z42</f>
        <v>7.1671165540226622E-3</v>
      </c>
      <c r="AA40" s="15">
        <f>'Problem 1'!AA42</f>
        <v>7.1671165540226622E-3</v>
      </c>
      <c r="AB40" s="2">
        <f>'Problem 1'!AB42</f>
        <v>-10</v>
      </c>
      <c r="AC40" s="2">
        <f>'Problem 1'!AC42</f>
        <v>-10</v>
      </c>
      <c r="AD40" s="21">
        <f>'Problem 1'!AD42</f>
        <v>4.1579981548899525E-2</v>
      </c>
      <c r="AE40" s="22">
        <f>'Problem 1'!AE42</f>
        <v>0.18832110487391984</v>
      </c>
      <c r="AF40" s="23">
        <f>'Problem 1'!AF42</f>
        <v>0.66493777180105984</v>
      </c>
      <c r="AG40" s="24">
        <f>'Problem 1'!AG42</f>
        <v>0.14674112332502032</v>
      </c>
    </row>
    <row r="41" spans="1:33">
      <c r="A41" s="72"/>
      <c r="B41" s="2">
        <f>'Problem 1'!B43</f>
        <v>-11</v>
      </c>
      <c r="C41" s="14">
        <f>'Problem 1'!C43</f>
        <v>3.7931096472932292E-3</v>
      </c>
      <c r="D41" s="14">
        <f>'Problem 1'!D43</f>
        <v>4.1430477819397512E-3</v>
      </c>
      <c r="E41" s="14">
        <f>'Problem 1'!E43</f>
        <v>4.3578343787922412E-3</v>
      </c>
      <c r="F41" s="14">
        <f>'Problem 1'!F43</f>
        <v>4.5242567546286737E-3</v>
      </c>
      <c r="G41" s="14">
        <f>'Problem 1'!G43</f>
        <v>4.6614473916779193E-3</v>
      </c>
      <c r="H41" s="14">
        <f>'Problem 1'!H43</f>
        <v>4.7816956470563372E-3</v>
      </c>
      <c r="I41" s="14">
        <f>'Problem 1'!I43</f>
        <v>4.886794950132221E-3</v>
      </c>
      <c r="J41" s="14">
        <f>'Problem 1'!J43</f>
        <v>4.9810545666595435E-3</v>
      </c>
      <c r="K41" s="14">
        <f>'Problem 1'!K43</f>
        <v>5.0666352481034465E-3</v>
      </c>
      <c r="L41" s="14">
        <f>'Problem 1'!L43</f>
        <v>5.1450902177999558E-3</v>
      </c>
      <c r="M41" s="14">
        <f>'Problem 1'!M43</f>
        <v>5.2175827742481865E-3</v>
      </c>
      <c r="N41" s="15">
        <f>'Problem 1'!N43</f>
        <v>5.2850129465671905E-3</v>
      </c>
      <c r="O41" s="15">
        <f>'Problem 1'!O43</f>
        <v>5.3480954236953581E-3</v>
      </c>
      <c r="P41" s="15">
        <f>'Problem 1'!P43</f>
        <v>5.4074099328611392E-3</v>
      </c>
      <c r="Q41" s="15">
        <f>'Problem 1'!Q43</f>
        <v>5.4634351412048377E-3</v>
      </c>
      <c r="R41" s="15">
        <f>'Problem 1'!R43</f>
        <v>5.5165722428407006E-3</v>
      </c>
      <c r="S41" s="15">
        <f>'Problem 1'!S43</f>
        <v>5.5671618379923068E-3</v>
      </c>
      <c r="T41" s="15">
        <f>'Problem 1'!T43</f>
        <v>5.615496306467749E-3</v>
      </c>
      <c r="U41" s="15">
        <f>'Problem 1'!U43</f>
        <v>5.6618290695146685E-3</v>
      </c>
      <c r="V41" s="15">
        <f>'Problem 1'!V43</f>
        <v>5.7063816503436435E-3</v>
      </c>
      <c r="W41" s="15">
        <f>'Problem 1'!W43</f>
        <v>5.7493491439913631E-3</v>
      </c>
      <c r="X41" s="15">
        <f>'Problem 1'!X43</f>
        <v>5.7909045155048388E-3</v>
      </c>
      <c r="Y41" s="15">
        <f>'Problem 1'!Y43</f>
        <v>5.8312020258540495E-3</v>
      </c>
      <c r="Z41" s="15">
        <f>'Problem 1'!Z43</f>
        <v>5.8703799763739099E-3</v>
      </c>
      <c r="AA41" s="15">
        <f>'Problem 1'!AA43</f>
        <v>5.8703799763739099E-3</v>
      </c>
      <c r="AB41" s="2">
        <f>'Problem 1'!AB43</f>
        <v>-11</v>
      </c>
      <c r="AC41" s="2">
        <f>'Problem 1'!AC43</f>
        <v>-11</v>
      </c>
      <c r="AD41" s="21">
        <f>'Problem 1'!AD43</f>
        <v>4.5737979703790899E-2</v>
      </c>
      <c r="AE41" s="22">
        <f>'Problem 1'!AE43</f>
        <v>0.1905816379122543</v>
      </c>
      <c r="AF41" s="23">
        <f>'Problem 1'!AF43</f>
        <v>0.66457470387928219</v>
      </c>
      <c r="AG41" s="24">
        <f>'Problem 1'!AG43</f>
        <v>0.1448436582084634</v>
      </c>
    </row>
    <row r="42" spans="1:33">
      <c r="A42" s="72"/>
      <c r="B42" s="2">
        <f>'Problem 1'!B44</f>
        <v>-12</v>
      </c>
      <c r="C42" s="14">
        <f>'Problem 1'!C44</f>
        <v>3.1068275161735934E-3</v>
      </c>
      <c r="D42" s="14">
        <f>'Problem 1'!D44</f>
        <v>3.3934518236080225E-3</v>
      </c>
      <c r="E42" s="14">
        <f>'Problem 1'!E44</f>
        <v>3.5693773757952082E-3</v>
      </c>
      <c r="F42" s="14">
        <f>'Problem 1'!F44</f>
        <v>3.7056891792055248E-3</v>
      </c>
      <c r="G42" s="14">
        <f>'Problem 1'!G44</f>
        <v>3.8180581022737355E-3</v>
      </c>
      <c r="H42" s="14">
        <f>'Problem 1'!H44</f>
        <v>3.9165500055721638E-3</v>
      </c>
      <c r="I42" s="14">
        <f>'Problem 1'!I44</f>
        <v>4.002633835750875E-3</v>
      </c>
      <c r="J42" s="14">
        <f>'Problem 1'!J44</f>
        <v>4.0798391890155862E-3</v>
      </c>
      <c r="K42" s="14">
        <f>'Problem 1'!K44</f>
        <v>4.149935875029538E-3</v>
      </c>
      <c r="L42" s="14">
        <f>'Problem 1'!L44</f>
        <v>4.2141960945588147E-3</v>
      </c>
      <c r="M42" s="14">
        <f>'Problem 1'!M44</f>
        <v>4.2735726720990524E-3</v>
      </c>
      <c r="N42" s="14">
        <f>'Problem 1'!N44</f>
        <v>4.3288027957340243E-3</v>
      </c>
      <c r="O42" s="15">
        <f>'Problem 1'!O44</f>
        <v>4.3804718467117722E-3</v>
      </c>
      <c r="P42" s="15">
        <f>'Problem 1'!P44</f>
        <v>4.4290546630076531E-3</v>
      </c>
      <c r="Q42" s="15">
        <f>'Problem 1'!Q44</f>
        <v>4.47494330717215E-3</v>
      </c>
      <c r="R42" s="15">
        <f>'Problem 1'!R44</f>
        <v>4.518466385818141E-3</v>
      </c>
      <c r="S42" s="15">
        <f>'Problem 1'!S44</f>
        <v>4.5599028748374484E-3</v>
      </c>
      <c r="T42" s="15">
        <f>'Problem 1'!T44</f>
        <v>4.5994922541601072E-3</v>
      </c>
      <c r="U42" s="15">
        <f>'Problem 1'!U44</f>
        <v>4.6374420938746653E-3</v>
      </c>
      <c r="V42" s="15">
        <f>'Problem 1'!V44</f>
        <v>4.6739338373007434E-3</v>
      </c>
      <c r="W42" s="15">
        <f>'Problem 1'!W44</f>
        <v>4.7091272811973653E-3</v>
      </c>
      <c r="X42" s="15">
        <f>'Problem 1'!X44</f>
        <v>4.7431640962825846E-3</v>
      </c>
      <c r="Y42" s="15">
        <f>'Problem 1'!Y44</f>
        <v>4.7761706333004535E-3</v>
      </c>
      <c r="Z42" s="15">
        <f>'Problem 1'!Z44</f>
        <v>4.8082601709148612E-3</v>
      </c>
      <c r="AA42" s="15">
        <f>'Problem 1'!AA44</f>
        <v>4.8082601709148612E-3</v>
      </c>
      <c r="AB42" s="2">
        <f>'Problem 1'!AB44</f>
        <v>-12</v>
      </c>
      <c r="AC42" s="2">
        <f>'Problem 1'!AC44</f>
        <v>-12</v>
      </c>
      <c r="AD42" s="21">
        <f>'Problem 1'!AD44</f>
        <v>4.9895977858680496E-2</v>
      </c>
      <c r="AE42" s="22">
        <f>'Problem 1'!AE44</f>
        <v>0.19285945989924386</v>
      </c>
      <c r="AF42" s="23">
        <f>'Problem 1'!AF44</f>
        <v>0.66417705806019267</v>
      </c>
      <c r="AG42" s="24">
        <f>'Problem 1'!AG44</f>
        <v>0.14296348204056336</v>
      </c>
    </row>
    <row r="43" spans="1:33">
      <c r="A43" s="72"/>
      <c r="B43" s="2">
        <f>'Problem 1'!B45</f>
        <v>-13</v>
      </c>
      <c r="C43" s="14">
        <f>'Problem 1'!C45</f>
        <v>2.5447134706852834E-3</v>
      </c>
      <c r="D43" s="14">
        <f>'Problem 1'!D45</f>
        <v>2.7794792349117251E-3</v>
      </c>
      <c r="E43" s="14">
        <f>'Problem 1'!E45</f>
        <v>2.9235748179970221E-3</v>
      </c>
      <c r="F43" s="14">
        <f>'Problem 1'!F45</f>
        <v>3.0352239135924067E-3</v>
      </c>
      <c r="G43" s="14">
        <f>'Problem 1'!G45</f>
        <v>3.1272620813791556E-3</v>
      </c>
      <c r="H43" s="14">
        <f>'Problem 1'!H45</f>
        <v>3.2079339795686073E-3</v>
      </c>
      <c r="I43" s="14">
        <f>'Problem 1'!I45</f>
        <v>3.2784427803061989E-3</v>
      </c>
      <c r="J43" s="14">
        <f>'Problem 1'!J45</f>
        <v>3.341679474792443E-3</v>
      </c>
      <c r="K43" s="14">
        <f>'Problem 1'!K45</f>
        <v>3.3990936634532253E-3</v>
      </c>
      <c r="L43" s="14">
        <f>'Problem 1'!L45</f>
        <v>3.4517273695132068E-3</v>
      </c>
      <c r="M43" s="14">
        <f>'Problem 1'!M45</f>
        <v>3.5003610242376011E-3</v>
      </c>
      <c r="N43" s="14">
        <f>'Problem 1'!N45</f>
        <v>3.5455984372802863E-3</v>
      </c>
      <c r="O43" s="14">
        <f>'Problem 1'!O45</f>
        <v>3.5879190776621946E-3</v>
      </c>
      <c r="P43" s="15">
        <f>'Problem 1'!P45</f>
        <v>3.6277118715744299E-3</v>
      </c>
      <c r="Q43" s="15">
        <f>'Problem 1'!Q45</f>
        <v>3.6652979462274246E-3</v>
      </c>
      <c r="R43" s="15">
        <f>'Problem 1'!R45</f>
        <v>3.7009464538898503E-3</v>
      </c>
      <c r="S43" s="15">
        <f>'Problem 1'!S45</f>
        <v>3.7348858957276768E-3</v>
      </c>
      <c r="T43" s="15">
        <f>'Problem 1'!T45</f>
        <v>3.7673124228953378E-3</v>
      </c>
      <c r="U43" s="15">
        <f>'Problem 1'!U45</f>
        <v>3.7983960501096741E-3</v>
      </c>
      <c r="V43" s="15">
        <f>'Problem 1'!V45</f>
        <v>3.8282853923991044E-3</v>
      </c>
      <c r="W43" s="15">
        <f>'Problem 1'!W45</f>
        <v>3.8571113347139968E-3</v>
      </c>
      <c r="X43" s="15">
        <f>'Problem 1'!X45</f>
        <v>3.8849899154835069E-3</v>
      </c>
      <c r="Y43" s="15">
        <f>'Problem 1'!Y45</f>
        <v>3.9120246249846925E-3</v>
      </c>
      <c r="Z43" s="15">
        <f>'Problem 1'!Z45</f>
        <v>3.9383082465280017E-3</v>
      </c>
      <c r="AA43" s="15">
        <f>'Problem 1'!AA45</f>
        <v>3.9383082465280017E-3</v>
      </c>
      <c r="AB43" s="2">
        <f>'Problem 1'!AB45</f>
        <v>-13</v>
      </c>
      <c r="AC43" s="2">
        <f>'Problem 1'!AC45</f>
        <v>-13</v>
      </c>
      <c r="AD43" s="21">
        <f>'Problem 1'!AD45</f>
        <v>5.4053976013570093E-2</v>
      </c>
      <c r="AE43" s="22">
        <f>'Problem 1'!AE45</f>
        <v>0.19515457083488952</v>
      </c>
      <c r="AF43" s="23">
        <f>'Problem 1'!AF45</f>
        <v>0.66374483434379106</v>
      </c>
      <c r="AG43" s="24">
        <f>'Problem 1'!AG45</f>
        <v>0.14110059482131942</v>
      </c>
    </row>
    <row r="44" spans="1:33">
      <c r="A44" s="72"/>
      <c r="B44" s="2">
        <f>'Problem 1'!B46</f>
        <v>-14</v>
      </c>
      <c r="C44" s="14">
        <f>'Problem 1'!C46</f>
        <v>2.0843019492316471E-3</v>
      </c>
      <c r="D44" s="14">
        <f>'Problem 1'!D46</f>
        <v>2.2765918654155137E-3</v>
      </c>
      <c r="E44" s="14">
        <f>'Problem 1'!E46</f>
        <v>2.3946164320947142E-3</v>
      </c>
      <c r="F44" s="14">
        <f>'Problem 1'!F46</f>
        <v>2.486065009806979E-3</v>
      </c>
      <c r="G44" s="14">
        <f>'Problem 1'!G46</f>
        <v>2.5614508380078925E-3</v>
      </c>
      <c r="H44" s="14">
        <f>'Problem 1'!H46</f>
        <v>2.6275268801955456E-3</v>
      </c>
      <c r="I44" s="14">
        <f>'Problem 1'!I46</f>
        <v>2.6852786202277044E-3</v>
      </c>
      <c r="J44" s="14">
        <f>'Problem 1'!J46</f>
        <v>2.7370739862282428E-3</v>
      </c>
      <c r="K44" s="14">
        <f>'Problem 1'!K46</f>
        <v>2.7841003044042517E-3</v>
      </c>
      <c r="L44" s="14">
        <f>'Problem 1'!L46</f>
        <v>2.8272110661461472E-3</v>
      </c>
      <c r="M44" s="14">
        <f>'Problem 1'!M46</f>
        <v>2.8670455003596837E-3</v>
      </c>
      <c r="N44" s="14">
        <f>'Problem 1'!N46</f>
        <v>2.9040981702454114E-3</v>
      </c>
      <c r="O44" s="14">
        <f>'Problem 1'!O46</f>
        <v>2.9387617951512793E-3</v>
      </c>
      <c r="P44" s="14">
        <f>'Problem 1'!P46</f>
        <v>2.9713549333855453E-3</v>
      </c>
      <c r="Q44" s="15">
        <f>'Problem 1'!Q46</f>
        <v>3.002140611052472E-3</v>
      </c>
      <c r="R44" s="15">
        <f>'Problem 1'!R46</f>
        <v>3.0313392830695553E-3</v>
      </c>
      <c r="S44" s="15">
        <f>'Problem 1'!S46</f>
        <v>3.0591381081999012E-3</v>
      </c>
      <c r="T44" s="15">
        <f>'Problem 1'!T46</f>
        <v>3.0856977482383407E-3</v>
      </c>
      <c r="U44" s="15">
        <f>'Problem 1'!U46</f>
        <v>3.1111574573719522E-3</v>
      </c>
      <c r="V44" s="15">
        <f>'Problem 1'!V46</f>
        <v>3.1356389619156973E-3</v>
      </c>
      <c r="W44" s="15">
        <f>'Problem 1'!W46</f>
        <v>3.1592494659852146E-3</v>
      </c>
      <c r="X44" s="15">
        <f>'Problem 1'!X46</f>
        <v>3.1820840133356685E-3</v>
      </c>
      <c r="Y44" s="15">
        <f>'Problem 1'!Y46</f>
        <v>3.2042273698900934E-3</v>
      </c>
      <c r="Z44" s="15">
        <f>'Problem 1'!Z46</f>
        <v>3.2257555318017106E-3</v>
      </c>
      <c r="AA44" s="15">
        <f>'Problem 1'!AA46</f>
        <v>3.2257555318017106E-3</v>
      </c>
      <c r="AB44" s="2">
        <f>'Problem 1'!AB46</f>
        <v>-14</v>
      </c>
      <c r="AC44" s="2">
        <f>'Problem 1'!AC46</f>
        <v>-14</v>
      </c>
      <c r="AD44" s="21">
        <f>'Problem 1'!AD46</f>
        <v>5.8211974168461467E-2</v>
      </c>
      <c r="AE44" s="22">
        <f>'Problem 1'!AE46</f>
        <v>0.1974669707191922</v>
      </c>
      <c r="AF44" s="23">
        <f>'Problem 1'!AF46</f>
        <v>0.66327803273007702</v>
      </c>
      <c r="AG44" s="24">
        <f>'Problem 1'!AG46</f>
        <v>0.13925499655073073</v>
      </c>
    </row>
    <row r="45" spans="1:33">
      <c r="A45" s="72"/>
      <c r="B45" s="2">
        <f>'Problem 1'!B47</f>
        <v>-15</v>
      </c>
      <c r="C45" s="14">
        <f>'Problem 1'!C47</f>
        <v>1.7071920534931326E-3</v>
      </c>
      <c r="D45" s="14">
        <f>'Problem 1'!D47</f>
        <v>1.8646912186198424E-3</v>
      </c>
      <c r="E45" s="14">
        <f>'Problem 1'!E47</f>
        <v>1.9613617621684768E-3</v>
      </c>
      <c r="F45" s="14">
        <f>'Problem 1'!F47</f>
        <v>2.0362646740192188E-3</v>
      </c>
      <c r="G45" s="14">
        <f>'Problem 1'!G47</f>
        <v>2.0980110476183228E-3</v>
      </c>
      <c r="H45" s="14">
        <f>'Problem 1'!H47</f>
        <v>2.152132042031163E-3</v>
      </c>
      <c r="I45" s="14">
        <f>'Problem 1'!I47</f>
        <v>2.1994348388714425E-3</v>
      </c>
      <c r="J45" s="14">
        <f>'Problem 1'!J47</f>
        <v>2.241858940272146E-3</v>
      </c>
      <c r="K45" s="14">
        <f>'Problem 1'!K47</f>
        <v>2.2803768511366045E-3</v>
      </c>
      <c r="L45" s="14">
        <f>'Problem 1'!L47</f>
        <v>2.3156876418274309E-3</v>
      </c>
      <c r="M45" s="14">
        <f>'Problem 1'!M47</f>
        <v>2.3483148864403402E-3</v>
      </c>
      <c r="N45" s="14">
        <f>'Problem 1'!N47</f>
        <v>2.3786636675336638E-3</v>
      </c>
      <c r="O45" s="14">
        <f>'Problem 1'!O47</f>
        <v>2.4070556502818344E-3</v>
      </c>
      <c r="P45" s="14">
        <f>'Problem 1'!P47</f>
        <v>2.4337517566748908E-3</v>
      </c>
      <c r="Q45" s="14">
        <f>'Problem 1'!Q47</f>
        <v>2.4589674238644516E-3</v>
      </c>
      <c r="R45" s="15">
        <f>'Problem 1'!R47</f>
        <v>2.4828832201618605E-3</v>
      </c>
      <c r="S45" s="15">
        <f>'Problem 1'!S47</f>
        <v>2.5056524419516625E-3</v>
      </c>
      <c r="T45" s="15">
        <f>'Problem 1'!T47</f>
        <v>2.52740668271029E-3</v>
      </c>
      <c r="U45" s="15">
        <f>'Problem 1'!U47</f>
        <v>2.5482600015555618E-3</v>
      </c>
      <c r="V45" s="15">
        <f>'Problem 1'!V47</f>
        <v>2.5683121010270631E-3</v>
      </c>
      <c r="W45" s="15">
        <f>'Problem 1'!W47</f>
        <v>2.5876507889466835E-3</v>
      </c>
      <c r="X45" s="15">
        <f>'Problem 1'!X47</f>
        <v>2.6063539129331952E-3</v>
      </c>
      <c r="Y45" s="15">
        <f>'Problem 1'!Y47</f>
        <v>2.6244909023273254E-3</v>
      </c>
      <c r="Z45" s="15">
        <f>'Problem 1'!Z47</f>
        <v>2.6421240034024238E-3</v>
      </c>
      <c r="AA45" s="15">
        <f>'Problem 1'!AA47</f>
        <v>2.6421240034024238E-3</v>
      </c>
      <c r="AB45" s="2">
        <f>'Problem 1'!AB47</f>
        <v>-15</v>
      </c>
      <c r="AC45" s="2">
        <f>'Problem 1'!AC47</f>
        <v>-15</v>
      </c>
      <c r="AD45" s="21">
        <f>'Problem 1'!AD47</f>
        <v>6.2369972323351064E-2</v>
      </c>
      <c r="AE45" s="22">
        <f>'Problem 1'!AE47</f>
        <v>0.19979665955214998</v>
      </c>
      <c r="AF45" s="23">
        <f>'Problem 1'!AF47</f>
        <v>0.6627766532190511</v>
      </c>
      <c r="AG45" s="24">
        <f>'Problem 1'!AG47</f>
        <v>0.13742668722879892</v>
      </c>
    </row>
    <row r="46" spans="1:33">
      <c r="A46" s="72"/>
      <c r="B46" s="2">
        <f>'Problem 1'!B48</f>
        <v>-16</v>
      </c>
      <c r="C46" s="14">
        <f>'Problem 1'!C48</f>
        <v>1.3983121344700055E-3</v>
      </c>
      <c r="D46" s="14">
        <f>'Problem 1'!D48</f>
        <v>1.5273151914576178E-3</v>
      </c>
      <c r="E46" s="14">
        <f>'Problem 1'!E48</f>
        <v>1.6064952660211562E-3</v>
      </c>
      <c r="F46" s="14">
        <f>'Problem 1'!F48</f>
        <v>1.6678460966636274E-3</v>
      </c>
      <c r="G46" s="14">
        <f>'Problem 1'!G48</f>
        <v>1.7184207834930801E-3</v>
      </c>
      <c r="H46" s="14">
        <f>'Problem 1'!H48</f>
        <v>1.7627497405440524E-3</v>
      </c>
      <c r="I46" s="14">
        <f>'Problem 1'!I48</f>
        <v>1.8014941071668894E-3</v>
      </c>
      <c r="J46" s="14">
        <f>'Problem 1'!J48</f>
        <v>1.836242474031185E-3</v>
      </c>
      <c r="K46" s="14">
        <f>'Problem 1'!K48</f>
        <v>1.8677913920606486E-3</v>
      </c>
      <c r="L46" s="14">
        <f>'Problem 1'!L48</f>
        <v>1.8967134497750603E-3</v>
      </c>
      <c r="M46" s="14">
        <f>'Problem 1'!M48</f>
        <v>1.9234374917264044E-3</v>
      </c>
      <c r="N46" s="14">
        <f>'Problem 1'!N48</f>
        <v>1.9482953094407832E-3</v>
      </c>
      <c r="O46" s="14">
        <f>'Problem 1'!O48</f>
        <v>1.9715503696533685E-3</v>
      </c>
      <c r="P46" s="14">
        <f>'Problem 1'!P48</f>
        <v>1.9934163860960601E-3</v>
      </c>
      <c r="Q46" s="14">
        <f>'Problem 1'!Q48</f>
        <v>2.0140698171718283E-3</v>
      </c>
      <c r="R46" s="14">
        <f>'Problem 1'!R48</f>
        <v>2.0336585612148635E-3</v>
      </c>
      <c r="S46" s="15">
        <f>'Problem 1'!S48</f>
        <v>2.0523081789049018E-3</v>
      </c>
      <c r="T46" s="15">
        <f>'Problem 1'!T48</f>
        <v>2.0701264546909974E-3</v>
      </c>
      <c r="U46" s="15">
        <f>'Problem 1'!U48</f>
        <v>2.0872068111310658E-3</v>
      </c>
      <c r="V46" s="15">
        <f>'Problem 1'!V48</f>
        <v>2.1036309117208199E-3</v>
      </c>
      <c r="W46" s="15">
        <f>'Problem 1'!W48</f>
        <v>2.1194706773332494E-3</v>
      </c>
      <c r="X46" s="15">
        <f>'Problem 1'!X48</f>
        <v>2.1347898707241306E-3</v>
      </c>
      <c r="Y46" s="15">
        <f>'Problem 1'!Y48</f>
        <v>2.1496453594787046E-3</v>
      </c>
      <c r="Z46" s="15">
        <f>'Problem 1'!Z48</f>
        <v>2.164088127737376E-3</v>
      </c>
      <c r="AA46" s="15">
        <f>'Problem 1'!AA48</f>
        <v>2.164088127737376E-3</v>
      </c>
      <c r="AB46" s="2">
        <f>'Problem 1'!AB48</f>
        <v>-16</v>
      </c>
      <c r="AC46" s="2">
        <f>'Problem 1'!AC48</f>
        <v>-16</v>
      </c>
      <c r="AD46" s="21">
        <f>'Problem 1'!AD48</f>
        <v>6.6527970478240661E-2</v>
      </c>
      <c r="AE46" s="22">
        <f>'Problem 1'!AE48</f>
        <v>0.20214363733376381</v>
      </c>
      <c r="AF46" s="23">
        <f>'Problem 1'!AF48</f>
        <v>0.66224069581071299</v>
      </c>
      <c r="AG46" s="24">
        <f>'Problem 1'!AG48</f>
        <v>0.13561566685552315</v>
      </c>
    </row>
    <row r="47" spans="1:33">
      <c r="A47" s="72"/>
      <c r="B47" s="2">
        <f>'Problem 1'!B49</f>
        <v>-17</v>
      </c>
      <c r="C47" s="14">
        <f>'Problem 1'!C49</f>
        <v>1.1453174359646987E-3</v>
      </c>
      <c r="D47" s="14">
        <f>'Problem 1'!D49</f>
        <v>1.2509801466131052E-3</v>
      </c>
      <c r="E47" s="14">
        <f>'Problem 1'!E49</f>
        <v>1.3158342787793671E-3</v>
      </c>
      <c r="F47" s="14">
        <f>'Problem 1'!F49</f>
        <v>1.3660849876973528E-3</v>
      </c>
      <c r="G47" s="14">
        <f>'Problem 1'!G49</f>
        <v>1.4075092657368058E-3</v>
      </c>
      <c r="H47" s="14">
        <f>'Problem 1'!H49</f>
        <v>1.4438178453286235E-3</v>
      </c>
      <c r="I47" s="14">
        <f>'Problem 1'!I49</f>
        <v>1.4755522467863945E-3</v>
      </c>
      <c r="J47" s="14">
        <f>'Problem 1'!J49</f>
        <v>1.5040136392465695E-3</v>
      </c>
      <c r="K47" s="14">
        <f>'Problem 1'!K49</f>
        <v>1.529854454765675E-3</v>
      </c>
      <c r="L47" s="14">
        <f>'Problem 1'!L49</f>
        <v>1.5535436842071743E-3</v>
      </c>
      <c r="M47" s="14">
        <f>'Problem 1'!M49</f>
        <v>1.5754325818658705E-3</v>
      </c>
      <c r="N47" s="14">
        <f>'Problem 1'!N49</f>
        <v>1.5957929086816717E-3</v>
      </c>
      <c r="O47" s="14">
        <f>'Problem 1'!O49</f>
        <v>1.6148404627143614E-3</v>
      </c>
      <c r="P47" s="14">
        <f>'Problem 1'!P49</f>
        <v>1.6327502907631593E-3</v>
      </c>
      <c r="Q47" s="14">
        <f>'Problem 1'!Q49</f>
        <v>1.6496669248539722E-3</v>
      </c>
      <c r="R47" s="14">
        <f>'Problem 1'!R49</f>
        <v>1.6657115042780369E-3</v>
      </c>
      <c r="S47" s="14">
        <f>'Problem 1'!S49</f>
        <v>1.6809868721933505E-3</v>
      </c>
      <c r="T47" s="15">
        <f>'Problem 1'!T49</f>
        <v>1.6955813117562864E-3</v>
      </c>
      <c r="U47" s="15">
        <f>'Problem 1'!U49</f>
        <v>1.7095713427093663E-3</v>
      </c>
      <c r="V47" s="15">
        <f>'Problem 1'!V49</f>
        <v>1.7230238532839194E-3</v>
      </c>
      <c r="W47" s="15">
        <f>'Problem 1'!W49</f>
        <v>1.7359977518079321E-3</v>
      </c>
      <c r="X47" s="15">
        <f>'Problem 1'!X49</f>
        <v>1.7485452645291469E-3</v>
      </c>
      <c r="Y47" s="15">
        <f>'Problem 1'!Y49</f>
        <v>1.7607129700585279E-3</v>
      </c>
      <c r="Z47" s="15">
        <f>'Problem 1'!Z49</f>
        <v>1.772542628045815E-3</v>
      </c>
      <c r="AA47" s="15">
        <f>'Problem 1'!AA49</f>
        <v>1.772542628045815E-3</v>
      </c>
      <c r="AB47" s="2">
        <f>'Problem 1'!AB49</f>
        <v>-17</v>
      </c>
      <c r="AC47" s="2">
        <f>'Problem 1'!AC49</f>
        <v>-17</v>
      </c>
      <c r="AD47" s="21">
        <f>'Problem 1'!AD49</f>
        <v>7.0685968633132035E-2</v>
      </c>
      <c r="AE47" s="22">
        <f>'Problem 1'!AE49</f>
        <v>0.20450790406403474</v>
      </c>
      <c r="AF47" s="23">
        <f>'Problem 1'!AF49</f>
        <v>0.66167016050506255</v>
      </c>
      <c r="AG47" s="24">
        <f>'Problem 1'!AG49</f>
        <v>0.13382193543090271</v>
      </c>
    </row>
    <row r="48" spans="1:33">
      <c r="A48" s="72"/>
      <c r="B48" s="2">
        <f>'Problem 1'!B50</f>
        <v>-18</v>
      </c>
      <c r="C48" s="14">
        <f>'Problem 1'!C50</f>
        <v>9.380967216035339E-4</v>
      </c>
      <c r="D48" s="14">
        <f>'Problem 1'!D50</f>
        <v>1.0246420227946597E-3</v>
      </c>
      <c r="E48" s="14">
        <f>'Problem 1'!E50</f>
        <v>1.0777621856920033E-3</v>
      </c>
      <c r="F48" s="14">
        <f>'Problem 1'!F50</f>
        <v>1.1189211026995925E-3</v>
      </c>
      <c r="G48" s="14">
        <f>'Problem 1'!G50</f>
        <v>1.1528505428734185E-3</v>
      </c>
      <c r="H48" s="14">
        <f>'Problem 1'!H50</f>
        <v>1.1825898609101476E-3</v>
      </c>
      <c r="I48" s="14">
        <f>'Problem 1'!I50</f>
        <v>1.2085826005950281E-3</v>
      </c>
      <c r="J48" s="14">
        <f>'Problem 1'!J50</f>
        <v>1.231894512315531E-3</v>
      </c>
      <c r="K48" s="14">
        <f>'Problem 1'!K50</f>
        <v>1.2530599844901653E-3</v>
      </c>
      <c r="L48" s="14">
        <f>'Problem 1'!L50</f>
        <v>1.2724631541080856E-3</v>
      </c>
      <c r="M48" s="14">
        <f>'Problem 1'!M50</f>
        <v>1.2903917235058285E-3</v>
      </c>
      <c r="N48" s="14">
        <f>'Problem 1'!N50</f>
        <v>1.3070682842888151E-3</v>
      </c>
      <c r="O48" s="14">
        <f>'Problem 1'!O50</f>
        <v>1.3226695904695613E-3</v>
      </c>
      <c r="P48" s="14">
        <f>'Problem 1'!P50</f>
        <v>1.337339017869755E-3</v>
      </c>
      <c r="Q48" s="14">
        <f>'Problem 1'!Q50</f>
        <v>1.3511949485338957E-3</v>
      </c>
      <c r="R48" s="14">
        <f>'Problem 1'!R50</f>
        <v>1.3643366041872428E-3</v>
      </c>
      <c r="S48" s="14">
        <f>'Problem 1'!S50</f>
        <v>1.3768482207161346E-3</v>
      </c>
      <c r="T48" s="14">
        <f>'Problem 1'!T50</f>
        <v>1.3888021083264277E-3</v>
      </c>
      <c r="U48" s="15">
        <f>'Problem 1'!U50</f>
        <v>1.4002609421484777E-3</v>
      </c>
      <c r="V48" s="15">
        <f>'Problem 1'!V50</f>
        <v>1.4112795084175712E-3</v>
      </c>
      <c r="W48" s="15">
        <f>'Problem 1'!W50</f>
        <v>1.4219060572586283E-3</v>
      </c>
      <c r="X48" s="15">
        <f>'Problem 1'!X50</f>
        <v>1.4321833656959486E-3</v>
      </c>
      <c r="Y48" s="15">
        <f>'Problem 1'!Y50</f>
        <v>1.4421495849362375E-3</v>
      </c>
      <c r="Z48" s="15">
        <f>'Problem 1'!Z50</f>
        <v>1.4518389191130266E-3</v>
      </c>
      <c r="AA48" s="15">
        <f>'Problem 1'!AA50</f>
        <v>1.4518389191130266E-3</v>
      </c>
      <c r="AB48" s="2">
        <f>'Problem 1'!AB50</f>
        <v>-18</v>
      </c>
      <c r="AC48" s="2">
        <f>'Problem 1'!AC50</f>
        <v>-18</v>
      </c>
      <c r="AD48" s="21">
        <f>'Problem 1'!AD50</f>
        <v>7.4843966788019856E-2</v>
      </c>
      <c r="AE48" s="22">
        <f>'Problem 1'!AE50</f>
        <v>0.20688945974295969</v>
      </c>
      <c r="AF48" s="23">
        <f>'Problem 1'!AF50</f>
        <v>0.66106504730210036</v>
      </c>
      <c r="AG48" s="24">
        <f>'Problem 1'!AG50</f>
        <v>0.13204549295493984</v>
      </c>
    </row>
    <row r="49" spans="1:33">
      <c r="A49" s="72"/>
      <c r="B49" s="2">
        <f>'Problem 1'!B51</f>
        <v>-19</v>
      </c>
      <c r="C49" s="14">
        <f>'Problem 1'!C51</f>
        <v>7.6836816715538259E-4</v>
      </c>
      <c r="D49" s="14">
        <f>'Problem 1'!D51</f>
        <v>8.3925494558742596E-4</v>
      </c>
      <c r="E49" s="14">
        <f>'Problem 1'!E51</f>
        <v>8.8276415019764856E-4</v>
      </c>
      <c r="F49" s="14">
        <f>'Problem 1'!F51</f>
        <v>9.1647624074750499E-4</v>
      </c>
      <c r="G49" s="14">
        <f>'Problem 1'!G51</f>
        <v>9.442668738012136E-4</v>
      </c>
      <c r="H49" s="14">
        <f>'Problem 1'!H51</f>
        <v>9.6862549777473373E-4</v>
      </c>
      <c r="I49" s="14">
        <f>'Problem 1'!I51</f>
        <v>9.8991540668399818E-4</v>
      </c>
      <c r="J49" s="14">
        <f>'Problem 1'!J51</f>
        <v>1.0090095261591763E-3</v>
      </c>
      <c r="K49" s="14">
        <f>'Problem 1'!K51</f>
        <v>1.0263455584544423E-3</v>
      </c>
      <c r="L49" s="14">
        <f>'Problem 1'!L51</f>
        <v>1.0422381391798521E-3</v>
      </c>
      <c r="M49" s="14">
        <f>'Problem 1'!M51</f>
        <v>1.056922917082406E-3</v>
      </c>
      <c r="N49" s="14">
        <f>'Problem 1'!N51</f>
        <v>1.0705822105733539E-3</v>
      </c>
      <c r="O49" s="14">
        <f>'Problem 1'!O51</f>
        <v>1.0833607938039178E-3</v>
      </c>
      <c r="P49" s="14">
        <f>'Problem 1'!P51</f>
        <v>1.0953761018048229E-3</v>
      </c>
      <c r="Q49" s="14">
        <f>'Problem 1'!Q51</f>
        <v>1.106725097919466E-3</v>
      </c>
      <c r="R49" s="14">
        <f>'Problem 1'!R51</f>
        <v>1.1174890518223098E-3</v>
      </c>
      <c r="S49" s="14">
        <f>'Problem 1'!S51</f>
        <v>1.1277369587161987E-3</v>
      </c>
      <c r="T49" s="14">
        <f>'Problem 1'!T51</f>
        <v>1.1375280458205243E-3</v>
      </c>
      <c r="U49" s="14">
        <f>'Problem 1'!U51</f>
        <v>1.1469136485401847E-3</v>
      </c>
      <c r="V49" s="15">
        <f>'Problem 1'!V51</f>
        <v>1.155938640711985E-3</v>
      </c>
      <c r="W49" s="15">
        <f>'Problem 1'!W51</f>
        <v>1.1646425426318568E-3</v>
      </c>
      <c r="X49" s="15">
        <f>'Problem 1'!X51</f>
        <v>1.1730603917357062E-3</v>
      </c>
      <c r="Y49" s="15">
        <f>'Problem 1'!Y51</f>
        <v>1.1812234365846848E-3</v>
      </c>
      <c r="Z49" s="15">
        <f>'Problem 1'!Z51</f>
        <v>1.1891596928053111E-3</v>
      </c>
      <c r="AA49" s="15">
        <f>'Problem 1'!AA51</f>
        <v>1.1891596928053111E-3</v>
      </c>
      <c r="AB49" s="2">
        <f>'Problem 1'!AB51</f>
        <v>-19</v>
      </c>
      <c r="AC49" s="2">
        <f>'Problem 1'!AC51</f>
        <v>-19</v>
      </c>
      <c r="AD49" s="21">
        <f>'Problem 1'!AD51</f>
        <v>7.9001964942911229E-2</v>
      </c>
      <c r="AE49" s="22">
        <f>'Problem 1'!AE51</f>
        <v>0.20928830437054274</v>
      </c>
      <c r="AF49" s="23">
        <f>'Problem 1'!AF51</f>
        <v>0.66042535620182563</v>
      </c>
      <c r="AG49" s="24">
        <f>'Problem 1'!AG51</f>
        <v>0.13028633942763151</v>
      </c>
    </row>
    <row r="50" spans="1:33">
      <c r="A50" s="72"/>
      <c r="B50" s="2">
        <f>'Problem 1'!B52</f>
        <v>-20</v>
      </c>
      <c r="C50" s="14">
        <f>'Problem 1'!C52</f>
        <v>6.2934836749939892E-4</v>
      </c>
      <c r="D50" s="14">
        <f>'Problem 1'!D52</f>
        <v>6.8740969823966156E-4</v>
      </c>
      <c r="E50" s="14">
        <f>'Problem 1'!E52</f>
        <v>7.2304684207659972E-4</v>
      </c>
      <c r="F50" s="14">
        <f>'Problem 1'!F52</f>
        <v>7.5065945027598857E-4</v>
      </c>
      <c r="G50" s="14">
        <f>'Problem 1'!G52</f>
        <v>7.7342196217035418E-4</v>
      </c>
      <c r="H50" s="14">
        <f>'Problem 1'!H52</f>
        <v>7.9337341368482923E-4</v>
      </c>
      <c r="I50" s="14">
        <f>'Problem 1'!I52</f>
        <v>8.1081136854683339E-4</v>
      </c>
      <c r="J50" s="14">
        <f>'Problem 1'!J52</f>
        <v>8.2645081514836315E-4</v>
      </c>
      <c r="K50" s="14">
        <f>'Problem 1'!K52</f>
        <v>8.4065026287448972E-4</v>
      </c>
      <c r="L50" s="14">
        <f>'Problem 1'!L52</f>
        <v>8.536674207454591E-4</v>
      </c>
      <c r="M50" s="14">
        <f>'Problem 1'!M52</f>
        <v>8.6569530190336579E-4</v>
      </c>
      <c r="N50" s="14">
        <f>'Problem 1'!N52</f>
        <v>8.7688323813912719E-4</v>
      </c>
      <c r="O50" s="14">
        <f>'Problem 1'!O52</f>
        <v>8.8734980981515586E-4</v>
      </c>
      <c r="P50" s="14">
        <f>'Problem 1'!P52</f>
        <v>8.9719120460297886E-4</v>
      </c>
      <c r="Q50" s="14">
        <f>'Problem 1'!Q52</f>
        <v>9.0648684240113243E-4</v>
      </c>
      <c r="R50" s="14">
        <f>'Problem 1'!R52</f>
        <v>9.1530328887323589E-4</v>
      </c>
      <c r="S50" s="14">
        <f>'Problem 1'!S52</f>
        <v>9.2369705601462058E-4</v>
      </c>
      <c r="T50" s="14">
        <f>'Problem 1'!T52</f>
        <v>9.3171665514502739E-4</v>
      </c>
      <c r="U50" s="14">
        <f>'Problem 1'!U52</f>
        <v>9.3940413362488722E-4</v>
      </c>
      <c r="V50" s="14">
        <f>'Problem 1'!V52</f>
        <v>9.4679624632919811E-4</v>
      </c>
      <c r="W50" s="15">
        <f>'Problem 1'!W52</f>
        <v>9.5392536320089991E-4</v>
      </c>
      <c r="X50" s="15">
        <f>'Problem 1'!X52</f>
        <v>9.6082018240062946E-4</v>
      </c>
      <c r="Y50" s="15">
        <f>'Problem 1'!Y52</f>
        <v>9.6750629873018602E-4</v>
      </c>
      <c r="Z50" s="15">
        <f>'Problem 1'!Z52</f>
        <v>9.7400665898716976E-4</v>
      </c>
      <c r="AA50" s="15">
        <f>'Problem 1'!AA52</f>
        <v>9.7400665898716976E-4</v>
      </c>
      <c r="AB50" s="2">
        <f>'Problem 1'!AB52</f>
        <v>-20</v>
      </c>
      <c r="AC50" s="2">
        <f>'Problem 1'!AC52</f>
        <v>-20</v>
      </c>
      <c r="AD50" s="21">
        <f>'Problem 1'!AD52</f>
        <v>8.315996309779905E-2</v>
      </c>
      <c r="AE50" s="22">
        <f>'Problem 1'!AE52</f>
        <v>0.21170443794677984</v>
      </c>
      <c r="AF50" s="23">
        <f>'Problem 1'!AF52</f>
        <v>0.65975108720423936</v>
      </c>
      <c r="AG50" s="24">
        <f>'Problem 1'!AG52</f>
        <v>0.12854447484898079</v>
      </c>
    </row>
    <row r="51" spans="1:33">
      <c r="A51" s="72"/>
      <c r="B51" s="2">
        <f>'Problem 1'!B53</f>
        <v>-21</v>
      </c>
      <c r="C51" s="14">
        <f>'Problem 1'!C53</f>
        <v>5.1548122970854638E-4</v>
      </c>
      <c r="D51" s="14">
        <f>'Problem 1'!D53</f>
        <v>5.6303760343431734E-4</v>
      </c>
      <c r="E51" s="14">
        <f>'Problem 1'!E53</f>
        <v>5.9222696766728761E-4</v>
      </c>
      <c r="F51" s="14">
        <f>'Problem 1'!F53</f>
        <v>6.1484366450029377E-4</v>
      </c>
      <c r="G51" s="14">
        <f>'Problem 1'!G53</f>
        <v>6.3348778630708342E-4</v>
      </c>
      <c r="H51" s="14">
        <f>'Problem 1'!H53</f>
        <v>6.4982944903676685E-4</v>
      </c>
      <c r="I51" s="14">
        <f>'Problem 1'!I53</f>
        <v>6.641123786192872E-4</v>
      </c>
      <c r="J51" s="14">
        <f>'Problem 1'!J53</f>
        <v>6.7692220157656267E-4</v>
      </c>
      <c r="K51" s="14">
        <f>'Problem 1'!K53</f>
        <v>6.8855256268185775E-4</v>
      </c>
      <c r="L51" s="14">
        <f>'Problem 1'!L53</f>
        <v>6.9921454401550124E-4</v>
      </c>
      <c r="M51" s="14">
        <f>'Problem 1'!M53</f>
        <v>7.0906623711625746E-4</v>
      </c>
      <c r="N51" s="14">
        <f>'Problem 1'!N53</f>
        <v>7.1822995537872928E-4</v>
      </c>
      <c r="O51" s="14">
        <f>'Problem 1'!O53</f>
        <v>7.2680282458283834E-4</v>
      </c>
      <c r="P51" s="14">
        <f>'Problem 1'!P53</f>
        <v>7.3486362929649977E-4</v>
      </c>
      <c r="Q51" s="14">
        <f>'Problem 1'!Q53</f>
        <v>7.4247742008482984E-4</v>
      </c>
      <c r="R51" s="14">
        <f>'Problem 1'!R53</f>
        <v>7.4969871897713816E-4</v>
      </c>
      <c r="S51" s="14">
        <f>'Problem 1'!S53</f>
        <v>7.5657381333087419E-4</v>
      </c>
      <c r="T51" s="14">
        <f>'Problem 1'!T53</f>
        <v>7.631424373791692E-4</v>
      </c>
      <c r="U51" s="14">
        <f>'Problem 1'!U53</f>
        <v>7.6943903091114475E-4</v>
      </c>
      <c r="V51" s="14">
        <f>'Problem 1'!V53</f>
        <v>7.7549369879262775E-4</v>
      </c>
      <c r="W51" s="14">
        <f>'Problem 1'!W53</f>
        <v>7.8133295431713555E-4</v>
      </c>
      <c r="X51" s="15">
        <f>'Problem 1'!X53</f>
        <v>7.8698030332642339E-4</v>
      </c>
      <c r="Y51" s="15">
        <f>'Problem 1'!Y53</f>
        <v>7.9245670978987149E-4</v>
      </c>
      <c r="Z51" s="15">
        <f>'Problem 1'!Z53</f>
        <v>7.9778096877243206E-4</v>
      </c>
      <c r="AA51" s="15">
        <f>'Problem 1'!AA53</f>
        <v>7.9778096877243206E-4</v>
      </c>
      <c r="AB51" s="2">
        <f>'Problem 1'!AB53</f>
        <v>-21</v>
      </c>
      <c r="AC51" s="2">
        <f>'Problem 1'!AC53</f>
        <v>-21</v>
      </c>
      <c r="AD51" s="21">
        <f>'Problem 1'!AD53</f>
        <v>8.7317961252690424E-2</v>
      </c>
      <c r="AE51" s="22">
        <f>'Problem 1'!AE53</f>
        <v>0.21413786047167505</v>
      </c>
      <c r="AF51" s="23">
        <f>'Problem 1'!AF53</f>
        <v>0.65904224030934033</v>
      </c>
      <c r="AG51" s="24">
        <f>'Problem 1'!AG53</f>
        <v>0.12681989921898462</v>
      </c>
    </row>
    <row r="52" spans="1:33">
      <c r="A52" s="72"/>
      <c r="B52" s="2">
        <f>'Problem 1'!B54</f>
        <v>-22</v>
      </c>
      <c r="C52" s="14">
        <f>'Problem 1'!C54</f>
        <v>4.2221591713605073E-4</v>
      </c>
      <c r="D52" s="14">
        <f>'Problem 1'!D54</f>
        <v>4.6116798132594153E-4</v>
      </c>
      <c r="E52" s="14">
        <f>'Problem 1'!E54</f>
        <v>4.8507615388386363E-4</v>
      </c>
      <c r="F52" s="14">
        <f>'Problem 1'!F54</f>
        <v>5.0360084274854802E-4</v>
      </c>
      <c r="G52" s="14">
        <f>'Problem 1'!G54</f>
        <v>5.1887170914323845E-4</v>
      </c>
      <c r="H52" s="14">
        <f>'Problem 1'!H54</f>
        <v>5.322566972267859E-4</v>
      </c>
      <c r="I52" s="14">
        <f>'Problem 1'!I54</f>
        <v>5.4395543593058519E-4</v>
      </c>
      <c r="J52" s="14">
        <f>'Problem 1'!J54</f>
        <v>5.5444759517237667E-4</v>
      </c>
      <c r="K52" s="14">
        <f>'Problem 1'!K54</f>
        <v>5.6397369097895337E-4</v>
      </c>
      <c r="L52" s="14">
        <f>'Problem 1'!L54</f>
        <v>5.7270661463907767E-4</v>
      </c>
      <c r="M52" s="14">
        <f>'Problem 1'!M54</f>
        <v>5.8077585440602418E-4</v>
      </c>
      <c r="N52" s="14">
        <f>'Problem 1'!N54</f>
        <v>5.8828159367950558E-4</v>
      </c>
      <c r="O52" s="14">
        <f>'Problem 1'!O54</f>
        <v>5.9530338540516518E-4</v>
      </c>
      <c r="P52" s="14">
        <f>'Problem 1'!P54</f>
        <v>6.0190575976699684E-4</v>
      </c>
      <c r="Q52" s="14">
        <f>'Problem 1'!Q54</f>
        <v>6.0814199782050339E-4</v>
      </c>
      <c r="R52" s="14">
        <f>'Problem 1'!R54</f>
        <v>6.1405675699893823E-4</v>
      </c>
      <c r="S52" s="14">
        <f>'Problem 1'!S54</f>
        <v>6.1968794995159108E-4</v>
      </c>
      <c r="T52" s="14">
        <f>'Problem 1'!T54</f>
        <v>6.2506812185123678E-4</v>
      </c>
      <c r="U52" s="14">
        <f>'Problem 1'!U54</f>
        <v>6.3022548134314133E-4</v>
      </c>
      <c r="V52" s="14">
        <f>'Problem 1'!V54</f>
        <v>6.351846864610074E-4</v>
      </c>
      <c r="W52" s="14">
        <f>'Problem 1'!W54</f>
        <v>6.3996745348448517E-4</v>
      </c>
      <c r="X52" s="14">
        <f>'Problem 1'!X54</f>
        <v>6.4459303537558912E-4</v>
      </c>
      <c r="Y52" s="15">
        <f>'Problem 1'!Y54</f>
        <v>6.4907860312144459E-4</v>
      </c>
      <c r="Z52" s="15">
        <f>'Problem 1'!Z54</f>
        <v>6.5343955122165503E-4</v>
      </c>
      <c r="AA52" s="15">
        <f>'Problem 1'!AA54</f>
        <v>6.5343955122165503E-4</v>
      </c>
      <c r="AB52" s="2">
        <f>'Problem 1'!AB54</f>
        <v>-22</v>
      </c>
      <c r="AC52" s="2">
        <f>'Problem 1'!AC54</f>
        <v>-22</v>
      </c>
      <c r="AD52" s="21">
        <f>'Problem 1'!AD54</f>
        <v>9.1475959407581797E-2</v>
      </c>
      <c r="AE52" s="22">
        <f>'Problem 1'!AE54</f>
        <v>0.21658857194522635</v>
      </c>
      <c r="AF52" s="23">
        <f>'Problem 1'!AF54</f>
        <v>0.6582988155171291</v>
      </c>
      <c r="AG52" s="24">
        <f>'Problem 1'!AG54</f>
        <v>0.12511261253764455</v>
      </c>
    </row>
    <row r="53" spans="1:33">
      <c r="A53" s="72"/>
      <c r="B53" s="2">
        <f>'Problem 1'!B55</f>
        <v>-23</v>
      </c>
      <c r="C53" s="14">
        <f>'Problem 1'!C55</f>
        <v>3.458249697740273E-4</v>
      </c>
      <c r="D53" s="14">
        <f>'Problem 1'!D55</f>
        <v>3.7772949036263487E-4</v>
      </c>
      <c r="E53" s="14">
        <f>'Problem 1'!E55</f>
        <v>3.973119900189219E-4</v>
      </c>
      <c r="F53" s="14">
        <f>'Problem 1'!F55</f>
        <v>4.1248503231007365E-4</v>
      </c>
      <c r="G53" s="14">
        <f>'Problem 1'!G55</f>
        <v>4.2499296177230027E-4</v>
      </c>
      <c r="H53" s="14">
        <f>'Problem 1'!H55</f>
        <v>4.3595622230216554E-4</v>
      </c>
      <c r="I53" s="14">
        <f>'Problem 1'!I55</f>
        <v>4.4553832424204097E-4</v>
      </c>
      <c r="J53" s="14">
        <f>'Problem 1'!J55</f>
        <v>4.5413215148869973E-4</v>
      </c>
      <c r="K53" s="14">
        <f>'Problem 1'!K55</f>
        <v>4.6193470383376525E-4</v>
      </c>
      <c r="L53" s="14">
        <f>'Problem 1'!L55</f>
        <v>4.6908759158202184E-4</v>
      </c>
      <c r="M53" s="14">
        <f>'Problem 1'!M55</f>
        <v>4.7569687485450547E-4</v>
      </c>
      <c r="N53" s="14">
        <f>'Problem 1'!N55</f>
        <v>4.8184461100569145E-4</v>
      </c>
      <c r="O53" s="14">
        <f>'Problem 1'!O55</f>
        <v>4.8759595957577215E-4</v>
      </c>
      <c r="P53" s="14">
        <f>'Problem 1'!P55</f>
        <v>4.9300377539097159E-4</v>
      </c>
      <c r="Q53" s="14">
        <f>'Problem 1'!Q55</f>
        <v>4.9811169943842664E-4</v>
      </c>
      <c r="R53" s="14">
        <f>'Problem 1'!R55</f>
        <v>5.0295630934318251E-4</v>
      </c>
      <c r="S53" s="14">
        <f>'Problem 1'!S55</f>
        <v>5.0756865827084117E-4</v>
      </c>
      <c r="T53" s="14">
        <f>'Problem 1'!T55</f>
        <v>5.1197540304066119E-4</v>
      </c>
      <c r="U53" s="14">
        <f>'Problem 1'!U55</f>
        <v>5.1619964854637238E-4</v>
      </c>
      <c r="V53" s="14">
        <f>'Problem 1'!V55</f>
        <v>5.2026159147742633E-4</v>
      </c>
      <c r="W53" s="14">
        <f>'Problem 1'!W55</f>
        <v>5.2417901901675198E-4</v>
      </c>
      <c r="X53" s="14">
        <f>'Problem 1'!X55</f>
        <v>5.2796770071432723E-4</v>
      </c>
      <c r="Y53" s="14">
        <f>'Problem 1'!Y55</f>
        <v>5.3164170083410463E-4</v>
      </c>
      <c r="Z53" s="15">
        <f>'Problem 1'!Z55</f>
        <v>5.3521362856996841E-4</v>
      </c>
      <c r="AA53" s="15">
        <f>'Problem 1'!AA55</f>
        <v>5.3521362856996841E-4</v>
      </c>
      <c r="AB53" s="2">
        <f>'Problem 1'!AB55</f>
        <v>-23</v>
      </c>
      <c r="AC53" s="2">
        <f>'Problem 1'!AC55</f>
        <v>-23</v>
      </c>
      <c r="AD53" s="21">
        <f>'Problem 1'!AD55</f>
        <v>9.5633957562469618E-2</v>
      </c>
      <c r="AE53" s="22">
        <f>'Problem 1'!AE55</f>
        <v>0.21905657236743159</v>
      </c>
      <c r="AF53" s="23">
        <f>'Problem 1'!AF55</f>
        <v>0.65752081282760644</v>
      </c>
      <c r="AG53" s="24">
        <f>'Problem 1'!AG55</f>
        <v>0.12342261480496197</v>
      </c>
    </row>
    <row r="54" spans="1:33">
      <c r="A54" s="72"/>
      <c r="B54" s="2">
        <f>'Problem 1'!B56</f>
        <v>-24</v>
      </c>
      <c r="C54" s="14">
        <f>'Problem 1'!C56</f>
        <v>2.8325533184640642E-4</v>
      </c>
      <c r="D54" s="14">
        <f>'Problem 1'!D56</f>
        <v>3.093874112408807E-4</v>
      </c>
      <c r="E54" s="14">
        <f>'Problem 1'!E56</f>
        <v>3.2542687606653575E-4</v>
      </c>
      <c r="F54" s="14">
        <f>'Problem 1'!F56</f>
        <v>3.3785468060623712E-4</v>
      </c>
      <c r="G54" s="14">
        <f>'Problem 1'!G56</f>
        <v>3.4809956752938063E-4</v>
      </c>
      <c r="H54" s="14">
        <f>'Problem 1'!H56</f>
        <v>3.5707926035357073E-4</v>
      </c>
      <c r="I54" s="14">
        <f>'Problem 1'!I56</f>
        <v>3.6492768571897756E-4</v>
      </c>
      <c r="J54" s="14">
        <f>'Problem 1'!J56</f>
        <v>3.7196664357726526E-4</v>
      </c>
      <c r="K54" s="14">
        <f>'Problem 1'!K56</f>
        <v>3.7835749081769054E-4</v>
      </c>
      <c r="L54" s="14">
        <f>'Problem 1'!L56</f>
        <v>3.8421621638662915E-4</v>
      </c>
      <c r="M54" s="14">
        <f>'Problem 1'!M56</f>
        <v>3.8962969109274293E-4</v>
      </c>
      <c r="N54" s="14">
        <f>'Problem 1'!N56</f>
        <v>3.9466512576579794E-4</v>
      </c>
      <c r="O54" s="14">
        <f>'Problem 1'!O56</f>
        <v>3.9937589071966192E-4</v>
      </c>
      <c r="P54" s="14">
        <f>'Problem 1'!P56</f>
        <v>4.0380527782927253E-4</v>
      </c>
      <c r="Q54" s="14">
        <f>'Problem 1'!Q56</f>
        <v>4.0798903217776142E-4</v>
      </c>
      <c r="R54" s="14">
        <f>'Problem 1'!R56</f>
        <v>4.1195711345059339E-4</v>
      </c>
      <c r="S54" s="14">
        <f>'Problem 1'!S56</f>
        <v>4.1573495640666758E-4</v>
      </c>
      <c r="T54" s="14">
        <f>'Problem 1'!T56</f>
        <v>4.1934439488345952E-4</v>
      </c>
      <c r="U54" s="14">
        <f>'Problem 1'!U56</f>
        <v>4.228043534379351E-4</v>
      </c>
      <c r="V54" s="14">
        <f>'Problem 1'!V56</f>
        <v>4.2613137460019722E-4</v>
      </c>
      <c r="W54" s="14">
        <f>'Problem 1'!W56</f>
        <v>4.2934002734253975E-4</v>
      </c>
      <c r="X54" s="14">
        <f>'Problem 1'!X56</f>
        <v>4.3244322805187065E-4</v>
      </c>
      <c r="Y54" s="14">
        <f>'Problem 1'!Y56</f>
        <v>4.3545249636413655E-4</v>
      </c>
      <c r="Z54" s="14">
        <f>'Problem 1'!Z56</f>
        <v>4.383781601090494E-4</v>
      </c>
      <c r="AA54" s="15">
        <f>'Problem 1'!AA56</f>
        <v>4.383781601090494E-4</v>
      </c>
      <c r="AB54" s="2">
        <f>'Problem 1'!AB56</f>
        <v>-24</v>
      </c>
      <c r="AC54" s="2">
        <f>'Problem 1'!AC56</f>
        <v>-24</v>
      </c>
      <c r="AD54" s="21">
        <f>'Problem 1'!AD56</f>
        <v>9.9791955717360992E-2</v>
      </c>
      <c r="AE54" s="22">
        <f>'Problem 1'!AE56</f>
        <v>0.22154186173829502</v>
      </c>
      <c r="AF54" s="23">
        <f>'Problem 1'!AF56</f>
        <v>0.65670823224077091</v>
      </c>
      <c r="AG54" s="24">
        <f>'Problem 1'!AG56</f>
        <v>0.12174990602093402</v>
      </c>
    </row>
    <row r="55" spans="1:33">
      <c r="A55" s="9"/>
      <c r="B55" s="11"/>
      <c r="C55" s="3">
        <v>0</v>
      </c>
      <c r="D55" s="3">
        <f>C55+1</f>
        <v>1</v>
      </c>
      <c r="E55" s="3">
        <f t="shared" ref="E55:AA55" si="1">D55+1</f>
        <v>2</v>
      </c>
      <c r="F55" s="3">
        <f t="shared" si="1"/>
        <v>3</v>
      </c>
      <c r="G55" s="3">
        <f t="shared" si="1"/>
        <v>4</v>
      </c>
      <c r="H55" s="3">
        <f t="shared" si="1"/>
        <v>5</v>
      </c>
      <c r="I55" s="3">
        <f t="shared" si="1"/>
        <v>6</v>
      </c>
      <c r="J55" s="3">
        <f t="shared" si="1"/>
        <v>7</v>
      </c>
      <c r="K55" s="3">
        <f t="shared" si="1"/>
        <v>8</v>
      </c>
      <c r="L55" s="3">
        <f t="shared" si="1"/>
        <v>9</v>
      </c>
      <c r="M55" s="3">
        <f t="shared" si="1"/>
        <v>10</v>
      </c>
      <c r="N55" s="3">
        <f t="shared" si="1"/>
        <v>11</v>
      </c>
      <c r="O55" s="3">
        <f t="shared" si="1"/>
        <v>12</v>
      </c>
      <c r="P55" s="3">
        <f t="shared" si="1"/>
        <v>13</v>
      </c>
      <c r="Q55" s="3">
        <f t="shared" si="1"/>
        <v>14</v>
      </c>
      <c r="R55" s="3">
        <f t="shared" si="1"/>
        <v>15</v>
      </c>
      <c r="S55" s="3">
        <f t="shared" si="1"/>
        <v>16</v>
      </c>
      <c r="T55" s="3">
        <f t="shared" si="1"/>
        <v>17</v>
      </c>
      <c r="U55" s="3">
        <f t="shared" si="1"/>
        <v>18</v>
      </c>
      <c r="V55" s="3">
        <f t="shared" si="1"/>
        <v>19</v>
      </c>
      <c r="W55" s="3">
        <f t="shared" si="1"/>
        <v>20</v>
      </c>
      <c r="X55" s="3">
        <f t="shared" si="1"/>
        <v>21</v>
      </c>
      <c r="Y55" s="3">
        <f t="shared" si="1"/>
        <v>22</v>
      </c>
      <c r="Z55" s="3">
        <f t="shared" si="1"/>
        <v>23</v>
      </c>
      <c r="AA55" s="3">
        <f t="shared" si="1"/>
        <v>24</v>
      </c>
      <c r="AB55" s="12"/>
      <c r="AC55" s="17"/>
      <c r="AD55" s="17"/>
      <c r="AE55" s="17"/>
      <c r="AF55" s="17"/>
      <c r="AG55" s="17"/>
    </row>
    <row r="56" spans="1:33" ht="25.5" customHeight="1">
      <c r="A56" s="88" t="s">
        <v>70</v>
      </c>
      <c r="B56" s="89"/>
      <c r="C56" s="75" t="s">
        <v>50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20" t="s">
        <v>22</v>
      </c>
      <c r="AC56" s="20" t="s">
        <v>23</v>
      </c>
      <c r="AD56" s="20" t="s">
        <v>24</v>
      </c>
      <c r="AE56" s="18" t="s">
        <v>25</v>
      </c>
      <c r="AF56" s="18" t="s">
        <v>26</v>
      </c>
      <c r="AG56" s="18" t="s">
        <v>27</v>
      </c>
    </row>
    <row r="57" spans="1:33">
      <c r="A57" s="71" t="s">
        <v>6</v>
      </c>
      <c r="B57" s="2">
        <f>B6</f>
        <v>24</v>
      </c>
      <c r="C57" s="14"/>
      <c r="D57" s="42"/>
      <c r="E57" s="42"/>
      <c r="F57" s="42"/>
      <c r="G57" s="42"/>
      <c r="H57" s="42"/>
      <c r="I57" s="42"/>
      <c r="J57" s="42"/>
      <c r="K57" s="42"/>
      <c r="L57" s="42" t="str">
        <f>IF($B57^2&gt;L$55^2,"",IF(MOD(L$55,3)=0,principal*coupon/4,0))</f>
        <v/>
      </c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3">
        <f t="shared" ref="AA57:AA88" si="2">principal*fix_leg_rate/2</f>
        <v>2</v>
      </c>
      <c r="AB57" s="2">
        <f t="shared" ref="AB57:AG72" si="3">AB6</f>
        <v>24</v>
      </c>
      <c r="AC57" s="2">
        <f t="shared" si="3"/>
        <v>24</v>
      </c>
      <c r="AD57" s="2">
        <f t="shared" si="3"/>
        <v>-9.9791955717360992E-2</v>
      </c>
      <c r="AE57" s="2">
        <f t="shared" si="3"/>
        <v>0.12174990602093402</v>
      </c>
      <c r="AF57" s="2">
        <f t="shared" si="3"/>
        <v>0.65670823224077091</v>
      </c>
      <c r="AG57" s="2">
        <f t="shared" si="3"/>
        <v>0.22154186173829502</v>
      </c>
    </row>
    <row r="58" spans="1:33">
      <c r="A58" s="72"/>
      <c r="B58" s="2">
        <f t="shared" ref="B58:B105" si="4">B7</f>
        <v>23</v>
      </c>
      <c r="C58" s="14"/>
      <c r="D58" s="42"/>
      <c r="E58" s="42"/>
      <c r="F58" s="42"/>
      <c r="G58" s="42"/>
      <c r="H58" s="42"/>
      <c r="I58" s="42"/>
      <c r="J58" s="42"/>
      <c r="K58" s="42"/>
      <c r="L58" s="42" t="str">
        <f>IF($B58^2&gt;L$55^2,"",IF(MOD(L$55,3)=0,principal*coupon/4,0))</f>
        <v/>
      </c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3"/>
      <c r="AA58" s="43">
        <f t="shared" si="2"/>
        <v>2</v>
      </c>
      <c r="AB58" s="2">
        <f t="shared" si="3"/>
        <v>23</v>
      </c>
      <c r="AC58" s="2">
        <f t="shared" si="3"/>
        <v>23</v>
      </c>
      <c r="AD58" s="2">
        <f t="shared" si="3"/>
        <v>-9.5633957562469618E-2</v>
      </c>
      <c r="AE58" s="2">
        <f t="shared" si="3"/>
        <v>0.12342261480496197</v>
      </c>
      <c r="AF58" s="2">
        <f t="shared" si="3"/>
        <v>0.65752081282760644</v>
      </c>
      <c r="AG58" s="2">
        <f t="shared" si="3"/>
        <v>0.21905657236743159</v>
      </c>
    </row>
    <row r="59" spans="1:33">
      <c r="A59" s="72"/>
      <c r="B59" s="2">
        <f t="shared" si="4"/>
        <v>22</v>
      </c>
      <c r="C59" s="14"/>
      <c r="D59" s="42"/>
      <c r="E59" s="42"/>
      <c r="F59" s="42"/>
      <c r="G59" s="42"/>
      <c r="H59" s="42"/>
      <c r="I59" s="42"/>
      <c r="J59" s="42"/>
      <c r="K59" s="42"/>
      <c r="L59" s="42" t="str">
        <f>IF($B59^2&gt;L$55^2,"",IF(MOD(L$55,3)=0,principal*coupon/4,0))</f>
        <v/>
      </c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3"/>
      <c r="Z59" s="43"/>
      <c r="AA59" s="43">
        <f t="shared" si="2"/>
        <v>2</v>
      </c>
      <c r="AB59" s="2">
        <f t="shared" si="3"/>
        <v>22</v>
      </c>
      <c r="AC59" s="2">
        <f t="shared" si="3"/>
        <v>22</v>
      </c>
      <c r="AD59" s="2">
        <f t="shared" si="3"/>
        <v>-9.1475959407581797E-2</v>
      </c>
      <c r="AE59" s="2">
        <f t="shared" si="3"/>
        <v>0.12511261253764455</v>
      </c>
      <c r="AF59" s="2">
        <f t="shared" si="3"/>
        <v>0.6582988155171291</v>
      </c>
      <c r="AG59" s="2">
        <f t="shared" si="3"/>
        <v>0.21658857194522635</v>
      </c>
    </row>
    <row r="60" spans="1:33">
      <c r="A60" s="72"/>
      <c r="B60" s="2">
        <f t="shared" si="4"/>
        <v>21</v>
      </c>
      <c r="C60" s="14"/>
      <c r="D60" s="42"/>
      <c r="E60" s="42"/>
      <c r="F60" s="42"/>
      <c r="G60" s="42"/>
      <c r="H60" s="42"/>
      <c r="I60" s="42"/>
      <c r="J60" s="42"/>
      <c r="K60" s="42"/>
      <c r="L60" s="42" t="str">
        <f>IF($B60^2&gt;L$55^2,"",IF(MOD(L$55,3)=0,principal*coupon/4,0))</f>
        <v/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3"/>
      <c r="Y60" s="43"/>
      <c r="Z60" s="43"/>
      <c r="AA60" s="43">
        <f t="shared" si="2"/>
        <v>2</v>
      </c>
      <c r="AB60" s="2">
        <f t="shared" si="3"/>
        <v>21</v>
      </c>
      <c r="AC60" s="2">
        <f t="shared" si="3"/>
        <v>21</v>
      </c>
      <c r="AD60" s="2">
        <f t="shared" si="3"/>
        <v>-8.7317961252690424E-2</v>
      </c>
      <c r="AE60" s="2">
        <f t="shared" si="3"/>
        <v>0.12681989921898462</v>
      </c>
      <c r="AF60" s="2">
        <f t="shared" si="3"/>
        <v>0.65904224030934033</v>
      </c>
      <c r="AG60" s="2">
        <f t="shared" si="3"/>
        <v>0.21413786047167505</v>
      </c>
    </row>
    <row r="61" spans="1:33">
      <c r="A61" s="72"/>
      <c r="B61" s="2">
        <f t="shared" si="4"/>
        <v>20</v>
      </c>
      <c r="C61" s="14"/>
      <c r="D61" s="42"/>
      <c r="E61" s="42"/>
      <c r="F61" s="42"/>
      <c r="G61" s="42"/>
      <c r="H61" s="42"/>
      <c r="I61" s="42"/>
      <c r="J61" s="42"/>
      <c r="K61" s="42"/>
      <c r="L61" s="42" t="str">
        <f>IF($B61^2&gt;L$55^2,"",IF(MOD(L$55,3)=0,principal*coupon/4,0))</f>
        <v/>
      </c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3"/>
      <c r="X61" s="43"/>
      <c r="Y61" s="43"/>
      <c r="Z61" s="43"/>
      <c r="AA61" s="43">
        <f t="shared" si="2"/>
        <v>2</v>
      </c>
      <c r="AB61" s="2">
        <f t="shared" si="3"/>
        <v>20</v>
      </c>
      <c r="AC61" s="2">
        <f t="shared" si="3"/>
        <v>20</v>
      </c>
      <c r="AD61" s="2">
        <f t="shared" si="3"/>
        <v>-8.315996309779905E-2</v>
      </c>
      <c r="AE61" s="2">
        <f t="shared" si="3"/>
        <v>0.12854447484898079</v>
      </c>
      <c r="AF61" s="2">
        <f t="shared" si="3"/>
        <v>0.65975108720423936</v>
      </c>
      <c r="AG61" s="2">
        <f t="shared" si="3"/>
        <v>0.21170443794677984</v>
      </c>
    </row>
    <row r="62" spans="1:33">
      <c r="A62" s="72"/>
      <c r="B62" s="2">
        <f t="shared" si="4"/>
        <v>19</v>
      </c>
      <c r="C62" s="14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3"/>
      <c r="W62" s="43"/>
      <c r="X62" s="43"/>
      <c r="Y62" s="43"/>
      <c r="Z62" s="43"/>
      <c r="AA62" s="43">
        <f t="shared" si="2"/>
        <v>2</v>
      </c>
      <c r="AB62" s="2">
        <f t="shared" si="3"/>
        <v>19</v>
      </c>
      <c r="AC62" s="2">
        <f t="shared" si="3"/>
        <v>19</v>
      </c>
      <c r="AD62" s="2">
        <f t="shared" si="3"/>
        <v>-7.9001964942911229E-2</v>
      </c>
      <c r="AE62" s="2">
        <f t="shared" si="3"/>
        <v>0.13028633942763151</v>
      </c>
      <c r="AF62" s="2">
        <f t="shared" si="3"/>
        <v>0.66042535620182563</v>
      </c>
      <c r="AG62" s="2">
        <f t="shared" si="3"/>
        <v>0.20928830437054274</v>
      </c>
    </row>
    <row r="63" spans="1:33">
      <c r="A63" s="72"/>
      <c r="B63" s="2">
        <f t="shared" si="4"/>
        <v>18</v>
      </c>
      <c r="C63" s="14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3">
        <f t="shared" ref="U63:U99" si="5">principal*fix_leg_rate/2</f>
        <v>2</v>
      </c>
      <c r="V63" s="43"/>
      <c r="W63" s="43"/>
      <c r="X63" s="43"/>
      <c r="Y63" s="43"/>
      <c r="Z63" s="43"/>
      <c r="AA63" s="43">
        <f t="shared" si="2"/>
        <v>2</v>
      </c>
      <c r="AB63" s="2">
        <f t="shared" si="3"/>
        <v>18</v>
      </c>
      <c r="AC63" s="2">
        <f t="shared" si="3"/>
        <v>18</v>
      </c>
      <c r="AD63" s="2">
        <f t="shared" si="3"/>
        <v>-7.4843966788019856E-2</v>
      </c>
      <c r="AE63" s="2">
        <f t="shared" si="3"/>
        <v>0.13204549295493984</v>
      </c>
      <c r="AF63" s="2">
        <f t="shared" si="3"/>
        <v>0.66106504730210036</v>
      </c>
      <c r="AG63" s="2">
        <f t="shared" si="3"/>
        <v>0.20688945974295969</v>
      </c>
    </row>
    <row r="64" spans="1:33">
      <c r="A64" s="72"/>
      <c r="B64" s="2">
        <f t="shared" si="4"/>
        <v>17</v>
      </c>
      <c r="C64" s="1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3"/>
      <c r="U64" s="43">
        <f t="shared" si="5"/>
        <v>2</v>
      </c>
      <c r="V64" s="43"/>
      <c r="W64" s="43"/>
      <c r="X64" s="43"/>
      <c r="Y64" s="43"/>
      <c r="Z64" s="43"/>
      <c r="AA64" s="43">
        <f t="shared" si="2"/>
        <v>2</v>
      </c>
      <c r="AB64" s="2">
        <f t="shared" si="3"/>
        <v>17</v>
      </c>
      <c r="AC64" s="2">
        <f t="shared" si="3"/>
        <v>17</v>
      </c>
      <c r="AD64" s="2">
        <f t="shared" si="3"/>
        <v>-7.0685968633132035E-2</v>
      </c>
      <c r="AE64" s="2">
        <f t="shared" si="3"/>
        <v>0.13382193543090271</v>
      </c>
      <c r="AF64" s="2">
        <f t="shared" si="3"/>
        <v>0.66167016050506255</v>
      </c>
      <c r="AG64" s="2">
        <f t="shared" si="3"/>
        <v>0.20450790406403474</v>
      </c>
    </row>
    <row r="65" spans="1:33">
      <c r="A65" s="72"/>
      <c r="B65" s="2">
        <f t="shared" si="4"/>
        <v>16</v>
      </c>
      <c r="C65" s="14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3"/>
      <c r="T65" s="43"/>
      <c r="U65" s="43">
        <f t="shared" si="5"/>
        <v>2</v>
      </c>
      <c r="V65" s="43"/>
      <c r="W65" s="43"/>
      <c r="X65" s="43"/>
      <c r="Y65" s="43"/>
      <c r="Z65" s="43"/>
      <c r="AA65" s="43">
        <f t="shared" si="2"/>
        <v>2</v>
      </c>
      <c r="AB65" s="2">
        <f t="shared" si="3"/>
        <v>16</v>
      </c>
      <c r="AC65" s="2">
        <f t="shared" si="3"/>
        <v>16</v>
      </c>
      <c r="AD65" s="2">
        <f t="shared" si="3"/>
        <v>-6.6527970478240661E-2</v>
      </c>
      <c r="AE65" s="2">
        <f t="shared" si="3"/>
        <v>0.13561566685552315</v>
      </c>
      <c r="AF65" s="2">
        <f t="shared" si="3"/>
        <v>0.66224069581071299</v>
      </c>
      <c r="AG65" s="2">
        <f t="shared" si="3"/>
        <v>0.20214363733376381</v>
      </c>
    </row>
    <row r="66" spans="1:33">
      <c r="A66" s="72"/>
      <c r="B66" s="2">
        <f t="shared" si="4"/>
        <v>15</v>
      </c>
      <c r="C66" s="14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3"/>
      <c r="S66" s="43"/>
      <c r="T66" s="43"/>
      <c r="U66" s="43">
        <f t="shared" si="5"/>
        <v>2</v>
      </c>
      <c r="V66" s="43"/>
      <c r="W66" s="43"/>
      <c r="X66" s="43"/>
      <c r="Y66" s="43"/>
      <c r="Z66" s="43"/>
      <c r="AA66" s="43">
        <f t="shared" si="2"/>
        <v>2</v>
      </c>
      <c r="AB66" s="2">
        <f t="shared" si="3"/>
        <v>15</v>
      </c>
      <c r="AC66" s="2">
        <f t="shared" si="3"/>
        <v>15</v>
      </c>
      <c r="AD66" s="2">
        <f t="shared" si="3"/>
        <v>-6.2369972323351064E-2</v>
      </c>
      <c r="AE66" s="2">
        <f t="shared" si="3"/>
        <v>0.13742668722879892</v>
      </c>
      <c r="AF66" s="2">
        <f t="shared" si="3"/>
        <v>0.6627766532190511</v>
      </c>
      <c r="AG66" s="2">
        <f t="shared" si="3"/>
        <v>0.19979665955214998</v>
      </c>
    </row>
    <row r="67" spans="1:33">
      <c r="A67" s="72"/>
      <c r="B67" s="2">
        <f t="shared" si="4"/>
        <v>14</v>
      </c>
      <c r="C67" s="14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3"/>
      <c r="R67" s="43"/>
      <c r="S67" s="43"/>
      <c r="T67" s="43"/>
      <c r="U67" s="43">
        <f t="shared" si="5"/>
        <v>2</v>
      </c>
      <c r="V67" s="43"/>
      <c r="W67" s="43"/>
      <c r="X67" s="43"/>
      <c r="Y67" s="43"/>
      <c r="Z67" s="43"/>
      <c r="AA67" s="43">
        <f t="shared" si="2"/>
        <v>2</v>
      </c>
      <c r="AB67" s="2">
        <f t="shared" si="3"/>
        <v>14</v>
      </c>
      <c r="AC67" s="2">
        <f t="shared" si="3"/>
        <v>14</v>
      </c>
      <c r="AD67" s="2">
        <f t="shared" si="3"/>
        <v>-5.8211974168461467E-2</v>
      </c>
      <c r="AE67" s="2">
        <f t="shared" si="3"/>
        <v>0.13925499655073073</v>
      </c>
      <c r="AF67" s="2">
        <f t="shared" si="3"/>
        <v>0.66327803273007702</v>
      </c>
      <c r="AG67" s="2">
        <f t="shared" si="3"/>
        <v>0.1974669707191922</v>
      </c>
    </row>
    <row r="68" spans="1:33">
      <c r="A68" s="72"/>
      <c r="B68" s="2">
        <f t="shared" si="4"/>
        <v>13</v>
      </c>
      <c r="C68" s="14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3"/>
      <c r="Q68" s="43"/>
      <c r="R68" s="43"/>
      <c r="S68" s="43"/>
      <c r="T68" s="43"/>
      <c r="U68" s="43">
        <f t="shared" si="5"/>
        <v>2</v>
      </c>
      <c r="V68" s="43"/>
      <c r="W68" s="43"/>
      <c r="X68" s="43"/>
      <c r="Y68" s="43"/>
      <c r="Z68" s="43"/>
      <c r="AA68" s="43">
        <f t="shared" si="2"/>
        <v>2</v>
      </c>
      <c r="AB68" s="2">
        <f t="shared" si="3"/>
        <v>13</v>
      </c>
      <c r="AC68" s="2">
        <f t="shared" si="3"/>
        <v>13</v>
      </c>
      <c r="AD68" s="2">
        <f t="shared" si="3"/>
        <v>-5.4053976013570093E-2</v>
      </c>
      <c r="AE68" s="2">
        <f t="shared" si="3"/>
        <v>0.14110059482131942</v>
      </c>
      <c r="AF68" s="2">
        <f t="shared" si="3"/>
        <v>0.66374483434379106</v>
      </c>
      <c r="AG68" s="2">
        <f t="shared" si="3"/>
        <v>0.19515457083488952</v>
      </c>
    </row>
    <row r="69" spans="1:33">
      <c r="A69" s="72"/>
      <c r="B69" s="2">
        <f t="shared" si="4"/>
        <v>12</v>
      </c>
      <c r="C69" s="14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3">
        <f t="shared" ref="O69:O93" si="6">principal*fix_leg_rate/2</f>
        <v>2</v>
      </c>
      <c r="P69" s="43"/>
      <c r="Q69" s="43"/>
      <c r="R69" s="43"/>
      <c r="S69" s="43"/>
      <c r="T69" s="43"/>
      <c r="U69" s="43">
        <f t="shared" si="5"/>
        <v>2</v>
      </c>
      <c r="V69" s="43"/>
      <c r="W69" s="43"/>
      <c r="X69" s="43"/>
      <c r="Y69" s="43"/>
      <c r="Z69" s="43"/>
      <c r="AA69" s="43">
        <f t="shared" si="2"/>
        <v>2</v>
      </c>
      <c r="AB69" s="2">
        <f t="shared" si="3"/>
        <v>12</v>
      </c>
      <c r="AC69" s="2">
        <f t="shared" si="3"/>
        <v>12</v>
      </c>
      <c r="AD69" s="2">
        <f t="shared" si="3"/>
        <v>-4.9895977858680496E-2</v>
      </c>
      <c r="AE69" s="2">
        <f t="shared" si="3"/>
        <v>0.14296348204056336</v>
      </c>
      <c r="AF69" s="2">
        <f t="shared" si="3"/>
        <v>0.66417705806019267</v>
      </c>
      <c r="AG69" s="2">
        <f t="shared" si="3"/>
        <v>0.19285945989924386</v>
      </c>
    </row>
    <row r="70" spans="1:33">
      <c r="A70" s="72"/>
      <c r="B70" s="2">
        <f t="shared" si="4"/>
        <v>11</v>
      </c>
      <c r="C70" s="14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3"/>
      <c r="O70" s="43">
        <f t="shared" si="6"/>
        <v>2</v>
      </c>
      <c r="P70" s="43"/>
      <c r="Q70" s="43"/>
      <c r="R70" s="43"/>
      <c r="S70" s="43"/>
      <c r="T70" s="43"/>
      <c r="U70" s="43">
        <f t="shared" si="5"/>
        <v>2</v>
      </c>
      <c r="V70" s="43"/>
      <c r="W70" s="43"/>
      <c r="X70" s="43"/>
      <c r="Y70" s="43"/>
      <c r="Z70" s="43"/>
      <c r="AA70" s="43">
        <f t="shared" si="2"/>
        <v>2</v>
      </c>
      <c r="AB70" s="2">
        <f t="shared" si="3"/>
        <v>11</v>
      </c>
      <c r="AC70" s="2">
        <f t="shared" si="3"/>
        <v>11</v>
      </c>
      <c r="AD70" s="2">
        <f t="shared" si="3"/>
        <v>-4.5737979703790899E-2</v>
      </c>
      <c r="AE70" s="2">
        <f t="shared" si="3"/>
        <v>0.1448436582084634</v>
      </c>
      <c r="AF70" s="2">
        <f t="shared" si="3"/>
        <v>0.66457470387928219</v>
      </c>
      <c r="AG70" s="2">
        <f t="shared" si="3"/>
        <v>0.1905816379122543</v>
      </c>
    </row>
    <row r="71" spans="1:33">
      <c r="A71" s="72"/>
      <c r="B71" s="2">
        <f t="shared" si="4"/>
        <v>10</v>
      </c>
      <c r="C71" s="14"/>
      <c r="D71" s="42"/>
      <c r="E71" s="42"/>
      <c r="F71" s="42"/>
      <c r="G71" s="42"/>
      <c r="H71" s="42"/>
      <c r="I71" s="42"/>
      <c r="J71" s="42"/>
      <c r="K71" s="42"/>
      <c r="L71" s="42"/>
      <c r="M71" s="43"/>
      <c r="N71" s="43"/>
      <c r="O71" s="43">
        <f t="shared" si="6"/>
        <v>2</v>
      </c>
      <c r="P71" s="43"/>
      <c r="Q71" s="43"/>
      <c r="R71" s="43"/>
      <c r="S71" s="43"/>
      <c r="T71" s="43"/>
      <c r="U71" s="43">
        <f t="shared" si="5"/>
        <v>2</v>
      </c>
      <c r="V71" s="43"/>
      <c r="W71" s="43"/>
      <c r="X71" s="43"/>
      <c r="Y71" s="43"/>
      <c r="Z71" s="43"/>
      <c r="AA71" s="43">
        <f t="shared" si="2"/>
        <v>2</v>
      </c>
      <c r="AB71" s="2">
        <f t="shared" si="3"/>
        <v>10</v>
      </c>
      <c r="AC71" s="2">
        <f t="shared" si="3"/>
        <v>10</v>
      </c>
      <c r="AD71" s="2">
        <f t="shared" si="3"/>
        <v>-4.1579981548899525E-2</v>
      </c>
      <c r="AE71" s="2">
        <f t="shared" si="3"/>
        <v>0.14674112332502032</v>
      </c>
      <c r="AF71" s="2">
        <f t="shared" si="3"/>
        <v>0.66493777180105984</v>
      </c>
      <c r="AG71" s="2">
        <f t="shared" si="3"/>
        <v>0.18832110487391984</v>
      </c>
    </row>
    <row r="72" spans="1:33">
      <c r="A72" s="72"/>
      <c r="B72" s="2">
        <f t="shared" si="4"/>
        <v>9</v>
      </c>
      <c r="C72" s="14"/>
      <c r="D72" s="42"/>
      <c r="E72" s="42"/>
      <c r="F72" s="42"/>
      <c r="G72" s="42"/>
      <c r="H72" s="42"/>
      <c r="I72" s="42"/>
      <c r="J72" s="42"/>
      <c r="K72" s="42"/>
      <c r="L72" s="43"/>
      <c r="M72" s="43"/>
      <c r="N72" s="43"/>
      <c r="O72" s="43">
        <f t="shared" si="6"/>
        <v>2</v>
      </c>
      <c r="P72" s="43"/>
      <c r="Q72" s="43"/>
      <c r="R72" s="43"/>
      <c r="S72" s="43"/>
      <c r="T72" s="43"/>
      <c r="U72" s="43">
        <f t="shared" si="5"/>
        <v>2</v>
      </c>
      <c r="V72" s="43"/>
      <c r="W72" s="43"/>
      <c r="X72" s="43"/>
      <c r="Y72" s="43"/>
      <c r="Z72" s="43"/>
      <c r="AA72" s="43">
        <f t="shared" si="2"/>
        <v>2</v>
      </c>
      <c r="AB72" s="2">
        <f t="shared" si="3"/>
        <v>9</v>
      </c>
      <c r="AC72" s="2">
        <f t="shared" si="3"/>
        <v>9</v>
      </c>
      <c r="AD72" s="2">
        <f t="shared" si="3"/>
        <v>-3.7421983394009928E-2</v>
      </c>
      <c r="AE72" s="2">
        <f t="shared" si="3"/>
        <v>0.14865587739023248</v>
      </c>
      <c r="AF72" s="2">
        <f t="shared" si="3"/>
        <v>0.66526626182552506</v>
      </c>
      <c r="AG72" s="2">
        <f t="shared" si="3"/>
        <v>0.1860778607842424</v>
      </c>
    </row>
    <row r="73" spans="1:33">
      <c r="A73" s="72"/>
      <c r="B73" s="2">
        <f t="shared" si="4"/>
        <v>8</v>
      </c>
      <c r="C73" s="14"/>
      <c r="D73" s="42"/>
      <c r="E73" s="42"/>
      <c r="F73" s="42"/>
      <c r="G73" s="42"/>
      <c r="H73" s="42"/>
      <c r="I73" s="42"/>
      <c r="J73" s="42"/>
      <c r="K73" s="43"/>
      <c r="L73" s="43"/>
      <c r="M73" s="43"/>
      <c r="N73" s="43"/>
      <c r="O73" s="43">
        <f t="shared" si="6"/>
        <v>2</v>
      </c>
      <c r="P73" s="43"/>
      <c r="Q73" s="43"/>
      <c r="R73" s="43"/>
      <c r="S73" s="43"/>
      <c r="T73" s="43"/>
      <c r="U73" s="43">
        <f t="shared" si="5"/>
        <v>2</v>
      </c>
      <c r="V73" s="43"/>
      <c r="W73" s="43"/>
      <c r="X73" s="43"/>
      <c r="Y73" s="43"/>
      <c r="Z73" s="43"/>
      <c r="AA73" s="43">
        <f t="shared" si="2"/>
        <v>2</v>
      </c>
      <c r="AB73" s="2">
        <f t="shared" ref="AB73:AG88" si="7">AB22</f>
        <v>8</v>
      </c>
      <c r="AC73" s="2">
        <f t="shared" si="7"/>
        <v>8</v>
      </c>
      <c r="AD73" s="2">
        <f t="shared" si="7"/>
        <v>-3.3263985239120331E-2</v>
      </c>
      <c r="AE73" s="2">
        <f t="shared" si="7"/>
        <v>0.15058792040410071</v>
      </c>
      <c r="AF73" s="2">
        <f t="shared" si="7"/>
        <v>0.66556017395267819</v>
      </c>
      <c r="AG73" s="2">
        <f t="shared" si="7"/>
        <v>0.18385190564322104</v>
      </c>
    </row>
    <row r="74" spans="1:33">
      <c r="A74" s="72"/>
      <c r="B74" s="2">
        <f t="shared" si="4"/>
        <v>7</v>
      </c>
      <c r="C74" s="14"/>
      <c r="D74" s="42"/>
      <c r="E74" s="42"/>
      <c r="F74" s="42"/>
      <c r="G74" s="42"/>
      <c r="H74" s="42"/>
      <c r="I74" s="42"/>
      <c r="J74" s="43"/>
      <c r="K74" s="43"/>
      <c r="L74" s="43"/>
      <c r="M74" s="43"/>
      <c r="N74" s="43"/>
      <c r="O74" s="43">
        <f t="shared" si="6"/>
        <v>2</v>
      </c>
      <c r="P74" s="43"/>
      <c r="Q74" s="43"/>
      <c r="R74" s="43"/>
      <c r="S74" s="43"/>
      <c r="T74" s="43"/>
      <c r="U74" s="43">
        <f t="shared" si="5"/>
        <v>2</v>
      </c>
      <c r="V74" s="43"/>
      <c r="W74" s="43"/>
      <c r="X74" s="43"/>
      <c r="Y74" s="43"/>
      <c r="Z74" s="43"/>
      <c r="AA74" s="43">
        <f t="shared" si="2"/>
        <v>2</v>
      </c>
      <c r="AB74" s="2">
        <f t="shared" si="7"/>
        <v>7</v>
      </c>
      <c r="AC74" s="2">
        <f t="shared" si="7"/>
        <v>7</v>
      </c>
      <c r="AD74" s="2">
        <f t="shared" si="7"/>
        <v>-2.9105987084230733E-2</v>
      </c>
      <c r="AE74" s="2">
        <f t="shared" si="7"/>
        <v>0.15253725236662499</v>
      </c>
      <c r="AF74" s="2">
        <f t="shared" si="7"/>
        <v>0.66581950818251923</v>
      </c>
      <c r="AG74" s="2">
        <f t="shared" si="7"/>
        <v>0.18164323945085573</v>
      </c>
    </row>
    <row r="75" spans="1:33">
      <c r="A75" s="72"/>
      <c r="B75" s="2">
        <f t="shared" si="4"/>
        <v>6</v>
      </c>
      <c r="C75" s="14"/>
      <c r="D75" s="42"/>
      <c r="E75" s="42"/>
      <c r="F75" s="42"/>
      <c r="G75" s="42"/>
      <c r="H75" s="42"/>
      <c r="I75" s="43">
        <f t="shared" ref="I75:I87" si="8">principal*fix_leg_rate/2</f>
        <v>2</v>
      </c>
      <c r="J75" s="43"/>
      <c r="K75" s="43"/>
      <c r="L75" s="43"/>
      <c r="M75" s="43"/>
      <c r="N75" s="43"/>
      <c r="O75" s="43">
        <f t="shared" si="6"/>
        <v>2</v>
      </c>
      <c r="P75" s="43"/>
      <c r="Q75" s="43"/>
      <c r="R75" s="43"/>
      <c r="S75" s="43"/>
      <c r="T75" s="43"/>
      <c r="U75" s="43">
        <f t="shared" si="5"/>
        <v>2</v>
      </c>
      <c r="V75" s="43"/>
      <c r="W75" s="43"/>
      <c r="X75" s="43"/>
      <c r="Y75" s="43"/>
      <c r="Z75" s="43"/>
      <c r="AA75" s="43">
        <f t="shared" si="2"/>
        <v>2</v>
      </c>
      <c r="AB75" s="2">
        <f t="shared" si="7"/>
        <v>6</v>
      </c>
      <c r="AC75" s="2">
        <f t="shared" si="7"/>
        <v>6</v>
      </c>
      <c r="AD75" s="2">
        <f t="shared" si="7"/>
        <v>-2.4947988929340248E-2</v>
      </c>
      <c r="AE75" s="2">
        <f t="shared" si="7"/>
        <v>0.15450387327780576</v>
      </c>
      <c r="AF75" s="2">
        <f t="shared" si="7"/>
        <v>0.66604426451504817</v>
      </c>
      <c r="AG75" s="2">
        <f t="shared" si="7"/>
        <v>0.17945186220714601</v>
      </c>
    </row>
    <row r="76" spans="1:33">
      <c r="A76" s="72"/>
      <c r="B76" s="2">
        <f t="shared" si="4"/>
        <v>5</v>
      </c>
      <c r="C76" s="14"/>
      <c r="D76" s="42"/>
      <c r="E76" s="42"/>
      <c r="F76" s="42"/>
      <c r="G76" s="42"/>
      <c r="H76" s="43"/>
      <c r="I76" s="43">
        <f t="shared" si="8"/>
        <v>2</v>
      </c>
      <c r="J76" s="43"/>
      <c r="K76" s="43"/>
      <c r="L76" s="43"/>
      <c r="M76" s="43"/>
      <c r="N76" s="43"/>
      <c r="O76" s="43">
        <f t="shared" si="6"/>
        <v>2</v>
      </c>
      <c r="P76" s="43"/>
      <c r="Q76" s="43"/>
      <c r="R76" s="43"/>
      <c r="S76" s="43"/>
      <c r="T76" s="43"/>
      <c r="U76" s="43">
        <f t="shared" si="5"/>
        <v>2</v>
      </c>
      <c r="V76" s="43"/>
      <c r="W76" s="43"/>
      <c r="X76" s="43"/>
      <c r="Y76" s="43"/>
      <c r="Z76" s="43"/>
      <c r="AA76" s="43">
        <f t="shared" si="2"/>
        <v>2</v>
      </c>
      <c r="AB76" s="2">
        <f t="shared" si="7"/>
        <v>5</v>
      </c>
      <c r="AC76" s="2">
        <f t="shared" si="7"/>
        <v>5</v>
      </c>
      <c r="AD76" s="2">
        <f t="shared" si="7"/>
        <v>-2.0789990774449763E-2</v>
      </c>
      <c r="AE76" s="2">
        <f t="shared" si="7"/>
        <v>0.15648778313764264</v>
      </c>
      <c r="AF76" s="2">
        <f t="shared" si="7"/>
        <v>0.6662344429502649</v>
      </c>
      <c r="AG76" s="2">
        <f t="shared" si="7"/>
        <v>0.1772777739120924</v>
      </c>
    </row>
    <row r="77" spans="1:33">
      <c r="A77" s="72"/>
      <c r="B77" s="2">
        <f t="shared" si="4"/>
        <v>4</v>
      </c>
      <c r="C77" s="14"/>
      <c r="D77" s="42"/>
      <c r="E77" s="42"/>
      <c r="F77" s="42"/>
      <c r="G77" s="43"/>
      <c r="H77" s="43"/>
      <c r="I77" s="43">
        <f t="shared" si="8"/>
        <v>2</v>
      </c>
      <c r="J77" s="43"/>
      <c r="K77" s="43"/>
      <c r="L77" s="43"/>
      <c r="M77" s="43"/>
      <c r="N77" s="43"/>
      <c r="O77" s="43">
        <f t="shared" si="6"/>
        <v>2</v>
      </c>
      <c r="P77" s="43"/>
      <c r="Q77" s="43"/>
      <c r="R77" s="43"/>
      <c r="S77" s="43"/>
      <c r="T77" s="43"/>
      <c r="U77" s="43">
        <f t="shared" si="5"/>
        <v>2</v>
      </c>
      <c r="V77" s="43"/>
      <c r="W77" s="43"/>
      <c r="X77" s="43"/>
      <c r="Y77" s="43"/>
      <c r="Z77" s="43"/>
      <c r="AA77" s="43">
        <f t="shared" si="2"/>
        <v>2</v>
      </c>
      <c r="AB77" s="2">
        <f t="shared" si="7"/>
        <v>4</v>
      </c>
      <c r="AC77" s="2">
        <f t="shared" si="7"/>
        <v>4</v>
      </c>
      <c r="AD77" s="2">
        <f t="shared" si="7"/>
        <v>-1.6631992619560165E-2</v>
      </c>
      <c r="AE77" s="2">
        <f t="shared" si="7"/>
        <v>0.15848898194613512</v>
      </c>
      <c r="AF77" s="2">
        <f t="shared" si="7"/>
        <v>0.66639004348816955</v>
      </c>
      <c r="AG77" s="2">
        <f t="shared" si="7"/>
        <v>0.17512097456569528</v>
      </c>
    </row>
    <row r="78" spans="1:33">
      <c r="A78" s="72"/>
      <c r="B78" s="2">
        <f t="shared" si="4"/>
        <v>3</v>
      </c>
      <c r="C78" s="14"/>
      <c r="D78" s="42"/>
      <c r="E78" s="42"/>
      <c r="F78" s="43"/>
      <c r="G78" s="43"/>
      <c r="H78" s="43"/>
      <c r="I78" s="43">
        <f t="shared" si="8"/>
        <v>2</v>
      </c>
      <c r="J78" s="43"/>
      <c r="K78" s="43"/>
      <c r="L78" s="43"/>
      <c r="M78" s="43"/>
      <c r="N78" s="43"/>
      <c r="O78" s="43">
        <f t="shared" si="6"/>
        <v>2</v>
      </c>
      <c r="P78" s="43"/>
      <c r="Q78" s="43"/>
      <c r="R78" s="43"/>
      <c r="S78" s="43"/>
      <c r="T78" s="43"/>
      <c r="U78" s="43">
        <f t="shared" si="5"/>
        <v>2</v>
      </c>
      <c r="V78" s="43"/>
      <c r="W78" s="43"/>
      <c r="X78" s="43"/>
      <c r="Y78" s="43"/>
      <c r="Z78" s="43"/>
      <c r="AA78" s="43">
        <f t="shared" si="2"/>
        <v>2</v>
      </c>
      <c r="AB78" s="2">
        <f t="shared" si="7"/>
        <v>3</v>
      </c>
      <c r="AC78" s="2">
        <f t="shared" si="7"/>
        <v>3</v>
      </c>
      <c r="AD78" s="2">
        <f t="shared" si="7"/>
        <v>-1.2473994464670124E-2</v>
      </c>
      <c r="AE78" s="2">
        <f t="shared" si="7"/>
        <v>0.16050746970328392</v>
      </c>
      <c r="AF78" s="2">
        <f t="shared" si="7"/>
        <v>0.66651106612876199</v>
      </c>
      <c r="AG78" s="2">
        <f t="shared" si="7"/>
        <v>0.17298146416795404</v>
      </c>
    </row>
    <row r="79" spans="1:33">
      <c r="A79" s="72"/>
      <c r="B79" s="2">
        <f t="shared" si="4"/>
        <v>2</v>
      </c>
      <c r="C79" s="14"/>
      <c r="D79" s="42"/>
      <c r="E79" s="43"/>
      <c r="F79" s="43"/>
      <c r="G79" s="43"/>
      <c r="H79" s="43"/>
      <c r="I79" s="43">
        <f t="shared" si="8"/>
        <v>2</v>
      </c>
      <c r="J79" s="43"/>
      <c r="K79" s="43"/>
      <c r="L79" s="43"/>
      <c r="M79" s="43"/>
      <c r="N79" s="43"/>
      <c r="O79" s="43">
        <f t="shared" si="6"/>
        <v>2</v>
      </c>
      <c r="P79" s="43"/>
      <c r="Q79" s="43"/>
      <c r="R79" s="43"/>
      <c r="S79" s="43"/>
      <c r="T79" s="43"/>
      <c r="U79" s="43">
        <f t="shared" si="5"/>
        <v>2</v>
      </c>
      <c r="V79" s="43"/>
      <c r="W79" s="43"/>
      <c r="X79" s="43"/>
      <c r="Y79" s="43"/>
      <c r="Z79" s="43"/>
      <c r="AA79" s="43">
        <f t="shared" si="2"/>
        <v>2</v>
      </c>
      <c r="AB79" s="2">
        <f t="shared" si="7"/>
        <v>2</v>
      </c>
      <c r="AC79" s="2">
        <f t="shared" si="7"/>
        <v>2</v>
      </c>
      <c r="AD79" s="2">
        <f t="shared" si="7"/>
        <v>-8.3159963097800826E-3</v>
      </c>
      <c r="AE79" s="2">
        <f t="shared" si="7"/>
        <v>0.16254324640908877</v>
      </c>
      <c r="AF79" s="2">
        <f t="shared" si="7"/>
        <v>0.66659751087204233</v>
      </c>
      <c r="AG79" s="2">
        <f t="shared" si="7"/>
        <v>0.17085924271886885</v>
      </c>
    </row>
    <row r="80" spans="1:33">
      <c r="A80" s="72"/>
      <c r="B80" s="2">
        <f t="shared" si="4"/>
        <v>1</v>
      </c>
      <c r="C80" s="14"/>
      <c r="D80" s="43"/>
      <c r="E80" s="43"/>
      <c r="F80" s="43"/>
      <c r="G80" s="43"/>
      <c r="H80" s="43"/>
      <c r="I80" s="43">
        <f t="shared" si="8"/>
        <v>2</v>
      </c>
      <c r="J80" s="43"/>
      <c r="K80" s="43"/>
      <c r="L80" s="43"/>
      <c r="M80" s="43"/>
      <c r="N80" s="43"/>
      <c r="O80" s="43">
        <f t="shared" si="6"/>
        <v>2</v>
      </c>
      <c r="P80" s="43"/>
      <c r="Q80" s="43"/>
      <c r="R80" s="43"/>
      <c r="S80" s="43"/>
      <c r="T80" s="43"/>
      <c r="U80" s="43">
        <f t="shared" si="5"/>
        <v>2</v>
      </c>
      <c r="V80" s="43"/>
      <c r="W80" s="43"/>
      <c r="X80" s="43"/>
      <c r="Y80" s="43"/>
      <c r="Z80" s="43"/>
      <c r="AA80" s="43">
        <f t="shared" si="2"/>
        <v>2</v>
      </c>
      <c r="AB80" s="2">
        <f t="shared" si="7"/>
        <v>1</v>
      </c>
      <c r="AC80" s="2">
        <f t="shared" si="7"/>
        <v>1</v>
      </c>
      <c r="AD80" s="2">
        <f t="shared" si="7"/>
        <v>-4.1579981548900413E-3</v>
      </c>
      <c r="AE80" s="2">
        <f t="shared" si="7"/>
        <v>0.16459631206354966</v>
      </c>
      <c r="AF80" s="2">
        <f t="shared" si="7"/>
        <v>0.66664937771801058</v>
      </c>
      <c r="AG80" s="2">
        <f t="shared" si="7"/>
        <v>0.1687543102184397</v>
      </c>
    </row>
    <row r="81" spans="1:33">
      <c r="A81" s="72"/>
      <c r="B81" s="2">
        <f t="shared" si="4"/>
        <v>0</v>
      </c>
      <c r="C81" s="15"/>
      <c r="D81" s="43"/>
      <c r="E81" s="43"/>
      <c r="F81" s="43"/>
      <c r="G81" s="43"/>
      <c r="H81" s="43"/>
      <c r="I81" s="43">
        <f t="shared" si="8"/>
        <v>2</v>
      </c>
      <c r="J81" s="43"/>
      <c r="K81" s="43"/>
      <c r="L81" s="43"/>
      <c r="M81" s="43"/>
      <c r="N81" s="43"/>
      <c r="O81" s="43">
        <f t="shared" si="6"/>
        <v>2</v>
      </c>
      <c r="P81" s="43"/>
      <c r="Q81" s="43"/>
      <c r="R81" s="43"/>
      <c r="S81" s="43"/>
      <c r="T81" s="43"/>
      <c r="U81" s="43">
        <f t="shared" si="5"/>
        <v>2</v>
      </c>
      <c r="V81" s="43"/>
      <c r="W81" s="43"/>
      <c r="X81" s="43"/>
      <c r="Y81" s="43"/>
      <c r="Z81" s="43"/>
      <c r="AA81" s="43">
        <f t="shared" si="2"/>
        <v>2</v>
      </c>
      <c r="AB81" s="2">
        <f t="shared" si="7"/>
        <v>0</v>
      </c>
      <c r="AC81" s="2">
        <f t="shared" si="7"/>
        <v>0</v>
      </c>
      <c r="AD81" s="2">
        <f t="shared" si="7"/>
        <v>0</v>
      </c>
      <c r="AE81" s="2">
        <f t="shared" si="7"/>
        <v>0.16666666666666666</v>
      </c>
      <c r="AF81" s="2">
        <f t="shared" si="7"/>
        <v>0.66666666666666663</v>
      </c>
      <c r="AG81" s="2">
        <f t="shared" si="7"/>
        <v>0.16666666666666666</v>
      </c>
    </row>
    <row r="82" spans="1:33">
      <c r="A82" s="72"/>
      <c r="B82" s="2">
        <f t="shared" si="4"/>
        <v>-1</v>
      </c>
      <c r="C82" s="14"/>
      <c r="D82" s="43"/>
      <c r="E82" s="43"/>
      <c r="F82" s="43"/>
      <c r="G82" s="43"/>
      <c r="H82" s="43"/>
      <c r="I82" s="43">
        <f t="shared" si="8"/>
        <v>2</v>
      </c>
      <c r="J82" s="43"/>
      <c r="K82" s="43"/>
      <c r="L82" s="43"/>
      <c r="M82" s="43"/>
      <c r="N82" s="43"/>
      <c r="O82" s="43">
        <f t="shared" si="6"/>
        <v>2</v>
      </c>
      <c r="P82" s="43"/>
      <c r="Q82" s="43"/>
      <c r="R82" s="43"/>
      <c r="S82" s="43"/>
      <c r="T82" s="43"/>
      <c r="U82" s="43">
        <f t="shared" si="5"/>
        <v>2</v>
      </c>
      <c r="V82" s="43"/>
      <c r="W82" s="43"/>
      <c r="X82" s="43"/>
      <c r="Y82" s="43"/>
      <c r="Z82" s="43"/>
      <c r="AA82" s="43">
        <f t="shared" si="2"/>
        <v>2</v>
      </c>
      <c r="AB82" s="2">
        <f t="shared" si="7"/>
        <v>-1</v>
      </c>
      <c r="AC82" s="2">
        <f t="shared" si="7"/>
        <v>-1</v>
      </c>
      <c r="AD82" s="2">
        <f t="shared" si="7"/>
        <v>4.1579981548900413E-3</v>
      </c>
      <c r="AE82" s="2">
        <f t="shared" si="7"/>
        <v>0.1687543102184397</v>
      </c>
      <c r="AF82" s="2">
        <f t="shared" si="7"/>
        <v>0.66664937771801058</v>
      </c>
      <c r="AG82" s="2">
        <f t="shared" si="7"/>
        <v>0.16459631206354966</v>
      </c>
    </row>
    <row r="83" spans="1:33">
      <c r="A83" s="72"/>
      <c r="B83" s="2">
        <f t="shared" si="4"/>
        <v>-2</v>
      </c>
      <c r="C83" s="14"/>
      <c r="D83" s="42"/>
      <c r="E83" s="43"/>
      <c r="F83" s="43"/>
      <c r="G83" s="43"/>
      <c r="H83" s="43"/>
      <c r="I83" s="43">
        <f t="shared" si="8"/>
        <v>2</v>
      </c>
      <c r="J83" s="43"/>
      <c r="K83" s="43"/>
      <c r="L83" s="43"/>
      <c r="M83" s="43"/>
      <c r="N83" s="43"/>
      <c r="O83" s="43">
        <f t="shared" si="6"/>
        <v>2</v>
      </c>
      <c r="P83" s="43"/>
      <c r="Q83" s="43"/>
      <c r="R83" s="43"/>
      <c r="S83" s="43"/>
      <c r="T83" s="43"/>
      <c r="U83" s="43">
        <f t="shared" si="5"/>
        <v>2</v>
      </c>
      <c r="V83" s="43"/>
      <c r="W83" s="43"/>
      <c r="X83" s="43"/>
      <c r="Y83" s="43"/>
      <c r="Z83" s="43"/>
      <c r="AA83" s="43">
        <f t="shared" si="2"/>
        <v>2</v>
      </c>
      <c r="AB83" s="2">
        <f t="shared" si="7"/>
        <v>-2</v>
      </c>
      <c r="AC83" s="2">
        <f t="shared" si="7"/>
        <v>-2</v>
      </c>
      <c r="AD83" s="2">
        <f t="shared" si="7"/>
        <v>8.3159963097800826E-3</v>
      </c>
      <c r="AE83" s="2">
        <f t="shared" si="7"/>
        <v>0.17085924271886885</v>
      </c>
      <c r="AF83" s="2">
        <f t="shared" si="7"/>
        <v>0.66659751087204233</v>
      </c>
      <c r="AG83" s="2">
        <f t="shared" si="7"/>
        <v>0.16254324640908877</v>
      </c>
    </row>
    <row r="84" spans="1:33">
      <c r="A84" s="72"/>
      <c r="B84" s="2">
        <f t="shared" si="4"/>
        <v>-3</v>
      </c>
      <c r="C84" s="14"/>
      <c r="D84" s="42"/>
      <c r="E84" s="42"/>
      <c r="F84" s="43"/>
      <c r="G84" s="43"/>
      <c r="H84" s="43"/>
      <c r="I84" s="43">
        <f t="shared" si="8"/>
        <v>2</v>
      </c>
      <c r="J84" s="43"/>
      <c r="K84" s="43"/>
      <c r="L84" s="43"/>
      <c r="M84" s="43"/>
      <c r="N84" s="43"/>
      <c r="O84" s="43">
        <f t="shared" si="6"/>
        <v>2</v>
      </c>
      <c r="P84" s="43"/>
      <c r="Q84" s="43"/>
      <c r="R84" s="43"/>
      <c r="S84" s="43"/>
      <c r="T84" s="43"/>
      <c r="U84" s="43">
        <f t="shared" si="5"/>
        <v>2</v>
      </c>
      <c r="V84" s="43"/>
      <c r="W84" s="43"/>
      <c r="X84" s="43"/>
      <c r="Y84" s="43"/>
      <c r="Z84" s="43"/>
      <c r="AA84" s="43">
        <f t="shared" si="2"/>
        <v>2</v>
      </c>
      <c r="AB84" s="2">
        <f t="shared" si="7"/>
        <v>-3</v>
      </c>
      <c r="AC84" s="2">
        <f t="shared" si="7"/>
        <v>-3</v>
      </c>
      <c r="AD84" s="2">
        <f t="shared" si="7"/>
        <v>1.2473994464670124E-2</v>
      </c>
      <c r="AE84" s="2">
        <f t="shared" si="7"/>
        <v>0.17298146416795404</v>
      </c>
      <c r="AF84" s="2">
        <f t="shared" si="7"/>
        <v>0.66651106612876199</v>
      </c>
      <c r="AG84" s="2">
        <f t="shared" si="7"/>
        <v>0.16050746970328392</v>
      </c>
    </row>
    <row r="85" spans="1:33">
      <c r="A85" s="72"/>
      <c r="B85" s="2">
        <f t="shared" si="4"/>
        <v>-4</v>
      </c>
      <c r="C85" s="14"/>
      <c r="D85" s="42"/>
      <c r="E85" s="42"/>
      <c r="F85" s="42"/>
      <c r="G85" s="43"/>
      <c r="H85" s="43"/>
      <c r="I85" s="43">
        <f t="shared" si="8"/>
        <v>2</v>
      </c>
      <c r="J85" s="43"/>
      <c r="K85" s="43"/>
      <c r="L85" s="43"/>
      <c r="M85" s="43"/>
      <c r="N85" s="43"/>
      <c r="O85" s="43">
        <f t="shared" si="6"/>
        <v>2</v>
      </c>
      <c r="P85" s="43"/>
      <c r="Q85" s="43"/>
      <c r="R85" s="43"/>
      <c r="S85" s="43"/>
      <c r="T85" s="43"/>
      <c r="U85" s="43">
        <f t="shared" si="5"/>
        <v>2</v>
      </c>
      <c r="V85" s="43"/>
      <c r="W85" s="43"/>
      <c r="X85" s="43"/>
      <c r="Y85" s="43"/>
      <c r="Z85" s="43"/>
      <c r="AA85" s="43">
        <f t="shared" si="2"/>
        <v>2</v>
      </c>
      <c r="AB85" s="2">
        <f t="shared" si="7"/>
        <v>-4</v>
      </c>
      <c r="AC85" s="2">
        <f t="shared" si="7"/>
        <v>-4</v>
      </c>
      <c r="AD85" s="2">
        <f t="shared" si="7"/>
        <v>1.6631992619560165E-2</v>
      </c>
      <c r="AE85" s="2">
        <f t="shared" si="7"/>
        <v>0.17512097456569528</v>
      </c>
      <c r="AF85" s="2">
        <f t="shared" si="7"/>
        <v>0.66639004348816955</v>
      </c>
      <c r="AG85" s="2">
        <f t="shared" si="7"/>
        <v>0.15848898194613512</v>
      </c>
    </row>
    <row r="86" spans="1:33">
      <c r="A86" s="72"/>
      <c r="B86" s="2">
        <f t="shared" si="4"/>
        <v>-5</v>
      </c>
      <c r="C86" s="14"/>
      <c r="D86" s="42"/>
      <c r="E86" s="42"/>
      <c r="F86" s="42"/>
      <c r="G86" s="42"/>
      <c r="H86" s="43"/>
      <c r="I86" s="43">
        <f t="shared" si="8"/>
        <v>2</v>
      </c>
      <c r="J86" s="43"/>
      <c r="K86" s="43"/>
      <c r="L86" s="43"/>
      <c r="M86" s="43"/>
      <c r="N86" s="43"/>
      <c r="O86" s="43">
        <f t="shared" si="6"/>
        <v>2</v>
      </c>
      <c r="P86" s="43"/>
      <c r="Q86" s="43"/>
      <c r="R86" s="43"/>
      <c r="S86" s="43"/>
      <c r="T86" s="43"/>
      <c r="U86" s="43">
        <f t="shared" si="5"/>
        <v>2</v>
      </c>
      <c r="V86" s="43"/>
      <c r="W86" s="43"/>
      <c r="X86" s="43"/>
      <c r="Y86" s="43"/>
      <c r="Z86" s="43"/>
      <c r="AA86" s="43">
        <f t="shared" si="2"/>
        <v>2</v>
      </c>
      <c r="AB86" s="2">
        <f t="shared" si="7"/>
        <v>-5</v>
      </c>
      <c r="AC86" s="2">
        <f t="shared" si="7"/>
        <v>-5</v>
      </c>
      <c r="AD86" s="2">
        <f t="shared" si="7"/>
        <v>2.0789990774449763E-2</v>
      </c>
      <c r="AE86" s="2">
        <f t="shared" si="7"/>
        <v>0.1772777739120924</v>
      </c>
      <c r="AF86" s="2">
        <f t="shared" si="7"/>
        <v>0.6662344429502649</v>
      </c>
      <c r="AG86" s="2">
        <f t="shared" si="7"/>
        <v>0.15648778313764264</v>
      </c>
    </row>
    <row r="87" spans="1:33">
      <c r="A87" s="72"/>
      <c r="B87" s="2">
        <f t="shared" si="4"/>
        <v>-6</v>
      </c>
      <c r="C87" s="14"/>
      <c r="D87" s="42"/>
      <c r="E87" s="42"/>
      <c r="F87" s="42"/>
      <c r="G87" s="42"/>
      <c r="H87" s="42"/>
      <c r="I87" s="43">
        <f t="shared" si="8"/>
        <v>2</v>
      </c>
      <c r="J87" s="43"/>
      <c r="K87" s="43"/>
      <c r="L87" s="43"/>
      <c r="M87" s="43"/>
      <c r="N87" s="43"/>
      <c r="O87" s="43">
        <f t="shared" si="6"/>
        <v>2</v>
      </c>
      <c r="P87" s="43"/>
      <c r="Q87" s="43"/>
      <c r="R87" s="43"/>
      <c r="S87" s="43"/>
      <c r="T87" s="43"/>
      <c r="U87" s="43">
        <f t="shared" si="5"/>
        <v>2</v>
      </c>
      <c r="V87" s="43"/>
      <c r="W87" s="43"/>
      <c r="X87" s="43"/>
      <c r="Y87" s="43"/>
      <c r="Z87" s="43"/>
      <c r="AA87" s="43">
        <f t="shared" si="2"/>
        <v>2</v>
      </c>
      <c r="AB87" s="2">
        <f t="shared" si="7"/>
        <v>-6</v>
      </c>
      <c r="AC87" s="2">
        <f t="shared" si="7"/>
        <v>-6</v>
      </c>
      <c r="AD87" s="2">
        <f t="shared" si="7"/>
        <v>2.4947988929340248E-2</v>
      </c>
      <c r="AE87" s="2">
        <f t="shared" si="7"/>
        <v>0.17945186220714601</v>
      </c>
      <c r="AF87" s="2">
        <f t="shared" si="7"/>
        <v>0.66604426451504817</v>
      </c>
      <c r="AG87" s="2">
        <f t="shared" si="7"/>
        <v>0.15450387327780576</v>
      </c>
    </row>
    <row r="88" spans="1:33">
      <c r="A88" s="72"/>
      <c r="B88" s="2">
        <f t="shared" si="4"/>
        <v>-7</v>
      </c>
      <c r="C88" s="14"/>
      <c r="D88" s="42"/>
      <c r="E88" s="42"/>
      <c r="F88" s="42"/>
      <c r="G88" s="42"/>
      <c r="H88" s="42"/>
      <c r="I88" s="42"/>
      <c r="J88" s="43"/>
      <c r="K88" s="43"/>
      <c r="L88" s="43"/>
      <c r="M88" s="43"/>
      <c r="N88" s="43"/>
      <c r="O88" s="43">
        <f t="shared" si="6"/>
        <v>2</v>
      </c>
      <c r="P88" s="43"/>
      <c r="Q88" s="43"/>
      <c r="R88" s="43"/>
      <c r="S88" s="43"/>
      <c r="T88" s="43"/>
      <c r="U88" s="43">
        <f t="shared" si="5"/>
        <v>2</v>
      </c>
      <c r="V88" s="43"/>
      <c r="W88" s="43"/>
      <c r="X88" s="43"/>
      <c r="Y88" s="43"/>
      <c r="Z88" s="43"/>
      <c r="AA88" s="43">
        <f t="shared" si="2"/>
        <v>2</v>
      </c>
      <c r="AB88" s="2">
        <f t="shared" si="7"/>
        <v>-7</v>
      </c>
      <c r="AC88" s="2">
        <f t="shared" si="7"/>
        <v>-7</v>
      </c>
      <c r="AD88" s="2">
        <f t="shared" si="7"/>
        <v>2.9105987084230733E-2</v>
      </c>
      <c r="AE88" s="2">
        <f t="shared" si="7"/>
        <v>0.18164323945085573</v>
      </c>
      <c r="AF88" s="2">
        <f t="shared" si="7"/>
        <v>0.66581950818251923</v>
      </c>
      <c r="AG88" s="2">
        <f t="shared" si="7"/>
        <v>0.15253725236662499</v>
      </c>
    </row>
    <row r="89" spans="1:33">
      <c r="A89" s="72"/>
      <c r="B89" s="2">
        <f t="shared" si="4"/>
        <v>-8</v>
      </c>
      <c r="C89" s="14"/>
      <c r="D89" s="42"/>
      <c r="E89" s="42"/>
      <c r="F89" s="42"/>
      <c r="G89" s="42"/>
      <c r="H89" s="42"/>
      <c r="I89" s="42"/>
      <c r="J89" s="42"/>
      <c r="K89" s="43"/>
      <c r="L89" s="43"/>
      <c r="M89" s="43"/>
      <c r="N89" s="43"/>
      <c r="O89" s="43">
        <f t="shared" si="6"/>
        <v>2</v>
      </c>
      <c r="P89" s="43"/>
      <c r="Q89" s="43"/>
      <c r="R89" s="43"/>
      <c r="S89" s="43"/>
      <c r="T89" s="43"/>
      <c r="U89" s="43">
        <f t="shared" si="5"/>
        <v>2</v>
      </c>
      <c r="V89" s="43"/>
      <c r="W89" s="43"/>
      <c r="X89" s="43"/>
      <c r="Y89" s="43"/>
      <c r="Z89" s="43"/>
      <c r="AA89" s="43">
        <f t="shared" ref="AA89:AA105" si="9">principal*fix_leg_rate/2</f>
        <v>2</v>
      </c>
      <c r="AB89" s="2">
        <f t="shared" ref="AB89:AG104" si="10">AB38</f>
        <v>-8</v>
      </c>
      <c r="AC89" s="2">
        <f t="shared" si="10"/>
        <v>-8</v>
      </c>
      <c r="AD89" s="2">
        <f t="shared" si="10"/>
        <v>3.3263985239120331E-2</v>
      </c>
      <c r="AE89" s="2">
        <f t="shared" si="10"/>
        <v>0.18385190564322104</v>
      </c>
      <c r="AF89" s="2">
        <f t="shared" si="10"/>
        <v>0.66556017395267819</v>
      </c>
      <c r="AG89" s="2">
        <f t="shared" si="10"/>
        <v>0.15058792040410071</v>
      </c>
    </row>
    <row r="90" spans="1:33">
      <c r="A90" s="72"/>
      <c r="B90" s="2">
        <f t="shared" si="4"/>
        <v>-9</v>
      </c>
      <c r="C90" s="14"/>
      <c r="D90" s="42"/>
      <c r="E90" s="42"/>
      <c r="F90" s="42"/>
      <c r="G90" s="42"/>
      <c r="H90" s="42"/>
      <c r="I90" s="42"/>
      <c r="J90" s="42"/>
      <c r="K90" s="42"/>
      <c r="L90" s="43"/>
      <c r="M90" s="43"/>
      <c r="N90" s="43"/>
      <c r="O90" s="43">
        <f t="shared" si="6"/>
        <v>2</v>
      </c>
      <c r="P90" s="43"/>
      <c r="Q90" s="43"/>
      <c r="R90" s="43"/>
      <c r="S90" s="43"/>
      <c r="T90" s="43"/>
      <c r="U90" s="43">
        <f t="shared" si="5"/>
        <v>2</v>
      </c>
      <c r="V90" s="43"/>
      <c r="W90" s="43"/>
      <c r="X90" s="43"/>
      <c r="Y90" s="43"/>
      <c r="Z90" s="43"/>
      <c r="AA90" s="43">
        <f t="shared" si="9"/>
        <v>2</v>
      </c>
      <c r="AB90" s="2">
        <f t="shared" si="10"/>
        <v>-9</v>
      </c>
      <c r="AC90" s="2">
        <f t="shared" si="10"/>
        <v>-9</v>
      </c>
      <c r="AD90" s="2">
        <f t="shared" si="10"/>
        <v>3.7421983394009928E-2</v>
      </c>
      <c r="AE90" s="2">
        <f t="shared" si="10"/>
        <v>0.1860778607842424</v>
      </c>
      <c r="AF90" s="2">
        <f t="shared" si="10"/>
        <v>0.66526626182552506</v>
      </c>
      <c r="AG90" s="2">
        <f t="shared" si="10"/>
        <v>0.14865587739023248</v>
      </c>
    </row>
    <row r="91" spans="1:33">
      <c r="A91" s="72"/>
      <c r="B91" s="2">
        <f t="shared" si="4"/>
        <v>-10</v>
      </c>
      <c r="C91" s="14"/>
      <c r="D91" s="42"/>
      <c r="E91" s="42"/>
      <c r="F91" s="42"/>
      <c r="G91" s="42"/>
      <c r="H91" s="42"/>
      <c r="I91" s="42"/>
      <c r="J91" s="42"/>
      <c r="K91" s="42"/>
      <c r="L91" s="42"/>
      <c r="M91" s="43"/>
      <c r="N91" s="43"/>
      <c r="O91" s="43">
        <f t="shared" si="6"/>
        <v>2</v>
      </c>
      <c r="P91" s="43"/>
      <c r="Q91" s="43"/>
      <c r="R91" s="43"/>
      <c r="S91" s="43"/>
      <c r="T91" s="43"/>
      <c r="U91" s="43">
        <f t="shared" si="5"/>
        <v>2</v>
      </c>
      <c r="V91" s="43"/>
      <c r="W91" s="43"/>
      <c r="X91" s="43"/>
      <c r="Y91" s="43"/>
      <c r="Z91" s="43"/>
      <c r="AA91" s="43">
        <f t="shared" si="9"/>
        <v>2</v>
      </c>
      <c r="AB91" s="2">
        <f t="shared" si="10"/>
        <v>-10</v>
      </c>
      <c r="AC91" s="2">
        <f t="shared" si="10"/>
        <v>-10</v>
      </c>
      <c r="AD91" s="2">
        <f t="shared" si="10"/>
        <v>4.1579981548899525E-2</v>
      </c>
      <c r="AE91" s="2">
        <f t="shared" si="10"/>
        <v>0.18832110487391984</v>
      </c>
      <c r="AF91" s="2">
        <f t="shared" si="10"/>
        <v>0.66493777180105984</v>
      </c>
      <c r="AG91" s="2">
        <f t="shared" si="10"/>
        <v>0.14674112332502032</v>
      </c>
    </row>
    <row r="92" spans="1:33">
      <c r="A92" s="72"/>
      <c r="B92" s="2">
        <f t="shared" si="4"/>
        <v>-11</v>
      </c>
      <c r="C92" s="14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3"/>
      <c r="O92" s="43">
        <f t="shared" si="6"/>
        <v>2</v>
      </c>
      <c r="P92" s="43"/>
      <c r="Q92" s="43"/>
      <c r="R92" s="43"/>
      <c r="S92" s="43"/>
      <c r="T92" s="43"/>
      <c r="U92" s="43">
        <f t="shared" si="5"/>
        <v>2</v>
      </c>
      <c r="V92" s="43"/>
      <c r="W92" s="43"/>
      <c r="X92" s="43"/>
      <c r="Y92" s="43"/>
      <c r="Z92" s="43"/>
      <c r="AA92" s="43">
        <f t="shared" si="9"/>
        <v>2</v>
      </c>
      <c r="AB92" s="2">
        <f t="shared" si="10"/>
        <v>-11</v>
      </c>
      <c r="AC92" s="2">
        <f t="shared" si="10"/>
        <v>-11</v>
      </c>
      <c r="AD92" s="2">
        <f t="shared" si="10"/>
        <v>4.5737979703790899E-2</v>
      </c>
      <c r="AE92" s="2">
        <f t="shared" si="10"/>
        <v>0.1905816379122543</v>
      </c>
      <c r="AF92" s="2">
        <f t="shared" si="10"/>
        <v>0.66457470387928219</v>
      </c>
      <c r="AG92" s="2">
        <f t="shared" si="10"/>
        <v>0.1448436582084634</v>
      </c>
    </row>
    <row r="93" spans="1:33">
      <c r="A93" s="72"/>
      <c r="B93" s="2">
        <f t="shared" si="4"/>
        <v>-12</v>
      </c>
      <c r="C93" s="14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3">
        <f t="shared" si="6"/>
        <v>2</v>
      </c>
      <c r="P93" s="43"/>
      <c r="Q93" s="43"/>
      <c r="R93" s="43"/>
      <c r="S93" s="43"/>
      <c r="T93" s="43"/>
      <c r="U93" s="43">
        <f t="shared" si="5"/>
        <v>2</v>
      </c>
      <c r="V93" s="43"/>
      <c r="W93" s="43"/>
      <c r="X93" s="43"/>
      <c r="Y93" s="43"/>
      <c r="Z93" s="43"/>
      <c r="AA93" s="43">
        <f t="shared" si="9"/>
        <v>2</v>
      </c>
      <c r="AB93" s="2">
        <f t="shared" si="10"/>
        <v>-12</v>
      </c>
      <c r="AC93" s="2">
        <f t="shared" si="10"/>
        <v>-12</v>
      </c>
      <c r="AD93" s="2">
        <f t="shared" si="10"/>
        <v>4.9895977858680496E-2</v>
      </c>
      <c r="AE93" s="2">
        <f t="shared" si="10"/>
        <v>0.19285945989924386</v>
      </c>
      <c r="AF93" s="2">
        <f t="shared" si="10"/>
        <v>0.66417705806019267</v>
      </c>
      <c r="AG93" s="2">
        <f t="shared" si="10"/>
        <v>0.14296348204056336</v>
      </c>
    </row>
    <row r="94" spans="1:33">
      <c r="A94" s="72"/>
      <c r="B94" s="2">
        <f t="shared" si="4"/>
        <v>-13</v>
      </c>
      <c r="C94" s="14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3"/>
      <c r="Q94" s="43"/>
      <c r="R94" s="43"/>
      <c r="S94" s="43"/>
      <c r="T94" s="43"/>
      <c r="U94" s="43">
        <f t="shared" si="5"/>
        <v>2</v>
      </c>
      <c r="V94" s="43"/>
      <c r="W94" s="43"/>
      <c r="X94" s="43"/>
      <c r="Y94" s="43"/>
      <c r="Z94" s="43"/>
      <c r="AA94" s="43">
        <f t="shared" si="9"/>
        <v>2</v>
      </c>
      <c r="AB94" s="2">
        <f t="shared" si="10"/>
        <v>-13</v>
      </c>
      <c r="AC94" s="2">
        <f t="shared" si="10"/>
        <v>-13</v>
      </c>
      <c r="AD94" s="2">
        <f t="shared" si="10"/>
        <v>5.4053976013570093E-2</v>
      </c>
      <c r="AE94" s="2">
        <f t="shared" si="10"/>
        <v>0.19515457083488952</v>
      </c>
      <c r="AF94" s="2">
        <f t="shared" si="10"/>
        <v>0.66374483434379106</v>
      </c>
      <c r="AG94" s="2">
        <f t="shared" si="10"/>
        <v>0.14110059482131942</v>
      </c>
    </row>
    <row r="95" spans="1:33">
      <c r="A95" s="72"/>
      <c r="B95" s="2">
        <f t="shared" si="4"/>
        <v>-14</v>
      </c>
      <c r="C95" s="14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3"/>
      <c r="R95" s="43"/>
      <c r="S95" s="43"/>
      <c r="T95" s="43"/>
      <c r="U95" s="43">
        <f t="shared" si="5"/>
        <v>2</v>
      </c>
      <c r="V95" s="43"/>
      <c r="W95" s="43"/>
      <c r="X95" s="43"/>
      <c r="Y95" s="43"/>
      <c r="Z95" s="43"/>
      <c r="AA95" s="43">
        <f t="shared" si="9"/>
        <v>2</v>
      </c>
      <c r="AB95" s="2">
        <f t="shared" si="10"/>
        <v>-14</v>
      </c>
      <c r="AC95" s="2">
        <f t="shared" si="10"/>
        <v>-14</v>
      </c>
      <c r="AD95" s="2">
        <f t="shared" si="10"/>
        <v>5.8211974168461467E-2</v>
      </c>
      <c r="AE95" s="2">
        <f t="shared" si="10"/>
        <v>0.1974669707191922</v>
      </c>
      <c r="AF95" s="2">
        <f t="shared" si="10"/>
        <v>0.66327803273007702</v>
      </c>
      <c r="AG95" s="2">
        <f t="shared" si="10"/>
        <v>0.13925499655073073</v>
      </c>
    </row>
    <row r="96" spans="1:33">
      <c r="A96" s="72"/>
      <c r="B96" s="2">
        <f t="shared" si="4"/>
        <v>-15</v>
      </c>
      <c r="C96" s="14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3"/>
      <c r="S96" s="43"/>
      <c r="T96" s="43"/>
      <c r="U96" s="43">
        <f t="shared" si="5"/>
        <v>2</v>
      </c>
      <c r="V96" s="43"/>
      <c r="W96" s="43"/>
      <c r="X96" s="43"/>
      <c r="Y96" s="43"/>
      <c r="Z96" s="43"/>
      <c r="AA96" s="43">
        <f t="shared" si="9"/>
        <v>2</v>
      </c>
      <c r="AB96" s="2">
        <f t="shared" si="10"/>
        <v>-15</v>
      </c>
      <c r="AC96" s="2">
        <f t="shared" si="10"/>
        <v>-15</v>
      </c>
      <c r="AD96" s="2">
        <f t="shared" si="10"/>
        <v>6.2369972323351064E-2</v>
      </c>
      <c r="AE96" s="2">
        <f t="shared" si="10"/>
        <v>0.19979665955214998</v>
      </c>
      <c r="AF96" s="2">
        <f t="shared" si="10"/>
        <v>0.6627766532190511</v>
      </c>
      <c r="AG96" s="2">
        <f t="shared" si="10"/>
        <v>0.13742668722879892</v>
      </c>
    </row>
    <row r="97" spans="1:33">
      <c r="A97" s="72"/>
      <c r="B97" s="2">
        <f t="shared" si="4"/>
        <v>-16</v>
      </c>
      <c r="C97" s="14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3"/>
      <c r="T97" s="43"/>
      <c r="U97" s="43">
        <f t="shared" si="5"/>
        <v>2</v>
      </c>
      <c r="V97" s="43"/>
      <c r="W97" s="43"/>
      <c r="X97" s="43"/>
      <c r="Y97" s="43"/>
      <c r="Z97" s="43"/>
      <c r="AA97" s="43">
        <f t="shared" si="9"/>
        <v>2</v>
      </c>
      <c r="AB97" s="2">
        <f t="shared" si="10"/>
        <v>-16</v>
      </c>
      <c r="AC97" s="2">
        <f t="shared" si="10"/>
        <v>-16</v>
      </c>
      <c r="AD97" s="2">
        <f t="shared" si="10"/>
        <v>6.6527970478240661E-2</v>
      </c>
      <c r="AE97" s="2">
        <f t="shared" si="10"/>
        <v>0.20214363733376381</v>
      </c>
      <c r="AF97" s="2">
        <f t="shared" si="10"/>
        <v>0.66224069581071299</v>
      </c>
      <c r="AG97" s="2">
        <f t="shared" si="10"/>
        <v>0.13561566685552315</v>
      </c>
    </row>
    <row r="98" spans="1:33">
      <c r="A98" s="72"/>
      <c r="B98" s="2">
        <f t="shared" si="4"/>
        <v>-17</v>
      </c>
      <c r="C98" s="14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3"/>
      <c r="U98" s="43">
        <f t="shared" si="5"/>
        <v>2</v>
      </c>
      <c r="V98" s="43"/>
      <c r="W98" s="43"/>
      <c r="X98" s="43"/>
      <c r="Y98" s="43"/>
      <c r="Z98" s="43"/>
      <c r="AA98" s="43">
        <f t="shared" si="9"/>
        <v>2</v>
      </c>
      <c r="AB98" s="2">
        <f t="shared" si="10"/>
        <v>-17</v>
      </c>
      <c r="AC98" s="2">
        <f t="shared" si="10"/>
        <v>-17</v>
      </c>
      <c r="AD98" s="2">
        <f t="shared" si="10"/>
        <v>7.0685968633132035E-2</v>
      </c>
      <c r="AE98" s="2">
        <f t="shared" si="10"/>
        <v>0.20450790406403474</v>
      </c>
      <c r="AF98" s="2">
        <f t="shared" si="10"/>
        <v>0.66167016050506255</v>
      </c>
      <c r="AG98" s="2">
        <f t="shared" si="10"/>
        <v>0.13382193543090271</v>
      </c>
    </row>
    <row r="99" spans="1:33">
      <c r="A99" s="72"/>
      <c r="B99" s="2">
        <f t="shared" si="4"/>
        <v>-18</v>
      </c>
      <c r="C99" s="14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3">
        <f t="shared" si="5"/>
        <v>2</v>
      </c>
      <c r="V99" s="43"/>
      <c r="W99" s="43"/>
      <c r="X99" s="43"/>
      <c r="Y99" s="43"/>
      <c r="Z99" s="43"/>
      <c r="AA99" s="43">
        <f t="shared" si="9"/>
        <v>2</v>
      </c>
      <c r="AB99" s="2">
        <f t="shared" si="10"/>
        <v>-18</v>
      </c>
      <c r="AC99" s="2">
        <f t="shared" si="10"/>
        <v>-18</v>
      </c>
      <c r="AD99" s="2">
        <f t="shared" si="10"/>
        <v>7.4843966788019856E-2</v>
      </c>
      <c r="AE99" s="2">
        <f t="shared" si="10"/>
        <v>0.20688945974295969</v>
      </c>
      <c r="AF99" s="2">
        <f t="shared" si="10"/>
        <v>0.66106504730210036</v>
      </c>
      <c r="AG99" s="2">
        <f t="shared" si="10"/>
        <v>0.13204549295493984</v>
      </c>
    </row>
    <row r="100" spans="1:33">
      <c r="A100" s="72"/>
      <c r="B100" s="2">
        <f t="shared" si="4"/>
        <v>-19</v>
      </c>
      <c r="C100" s="14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3"/>
      <c r="W100" s="43"/>
      <c r="X100" s="43"/>
      <c r="Y100" s="43"/>
      <c r="Z100" s="43"/>
      <c r="AA100" s="43">
        <f t="shared" si="9"/>
        <v>2</v>
      </c>
      <c r="AB100" s="2">
        <f t="shared" si="10"/>
        <v>-19</v>
      </c>
      <c r="AC100" s="2">
        <f t="shared" si="10"/>
        <v>-19</v>
      </c>
      <c r="AD100" s="2">
        <f t="shared" si="10"/>
        <v>7.9001964942911229E-2</v>
      </c>
      <c r="AE100" s="2">
        <f t="shared" si="10"/>
        <v>0.20928830437054274</v>
      </c>
      <c r="AF100" s="2">
        <f t="shared" si="10"/>
        <v>0.66042535620182563</v>
      </c>
      <c r="AG100" s="2">
        <f t="shared" si="10"/>
        <v>0.13028633942763151</v>
      </c>
    </row>
    <row r="101" spans="1:33">
      <c r="A101" s="72"/>
      <c r="B101" s="2">
        <f t="shared" si="4"/>
        <v>-20</v>
      </c>
      <c r="C101" s="14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3"/>
      <c r="X101" s="43"/>
      <c r="Y101" s="43"/>
      <c r="Z101" s="43"/>
      <c r="AA101" s="43">
        <f t="shared" si="9"/>
        <v>2</v>
      </c>
      <c r="AB101" s="2">
        <f t="shared" si="10"/>
        <v>-20</v>
      </c>
      <c r="AC101" s="2">
        <f t="shared" si="10"/>
        <v>-20</v>
      </c>
      <c r="AD101" s="2">
        <f t="shared" si="10"/>
        <v>8.315996309779905E-2</v>
      </c>
      <c r="AE101" s="2">
        <f t="shared" si="10"/>
        <v>0.21170443794677984</v>
      </c>
      <c r="AF101" s="2">
        <f t="shared" si="10"/>
        <v>0.65975108720423936</v>
      </c>
      <c r="AG101" s="2">
        <f t="shared" si="10"/>
        <v>0.12854447484898079</v>
      </c>
    </row>
    <row r="102" spans="1:33">
      <c r="A102" s="72"/>
      <c r="B102" s="2">
        <f t="shared" si="4"/>
        <v>-21</v>
      </c>
      <c r="C102" s="14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3"/>
      <c r="Y102" s="43"/>
      <c r="Z102" s="43"/>
      <c r="AA102" s="43">
        <f t="shared" si="9"/>
        <v>2</v>
      </c>
      <c r="AB102" s="2">
        <f t="shared" si="10"/>
        <v>-21</v>
      </c>
      <c r="AC102" s="2">
        <f t="shared" si="10"/>
        <v>-21</v>
      </c>
      <c r="AD102" s="2">
        <f t="shared" si="10"/>
        <v>8.7317961252690424E-2</v>
      </c>
      <c r="AE102" s="2">
        <f t="shared" si="10"/>
        <v>0.21413786047167505</v>
      </c>
      <c r="AF102" s="2">
        <f t="shared" si="10"/>
        <v>0.65904224030934033</v>
      </c>
      <c r="AG102" s="2">
        <f t="shared" si="10"/>
        <v>0.12681989921898462</v>
      </c>
    </row>
    <row r="103" spans="1:33">
      <c r="A103" s="72"/>
      <c r="B103" s="2">
        <f t="shared" si="4"/>
        <v>-22</v>
      </c>
      <c r="C103" s="14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3"/>
      <c r="Z103" s="43"/>
      <c r="AA103" s="43">
        <f t="shared" si="9"/>
        <v>2</v>
      </c>
      <c r="AB103" s="2">
        <f t="shared" si="10"/>
        <v>-22</v>
      </c>
      <c r="AC103" s="2">
        <f t="shared" si="10"/>
        <v>-22</v>
      </c>
      <c r="AD103" s="2">
        <f t="shared" si="10"/>
        <v>9.1475959407581797E-2</v>
      </c>
      <c r="AE103" s="2">
        <f t="shared" si="10"/>
        <v>0.21658857194522635</v>
      </c>
      <c r="AF103" s="2">
        <f t="shared" si="10"/>
        <v>0.6582988155171291</v>
      </c>
      <c r="AG103" s="2">
        <f t="shared" si="10"/>
        <v>0.12511261253764455</v>
      </c>
    </row>
    <row r="104" spans="1:33">
      <c r="A104" s="72"/>
      <c r="B104" s="2">
        <f t="shared" si="4"/>
        <v>-23</v>
      </c>
      <c r="C104" s="14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3"/>
      <c r="AA104" s="43">
        <f t="shared" si="9"/>
        <v>2</v>
      </c>
      <c r="AB104" s="2">
        <f t="shared" si="10"/>
        <v>-23</v>
      </c>
      <c r="AC104" s="2">
        <f t="shared" si="10"/>
        <v>-23</v>
      </c>
      <c r="AD104" s="2">
        <f t="shared" si="10"/>
        <v>9.5633957562469618E-2</v>
      </c>
      <c r="AE104" s="2">
        <f t="shared" si="10"/>
        <v>0.21905657236743159</v>
      </c>
      <c r="AF104" s="2">
        <f t="shared" si="10"/>
        <v>0.65752081282760644</v>
      </c>
      <c r="AG104" s="2">
        <f t="shared" si="10"/>
        <v>0.12342261480496197</v>
      </c>
    </row>
    <row r="105" spans="1:33">
      <c r="A105" s="72"/>
      <c r="B105" s="2">
        <f t="shared" si="4"/>
        <v>-24</v>
      </c>
      <c r="C105" s="14"/>
      <c r="D105" s="42" t="str">
        <f>IF($B105^2&gt;D$55^2,"",IF(MOD(D$55,3)=0,principal*coupon/4,0))</f>
        <v/>
      </c>
      <c r="E105" s="42" t="str">
        <f>IF($B105^2&gt;E$55^2,"",IF(MOD(E$55,3)=0,principal*coupon/4,0))</f>
        <v/>
      </c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3">
        <f t="shared" si="9"/>
        <v>2</v>
      </c>
      <c r="AB105" s="2">
        <f t="shared" ref="AB105:AG105" si="11">AB54</f>
        <v>-24</v>
      </c>
      <c r="AC105" s="2">
        <f t="shared" si="11"/>
        <v>-24</v>
      </c>
      <c r="AD105" s="2">
        <f t="shared" si="11"/>
        <v>9.9791955717360992E-2</v>
      </c>
      <c r="AE105" s="2">
        <f t="shared" si="11"/>
        <v>0.22154186173829502</v>
      </c>
      <c r="AF105" s="2">
        <f t="shared" si="11"/>
        <v>0.65670823224077091</v>
      </c>
      <c r="AG105" s="2">
        <f t="shared" si="11"/>
        <v>0.12174990602093402</v>
      </c>
    </row>
    <row r="106" spans="1:33">
      <c r="A106" s="9"/>
      <c r="B106" s="11"/>
      <c r="C106" s="3">
        <v>0</v>
      </c>
      <c r="D106" s="3">
        <f t="shared" ref="D106:AA106" si="12">C106+1</f>
        <v>1</v>
      </c>
      <c r="E106" s="3">
        <f t="shared" si="12"/>
        <v>2</v>
      </c>
      <c r="F106" s="3">
        <f t="shared" si="12"/>
        <v>3</v>
      </c>
      <c r="G106" s="3">
        <f t="shared" si="12"/>
        <v>4</v>
      </c>
      <c r="H106" s="3">
        <f t="shared" si="12"/>
        <v>5</v>
      </c>
      <c r="I106" s="3">
        <f t="shared" si="12"/>
        <v>6</v>
      </c>
      <c r="J106" s="3">
        <f t="shared" si="12"/>
        <v>7</v>
      </c>
      <c r="K106" s="3">
        <f t="shared" si="12"/>
        <v>8</v>
      </c>
      <c r="L106" s="3">
        <f t="shared" si="12"/>
        <v>9</v>
      </c>
      <c r="M106" s="3">
        <f t="shared" si="12"/>
        <v>10</v>
      </c>
      <c r="N106" s="3">
        <f t="shared" si="12"/>
        <v>11</v>
      </c>
      <c r="O106" s="3">
        <f t="shared" si="12"/>
        <v>12</v>
      </c>
      <c r="P106" s="3">
        <f t="shared" si="12"/>
        <v>13</v>
      </c>
      <c r="Q106" s="3">
        <f t="shared" si="12"/>
        <v>14</v>
      </c>
      <c r="R106" s="3">
        <f t="shared" si="12"/>
        <v>15</v>
      </c>
      <c r="S106" s="3">
        <f t="shared" si="12"/>
        <v>16</v>
      </c>
      <c r="T106" s="3">
        <f t="shared" si="12"/>
        <v>17</v>
      </c>
      <c r="U106" s="3">
        <f t="shared" si="12"/>
        <v>18</v>
      </c>
      <c r="V106" s="3">
        <f t="shared" si="12"/>
        <v>19</v>
      </c>
      <c r="W106" s="3">
        <f t="shared" si="12"/>
        <v>20</v>
      </c>
      <c r="X106" s="3">
        <f t="shared" si="12"/>
        <v>21</v>
      </c>
      <c r="Y106" s="3">
        <f t="shared" si="12"/>
        <v>22</v>
      </c>
      <c r="Z106" s="3">
        <f t="shared" si="12"/>
        <v>23</v>
      </c>
      <c r="AA106" s="3">
        <f t="shared" si="12"/>
        <v>24</v>
      </c>
      <c r="AB106" s="12"/>
      <c r="AC106" s="17"/>
      <c r="AD106" s="17"/>
      <c r="AE106" s="17"/>
      <c r="AF106" s="17"/>
      <c r="AG106" s="17"/>
    </row>
    <row r="107" spans="1:33" ht="24" customHeight="1">
      <c r="A107" s="9"/>
      <c r="B107" s="10"/>
      <c r="C107" s="75" t="s">
        <v>51</v>
      </c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20" t="s">
        <v>22</v>
      </c>
      <c r="AC107" s="20" t="s">
        <v>23</v>
      </c>
      <c r="AD107" s="20" t="s">
        <v>24</v>
      </c>
      <c r="AE107" s="18" t="s">
        <v>25</v>
      </c>
      <c r="AF107" s="18" t="s">
        <v>26</v>
      </c>
      <c r="AG107" s="18" t="s">
        <v>27</v>
      </c>
    </row>
    <row r="108" spans="1:33">
      <c r="A108" s="71" t="s">
        <v>6</v>
      </c>
      <c r="B108" s="2">
        <f>B57</f>
        <v>24</v>
      </c>
      <c r="C108" s="45" t="str">
        <f t="shared" ref="C108:Z118" si="13">IF($B108^2&gt;C$106^2,"",EXP(-C6*delta_t)*($AE108*(D107+D56)+$AF108*(D108+D57)+$AG108*(D109+D58)))</f>
        <v/>
      </c>
      <c r="D108" s="45" t="str">
        <f t="shared" si="13"/>
        <v/>
      </c>
      <c r="E108" s="45" t="str">
        <f t="shared" si="13"/>
        <v/>
      </c>
      <c r="F108" s="45" t="str">
        <f t="shared" si="13"/>
        <v/>
      </c>
      <c r="G108" s="45" t="str">
        <f t="shared" si="13"/>
        <v/>
      </c>
      <c r="H108" s="45" t="str">
        <f t="shared" si="13"/>
        <v/>
      </c>
      <c r="I108" s="45" t="str">
        <f t="shared" si="13"/>
        <v/>
      </c>
      <c r="J108" s="45" t="str">
        <f t="shared" si="13"/>
        <v/>
      </c>
      <c r="K108" s="45" t="str">
        <f t="shared" si="13"/>
        <v/>
      </c>
      <c r="L108" s="45" t="str">
        <f t="shared" si="13"/>
        <v/>
      </c>
      <c r="M108" s="45" t="str">
        <f t="shared" si="13"/>
        <v/>
      </c>
      <c r="N108" s="45" t="str">
        <f t="shared" si="13"/>
        <v/>
      </c>
      <c r="O108" s="45" t="str">
        <f t="shared" si="13"/>
        <v/>
      </c>
      <c r="P108" s="45" t="str">
        <f t="shared" si="13"/>
        <v/>
      </c>
      <c r="Q108" s="45" t="str">
        <f t="shared" si="13"/>
        <v/>
      </c>
      <c r="R108" s="45" t="str">
        <f t="shared" si="13"/>
        <v/>
      </c>
      <c r="S108" s="45" t="str">
        <f t="shared" si="13"/>
        <v/>
      </c>
      <c r="T108" s="45" t="str">
        <f t="shared" si="13"/>
        <v/>
      </c>
      <c r="U108" s="45" t="str">
        <f t="shared" si="13"/>
        <v/>
      </c>
      <c r="V108" s="45" t="str">
        <f t="shared" si="13"/>
        <v/>
      </c>
      <c r="W108" s="45" t="str">
        <f t="shared" si="13"/>
        <v/>
      </c>
      <c r="X108" s="45" t="str">
        <f t="shared" si="13"/>
        <v/>
      </c>
      <c r="Y108" s="45" t="str">
        <f t="shared" si="13"/>
        <v/>
      </c>
      <c r="Z108" s="45" t="str">
        <f t="shared" si="13"/>
        <v/>
      </c>
      <c r="AA108" s="44">
        <v>0</v>
      </c>
      <c r="AB108" s="2">
        <f t="shared" ref="AB108:AG123" si="14">AB57</f>
        <v>24</v>
      </c>
      <c r="AC108" s="2">
        <f t="shared" si="14"/>
        <v>24</v>
      </c>
      <c r="AD108" s="2">
        <f t="shared" si="14"/>
        <v>-9.9791955717360992E-2</v>
      </c>
      <c r="AE108" s="2">
        <f t="shared" si="14"/>
        <v>0.12174990602093402</v>
      </c>
      <c r="AF108" s="2">
        <f t="shared" si="14"/>
        <v>0.65670823224077091</v>
      </c>
      <c r="AG108" s="2">
        <f t="shared" si="14"/>
        <v>0.22154186173829502</v>
      </c>
    </row>
    <row r="109" spans="1:33">
      <c r="A109" s="72"/>
      <c r="B109" s="2">
        <f t="shared" ref="B109:B156" si="15">B58</f>
        <v>23</v>
      </c>
      <c r="C109" s="45" t="str">
        <f t="shared" si="13"/>
        <v/>
      </c>
      <c r="D109" s="45" t="str">
        <f t="shared" si="13"/>
        <v/>
      </c>
      <c r="E109" s="45" t="str">
        <f t="shared" si="13"/>
        <v/>
      </c>
      <c r="F109" s="45" t="str">
        <f t="shared" si="13"/>
        <v/>
      </c>
      <c r="G109" s="45" t="str">
        <f t="shared" si="13"/>
        <v/>
      </c>
      <c r="H109" s="45" t="str">
        <f t="shared" si="13"/>
        <v/>
      </c>
      <c r="I109" s="45" t="str">
        <f t="shared" si="13"/>
        <v/>
      </c>
      <c r="J109" s="45" t="str">
        <f t="shared" si="13"/>
        <v/>
      </c>
      <c r="K109" s="45" t="str">
        <f t="shared" si="13"/>
        <v/>
      </c>
      <c r="L109" s="45" t="str">
        <f t="shared" si="13"/>
        <v/>
      </c>
      <c r="M109" s="45" t="str">
        <f t="shared" si="13"/>
        <v/>
      </c>
      <c r="N109" s="45" t="str">
        <f t="shared" si="13"/>
        <v/>
      </c>
      <c r="O109" s="45" t="str">
        <f t="shared" si="13"/>
        <v/>
      </c>
      <c r="P109" s="45" t="str">
        <f t="shared" si="13"/>
        <v/>
      </c>
      <c r="Q109" s="45" t="str">
        <f t="shared" si="13"/>
        <v/>
      </c>
      <c r="R109" s="45" t="str">
        <f t="shared" si="13"/>
        <v/>
      </c>
      <c r="S109" s="45" t="str">
        <f t="shared" si="13"/>
        <v/>
      </c>
      <c r="T109" s="45" t="str">
        <f t="shared" si="13"/>
        <v/>
      </c>
      <c r="U109" s="45" t="str">
        <f t="shared" si="13"/>
        <v/>
      </c>
      <c r="V109" s="45" t="str">
        <f t="shared" si="13"/>
        <v/>
      </c>
      <c r="W109" s="45" t="str">
        <f t="shared" si="13"/>
        <v/>
      </c>
      <c r="X109" s="45" t="str">
        <f t="shared" si="13"/>
        <v/>
      </c>
      <c r="Y109" s="45" t="str">
        <f t="shared" si="13"/>
        <v/>
      </c>
      <c r="Z109" s="44">
        <f t="shared" si="13"/>
        <v>1.2970463463866146</v>
      </c>
      <c r="AA109" s="44">
        <v>0</v>
      </c>
      <c r="AB109" s="2">
        <f t="shared" si="14"/>
        <v>23</v>
      </c>
      <c r="AC109" s="2">
        <f t="shared" si="14"/>
        <v>23</v>
      </c>
      <c r="AD109" s="2">
        <f t="shared" si="14"/>
        <v>-9.5633957562469618E-2</v>
      </c>
      <c r="AE109" s="2">
        <f t="shared" si="14"/>
        <v>0.12342261480496197</v>
      </c>
      <c r="AF109" s="2">
        <f t="shared" si="14"/>
        <v>0.65752081282760644</v>
      </c>
      <c r="AG109" s="2">
        <f t="shared" si="14"/>
        <v>0.21905657236743159</v>
      </c>
    </row>
    <row r="110" spans="1:33">
      <c r="A110" s="72"/>
      <c r="B110" s="2">
        <f t="shared" si="15"/>
        <v>22</v>
      </c>
      <c r="C110" s="45" t="str">
        <f t="shared" si="13"/>
        <v/>
      </c>
      <c r="D110" s="45" t="str">
        <f t="shared" si="13"/>
        <v/>
      </c>
      <c r="E110" s="45" t="str">
        <f t="shared" si="13"/>
        <v/>
      </c>
      <c r="F110" s="45" t="str">
        <f t="shared" si="13"/>
        <v/>
      </c>
      <c r="G110" s="45" t="str">
        <f t="shared" si="13"/>
        <v/>
      </c>
      <c r="H110" s="45" t="str">
        <f t="shared" si="13"/>
        <v/>
      </c>
      <c r="I110" s="45" t="str">
        <f t="shared" si="13"/>
        <v/>
      </c>
      <c r="J110" s="45" t="str">
        <f t="shared" si="13"/>
        <v/>
      </c>
      <c r="K110" s="45" t="str">
        <f t="shared" si="13"/>
        <v/>
      </c>
      <c r="L110" s="45" t="str">
        <f t="shared" si="13"/>
        <v/>
      </c>
      <c r="M110" s="45" t="str">
        <f t="shared" si="13"/>
        <v/>
      </c>
      <c r="N110" s="45" t="str">
        <f t="shared" si="13"/>
        <v/>
      </c>
      <c r="O110" s="45" t="str">
        <f t="shared" si="13"/>
        <v/>
      </c>
      <c r="P110" s="45" t="str">
        <f t="shared" si="13"/>
        <v/>
      </c>
      <c r="Q110" s="45" t="str">
        <f t="shared" si="13"/>
        <v/>
      </c>
      <c r="R110" s="45" t="str">
        <f t="shared" si="13"/>
        <v/>
      </c>
      <c r="S110" s="45" t="str">
        <f t="shared" si="13"/>
        <v/>
      </c>
      <c r="T110" s="45" t="str">
        <f t="shared" si="13"/>
        <v/>
      </c>
      <c r="U110" s="45" t="str">
        <f t="shared" si="13"/>
        <v/>
      </c>
      <c r="V110" s="45" t="str">
        <f t="shared" si="13"/>
        <v/>
      </c>
      <c r="W110" s="45" t="str">
        <f t="shared" si="13"/>
        <v/>
      </c>
      <c r="X110" s="45" t="str">
        <f t="shared" si="13"/>
        <v/>
      </c>
      <c r="Y110" s="44">
        <f t="shared" si="13"/>
        <v>0.99105935039891746</v>
      </c>
      <c r="Z110" s="44">
        <f t="shared" si="13"/>
        <v>1.4027605912647945</v>
      </c>
      <c r="AA110" s="44">
        <v>0</v>
      </c>
      <c r="AB110" s="2">
        <f t="shared" si="14"/>
        <v>22</v>
      </c>
      <c r="AC110" s="2">
        <f t="shared" si="14"/>
        <v>22</v>
      </c>
      <c r="AD110" s="2">
        <f t="shared" si="14"/>
        <v>-9.1475959407581797E-2</v>
      </c>
      <c r="AE110" s="2">
        <f t="shared" si="14"/>
        <v>0.12511261253764455</v>
      </c>
      <c r="AF110" s="2">
        <f t="shared" si="14"/>
        <v>0.6582988155171291</v>
      </c>
      <c r="AG110" s="2">
        <f t="shared" si="14"/>
        <v>0.21658857194522635</v>
      </c>
    </row>
    <row r="111" spans="1:33">
      <c r="A111" s="72"/>
      <c r="B111" s="2">
        <f t="shared" si="15"/>
        <v>21</v>
      </c>
      <c r="C111" s="45" t="str">
        <f t="shared" si="13"/>
        <v/>
      </c>
      <c r="D111" s="45" t="str">
        <f t="shared" si="13"/>
        <v/>
      </c>
      <c r="E111" s="45" t="str">
        <f t="shared" si="13"/>
        <v/>
      </c>
      <c r="F111" s="45" t="str">
        <f t="shared" si="13"/>
        <v/>
      </c>
      <c r="G111" s="45" t="str">
        <f t="shared" si="13"/>
        <v/>
      </c>
      <c r="H111" s="45" t="str">
        <f t="shared" si="13"/>
        <v/>
      </c>
      <c r="I111" s="45" t="str">
        <f t="shared" si="13"/>
        <v/>
      </c>
      <c r="J111" s="45" t="str">
        <f t="shared" si="13"/>
        <v/>
      </c>
      <c r="K111" s="45" t="str">
        <f t="shared" si="13"/>
        <v/>
      </c>
      <c r="L111" s="45" t="str">
        <f t="shared" si="13"/>
        <v/>
      </c>
      <c r="M111" s="45" t="str">
        <f t="shared" si="13"/>
        <v/>
      </c>
      <c r="N111" s="45" t="str">
        <f t="shared" si="13"/>
        <v/>
      </c>
      <c r="O111" s="45" t="str">
        <f t="shared" si="13"/>
        <v/>
      </c>
      <c r="P111" s="45" t="str">
        <f t="shared" si="13"/>
        <v/>
      </c>
      <c r="Q111" s="45" t="str">
        <f t="shared" si="13"/>
        <v/>
      </c>
      <c r="R111" s="45" t="str">
        <f t="shared" si="13"/>
        <v/>
      </c>
      <c r="S111" s="45" t="str">
        <f t="shared" si="13"/>
        <v/>
      </c>
      <c r="T111" s="45" t="str">
        <f t="shared" si="13"/>
        <v/>
      </c>
      <c r="U111" s="45" t="str">
        <f t="shared" si="13"/>
        <v/>
      </c>
      <c r="V111" s="45" t="str">
        <f t="shared" si="13"/>
        <v/>
      </c>
      <c r="W111" s="45" t="str">
        <f t="shared" si="13"/>
        <v/>
      </c>
      <c r="X111" s="44">
        <f t="shared" si="13"/>
        <v>0.85163961188267046</v>
      </c>
      <c r="Y111" s="44">
        <f t="shared" si="13"/>
        <v>1.1249020701865806</v>
      </c>
      <c r="Z111" s="44">
        <f t="shared" si="13"/>
        <v>1.4957360725026416</v>
      </c>
      <c r="AA111" s="44">
        <v>0</v>
      </c>
      <c r="AB111" s="2">
        <f t="shared" si="14"/>
        <v>21</v>
      </c>
      <c r="AC111" s="2">
        <f t="shared" si="14"/>
        <v>21</v>
      </c>
      <c r="AD111" s="2">
        <f t="shared" si="14"/>
        <v>-8.7317961252690424E-2</v>
      </c>
      <c r="AE111" s="2">
        <f t="shared" si="14"/>
        <v>0.12681989921898462</v>
      </c>
      <c r="AF111" s="2">
        <f t="shared" si="14"/>
        <v>0.65904224030934033</v>
      </c>
      <c r="AG111" s="2">
        <f t="shared" si="14"/>
        <v>0.21413786047167505</v>
      </c>
    </row>
    <row r="112" spans="1:33">
      <c r="A112" s="72"/>
      <c r="B112" s="2">
        <f t="shared" si="15"/>
        <v>20</v>
      </c>
      <c r="C112" s="45" t="str">
        <f t="shared" si="13"/>
        <v/>
      </c>
      <c r="D112" s="45" t="str">
        <f t="shared" si="13"/>
        <v/>
      </c>
      <c r="E112" s="45" t="str">
        <f t="shared" si="13"/>
        <v/>
      </c>
      <c r="F112" s="45" t="str">
        <f t="shared" si="13"/>
        <v/>
      </c>
      <c r="G112" s="45" t="str">
        <f t="shared" si="13"/>
        <v/>
      </c>
      <c r="H112" s="45" t="str">
        <f t="shared" si="13"/>
        <v/>
      </c>
      <c r="I112" s="45" t="str">
        <f t="shared" si="13"/>
        <v/>
      </c>
      <c r="J112" s="45" t="str">
        <f t="shared" si="13"/>
        <v/>
      </c>
      <c r="K112" s="45" t="str">
        <f t="shared" si="13"/>
        <v/>
      </c>
      <c r="L112" s="45" t="str">
        <f t="shared" si="13"/>
        <v/>
      </c>
      <c r="M112" s="45" t="str">
        <f t="shared" si="13"/>
        <v/>
      </c>
      <c r="N112" s="45" t="str">
        <f t="shared" si="13"/>
        <v/>
      </c>
      <c r="O112" s="45" t="str">
        <f t="shared" si="13"/>
        <v/>
      </c>
      <c r="P112" s="45" t="str">
        <f t="shared" si="13"/>
        <v/>
      </c>
      <c r="Q112" s="45" t="str">
        <f t="shared" si="13"/>
        <v/>
      </c>
      <c r="R112" s="45" t="str">
        <f t="shared" si="13"/>
        <v/>
      </c>
      <c r="S112" s="45" t="str">
        <f t="shared" si="13"/>
        <v/>
      </c>
      <c r="T112" s="45" t="str">
        <f t="shared" si="13"/>
        <v/>
      </c>
      <c r="U112" s="45" t="str">
        <f t="shared" si="13"/>
        <v/>
      </c>
      <c r="V112" s="45" t="str">
        <f t="shared" si="13"/>
        <v/>
      </c>
      <c r="W112" s="44">
        <f t="shared" si="13"/>
        <v>0.79447146466030771</v>
      </c>
      <c r="X112" s="44">
        <f t="shared" si="13"/>
        <v>0.99292941678813174</v>
      </c>
      <c r="Y112" s="44">
        <f t="shared" si="13"/>
        <v>1.2479915625177298</v>
      </c>
      <c r="Z112" s="44">
        <f t="shared" si="13"/>
        <v>1.5764624930950222</v>
      </c>
      <c r="AA112" s="44">
        <v>0</v>
      </c>
      <c r="AB112" s="2">
        <f t="shared" si="14"/>
        <v>20</v>
      </c>
      <c r="AC112" s="2">
        <f t="shared" si="14"/>
        <v>20</v>
      </c>
      <c r="AD112" s="2">
        <f t="shared" si="14"/>
        <v>-8.315996309779905E-2</v>
      </c>
      <c r="AE112" s="2">
        <f t="shared" si="14"/>
        <v>0.12854447484898079</v>
      </c>
      <c r="AF112" s="2">
        <f t="shared" si="14"/>
        <v>0.65975108720423936</v>
      </c>
      <c r="AG112" s="2">
        <f t="shared" si="14"/>
        <v>0.21170443794677984</v>
      </c>
    </row>
    <row r="113" spans="1:33">
      <c r="A113" s="72"/>
      <c r="B113" s="2">
        <f t="shared" si="15"/>
        <v>19</v>
      </c>
      <c r="C113" s="45" t="str">
        <f t="shared" si="13"/>
        <v/>
      </c>
      <c r="D113" s="45" t="str">
        <f t="shared" si="13"/>
        <v/>
      </c>
      <c r="E113" s="45" t="str">
        <f t="shared" si="13"/>
        <v/>
      </c>
      <c r="F113" s="45" t="str">
        <f t="shared" si="13"/>
        <v/>
      </c>
      <c r="G113" s="45" t="str">
        <f t="shared" si="13"/>
        <v/>
      </c>
      <c r="H113" s="45" t="str">
        <f t="shared" si="13"/>
        <v/>
      </c>
      <c r="I113" s="45" t="str">
        <f t="shared" si="13"/>
        <v/>
      </c>
      <c r="J113" s="45" t="str">
        <f t="shared" si="13"/>
        <v/>
      </c>
      <c r="K113" s="45" t="str">
        <f t="shared" si="13"/>
        <v/>
      </c>
      <c r="L113" s="45" t="str">
        <f t="shared" si="13"/>
        <v/>
      </c>
      <c r="M113" s="45" t="str">
        <f t="shared" si="13"/>
        <v/>
      </c>
      <c r="N113" s="45" t="str">
        <f t="shared" si="13"/>
        <v/>
      </c>
      <c r="O113" s="45" t="str">
        <f t="shared" si="13"/>
        <v/>
      </c>
      <c r="P113" s="45" t="str">
        <f t="shared" si="13"/>
        <v/>
      </c>
      <c r="Q113" s="45" t="str">
        <f t="shared" si="13"/>
        <v/>
      </c>
      <c r="R113" s="45" t="str">
        <f t="shared" si="13"/>
        <v/>
      </c>
      <c r="S113" s="45" t="str">
        <f t="shared" si="13"/>
        <v/>
      </c>
      <c r="T113" s="45" t="str">
        <f t="shared" si="13"/>
        <v/>
      </c>
      <c r="U113" s="45" t="str">
        <f t="shared" si="13"/>
        <v/>
      </c>
      <c r="V113" s="44">
        <f t="shared" si="13"/>
        <v>0.78378818339694278</v>
      </c>
      <c r="W113" s="44">
        <f t="shared" si="13"/>
        <v>0.93735539457765038</v>
      </c>
      <c r="X113" s="44">
        <f t="shared" si="13"/>
        <v>1.126211762648808</v>
      </c>
      <c r="Y113" s="44">
        <f t="shared" si="13"/>
        <v>1.3588640611258407</v>
      </c>
      <c r="Z113" s="44">
        <f t="shared" si="13"/>
        <v>1.6458185639127059</v>
      </c>
      <c r="AA113" s="44">
        <v>0</v>
      </c>
      <c r="AB113" s="2">
        <f t="shared" si="14"/>
        <v>19</v>
      </c>
      <c r="AC113" s="2">
        <f t="shared" si="14"/>
        <v>19</v>
      </c>
      <c r="AD113" s="2">
        <f t="shared" si="14"/>
        <v>-7.9001964942911229E-2</v>
      </c>
      <c r="AE113" s="2">
        <f t="shared" si="14"/>
        <v>0.13028633942763151</v>
      </c>
      <c r="AF113" s="2">
        <f t="shared" si="14"/>
        <v>0.66042535620182563</v>
      </c>
      <c r="AG113" s="2">
        <f t="shared" si="14"/>
        <v>0.20928830437054274</v>
      </c>
    </row>
    <row r="114" spans="1:33">
      <c r="A114" s="72"/>
      <c r="B114" s="2">
        <f t="shared" si="15"/>
        <v>18</v>
      </c>
      <c r="C114" s="45" t="str">
        <f t="shared" si="13"/>
        <v/>
      </c>
      <c r="D114" s="45" t="str">
        <f t="shared" si="13"/>
        <v/>
      </c>
      <c r="E114" s="45" t="str">
        <f t="shared" si="13"/>
        <v/>
      </c>
      <c r="F114" s="45" t="str">
        <f t="shared" si="13"/>
        <v/>
      </c>
      <c r="G114" s="45" t="str">
        <f t="shared" si="13"/>
        <v/>
      </c>
      <c r="H114" s="45" t="str">
        <f t="shared" si="13"/>
        <v/>
      </c>
      <c r="I114" s="45" t="str">
        <f t="shared" si="13"/>
        <v/>
      </c>
      <c r="J114" s="45" t="str">
        <f t="shared" si="13"/>
        <v/>
      </c>
      <c r="K114" s="45" t="str">
        <f t="shared" si="13"/>
        <v/>
      </c>
      <c r="L114" s="45" t="str">
        <f t="shared" si="13"/>
        <v/>
      </c>
      <c r="M114" s="45" t="str">
        <f t="shared" si="13"/>
        <v/>
      </c>
      <c r="N114" s="45" t="str">
        <f t="shared" si="13"/>
        <v/>
      </c>
      <c r="O114" s="45" t="str">
        <f t="shared" si="13"/>
        <v/>
      </c>
      <c r="P114" s="45" t="str">
        <f t="shared" si="13"/>
        <v/>
      </c>
      <c r="Q114" s="45" t="str">
        <f t="shared" si="13"/>
        <v/>
      </c>
      <c r="R114" s="45" t="str">
        <f t="shared" si="13"/>
        <v/>
      </c>
      <c r="S114" s="45" t="str">
        <f t="shared" si="13"/>
        <v/>
      </c>
      <c r="T114" s="45" t="str">
        <f t="shared" si="13"/>
        <v/>
      </c>
      <c r="U114" s="44">
        <f t="shared" si="13"/>
        <v>0.80231144730547488</v>
      </c>
      <c r="V114" s="44">
        <f t="shared" si="13"/>
        <v>0.92644605708852212</v>
      </c>
      <c r="W114" s="44">
        <f t="shared" si="13"/>
        <v>1.0737619428631278</v>
      </c>
      <c r="X114" s="44">
        <f t="shared" si="13"/>
        <v>1.2488174664483562</v>
      </c>
      <c r="Y114" s="44">
        <f t="shared" si="13"/>
        <v>1.4570441726870007</v>
      </c>
      <c r="Z114" s="44">
        <f t="shared" si="13"/>
        <v>1.7048933246721609</v>
      </c>
      <c r="AA114" s="44">
        <v>0</v>
      </c>
      <c r="AB114" s="2">
        <f t="shared" si="14"/>
        <v>18</v>
      </c>
      <c r="AC114" s="2">
        <f t="shared" si="14"/>
        <v>18</v>
      </c>
      <c r="AD114" s="2">
        <f t="shared" si="14"/>
        <v>-7.4843966788019856E-2</v>
      </c>
      <c r="AE114" s="2">
        <f t="shared" si="14"/>
        <v>0.13204549295493984</v>
      </c>
      <c r="AF114" s="2">
        <f t="shared" si="14"/>
        <v>0.66106504730210036</v>
      </c>
      <c r="AG114" s="2">
        <f t="shared" si="14"/>
        <v>0.20688945974295969</v>
      </c>
    </row>
    <row r="115" spans="1:33">
      <c r="A115" s="72"/>
      <c r="B115" s="2">
        <f t="shared" si="15"/>
        <v>17</v>
      </c>
      <c r="C115" s="45" t="str">
        <f t="shared" si="13"/>
        <v/>
      </c>
      <c r="D115" s="45" t="str">
        <f t="shared" si="13"/>
        <v/>
      </c>
      <c r="E115" s="45" t="str">
        <f t="shared" si="13"/>
        <v/>
      </c>
      <c r="F115" s="45" t="str">
        <f t="shared" si="13"/>
        <v/>
      </c>
      <c r="G115" s="45" t="str">
        <f t="shared" si="13"/>
        <v/>
      </c>
      <c r="H115" s="45" t="str">
        <f t="shared" si="13"/>
        <v/>
      </c>
      <c r="I115" s="45" t="str">
        <f t="shared" si="13"/>
        <v/>
      </c>
      <c r="J115" s="45" t="str">
        <f t="shared" si="13"/>
        <v/>
      </c>
      <c r="K115" s="45" t="str">
        <f t="shared" si="13"/>
        <v/>
      </c>
      <c r="L115" s="45" t="str">
        <f t="shared" si="13"/>
        <v/>
      </c>
      <c r="M115" s="45" t="str">
        <f t="shared" si="13"/>
        <v/>
      </c>
      <c r="N115" s="45" t="str">
        <f t="shared" si="13"/>
        <v/>
      </c>
      <c r="O115" s="45" t="str">
        <f t="shared" si="13"/>
        <v/>
      </c>
      <c r="P115" s="45" t="str">
        <f t="shared" si="13"/>
        <v/>
      </c>
      <c r="Q115" s="45" t="str">
        <f t="shared" si="13"/>
        <v/>
      </c>
      <c r="R115" s="45" t="str">
        <f t="shared" si="13"/>
        <v/>
      </c>
      <c r="S115" s="45" t="str">
        <f t="shared" si="13"/>
        <v/>
      </c>
      <c r="T115" s="44">
        <f t="shared" si="13"/>
        <v>2.6054167860007897</v>
      </c>
      <c r="U115" s="44">
        <f t="shared" si="13"/>
        <v>0.94388674308051068</v>
      </c>
      <c r="V115" s="44">
        <f t="shared" si="13"/>
        <v>1.0630170382871862</v>
      </c>
      <c r="W115" s="44">
        <f t="shared" si="13"/>
        <v>1.2005053600729281</v>
      </c>
      <c r="X115" s="44">
        <f t="shared" si="13"/>
        <v>1.3592944923859402</v>
      </c>
      <c r="Y115" s="44">
        <f t="shared" si="13"/>
        <v>1.542777701093901</v>
      </c>
      <c r="Z115" s="44">
        <f t="shared" si="13"/>
        <v>1.7548560455078039</v>
      </c>
      <c r="AA115" s="44">
        <v>0</v>
      </c>
      <c r="AB115" s="2">
        <f t="shared" si="14"/>
        <v>17</v>
      </c>
      <c r="AC115" s="2">
        <f t="shared" si="14"/>
        <v>17</v>
      </c>
      <c r="AD115" s="2">
        <f t="shared" si="14"/>
        <v>-7.0685968633132035E-2</v>
      </c>
      <c r="AE115" s="2">
        <f t="shared" si="14"/>
        <v>0.13382193543090271</v>
      </c>
      <c r="AF115" s="2">
        <f t="shared" si="14"/>
        <v>0.66167016050506255</v>
      </c>
      <c r="AG115" s="2">
        <f t="shared" si="14"/>
        <v>0.20450790406403474</v>
      </c>
    </row>
    <row r="116" spans="1:33">
      <c r="A116" s="72"/>
      <c r="B116" s="2">
        <f t="shared" si="15"/>
        <v>16</v>
      </c>
      <c r="C116" s="45" t="str">
        <f t="shared" si="13"/>
        <v/>
      </c>
      <c r="D116" s="45" t="str">
        <f t="shared" si="13"/>
        <v/>
      </c>
      <c r="E116" s="45" t="str">
        <f t="shared" si="13"/>
        <v/>
      </c>
      <c r="F116" s="45" t="str">
        <f t="shared" si="13"/>
        <v/>
      </c>
      <c r="G116" s="45" t="str">
        <f t="shared" si="13"/>
        <v/>
      </c>
      <c r="H116" s="45" t="str">
        <f t="shared" si="13"/>
        <v/>
      </c>
      <c r="I116" s="45" t="str">
        <f t="shared" si="13"/>
        <v/>
      </c>
      <c r="J116" s="45" t="str">
        <f t="shared" si="13"/>
        <v/>
      </c>
      <c r="K116" s="45" t="str">
        <f t="shared" si="13"/>
        <v/>
      </c>
      <c r="L116" s="45" t="str">
        <f t="shared" si="13"/>
        <v/>
      </c>
      <c r="M116" s="45" t="str">
        <f t="shared" si="13"/>
        <v/>
      </c>
      <c r="N116" s="45" t="str">
        <f t="shared" si="13"/>
        <v/>
      </c>
      <c r="O116" s="45" t="str">
        <f t="shared" si="13"/>
        <v/>
      </c>
      <c r="P116" s="45" t="str">
        <f t="shared" si="13"/>
        <v/>
      </c>
      <c r="Q116" s="45" t="str">
        <f t="shared" si="13"/>
        <v/>
      </c>
      <c r="R116" s="45" t="str">
        <f t="shared" si="13"/>
        <v/>
      </c>
      <c r="S116" s="44">
        <f t="shared" si="13"/>
        <v>2.5247670668044009</v>
      </c>
      <c r="T116" s="44">
        <f t="shared" si="13"/>
        <v>2.7855218242538902</v>
      </c>
      <c r="U116" s="44">
        <f t="shared" si="13"/>
        <v>1.0789815602481641</v>
      </c>
      <c r="V116" s="44">
        <f t="shared" si="13"/>
        <v>1.1902304519169196</v>
      </c>
      <c r="W116" s="44">
        <f t="shared" si="13"/>
        <v>1.3156740456440636</v>
      </c>
      <c r="X116" s="44">
        <f t="shared" si="13"/>
        <v>1.4571667730865419</v>
      </c>
      <c r="Y116" s="44">
        <f t="shared" si="13"/>
        <v>1.6167889568174658</v>
      </c>
      <c r="Z116" s="44">
        <f t="shared" si="13"/>
        <v>1.7968679465266177</v>
      </c>
      <c r="AA116" s="44">
        <v>0</v>
      </c>
      <c r="AB116" s="2">
        <f t="shared" si="14"/>
        <v>16</v>
      </c>
      <c r="AC116" s="2">
        <f t="shared" si="14"/>
        <v>16</v>
      </c>
      <c r="AD116" s="2">
        <f t="shared" si="14"/>
        <v>-6.6527970478240661E-2</v>
      </c>
      <c r="AE116" s="2">
        <f t="shared" si="14"/>
        <v>0.13561566685552315</v>
      </c>
      <c r="AF116" s="2">
        <f t="shared" si="14"/>
        <v>0.66224069581071299</v>
      </c>
      <c r="AG116" s="2">
        <f t="shared" si="14"/>
        <v>0.20214363733376381</v>
      </c>
    </row>
    <row r="117" spans="1:33">
      <c r="A117" s="72"/>
      <c r="B117" s="2">
        <f t="shared" si="15"/>
        <v>15</v>
      </c>
      <c r="C117" s="45" t="str">
        <f t="shared" si="13"/>
        <v/>
      </c>
      <c r="D117" s="45" t="str">
        <f t="shared" si="13"/>
        <v/>
      </c>
      <c r="E117" s="45" t="str">
        <f t="shared" si="13"/>
        <v/>
      </c>
      <c r="F117" s="45" t="str">
        <f t="shared" si="13"/>
        <v/>
      </c>
      <c r="G117" s="45" t="str">
        <f t="shared" si="13"/>
        <v/>
      </c>
      <c r="H117" s="45" t="str">
        <f t="shared" si="13"/>
        <v/>
      </c>
      <c r="I117" s="45" t="str">
        <f t="shared" si="13"/>
        <v/>
      </c>
      <c r="J117" s="45" t="str">
        <f t="shared" si="13"/>
        <v/>
      </c>
      <c r="K117" s="45" t="str">
        <f t="shared" si="13"/>
        <v/>
      </c>
      <c r="L117" s="45" t="str">
        <f t="shared" si="13"/>
        <v/>
      </c>
      <c r="M117" s="45" t="str">
        <f t="shared" si="13"/>
        <v/>
      </c>
      <c r="N117" s="45" t="str">
        <f t="shared" si="13"/>
        <v/>
      </c>
      <c r="O117" s="45" t="str">
        <f t="shared" si="13"/>
        <v/>
      </c>
      <c r="P117" s="45" t="str">
        <f t="shared" si="13"/>
        <v/>
      </c>
      <c r="Q117" s="45" t="str">
        <f t="shared" si="13"/>
        <v/>
      </c>
      <c r="R117" s="44">
        <f t="shared" si="13"/>
        <v>2.5153624944342758</v>
      </c>
      <c r="S117" s="44">
        <f t="shared" si="13"/>
        <v>2.7226997769468357</v>
      </c>
      <c r="T117" s="44">
        <f t="shared" si="13"/>
        <v>2.9516739449515481</v>
      </c>
      <c r="U117" s="44">
        <f t="shared" si="13"/>
        <v>1.2045077453602486</v>
      </c>
      <c r="V117" s="44">
        <f t="shared" si="13"/>
        <v>1.3060833940957524</v>
      </c>
      <c r="W117" s="44">
        <f t="shared" si="13"/>
        <v>1.4184235611455298</v>
      </c>
      <c r="X117" s="44">
        <f t="shared" si="13"/>
        <v>1.5426720494219761</v>
      </c>
      <c r="Y117" s="44">
        <f t="shared" si="13"/>
        <v>1.6800827700836947</v>
      </c>
      <c r="Z117" s="44">
        <f t="shared" si="13"/>
        <v>1.8320268984868675</v>
      </c>
      <c r="AA117" s="44">
        <v>0</v>
      </c>
      <c r="AB117" s="2">
        <f t="shared" si="14"/>
        <v>15</v>
      </c>
      <c r="AC117" s="2">
        <f t="shared" si="14"/>
        <v>15</v>
      </c>
      <c r="AD117" s="2">
        <f t="shared" si="14"/>
        <v>-6.2369972323351064E-2</v>
      </c>
      <c r="AE117" s="2">
        <f t="shared" si="14"/>
        <v>0.13742668722879892</v>
      </c>
      <c r="AF117" s="2">
        <f t="shared" si="14"/>
        <v>0.6627766532190511</v>
      </c>
      <c r="AG117" s="2">
        <f t="shared" si="14"/>
        <v>0.19979665955214998</v>
      </c>
    </row>
    <row r="118" spans="1:33">
      <c r="A118" s="72"/>
      <c r="B118" s="2">
        <f t="shared" si="15"/>
        <v>14</v>
      </c>
      <c r="C118" s="45" t="str">
        <f t="shared" si="13"/>
        <v/>
      </c>
      <c r="D118" s="45" t="str">
        <f t="shared" si="13"/>
        <v/>
      </c>
      <c r="E118" s="45" t="str">
        <f t="shared" si="13"/>
        <v/>
      </c>
      <c r="F118" s="45" t="str">
        <f t="shared" si="13"/>
        <v/>
      </c>
      <c r="G118" s="45" t="str">
        <f t="shared" si="13"/>
        <v/>
      </c>
      <c r="H118" s="45" t="str">
        <f t="shared" si="13"/>
        <v/>
      </c>
      <c r="I118" s="45" t="str">
        <f t="shared" si="13"/>
        <v/>
      </c>
      <c r="J118" s="45" t="str">
        <f t="shared" si="13"/>
        <v/>
      </c>
      <c r="K118" s="45" t="str">
        <f t="shared" si="13"/>
        <v/>
      </c>
      <c r="L118" s="45" t="str">
        <f t="shared" si="13"/>
        <v/>
      </c>
      <c r="M118" s="45" t="str">
        <f t="shared" si="13"/>
        <v/>
      </c>
      <c r="N118" s="45" t="str">
        <f t="shared" si="13"/>
        <v/>
      </c>
      <c r="O118" s="45" t="str">
        <f t="shared" si="13"/>
        <v/>
      </c>
      <c r="P118" s="45" t="str">
        <f t="shared" si="13"/>
        <v/>
      </c>
      <c r="Q118" s="44">
        <f t="shared" si="13"/>
        <v>2.5512618258459625</v>
      </c>
      <c r="R118" s="44">
        <f t="shared" ref="R118:Z118" si="16">IF($B118^2&gt;R$106^2,"",EXP(-R16*delta_t)*($AE118*(S117+S66)+$AF118*(S118+S67)+$AG118*(S119+S68)))</f>
        <v>2.7197255211741997</v>
      </c>
      <c r="S118" s="44">
        <f t="shared" si="16"/>
        <v>2.9029328029776638</v>
      </c>
      <c r="T118" s="44">
        <f t="shared" si="16"/>
        <v>3.1021178100078326</v>
      </c>
      <c r="U118" s="44">
        <f t="shared" si="16"/>
        <v>1.3186091893127341</v>
      </c>
      <c r="V118" s="44">
        <f t="shared" si="16"/>
        <v>1.4096473882393572</v>
      </c>
      <c r="W118" s="44">
        <f t="shared" si="16"/>
        <v>1.5087215084457564</v>
      </c>
      <c r="X118" s="44">
        <f t="shared" si="16"/>
        <v>1.6165230092635887</v>
      </c>
      <c r="Y118" s="44">
        <f t="shared" si="16"/>
        <v>1.7337954361482883</v>
      </c>
      <c r="Z118" s="44">
        <f t="shared" si="16"/>
        <v>1.8613364920141451</v>
      </c>
      <c r="AA118" s="44">
        <v>0</v>
      </c>
      <c r="AB118" s="2">
        <f t="shared" si="14"/>
        <v>14</v>
      </c>
      <c r="AC118" s="2">
        <f t="shared" si="14"/>
        <v>14</v>
      </c>
      <c r="AD118" s="2">
        <f t="shared" si="14"/>
        <v>-5.8211974168461467E-2</v>
      </c>
      <c r="AE118" s="2">
        <f t="shared" si="14"/>
        <v>0.13925499655073073</v>
      </c>
      <c r="AF118" s="2">
        <f t="shared" si="14"/>
        <v>0.66327803273007702</v>
      </c>
      <c r="AG118" s="2">
        <f t="shared" si="14"/>
        <v>0.1974669707191922</v>
      </c>
    </row>
    <row r="119" spans="1:33">
      <c r="A119" s="72"/>
      <c r="B119" s="2">
        <f t="shared" si="15"/>
        <v>13</v>
      </c>
      <c r="C119" s="45" t="str">
        <f t="shared" ref="C119:Z129" si="17">IF($B119^2&gt;C$106^2,"",EXP(-C17*delta_t)*($AE119*(D118+D67)+$AF119*(D119+D68)+$AG119*(D120+D69)))</f>
        <v/>
      </c>
      <c r="D119" s="45" t="str">
        <f t="shared" si="17"/>
        <v/>
      </c>
      <c r="E119" s="45" t="str">
        <f t="shared" si="17"/>
        <v/>
      </c>
      <c r="F119" s="45" t="str">
        <f t="shared" si="17"/>
        <v/>
      </c>
      <c r="G119" s="45" t="str">
        <f t="shared" si="17"/>
        <v/>
      </c>
      <c r="H119" s="45" t="str">
        <f t="shared" si="17"/>
        <v/>
      </c>
      <c r="I119" s="45" t="str">
        <f t="shared" si="17"/>
        <v/>
      </c>
      <c r="J119" s="45" t="str">
        <f t="shared" si="17"/>
        <v/>
      </c>
      <c r="K119" s="45" t="str">
        <f t="shared" si="17"/>
        <v/>
      </c>
      <c r="L119" s="45" t="str">
        <f t="shared" si="17"/>
        <v/>
      </c>
      <c r="M119" s="45" t="str">
        <f t="shared" si="17"/>
        <v/>
      </c>
      <c r="N119" s="45" t="str">
        <f t="shared" si="17"/>
        <v/>
      </c>
      <c r="O119" s="45" t="str">
        <f t="shared" si="17"/>
        <v/>
      </c>
      <c r="P119" s="44">
        <f t="shared" si="17"/>
        <v>2.6162468551079168</v>
      </c>
      <c r="Q119" s="44">
        <f t="shared" si="17"/>
        <v>2.7551022491069537</v>
      </c>
      <c r="R119" s="44">
        <f t="shared" si="17"/>
        <v>2.9042383190718679</v>
      </c>
      <c r="S119" s="44">
        <f t="shared" si="17"/>
        <v>3.0643462335733203</v>
      </c>
      <c r="T119" s="44">
        <f t="shared" si="17"/>
        <v>3.2361613947093386</v>
      </c>
      <c r="U119" s="44">
        <f t="shared" si="17"/>
        <v>1.4204640043317804</v>
      </c>
      <c r="V119" s="44">
        <f t="shared" si="17"/>
        <v>1.5008203167028602</v>
      </c>
      <c r="W119" s="44">
        <f t="shared" si="17"/>
        <v>1.5870997520995316</v>
      </c>
      <c r="X119" s="44">
        <f t="shared" si="17"/>
        <v>1.6797118910265829</v>
      </c>
      <c r="Y119" s="44">
        <f t="shared" si="17"/>
        <v>1.7790901435252047</v>
      </c>
      <c r="Z119" s="44">
        <f t="shared" si="17"/>
        <v>1.8856921301280161</v>
      </c>
      <c r="AA119" s="44">
        <v>0</v>
      </c>
      <c r="AB119" s="2">
        <f t="shared" si="14"/>
        <v>13</v>
      </c>
      <c r="AC119" s="2">
        <f t="shared" si="14"/>
        <v>13</v>
      </c>
      <c r="AD119" s="2">
        <f t="shared" si="14"/>
        <v>-5.4053976013570093E-2</v>
      </c>
      <c r="AE119" s="2">
        <f t="shared" si="14"/>
        <v>0.14110059482131942</v>
      </c>
      <c r="AF119" s="2">
        <f t="shared" si="14"/>
        <v>0.66374483434379106</v>
      </c>
      <c r="AG119" s="2">
        <f t="shared" si="14"/>
        <v>0.19515457083488952</v>
      </c>
    </row>
    <row r="120" spans="1:33">
      <c r="A120" s="72"/>
      <c r="B120" s="2">
        <f t="shared" si="15"/>
        <v>12</v>
      </c>
      <c r="C120" s="45" t="str">
        <f t="shared" si="17"/>
        <v/>
      </c>
      <c r="D120" s="45" t="str">
        <f t="shared" si="17"/>
        <v/>
      </c>
      <c r="E120" s="45" t="str">
        <f t="shared" si="17"/>
        <v/>
      </c>
      <c r="F120" s="45" t="str">
        <f t="shared" si="17"/>
        <v/>
      </c>
      <c r="G120" s="45" t="str">
        <f t="shared" si="17"/>
        <v/>
      </c>
      <c r="H120" s="45" t="str">
        <f t="shared" si="17"/>
        <v/>
      </c>
      <c r="I120" s="45" t="str">
        <f t="shared" si="17"/>
        <v/>
      </c>
      <c r="J120" s="45" t="str">
        <f t="shared" si="17"/>
        <v/>
      </c>
      <c r="K120" s="45" t="str">
        <f t="shared" si="17"/>
        <v/>
      </c>
      <c r="L120" s="45" t="str">
        <f t="shared" si="17"/>
        <v/>
      </c>
      <c r="M120" s="45" t="str">
        <f t="shared" si="17"/>
        <v/>
      </c>
      <c r="N120" s="45" t="str">
        <f t="shared" si="17"/>
        <v/>
      </c>
      <c r="O120" s="44">
        <f t="shared" si="17"/>
        <v>2.6994761175392963</v>
      </c>
      <c r="P120" s="44">
        <f t="shared" si="17"/>
        <v>2.8149756636105168</v>
      </c>
      <c r="Q120" s="44">
        <f t="shared" si="17"/>
        <v>2.9377795340875839</v>
      </c>
      <c r="R120" s="44">
        <f t="shared" si="17"/>
        <v>3.068271630256719</v>
      </c>
      <c r="S120" s="44">
        <f t="shared" si="17"/>
        <v>3.206857603437208</v>
      </c>
      <c r="T120" s="44">
        <f t="shared" si="17"/>
        <v>3.3539643668686105</v>
      </c>
      <c r="U120" s="44">
        <f t="shared" si="17"/>
        <v>1.5100396853507707</v>
      </c>
      <c r="V120" s="44">
        <f t="shared" si="17"/>
        <v>1.5800808199178387</v>
      </c>
      <c r="W120" s="44">
        <f t="shared" si="17"/>
        <v>1.6544428727450171</v>
      </c>
      <c r="X120" s="44">
        <f t="shared" si="17"/>
        <v>1.7333629881991082</v>
      </c>
      <c r="Y120" s="44">
        <f t="shared" si="17"/>
        <v>1.8170888064192732</v>
      </c>
      <c r="Z120" s="44">
        <f t="shared" si="17"/>
        <v>1.9058783684526173</v>
      </c>
      <c r="AA120" s="44">
        <v>0</v>
      </c>
      <c r="AB120" s="2">
        <f t="shared" si="14"/>
        <v>12</v>
      </c>
      <c r="AC120" s="2">
        <f t="shared" si="14"/>
        <v>12</v>
      </c>
      <c r="AD120" s="2">
        <f t="shared" si="14"/>
        <v>-4.9895977858680496E-2</v>
      </c>
      <c r="AE120" s="2">
        <f t="shared" si="14"/>
        <v>0.14296348204056336</v>
      </c>
      <c r="AF120" s="2">
        <f t="shared" si="14"/>
        <v>0.66417705806019267</v>
      </c>
      <c r="AG120" s="2">
        <f t="shared" si="14"/>
        <v>0.19285945989924386</v>
      </c>
    </row>
    <row r="121" spans="1:33">
      <c r="A121" s="72"/>
      <c r="B121" s="2">
        <f t="shared" si="15"/>
        <v>11</v>
      </c>
      <c r="C121" s="45" t="str">
        <f t="shared" si="17"/>
        <v/>
      </c>
      <c r="D121" s="45" t="str">
        <f t="shared" si="17"/>
        <v/>
      </c>
      <c r="E121" s="45" t="str">
        <f t="shared" si="17"/>
        <v/>
      </c>
      <c r="F121" s="45" t="str">
        <f t="shared" si="17"/>
        <v/>
      </c>
      <c r="G121" s="45" t="str">
        <f t="shared" si="17"/>
        <v/>
      </c>
      <c r="H121" s="45" t="str">
        <f t="shared" si="17"/>
        <v/>
      </c>
      <c r="I121" s="45" t="str">
        <f t="shared" si="17"/>
        <v/>
      </c>
      <c r="J121" s="45" t="str">
        <f t="shared" si="17"/>
        <v/>
      </c>
      <c r="K121" s="45" t="str">
        <f t="shared" si="17"/>
        <v/>
      </c>
      <c r="L121" s="45" t="str">
        <f t="shared" si="17"/>
        <v/>
      </c>
      <c r="M121" s="45" t="str">
        <f t="shared" si="17"/>
        <v/>
      </c>
      <c r="N121" s="44">
        <f t="shared" si="17"/>
        <v>4.7234948520871267</v>
      </c>
      <c r="O121" s="44">
        <f t="shared" si="17"/>
        <v>2.8899305062453697</v>
      </c>
      <c r="P121" s="44">
        <f t="shared" si="17"/>
        <v>2.9917978340593154</v>
      </c>
      <c r="Q121" s="44">
        <f t="shared" si="17"/>
        <v>3.0991453198152366</v>
      </c>
      <c r="R121" s="44">
        <f t="shared" si="17"/>
        <v>3.2121907584868832</v>
      </c>
      <c r="S121" s="44">
        <f t="shared" si="17"/>
        <v>3.3311630017154918</v>
      </c>
      <c r="T121" s="44">
        <f t="shared" si="17"/>
        <v>3.4563012278716072</v>
      </c>
      <c r="U121" s="44">
        <f t="shared" si="17"/>
        <v>1.5878543206271976</v>
      </c>
      <c r="V121" s="44">
        <f t="shared" si="17"/>
        <v>1.6482759133367697</v>
      </c>
      <c r="W121" s="44">
        <f t="shared" si="17"/>
        <v>1.7118229529714906</v>
      </c>
      <c r="X121" s="44">
        <f t="shared" si="17"/>
        <v>1.7786288840275839</v>
      </c>
      <c r="Y121" s="44">
        <f t="shared" si="17"/>
        <v>1.8488315903735872</v>
      </c>
      <c r="Z121" s="44">
        <f t="shared" si="17"/>
        <v>1.9225732182781978</v>
      </c>
      <c r="AA121" s="44">
        <v>0</v>
      </c>
      <c r="AB121" s="2">
        <f t="shared" si="14"/>
        <v>11</v>
      </c>
      <c r="AC121" s="2">
        <f t="shared" si="14"/>
        <v>11</v>
      </c>
      <c r="AD121" s="2">
        <f t="shared" si="14"/>
        <v>-4.5737979703790899E-2</v>
      </c>
      <c r="AE121" s="2">
        <f t="shared" si="14"/>
        <v>0.1448436582084634</v>
      </c>
      <c r="AF121" s="2">
        <f t="shared" si="14"/>
        <v>0.66457470387928219</v>
      </c>
      <c r="AG121" s="2">
        <f t="shared" si="14"/>
        <v>0.1905816379122543</v>
      </c>
    </row>
    <row r="122" spans="1:33">
      <c r="A122" s="72"/>
      <c r="B122" s="2">
        <f t="shared" si="15"/>
        <v>10</v>
      </c>
      <c r="C122" s="45" t="str">
        <f t="shared" si="17"/>
        <v/>
      </c>
      <c r="D122" s="45" t="str">
        <f t="shared" si="17"/>
        <v/>
      </c>
      <c r="E122" s="45" t="str">
        <f t="shared" si="17"/>
        <v/>
      </c>
      <c r="F122" s="45" t="str">
        <f t="shared" si="17"/>
        <v/>
      </c>
      <c r="G122" s="45" t="str">
        <f t="shared" si="17"/>
        <v/>
      </c>
      <c r="H122" s="45" t="str">
        <f t="shared" si="17"/>
        <v/>
      </c>
      <c r="I122" s="45" t="str">
        <f t="shared" si="17"/>
        <v/>
      </c>
      <c r="J122" s="45" t="str">
        <f t="shared" si="17"/>
        <v/>
      </c>
      <c r="K122" s="45" t="str">
        <f t="shared" si="17"/>
        <v/>
      </c>
      <c r="L122" s="45" t="str">
        <f t="shared" si="17"/>
        <v/>
      </c>
      <c r="M122" s="44">
        <f t="shared" si="17"/>
        <v>4.7799958993308813</v>
      </c>
      <c r="N122" s="44">
        <f t="shared" si="17"/>
        <v>4.9159420816399297</v>
      </c>
      <c r="O122" s="44">
        <f t="shared" si="17"/>
        <v>3.0582040725052457</v>
      </c>
      <c r="P122" s="44">
        <f t="shared" si="17"/>
        <v>3.1470435456436241</v>
      </c>
      <c r="Q122" s="44">
        <f t="shared" si="17"/>
        <v>3.2399585267074258</v>
      </c>
      <c r="R122" s="44">
        <f t="shared" si="17"/>
        <v>3.3370646074483705</v>
      </c>
      <c r="S122" s="44">
        <f t="shared" si="17"/>
        <v>3.4384834232928281</v>
      </c>
      <c r="T122" s="44">
        <f t="shared" si="17"/>
        <v>3.5443419404046632</v>
      </c>
      <c r="U122" s="44">
        <f t="shared" si="17"/>
        <v>1.6547718619938476</v>
      </c>
      <c r="V122" s="44">
        <f t="shared" si="17"/>
        <v>1.706453428313822</v>
      </c>
      <c r="W122" s="44">
        <f t="shared" si="17"/>
        <v>1.7603796246323609</v>
      </c>
      <c r="X122" s="44">
        <f t="shared" si="17"/>
        <v>1.8166225927561157</v>
      </c>
      <c r="Y122" s="44">
        <f t="shared" si="17"/>
        <v>1.8752562990280193</v>
      </c>
      <c r="Z122" s="44">
        <f t="shared" si="17"/>
        <v>1.9363563804064547</v>
      </c>
      <c r="AA122" s="44">
        <v>0</v>
      </c>
      <c r="AB122" s="2">
        <f t="shared" si="14"/>
        <v>10</v>
      </c>
      <c r="AC122" s="2">
        <f t="shared" si="14"/>
        <v>10</v>
      </c>
      <c r="AD122" s="2">
        <f t="shared" si="14"/>
        <v>-4.1579981548899525E-2</v>
      </c>
      <c r="AE122" s="2">
        <f t="shared" si="14"/>
        <v>0.14674112332502032</v>
      </c>
      <c r="AF122" s="2">
        <f t="shared" si="14"/>
        <v>0.66493777180105984</v>
      </c>
      <c r="AG122" s="2">
        <f t="shared" si="14"/>
        <v>0.18832110487391984</v>
      </c>
    </row>
    <row r="123" spans="1:33">
      <c r="A123" s="72"/>
      <c r="B123" s="2">
        <f t="shared" si="15"/>
        <v>9</v>
      </c>
      <c r="C123" s="45" t="str">
        <f t="shared" si="17"/>
        <v/>
      </c>
      <c r="D123" s="45" t="str">
        <f t="shared" si="17"/>
        <v/>
      </c>
      <c r="E123" s="45" t="str">
        <f t="shared" si="17"/>
        <v/>
      </c>
      <c r="F123" s="45" t="str">
        <f t="shared" si="17"/>
        <v/>
      </c>
      <c r="G123" s="45" t="str">
        <f t="shared" si="17"/>
        <v/>
      </c>
      <c r="H123" s="45" t="str">
        <f t="shared" si="17"/>
        <v/>
      </c>
      <c r="I123" s="45" t="str">
        <f t="shared" si="17"/>
        <v/>
      </c>
      <c r="J123" s="45" t="str">
        <f t="shared" si="17"/>
        <v/>
      </c>
      <c r="K123" s="45" t="str">
        <f t="shared" si="17"/>
        <v/>
      </c>
      <c r="L123" s="44">
        <f t="shared" si="17"/>
        <v>4.8562188748866459</v>
      </c>
      <c r="M123" s="44">
        <f t="shared" si="17"/>
        <v>4.9678881480661623</v>
      </c>
      <c r="N123" s="44">
        <f t="shared" si="17"/>
        <v>5.0841575562306671</v>
      </c>
      <c r="O123" s="44">
        <f t="shared" si="17"/>
        <v>3.2050773110931035</v>
      </c>
      <c r="P123" s="44">
        <f t="shared" si="17"/>
        <v>3.2818264248024942</v>
      </c>
      <c r="Q123" s="44">
        <f t="shared" si="17"/>
        <v>3.3615841164429217</v>
      </c>
      <c r="R123" s="44">
        <f t="shared" si="17"/>
        <v>3.4444047773574065</v>
      </c>
      <c r="S123" s="44">
        <f t="shared" si="17"/>
        <v>3.5303465805083949</v>
      </c>
      <c r="T123" s="44">
        <f t="shared" si="17"/>
        <v>3.6194708510980189</v>
      </c>
      <c r="U123" s="44">
        <f t="shared" si="17"/>
        <v>1.7118415543647132</v>
      </c>
      <c r="V123" s="44">
        <f t="shared" si="17"/>
        <v>1.7557392243925722</v>
      </c>
      <c r="W123" s="44">
        <f t="shared" si="17"/>
        <v>1.8012388754168134</v>
      </c>
      <c r="X123" s="44">
        <f t="shared" si="17"/>
        <v>1.8483770949323721</v>
      </c>
      <c r="Y123" s="44">
        <f t="shared" si="17"/>
        <v>1.8971912469280909</v>
      </c>
      <c r="Z123" s="44">
        <f t="shared" si="17"/>
        <v>1.9477193554432151</v>
      </c>
      <c r="AA123" s="44">
        <v>0</v>
      </c>
      <c r="AB123" s="2">
        <f t="shared" si="14"/>
        <v>9</v>
      </c>
      <c r="AC123" s="2">
        <f t="shared" si="14"/>
        <v>9</v>
      </c>
      <c r="AD123" s="2">
        <f t="shared" si="14"/>
        <v>-3.7421983394009928E-2</v>
      </c>
      <c r="AE123" s="2">
        <f t="shared" si="14"/>
        <v>0.14865587739023248</v>
      </c>
      <c r="AF123" s="2">
        <f t="shared" si="14"/>
        <v>0.66526626182552506</v>
      </c>
      <c r="AG123" s="2">
        <f t="shared" si="14"/>
        <v>0.1860778607842424</v>
      </c>
    </row>
    <row r="124" spans="1:33">
      <c r="A124" s="72"/>
      <c r="B124" s="2">
        <f t="shared" si="15"/>
        <v>8</v>
      </c>
      <c r="C124" s="45" t="str">
        <f t="shared" si="17"/>
        <v/>
      </c>
      <c r="D124" s="45" t="str">
        <f t="shared" si="17"/>
        <v/>
      </c>
      <c r="E124" s="45" t="str">
        <f t="shared" si="17"/>
        <v/>
      </c>
      <c r="F124" s="45" t="str">
        <f t="shared" si="17"/>
        <v/>
      </c>
      <c r="G124" s="45" t="str">
        <f t="shared" si="17"/>
        <v/>
      </c>
      <c r="H124" s="45" t="str">
        <f t="shared" si="17"/>
        <v/>
      </c>
      <c r="I124" s="45" t="str">
        <f t="shared" si="17"/>
        <v/>
      </c>
      <c r="J124" s="45" t="str">
        <f t="shared" si="17"/>
        <v/>
      </c>
      <c r="K124" s="44">
        <f t="shared" si="17"/>
        <v>4.9433472827688716</v>
      </c>
      <c r="L124" s="44">
        <f t="shared" si="17"/>
        <v>5.0353792134490023</v>
      </c>
      <c r="M124" s="44">
        <f t="shared" si="17"/>
        <v>5.1308311219421316</v>
      </c>
      <c r="N124" s="44">
        <f t="shared" si="17"/>
        <v>5.2296938181789754</v>
      </c>
      <c r="O124" s="44">
        <f t="shared" si="17"/>
        <v>3.3319693810944808</v>
      </c>
      <c r="P124" s="44">
        <f t="shared" si="17"/>
        <v>3.3977509646329609</v>
      </c>
      <c r="Q124" s="44">
        <f t="shared" si="17"/>
        <v>3.4657394735337452</v>
      </c>
      <c r="R124" s="44">
        <f t="shared" si="17"/>
        <v>3.5359538803976958</v>
      </c>
      <c r="S124" s="44">
        <f t="shared" si="17"/>
        <v>3.6084159419906467</v>
      </c>
      <c r="T124" s="44">
        <f t="shared" si="17"/>
        <v>3.6831496576867706</v>
      </c>
      <c r="U124" s="44">
        <f t="shared" si="17"/>
        <v>1.7601808365631715</v>
      </c>
      <c r="V124" s="44">
        <f t="shared" si="17"/>
        <v>1.7972532626402693</v>
      </c>
      <c r="W124" s="44">
        <f t="shared" si="17"/>
        <v>1.8354623585055487</v>
      </c>
      <c r="X124" s="44">
        <f t="shared" si="17"/>
        <v>1.8748245739584672</v>
      </c>
      <c r="Y124" s="44">
        <f t="shared" si="17"/>
        <v>1.9153567637803575</v>
      </c>
      <c r="Z124" s="44">
        <f t="shared" si="17"/>
        <v>1.9570761007037156</v>
      </c>
      <c r="AA124" s="44">
        <v>0</v>
      </c>
      <c r="AB124" s="2">
        <f t="shared" ref="AB124:AG139" si="18">AB73</f>
        <v>8</v>
      </c>
      <c r="AC124" s="2">
        <f t="shared" si="18"/>
        <v>8</v>
      </c>
      <c r="AD124" s="2">
        <f t="shared" si="18"/>
        <v>-3.3263985239120331E-2</v>
      </c>
      <c r="AE124" s="2">
        <f t="shared" si="18"/>
        <v>0.15058792040410071</v>
      </c>
      <c r="AF124" s="2">
        <f t="shared" si="18"/>
        <v>0.66556017395267819</v>
      </c>
      <c r="AG124" s="2">
        <f t="shared" si="18"/>
        <v>0.18385190564322104</v>
      </c>
    </row>
    <row r="125" spans="1:33">
      <c r="A125" s="72"/>
      <c r="B125" s="2">
        <f t="shared" si="15"/>
        <v>7</v>
      </c>
      <c r="C125" s="45" t="str">
        <f t="shared" si="17"/>
        <v/>
      </c>
      <c r="D125" s="45" t="str">
        <f t="shared" si="17"/>
        <v/>
      </c>
      <c r="E125" s="45" t="str">
        <f t="shared" si="17"/>
        <v/>
      </c>
      <c r="F125" s="45" t="str">
        <f t="shared" si="17"/>
        <v/>
      </c>
      <c r="G125" s="45" t="str">
        <f t="shared" si="17"/>
        <v/>
      </c>
      <c r="H125" s="45" t="str">
        <f t="shared" si="17"/>
        <v/>
      </c>
      <c r="I125" s="45" t="str">
        <f t="shared" si="17"/>
        <v/>
      </c>
      <c r="J125" s="44">
        <f t="shared" si="17"/>
        <v>5.0352309573873306</v>
      </c>
      <c r="K125" s="44">
        <f t="shared" si="17"/>
        <v>5.1111990545870407</v>
      </c>
      <c r="L125" s="44">
        <f t="shared" si="17"/>
        <v>5.1897667033549437</v>
      </c>
      <c r="M125" s="44">
        <f t="shared" si="17"/>
        <v>5.270887841204055</v>
      </c>
      <c r="N125" s="44">
        <f t="shared" si="17"/>
        <v>5.3545294546314146</v>
      </c>
      <c r="O125" s="44">
        <f t="shared" si="17"/>
        <v>3.4406682726680398</v>
      </c>
      <c r="P125" s="44">
        <f t="shared" si="17"/>
        <v>3.4966783318975176</v>
      </c>
      <c r="Q125" s="44">
        <f t="shared" si="17"/>
        <v>3.5542981270604819</v>
      </c>
      <c r="R125" s="44">
        <f t="shared" si="17"/>
        <v>3.6135270980940755</v>
      </c>
      <c r="S125" s="44">
        <f t="shared" si="17"/>
        <v>3.6743670126179575</v>
      </c>
      <c r="T125" s="44">
        <f t="shared" si="17"/>
        <v>3.7368215010165802</v>
      </c>
      <c r="U125" s="44">
        <f t="shared" si="17"/>
        <v>1.8008956890580072</v>
      </c>
      <c r="V125" s="44">
        <f t="shared" si="17"/>
        <v>1.832056567873813</v>
      </c>
      <c r="W125" s="44">
        <f t="shared" si="17"/>
        <v>1.8640192237329121</v>
      </c>
      <c r="X125" s="44">
        <f t="shared" si="17"/>
        <v>1.8967890689223881</v>
      </c>
      <c r="Y125" s="44">
        <f t="shared" si="17"/>
        <v>1.9303718177888056</v>
      </c>
      <c r="Z125" s="44">
        <f t="shared" si="17"/>
        <v>1.9647734192885835</v>
      </c>
      <c r="AA125" s="44">
        <v>0</v>
      </c>
      <c r="AB125" s="2">
        <f t="shared" si="18"/>
        <v>7</v>
      </c>
      <c r="AC125" s="2">
        <f t="shared" si="18"/>
        <v>7</v>
      </c>
      <c r="AD125" s="2">
        <f t="shared" si="18"/>
        <v>-2.9105987084230733E-2</v>
      </c>
      <c r="AE125" s="2">
        <f t="shared" si="18"/>
        <v>0.15253725236662499</v>
      </c>
      <c r="AF125" s="2">
        <f t="shared" si="18"/>
        <v>0.66581950818251923</v>
      </c>
      <c r="AG125" s="2">
        <f t="shared" si="18"/>
        <v>0.18164323945085573</v>
      </c>
    </row>
    <row r="126" spans="1:33">
      <c r="A126" s="72"/>
      <c r="B126" s="2">
        <f t="shared" si="15"/>
        <v>6</v>
      </c>
      <c r="C126" s="45" t="str">
        <f t="shared" si="17"/>
        <v/>
      </c>
      <c r="D126" s="45" t="str">
        <f t="shared" si="17"/>
        <v/>
      </c>
      <c r="E126" s="45" t="str">
        <f t="shared" si="17"/>
        <v/>
      </c>
      <c r="F126" s="45" t="str">
        <f t="shared" si="17"/>
        <v/>
      </c>
      <c r="G126" s="45" t="str">
        <f t="shared" si="17"/>
        <v/>
      </c>
      <c r="H126" s="45" t="str">
        <f t="shared" si="17"/>
        <v/>
      </c>
      <c r="I126" s="44">
        <f t="shared" si="17"/>
        <v>5.1275954739706773</v>
      </c>
      <c r="J126" s="44">
        <f t="shared" si="17"/>
        <v>5.1903189213671048</v>
      </c>
      <c r="K126" s="44">
        <f t="shared" si="17"/>
        <v>5.255068369608888</v>
      </c>
      <c r="L126" s="44">
        <f t="shared" si="17"/>
        <v>5.3217731444213454</v>
      </c>
      <c r="M126" s="44">
        <f t="shared" si="17"/>
        <v>5.3903782946203957</v>
      </c>
      <c r="N126" s="44">
        <f t="shared" si="17"/>
        <v>5.4608402982382005</v>
      </c>
      <c r="O126" s="44">
        <f t="shared" si="17"/>
        <v>3.5331241937554667</v>
      </c>
      <c r="P126" s="44">
        <f t="shared" si="17"/>
        <v>3.5805525452327407</v>
      </c>
      <c r="Q126" s="44">
        <f t="shared" si="17"/>
        <v>3.6291487499772654</v>
      </c>
      <c r="R126" s="44">
        <f t="shared" si="17"/>
        <v>3.6789022902099489</v>
      </c>
      <c r="S126" s="44">
        <f t="shared" si="17"/>
        <v>3.7298047264489878</v>
      </c>
      <c r="T126" s="44">
        <f t="shared" si="17"/>
        <v>3.7818492971954796</v>
      </c>
      <c r="U126" s="44">
        <f t="shared" si="17"/>
        <v>1.8350306044892568</v>
      </c>
      <c r="V126" s="44">
        <f t="shared" si="17"/>
        <v>1.8611211888018455</v>
      </c>
      <c r="W126" s="44">
        <f t="shared" si="17"/>
        <v>1.8877736808917298</v>
      </c>
      <c r="X126" s="44">
        <f t="shared" si="17"/>
        <v>1.9149877429796982</v>
      </c>
      <c r="Y126" s="44">
        <f t="shared" si="17"/>
        <v>1.9427633271754177</v>
      </c>
      <c r="Z126" s="44">
        <f t="shared" si="17"/>
        <v>1.971100620660492</v>
      </c>
      <c r="AA126" s="44">
        <v>0</v>
      </c>
      <c r="AB126" s="2">
        <f t="shared" si="18"/>
        <v>6</v>
      </c>
      <c r="AC126" s="2">
        <f t="shared" si="18"/>
        <v>6</v>
      </c>
      <c r="AD126" s="2">
        <f t="shared" si="18"/>
        <v>-2.4947988929340248E-2</v>
      </c>
      <c r="AE126" s="2">
        <f t="shared" si="18"/>
        <v>0.15450387327780576</v>
      </c>
      <c r="AF126" s="2">
        <f t="shared" si="18"/>
        <v>0.66604426451504817</v>
      </c>
      <c r="AG126" s="2">
        <f t="shared" si="18"/>
        <v>0.17945186220714601</v>
      </c>
    </row>
    <row r="127" spans="1:33">
      <c r="A127" s="72"/>
      <c r="B127" s="2">
        <f t="shared" si="15"/>
        <v>5</v>
      </c>
      <c r="C127" s="45" t="str">
        <f t="shared" si="17"/>
        <v/>
      </c>
      <c r="D127" s="45" t="str">
        <f t="shared" si="17"/>
        <v/>
      </c>
      <c r="E127" s="45" t="str">
        <f t="shared" si="17"/>
        <v/>
      </c>
      <c r="F127" s="45" t="str">
        <f t="shared" si="17"/>
        <v/>
      </c>
      <c r="G127" s="45" t="str">
        <f t="shared" si="17"/>
        <v/>
      </c>
      <c r="H127" s="44">
        <f t="shared" si="17"/>
        <v>7.1981962194036795</v>
      </c>
      <c r="I127" s="44">
        <f t="shared" si="17"/>
        <v>5.2692656901236949</v>
      </c>
      <c r="J127" s="44">
        <f t="shared" si="17"/>
        <v>5.3226334606544352</v>
      </c>
      <c r="K127" s="44">
        <f t="shared" si="17"/>
        <v>5.3775375471669715</v>
      </c>
      <c r="L127" s="44">
        <f t="shared" si="17"/>
        <v>5.4339079789816243</v>
      </c>
      <c r="M127" s="44">
        <f t="shared" si="17"/>
        <v>5.4916884906467143</v>
      </c>
      <c r="N127" s="44">
        <f t="shared" si="17"/>
        <v>5.550832825453182</v>
      </c>
      <c r="O127" s="44">
        <f t="shared" si="17"/>
        <v>3.6113022644039718</v>
      </c>
      <c r="P127" s="44">
        <f t="shared" si="17"/>
        <v>3.6512805239518822</v>
      </c>
      <c r="Q127" s="44">
        <f t="shared" si="17"/>
        <v>3.6921014122427094</v>
      </c>
      <c r="R127" s="44">
        <f t="shared" si="17"/>
        <v>3.7337500730469801</v>
      </c>
      <c r="S127" s="44">
        <f t="shared" si="17"/>
        <v>3.7762135438526099</v>
      </c>
      <c r="T127" s="44">
        <f t="shared" si="17"/>
        <v>3.8194804105056819</v>
      </c>
      <c r="U127" s="44">
        <f t="shared" si="17"/>
        <v>1.8635405364898521</v>
      </c>
      <c r="V127" s="44">
        <f t="shared" si="17"/>
        <v>1.8853163509588411</v>
      </c>
      <c r="W127" s="44">
        <f t="shared" si="17"/>
        <v>1.9074829586100426</v>
      </c>
      <c r="X127" s="44">
        <f t="shared" si="17"/>
        <v>1.930037284209315</v>
      </c>
      <c r="Y127" s="44">
        <f t="shared" si="17"/>
        <v>1.952976549424442</v>
      </c>
      <c r="Z127" s="44">
        <f t="shared" si="17"/>
        <v>1.9762982265329276</v>
      </c>
      <c r="AA127" s="44">
        <v>0</v>
      </c>
      <c r="AB127" s="2">
        <f t="shared" si="18"/>
        <v>5</v>
      </c>
      <c r="AC127" s="2">
        <f t="shared" si="18"/>
        <v>5</v>
      </c>
      <c r="AD127" s="2">
        <f t="shared" si="18"/>
        <v>-2.0789990774449763E-2</v>
      </c>
      <c r="AE127" s="2">
        <f t="shared" si="18"/>
        <v>0.15648778313764264</v>
      </c>
      <c r="AF127" s="2">
        <f t="shared" si="18"/>
        <v>0.6662344429502649</v>
      </c>
      <c r="AG127" s="2">
        <f t="shared" si="18"/>
        <v>0.1772777739120924</v>
      </c>
    </row>
    <row r="128" spans="1:33">
      <c r="A128" s="72"/>
      <c r="B128" s="2">
        <f t="shared" si="15"/>
        <v>4</v>
      </c>
      <c r="C128" s="45" t="str">
        <f t="shared" si="17"/>
        <v/>
      </c>
      <c r="D128" s="45" t="str">
        <f t="shared" si="17"/>
        <v/>
      </c>
      <c r="E128" s="45" t="str">
        <f t="shared" si="17"/>
        <v/>
      </c>
      <c r="F128" s="45" t="str">
        <f t="shared" si="17"/>
        <v/>
      </c>
      <c r="G128" s="44">
        <f t="shared" si="17"/>
        <v>7.2718871441210027</v>
      </c>
      <c r="H128" s="44">
        <f t="shared" si="17"/>
        <v>7.3298513383285915</v>
      </c>
      <c r="I128" s="44">
        <f t="shared" si="17"/>
        <v>5.3896449026522246</v>
      </c>
      <c r="J128" s="44">
        <f t="shared" si="17"/>
        <v>5.4348379397522191</v>
      </c>
      <c r="K128" s="44">
        <f t="shared" si="17"/>
        <v>5.4811928109243855</v>
      </c>
      <c r="L128" s="44">
        <f t="shared" si="17"/>
        <v>5.528644225487775</v>
      </c>
      <c r="M128" s="44">
        <f t="shared" si="17"/>
        <v>5.5771387745313366</v>
      </c>
      <c r="N128" s="44">
        <f t="shared" si="17"/>
        <v>5.6266317703456092</v>
      </c>
      <c r="O128" s="44">
        <f t="shared" si="17"/>
        <v>3.6770851314663573</v>
      </c>
      <c r="P128" s="44">
        <f t="shared" si="17"/>
        <v>3.7106559490243178</v>
      </c>
      <c r="Q128" s="44">
        <f t="shared" si="17"/>
        <v>3.744831060580208</v>
      </c>
      <c r="R128" s="44">
        <f t="shared" si="17"/>
        <v>3.7795944528347967</v>
      </c>
      <c r="S128" s="44">
        <f t="shared" si="17"/>
        <v>3.8149318337248057</v>
      </c>
      <c r="T128" s="44">
        <f t="shared" si="17"/>
        <v>3.8508303346267443</v>
      </c>
      <c r="U128" s="44">
        <f t="shared" si="17"/>
        <v>1.8872782768422964</v>
      </c>
      <c r="V128" s="44">
        <f t="shared" si="17"/>
        <v>1.9054054013624764</v>
      </c>
      <c r="W128" s="44">
        <f t="shared" si="17"/>
        <v>1.923801696863388</v>
      </c>
      <c r="X128" s="44">
        <f t="shared" si="17"/>
        <v>1.9424630217308023</v>
      </c>
      <c r="Y128" s="44">
        <f t="shared" si="17"/>
        <v>1.9613855328079499</v>
      </c>
      <c r="Z128" s="44">
        <f t="shared" si="17"/>
        <v>1.980565645394893</v>
      </c>
      <c r="AA128" s="44">
        <v>0</v>
      </c>
      <c r="AB128" s="2">
        <f t="shared" si="18"/>
        <v>4</v>
      </c>
      <c r="AC128" s="2">
        <f t="shared" si="18"/>
        <v>4</v>
      </c>
      <c r="AD128" s="2">
        <f t="shared" si="18"/>
        <v>-1.6631992619560165E-2</v>
      </c>
      <c r="AE128" s="2">
        <f t="shared" si="18"/>
        <v>0.15848898194613512</v>
      </c>
      <c r="AF128" s="2">
        <f t="shared" si="18"/>
        <v>0.66639004348816955</v>
      </c>
      <c r="AG128" s="2">
        <f t="shared" si="18"/>
        <v>0.17512097456569528</v>
      </c>
    </row>
    <row r="129" spans="1:33">
      <c r="A129" s="72"/>
      <c r="B129" s="2">
        <f t="shared" si="15"/>
        <v>3</v>
      </c>
      <c r="C129" s="45" t="str">
        <f t="shared" si="17"/>
        <v/>
      </c>
      <c r="D129" s="45" t="str">
        <f t="shared" si="17"/>
        <v/>
      </c>
      <c r="E129" s="45" t="str">
        <f t="shared" si="17"/>
        <v/>
      </c>
      <c r="F129" s="44">
        <f t="shared" si="17"/>
        <v>7.3452991222676571</v>
      </c>
      <c r="G129" s="44">
        <f t="shared" si="17"/>
        <v>7.3924848367825851</v>
      </c>
      <c r="H129" s="44">
        <f t="shared" si="17"/>
        <v>7.4412340657127922</v>
      </c>
      <c r="I129" s="44">
        <f t="shared" si="17"/>
        <v>5.4913907553207428</v>
      </c>
      <c r="J129" s="44">
        <f t="shared" si="17"/>
        <v>5.529509866766138</v>
      </c>
      <c r="K129" s="44">
        <f t="shared" si="17"/>
        <v>5.5685053322336024</v>
      </c>
      <c r="L129" s="44">
        <f t="shared" si="17"/>
        <v>5.6083184274609277</v>
      </c>
      <c r="M129" s="44">
        <f t="shared" si="17"/>
        <v>5.6489006623297628</v>
      </c>
      <c r="N129" s="44">
        <f t="shared" si="17"/>
        <v>5.6902110944849502</v>
      </c>
      <c r="O129" s="44">
        <f t="shared" si="17"/>
        <v>3.7322145293739646</v>
      </c>
      <c r="P129" s="44">
        <f t="shared" si="17"/>
        <v>3.760316375763133</v>
      </c>
      <c r="Q129" s="44">
        <f t="shared" si="17"/>
        <v>3.7888484920012129</v>
      </c>
      <c r="R129" s="44">
        <f t="shared" ref="R129:Z129" si="19">IF($B129^2&gt;R$106^2,"",EXP(-R27*delta_t)*($AE129*(S128+S77)+$AF129*(S129+S78)+$AG129*(S130+S79)))</f>
        <v>3.8177954132219645</v>
      </c>
      <c r="S129" s="44">
        <f t="shared" si="19"/>
        <v>3.8471432216301285</v>
      </c>
      <c r="T129" s="44">
        <f t="shared" si="19"/>
        <v>3.876879290380018</v>
      </c>
      <c r="U129" s="44">
        <f t="shared" si="19"/>
        <v>1.9069920824205995</v>
      </c>
      <c r="V129" s="44">
        <f t="shared" si="19"/>
        <v>1.9220495037874328</v>
      </c>
      <c r="W129" s="44">
        <f t="shared" si="19"/>
        <v>1.9372899659434868</v>
      </c>
      <c r="X129" s="44">
        <f t="shared" si="19"/>
        <v>1.9527091510329151</v>
      </c>
      <c r="Y129" s="44">
        <f t="shared" si="19"/>
        <v>1.9683030304194622</v>
      </c>
      <c r="Z129" s="44">
        <f t="shared" si="19"/>
        <v>1.984067829784276</v>
      </c>
      <c r="AA129" s="44">
        <v>0</v>
      </c>
      <c r="AB129" s="2">
        <f t="shared" si="18"/>
        <v>3</v>
      </c>
      <c r="AC129" s="2">
        <f t="shared" si="18"/>
        <v>3</v>
      </c>
      <c r="AD129" s="2">
        <f t="shared" si="18"/>
        <v>-1.2473994464670124E-2</v>
      </c>
      <c r="AE129" s="2">
        <f t="shared" si="18"/>
        <v>0.16050746970328392</v>
      </c>
      <c r="AF129" s="2">
        <f t="shared" si="18"/>
        <v>0.66651106612876199</v>
      </c>
      <c r="AG129" s="2">
        <f t="shared" si="18"/>
        <v>0.17298146416795404</v>
      </c>
    </row>
    <row r="130" spans="1:33">
      <c r="A130" s="72"/>
      <c r="B130" s="2">
        <f t="shared" si="15"/>
        <v>2</v>
      </c>
      <c r="C130" s="45" t="str">
        <f t="shared" ref="C130:Z140" si="20">IF($B130^2&gt;C$106^2,"",EXP(-C28*delta_t)*($AE130*(D129+D78)+$AF130*(D130+D79)+$AG130*(D131+D80)))</f>
        <v/>
      </c>
      <c r="D130" s="45" t="str">
        <f t="shared" si="20"/>
        <v/>
      </c>
      <c r="E130" s="44">
        <f t="shared" si="20"/>
        <v>7.4162696366684449</v>
      </c>
      <c r="F130" s="44">
        <f t="shared" si="20"/>
        <v>7.4544878294147114</v>
      </c>
      <c r="G130" s="44">
        <f t="shared" si="20"/>
        <v>7.49415617009182</v>
      </c>
      <c r="H130" s="44">
        <f t="shared" si="20"/>
        <v>7.5350409011163118</v>
      </c>
      <c r="I130" s="44">
        <f t="shared" si="20"/>
        <v>5.5770076926471317</v>
      </c>
      <c r="J130" s="44">
        <f t="shared" si="20"/>
        <v>5.6090539360659299</v>
      </c>
      <c r="K130" s="44">
        <f t="shared" si="20"/>
        <v>5.6417594108768165</v>
      </c>
      <c r="L130" s="44">
        <f t="shared" si="20"/>
        <v>5.6750725826289479</v>
      </c>
      <c r="M130" s="44">
        <f t="shared" si="20"/>
        <v>5.7089506745884977</v>
      </c>
      <c r="N130" s="44">
        <f t="shared" si="20"/>
        <v>5.7433573961436668</v>
      </c>
      <c r="O130" s="44">
        <f t="shared" si="20"/>
        <v>3.7782614186398429</v>
      </c>
      <c r="P130" s="44">
        <f t="shared" si="20"/>
        <v>3.8017241368037928</v>
      </c>
      <c r="Q130" s="44">
        <f t="shared" si="20"/>
        <v>3.8254904791888338</v>
      </c>
      <c r="R130" s="44">
        <f t="shared" si="20"/>
        <v>3.8495463598857089</v>
      </c>
      <c r="S130" s="44">
        <f t="shared" si="20"/>
        <v>3.8738790652843913</v>
      </c>
      <c r="T130" s="44">
        <f t="shared" si="20"/>
        <v>3.8984770346410422</v>
      </c>
      <c r="U130" s="44">
        <f t="shared" si="20"/>
        <v>1.9233296873707559</v>
      </c>
      <c r="V130" s="44">
        <f t="shared" si="20"/>
        <v>1.9358152014655572</v>
      </c>
      <c r="W130" s="44">
        <f t="shared" si="20"/>
        <v>1.9484230069068531</v>
      </c>
      <c r="X130" s="44">
        <f t="shared" si="20"/>
        <v>1.9611490523887396</v>
      </c>
      <c r="Y130" s="44">
        <f t="shared" si="20"/>
        <v>1.9739895574040482</v>
      </c>
      <c r="Z130" s="44">
        <f t="shared" si="20"/>
        <v>1.986940981756298</v>
      </c>
      <c r="AA130" s="44">
        <v>0</v>
      </c>
      <c r="AB130" s="2">
        <f t="shared" si="18"/>
        <v>2</v>
      </c>
      <c r="AC130" s="2">
        <f t="shared" si="18"/>
        <v>2</v>
      </c>
      <c r="AD130" s="2">
        <f t="shared" si="18"/>
        <v>-8.3159963097800826E-3</v>
      </c>
      <c r="AE130" s="2">
        <f t="shared" si="18"/>
        <v>0.16254324640908877</v>
      </c>
      <c r="AF130" s="2">
        <f t="shared" si="18"/>
        <v>0.66659751087204233</v>
      </c>
      <c r="AG130" s="2">
        <f t="shared" si="18"/>
        <v>0.17085924271886885</v>
      </c>
    </row>
    <row r="131" spans="1:33">
      <c r="A131" s="72"/>
      <c r="B131" s="2">
        <f t="shared" si="15"/>
        <v>1</v>
      </c>
      <c r="C131" s="45" t="str">
        <f t="shared" si="20"/>
        <v/>
      </c>
      <c r="D131" s="44">
        <f t="shared" si="20"/>
        <v>7.4835066013764475</v>
      </c>
      <c r="E131" s="44">
        <f t="shared" si="20"/>
        <v>7.5141573750072306</v>
      </c>
      <c r="F131" s="44">
        <f t="shared" si="20"/>
        <v>7.546277174026069</v>
      </c>
      <c r="G131" s="44">
        <f t="shared" si="20"/>
        <v>7.5795399687382119</v>
      </c>
      <c r="H131" s="44">
        <f t="shared" si="20"/>
        <v>7.6137483406233546</v>
      </c>
      <c r="I131" s="44">
        <f t="shared" si="20"/>
        <v>5.6487878690511577</v>
      </c>
      <c r="J131" s="44">
        <f t="shared" si="20"/>
        <v>5.6756545818001882</v>
      </c>
      <c r="K131" s="44">
        <f t="shared" si="20"/>
        <v>5.7030156872715381</v>
      </c>
      <c r="L131" s="44">
        <f t="shared" si="20"/>
        <v>5.7308267361699885</v>
      </c>
      <c r="M131" s="44">
        <f t="shared" si="20"/>
        <v>5.7590507284134569</v>
      </c>
      <c r="N131" s="44">
        <f t="shared" si="20"/>
        <v>5.7876562008407459</v>
      </c>
      <c r="O131" s="44">
        <f t="shared" si="20"/>
        <v>3.8166159423243551</v>
      </c>
      <c r="P131" s="44">
        <f t="shared" si="20"/>
        <v>3.8361633093580512</v>
      </c>
      <c r="Q131" s="44">
        <f t="shared" si="20"/>
        <v>3.8559224417513009</v>
      </c>
      <c r="R131" s="44">
        <f t="shared" si="20"/>
        <v>3.8758809582816611</v>
      </c>
      <c r="S131" s="44">
        <f t="shared" si="20"/>
        <v>3.8960276798535012</v>
      </c>
      <c r="T131" s="44">
        <f t="shared" si="20"/>
        <v>3.9163524423236442</v>
      </c>
      <c r="U131" s="44">
        <f t="shared" si="20"/>
        <v>1.9368459488505441</v>
      </c>
      <c r="V131" s="44">
        <f t="shared" si="20"/>
        <v>1.9471838771623129</v>
      </c>
      <c r="W131" s="44">
        <f t="shared" si="20"/>
        <v>1.9576014582437389</v>
      </c>
      <c r="X131" s="44">
        <f t="shared" si="20"/>
        <v>1.9680950994223381</v>
      </c>
      <c r="Y131" s="44">
        <f t="shared" si="20"/>
        <v>1.978661454573801</v>
      </c>
      <c r="Z131" s="44">
        <f t="shared" si="20"/>
        <v>1.989297397583409</v>
      </c>
      <c r="AA131" s="44">
        <v>0</v>
      </c>
      <c r="AB131" s="2">
        <f t="shared" si="18"/>
        <v>1</v>
      </c>
      <c r="AC131" s="2">
        <f t="shared" si="18"/>
        <v>1</v>
      </c>
      <c r="AD131" s="2">
        <f t="shared" si="18"/>
        <v>-4.1579981548900413E-3</v>
      </c>
      <c r="AE131" s="2">
        <f t="shared" si="18"/>
        <v>0.16459631206354966</v>
      </c>
      <c r="AF131" s="2">
        <f t="shared" si="18"/>
        <v>0.66664937771801058</v>
      </c>
      <c r="AG131" s="2">
        <f t="shared" si="18"/>
        <v>0.1687543102184397</v>
      </c>
    </row>
    <row r="132" spans="1:33">
      <c r="A132" s="72"/>
      <c r="B132" s="2">
        <f t="shared" si="15"/>
        <v>0</v>
      </c>
      <c r="C132" s="44">
        <f t="shared" si="20"/>
        <v>7.5466699598690665</v>
      </c>
      <c r="D132" s="44">
        <f t="shared" si="20"/>
        <v>7.5704937056648056</v>
      </c>
      <c r="E132" s="44">
        <f t="shared" si="20"/>
        <v>7.5962519067230883</v>
      </c>
      <c r="F132" s="44">
        <f t="shared" si="20"/>
        <v>7.6231831829720402</v>
      </c>
      <c r="G132" s="44">
        <f t="shared" si="20"/>
        <v>7.6510146085842159</v>
      </c>
      <c r="H132" s="44">
        <f t="shared" si="20"/>
        <v>7.6795804210386525</v>
      </c>
      <c r="I132" s="44">
        <f t="shared" si="20"/>
        <v>5.7087839407551924</v>
      </c>
      <c r="J132" s="44">
        <f t="shared" si="20"/>
        <v>5.7312567137552408</v>
      </c>
      <c r="K132" s="44">
        <f t="shared" si="20"/>
        <v>5.7540989181991407</v>
      </c>
      <c r="L132" s="44">
        <f t="shared" si="20"/>
        <v>5.7772726957749345</v>
      </c>
      <c r="M132" s="44">
        <f t="shared" si="20"/>
        <v>5.8007464905679935</v>
      </c>
      <c r="N132" s="44">
        <f t="shared" si="20"/>
        <v>5.824493445422096</v>
      </c>
      <c r="O132" s="44">
        <f t="shared" si="20"/>
        <v>3.8484903229770877</v>
      </c>
      <c r="P132" s="44">
        <f t="shared" si="20"/>
        <v>3.864746833670861</v>
      </c>
      <c r="Q132" s="44">
        <f t="shared" si="20"/>
        <v>3.8811487293536753</v>
      </c>
      <c r="R132" s="44">
        <f t="shared" si="20"/>
        <v>3.8976853792329766</v>
      </c>
      <c r="S132" s="44">
        <f t="shared" si="20"/>
        <v>3.9143471941077785</v>
      </c>
      <c r="T132" s="44">
        <f t="shared" si="20"/>
        <v>3.9311254674221465</v>
      </c>
      <c r="U132" s="44">
        <f t="shared" si="20"/>
        <v>1.9480122496079348</v>
      </c>
      <c r="V132" s="44">
        <f t="shared" si="20"/>
        <v>1.9565618233613247</v>
      </c>
      <c r="W132" s="44">
        <f t="shared" si="20"/>
        <v>1.9651613109561481</v>
      </c>
      <c r="X132" s="44">
        <f t="shared" si="20"/>
        <v>1.9738076344176556</v>
      </c>
      <c r="Y132" s="44">
        <f t="shared" si="20"/>
        <v>1.9824979353726788</v>
      </c>
      <c r="Z132" s="44">
        <f t="shared" si="20"/>
        <v>1.9912295520773418</v>
      </c>
      <c r="AA132" s="44">
        <v>0</v>
      </c>
      <c r="AB132" s="2">
        <f t="shared" si="18"/>
        <v>0</v>
      </c>
      <c r="AC132" s="2">
        <f t="shared" si="18"/>
        <v>0</v>
      </c>
      <c r="AD132" s="2">
        <f t="shared" si="18"/>
        <v>0</v>
      </c>
      <c r="AE132" s="2">
        <f t="shared" si="18"/>
        <v>0.16666666666666666</v>
      </c>
      <c r="AF132" s="2">
        <f t="shared" si="18"/>
        <v>0.66666666666666663</v>
      </c>
      <c r="AG132" s="2">
        <f t="shared" si="18"/>
        <v>0.16666666666666666</v>
      </c>
    </row>
    <row r="133" spans="1:33">
      <c r="A133" s="72"/>
      <c r="B133" s="2">
        <f t="shared" si="15"/>
        <v>-1</v>
      </c>
      <c r="C133" s="45" t="str">
        <f t="shared" si="20"/>
        <v/>
      </c>
      <c r="D133" s="44">
        <f t="shared" si="20"/>
        <v>7.643303484674008</v>
      </c>
      <c r="E133" s="44">
        <f t="shared" si="20"/>
        <v>7.6649042596812302</v>
      </c>
      <c r="F133" s="44">
        <f t="shared" si="20"/>
        <v>7.6874409048480858</v>
      </c>
      <c r="G133" s="44">
        <f t="shared" si="20"/>
        <v>7.7106858245761121</v>
      </c>
      <c r="H133" s="44">
        <f t="shared" si="20"/>
        <v>7.734500480467009</v>
      </c>
      <c r="I133" s="44">
        <f t="shared" si="20"/>
        <v>5.7588036945241798</v>
      </c>
      <c r="J133" s="44">
        <f t="shared" si="20"/>
        <v>5.7775654091178517</v>
      </c>
      <c r="K133" s="44">
        <f t="shared" si="20"/>
        <v>5.7966019534280875</v>
      </c>
      <c r="L133" s="44">
        <f t="shared" si="20"/>
        <v>5.8158813852473523</v>
      </c>
      <c r="M133" s="44">
        <f t="shared" si="20"/>
        <v>5.8353770698606953</v>
      </c>
      <c r="N133" s="44">
        <f t="shared" si="20"/>
        <v>5.8550663396650213</v>
      </c>
      <c r="O133" s="44">
        <f t="shared" si="20"/>
        <v>3.8749295911785144</v>
      </c>
      <c r="P133" s="44">
        <f t="shared" si="20"/>
        <v>3.8884294842150608</v>
      </c>
      <c r="Q133" s="44">
        <f t="shared" si="20"/>
        <v>3.9020270076439876</v>
      </c>
      <c r="R133" s="44">
        <f t="shared" si="20"/>
        <v>3.9157131811548576</v>
      </c>
      <c r="S133" s="44">
        <f t="shared" si="20"/>
        <v>3.9294799186423242</v>
      </c>
      <c r="T133" s="44">
        <f t="shared" si="20"/>
        <v>3.9433198938011307</v>
      </c>
      <c r="U133" s="44">
        <f t="shared" si="20"/>
        <v>1.9572264336567788</v>
      </c>
      <c r="V133" s="44">
        <f t="shared" si="20"/>
        <v>1.9642901251026279</v>
      </c>
      <c r="W133" s="44">
        <f t="shared" si="20"/>
        <v>1.9713831627485496</v>
      </c>
      <c r="X133" s="44">
        <f t="shared" si="20"/>
        <v>1.9785029693782539</v>
      </c>
      <c r="Y133" s="44">
        <f t="shared" si="20"/>
        <v>1.9856471600799939</v>
      </c>
      <c r="Z133" s="44">
        <f t="shared" si="20"/>
        <v>1.9928135224831929</v>
      </c>
      <c r="AA133" s="44">
        <v>0</v>
      </c>
      <c r="AB133" s="2">
        <f t="shared" si="18"/>
        <v>-1</v>
      </c>
      <c r="AC133" s="2">
        <f t="shared" si="18"/>
        <v>-1</v>
      </c>
      <c r="AD133" s="2">
        <f t="shared" si="18"/>
        <v>4.1579981548900413E-3</v>
      </c>
      <c r="AE133" s="2">
        <f t="shared" si="18"/>
        <v>0.1687543102184397</v>
      </c>
      <c r="AF133" s="2">
        <f t="shared" si="18"/>
        <v>0.66664937771801058</v>
      </c>
      <c r="AG133" s="2">
        <f t="shared" si="18"/>
        <v>0.16459631206354966</v>
      </c>
    </row>
    <row r="134" spans="1:33">
      <c r="A134" s="72"/>
      <c r="B134" s="2">
        <f t="shared" si="15"/>
        <v>-2</v>
      </c>
      <c r="C134" s="45" t="str">
        <f t="shared" si="20"/>
        <v/>
      </c>
      <c r="D134" s="45" t="str">
        <f t="shared" si="20"/>
        <v/>
      </c>
      <c r="E134" s="44">
        <f t="shared" si="20"/>
        <v>7.7221789067991153</v>
      </c>
      <c r="F134" s="44">
        <f t="shared" si="20"/>
        <v>7.7410072000952042</v>
      </c>
      <c r="G134" s="44">
        <f t="shared" si="20"/>
        <v>7.7603922450176164</v>
      </c>
      <c r="H134" s="44">
        <f t="shared" si="20"/>
        <v>7.78021868749323</v>
      </c>
      <c r="I134" s="44">
        <f t="shared" si="20"/>
        <v>5.8004187024840839</v>
      </c>
      <c r="J134" s="44">
        <f t="shared" si="20"/>
        <v>5.81605749997843</v>
      </c>
      <c r="K134" s="44">
        <f t="shared" si="20"/>
        <v>5.8318996133242313</v>
      </c>
      <c r="L134" s="44">
        <f t="shared" si="20"/>
        <v>5.8479182854703717</v>
      </c>
      <c r="M134" s="44">
        <f t="shared" si="20"/>
        <v>5.8640912113888426</v>
      </c>
      <c r="N134" s="44">
        <f t="shared" si="20"/>
        <v>5.8803994208732187</v>
      </c>
      <c r="O134" s="44">
        <f t="shared" si="20"/>
        <v>3.8968265250044456</v>
      </c>
      <c r="P134" s="44">
        <f t="shared" si="20"/>
        <v>3.9080237095559425</v>
      </c>
      <c r="Q134" s="44">
        <f t="shared" si="20"/>
        <v>3.9192843643237287</v>
      </c>
      <c r="R134" s="44">
        <f t="shared" si="20"/>
        <v>3.9306009924104628</v>
      </c>
      <c r="S134" s="44">
        <f t="shared" si="20"/>
        <v>3.9419668587470036</v>
      </c>
      <c r="T134" s="44">
        <f t="shared" si="20"/>
        <v>3.9533758768772529</v>
      </c>
      <c r="U134" s="44">
        <f t="shared" si="20"/>
        <v>1.9648225191122188</v>
      </c>
      <c r="V134" s="44">
        <f t="shared" si="20"/>
        <v>1.9706538970327367</v>
      </c>
      <c r="W134" s="44">
        <f t="shared" si="20"/>
        <v>1.9765005603424464</v>
      </c>
      <c r="X134" s="44">
        <f t="shared" si="20"/>
        <v>1.9823603859658245</v>
      </c>
      <c r="Y134" s="44">
        <f t="shared" si="20"/>
        <v>1.9882314170217605</v>
      </c>
      <c r="Z134" s="44">
        <f t="shared" si="20"/>
        <v>1.9941118459217815</v>
      </c>
      <c r="AA134" s="44">
        <v>0</v>
      </c>
      <c r="AB134" s="2">
        <f t="shared" si="18"/>
        <v>-2</v>
      </c>
      <c r="AC134" s="2">
        <f t="shared" si="18"/>
        <v>-2</v>
      </c>
      <c r="AD134" s="2">
        <f t="shared" si="18"/>
        <v>8.3159963097800826E-3</v>
      </c>
      <c r="AE134" s="2">
        <f t="shared" si="18"/>
        <v>0.17085924271886885</v>
      </c>
      <c r="AF134" s="2">
        <f t="shared" si="18"/>
        <v>0.66659751087204233</v>
      </c>
      <c r="AG134" s="2">
        <f t="shared" si="18"/>
        <v>0.16254324640908877</v>
      </c>
    </row>
    <row r="135" spans="1:33">
      <c r="A135" s="72"/>
      <c r="B135" s="2">
        <f t="shared" si="15"/>
        <v>-3</v>
      </c>
      <c r="C135" s="45" t="str">
        <f t="shared" si="20"/>
        <v/>
      </c>
      <c r="D135" s="45" t="str">
        <f t="shared" si="20"/>
        <v/>
      </c>
      <c r="E135" s="45" t="str">
        <f t="shared" si="20"/>
        <v/>
      </c>
      <c r="F135" s="44">
        <f t="shared" si="20"/>
        <v>7.7855758894766103</v>
      </c>
      <c r="G135" s="44">
        <f t="shared" si="20"/>
        <v>7.8017217651584767</v>
      </c>
      <c r="H135" s="44">
        <f t="shared" si="20"/>
        <v>7.8182090303830396</v>
      </c>
      <c r="I135" s="44">
        <f t="shared" si="20"/>
        <v>5.834981240427501</v>
      </c>
      <c r="J135" s="44">
        <f t="shared" si="20"/>
        <v>5.8479999203519357</v>
      </c>
      <c r="K135" s="44">
        <f t="shared" si="20"/>
        <v>5.8611679488423061</v>
      </c>
      <c r="L135" s="44">
        <f t="shared" si="20"/>
        <v>5.8744630379644507</v>
      </c>
      <c r="M135" s="44">
        <f t="shared" si="20"/>
        <v>5.8878666217795352</v>
      </c>
      <c r="N135" s="44">
        <f t="shared" si="20"/>
        <v>5.9013629273723254</v>
      </c>
      <c r="O135" s="44">
        <f t="shared" si="20"/>
        <v>3.9149383475865931</v>
      </c>
      <c r="P135" s="44">
        <f t="shared" si="20"/>
        <v>3.9242163639951664</v>
      </c>
      <c r="Q135" s="44">
        <f t="shared" si="20"/>
        <v>3.9335335968141627</v>
      </c>
      <c r="R135" s="44">
        <f t="shared" si="20"/>
        <v>3.9428838430178774</v>
      </c>
      <c r="S135" s="44">
        <f t="shared" si="20"/>
        <v>3.9522615445632714</v>
      </c>
      <c r="T135" s="44">
        <f t="shared" si="20"/>
        <v>3.9616616933493654</v>
      </c>
      <c r="U135" s="44">
        <f t="shared" si="20"/>
        <v>1.9710797556730881</v>
      </c>
      <c r="V135" s="44">
        <f t="shared" si="20"/>
        <v>1.9758906428866152</v>
      </c>
      <c r="W135" s="44">
        <f t="shared" si="20"/>
        <v>1.9807073585167556</v>
      </c>
      <c r="X135" s="44">
        <f t="shared" si="20"/>
        <v>1.9855281748915252</v>
      </c>
      <c r="Y135" s="44">
        <f t="shared" si="20"/>
        <v>1.990351506496844</v>
      </c>
      <c r="Z135" s="44">
        <f t="shared" si="20"/>
        <v>1.9951758956000349</v>
      </c>
      <c r="AA135" s="44">
        <v>0</v>
      </c>
      <c r="AB135" s="2">
        <f t="shared" si="18"/>
        <v>-3</v>
      </c>
      <c r="AC135" s="2">
        <f t="shared" si="18"/>
        <v>-3</v>
      </c>
      <c r="AD135" s="2">
        <f t="shared" si="18"/>
        <v>1.2473994464670124E-2</v>
      </c>
      <c r="AE135" s="2">
        <f t="shared" si="18"/>
        <v>0.17298146416795404</v>
      </c>
      <c r="AF135" s="2">
        <f t="shared" si="18"/>
        <v>0.66651106612876199</v>
      </c>
      <c r="AG135" s="2">
        <f t="shared" si="18"/>
        <v>0.16050746970328392</v>
      </c>
    </row>
    <row r="136" spans="1:33">
      <c r="A136" s="72"/>
      <c r="B136" s="2">
        <f t="shared" si="15"/>
        <v>-4</v>
      </c>
      <c r="C136" s="45" t="str">
        <f t="shared" si="20"/>
        <v/>
      </c>
      <c r="D136" s="45" t="str">
        <f t="shared" si="20"/>
        <v/>
      </c>
      <c r="E136" s="45" t="str">
        <f t="shared" si="20"/>
        <v/>
      </c>
      <c r="F136" s="45" t="str">
        <f t="shared" si="20"/>
        <v/>
      </c>
      <c r="G136" s="44">
        <f t="shared" si="20"/>
        <v>7.8360338033638586</v>
      </c>
      <c r="H136" s="44">
        <f t="shared" si="20"/>
        <v>7.8497312744695362</v>
      </c>
      <c r="I136" s="44">
        <f t="shared" si="20"/>
        <v>5.8636454102728708</v>
      </c>
      <c r="J136" s="44">
        <f t="shared" si="20"/>
        <v>5.8744712443043792</v>
      </c>
      <c r="K136" s="44">
        <f t="shared" si="20"/>
        <v>5.8854057895501093</v>
      </c>
      <c r="L136" s="44">
        <f t="shared" si="20"/>
        <v>5.8964305634948424</v>
      </c>
      <c r="M136" s="44">
        <f t="shared" si="20"/>
        <v>5.9075301865838483</v>
      </c>
      <c r="N136" s="44">
        <f t="shared" si="20"/>
        <v>5.9186916113155394</v>
      </c>
      <c r="O136" s="44">
        <f t="shared" si="20"/>
        <v>3.9299036011792148</v>
      </c>
      <c r="P136" s="44">
        <f t="shared" si="20"/>
        <v>3.9375850911548724</v>
      </c>
      <c r="Q136" s="44">
        <f t="shared" si="20"/>
        <v>3.9452887490998876</v>
      </c>
      <c r="R136" s="44">
        <f t="shared" si="20"/>
        <v>3.9530094781117553</v>
      </c>
      <c r="S136" s="44">
        <f t="shared" si="20"/>
        <v>3.9607427245394797</v>
      </c>
      <c r="T136" s="44">
        <f t="shared" si="20"/>
        <v>3.9684843984368867</v>
      </c>
      <c r="U136" s="44">
        <f t="shared" si="20"/>
        <v>1.9762308102439345</v>
      </c>
      <c r="V136" s="44">
        <f t="shared" si="20"/>
        <v>1.9801976515763251</v>
      </c>
      <c r="W136" s="44">
        <f t="shared" si="20"/>
        <v>1.9841641095054294</v>
      </c>
      <c r="X136" s="44">
        <f t="shared" si="20"/>
        <v>1.9881287917723469</v>
      </c>
      <c r="Y136" s="44">
        <f t="shared" si="20"/>
        <v>1.9920904267335759</v>
      </c>
      <c r="Z136" s="44">
        <f t="shared" si="20"/>
        <v>1.996047851190424</v>
      </c>
      <c r="AA136" s="44">
        <v>0</v>
      </c>
      <c r="AB136" s="2">
        <f t="shared" si="18"/>
        <v>-4</v>
      </c>
      <c r="AC136" s="2">
        <f t="shared" si="18"/>
        <v>-4</v>
      </c>
      <c r="AD136" s="2">
        <f t="shared" si="18"/>
        <v>1.6631992619560165E-2</v>
      </c>
      <c r="AE136" s="2">
        <f t="shared" si="18"/>
        <v>0.17512097456569528</v>
      </c>
      <c r="AF136" s="2">
        <f t="shared" si="18"/>
        <v>0.66639004348816955</v>
      </c>
      <c r="AG136" s="2">
        <f t="shared" si="18"/>
        <v>0.15848898194613512</v>
      </c>
    </row>
    <row r="137" spans="1:33">
      <c r="A137" s="72"/>
      <c r="B137" s="2">
        <f t="shared" si="15"/>
        <v>-5</v>
      </c>
      <c r="C137" s="45" t="str">
        <f t="shared" si="20"/>
        <v/>
      </c>
      <c r="D137" s="45" t="str">
        <f t="shared" si="20"/>
        <v/>
      </c>
      <c r="E137" s="45" t="str">
        <f t="shared" si="20"/>
        <v/>
      </c>
      <c r="F137" s="45" t="str">
        <f t="shared" si="20"/>
        <v/>
      </c>
      <c r="G137" s="45" t="str">
        <f t="shared" si="20"/>
        <v/>
      </c>
      <c r="H137" s="44">
        <f t="shared" si="20"/>
        <v>7.8758548339439818</v>
      </c>
      <c r="I137" s="44">
        <f t="shared" si="20"/>
        <v>5.8873897358245628</v>
      </c>
      <c r="J137" s="44">
        <f t="shared" si="20"/>
        <v>5.8963840512202141</v>
      </c>
      <c r="K137" s="44">
        <f t="shared" si="20"/>
        <v>5.9054565636134138</v>
      </c>
      <c r="L137" s="44">
        <f t="shared" si="20"/>
        <v>5.9145920015079856</v>
      </c>
      <c r="M137" s="44">
        <f t="shared" si="20"/>
        <v>5.9237776742202799</v>
      </c>
      <c r="N137" s="44">
        <f t="shared" si="20"/>
        <v>5.9330028332201525</v>
      </c>
      <c r="O137" s="44">
        <f t="shared" si="20"/>
        <v>3.9422582400539268</v>
      </c>
      <c r="P137" s="44">
        <f t="shared" si="20"/>
        <v>3.9486136384516803</v>
      </c>
      <c r="Q137" s="44">
        <f t="shared" si="20"/>
        <v>3.9549793844207017</v>
      </c>
      <c r="R137" s="44">
        <f t="shared" si="20"/>
        <v>3.9613513134384442</v>
      </c>
      <c r="S137" s="44">
        <f t="shared" si="20"/>
        <v>3.9677257166162851</v>
      </c>
      <c r="T137" s="44">
        <f t="shared" si="20"/>
        <v>3.9740992742907704</v>
      </c>
      <c r="U137" s="44">
        <f t="shared" si="20"/>
        <v>1.9804690030958527</v>
      </c>
      <c r="V137" s="44">
        <f t="shared" si="20"/>
        <v>1.9837384337827972</v>
      </c>
      <c r="W137" s="44">
        <f t="shared" si="20"/>
        <v>1.987003544641528</v>
      </c>
      <c r="X137" s="44">
        <f t="shared" si="20"/>
        <v>1.9902632229272017</v>
      </c>
      <c r="Y137" s="44">
        <f t="shared" si="20"/>
        <v>1.9935164575737008</v>
      </c>
      <c r="Z137" s="44">
        <f t="shared" si="20"/>
        <v>1.9967623289324323</v>
      </c>
      <c r="AA137" s="44">
        <v>0</v>
      </c>
      <c r="AB137" s="2">
        <f t="shared" si="18"/>
        <v>-5</v>
      </c>
      <c r="AC137" s="2">
        <f t="shared" si="18"/>
        <v>-5</v>
      </c>
      <c r="AD137" s="2">
        <f t="shared" si="18"/>
        <v>2.0789990774449763E-2</v>
      </c>
      <c r="AE137" s="2">
        <f t="shared" si="18"/>
        <v>0.1772777739120924</v>
      </c>
      <c r="AF137" s="2">
        <f t="shared" si="18"/>
        <v>0.6662344429502649</v>
      </c>
      <c r="AG137" s="2">
        <f t="shared" si="18"/>
        <v>0.15648778313764264</v>
      </c>
    </row>
    <row r="138" spans="1:33">
      <c r="A138" s="72"/>
      <c r="B138" s="2">
        <f t="shared" si="15"/>
        <v>-6</v>
      </c>
      <c r="C138" s="45" t="str">
        <f t="shared" si="20"/>
        <v/>
      </c>
      <c r="D138" s="45" t="str">
        <f t="shared" si="20"/>
        <v/>
      </c>
      <c r="E138" s="45" t="str">
        <f t="shared" si="20"/>
        <v/>
      </c>
      <c r="F138" s="45" t="str">
        <f t="shared" si="20"/>
        <v/>
      </c>
      <c r="G138" s="45" t="str">
        <f t="shared" si="20"/>
        <v/>
      </c>
      <c r="H138" s="45" t="str">
        <f t="shared" si="20"/>
        <v/>
      </c>
      <c r="I138" s="44">
        <f t="shared" si="20"/>
        <v>5.907039488603675</v>
      </c>
      <c r="J138" s="44">
        <f t="shared" si="20"/>
        <v>5.9145066384456291</v>
      </c>
      <c r="K138" s="44">
        <f t="shared" si="20"/>
        <v>5.9220291554167881</v>
      </c>
      <c r="L138" s="44">
        <f t="shared" si="20"/>
        <v>5.9295944587892988</v>
      </c>
      <c r="M138" s="44">
        <f t="shared" si="20"/>
        <v>5.9371921101495957</v>
      </c>
      <c r="N138" s="44">
        <f t="shared" si="20"/>
        <v>5.9448132850488591</v>
      </c>
      <c r="O138" s="44">
        <f t="shared" si="20"/>
        <v>3.9524504152465121</v>
      </c>
      <c r="P138" s="44">
        <f t="shared" si="20"/>
        <v>3.9577057334301142</v>
      </c>
      <c r="Q138" s="44">
        <f t="shared" si="20"/>
        <v>3.9629633595575635</v>
      </c>
      <c r="R138" s="44">
        <f t="shared" si="20"/>
        <v>3.9682199069871378</v>
      </c>
      <c r="S138" s="44">
        <f t="shared" si="20"/>
        <v>3.9734723698941004</v>
      </c>
      <c r="T138" s="44">
        <f t="shared" si="20"/>
        <v>3.9787180679504583</v>
      </c>
      <c r="U138" s="44">
        <f t="shared" si="20"/>
        <v>1.9839546021851306</v>
      </c>
      <c r="V138" s="44">
        <f t="shared" si="20"/>
        <v>1.9866482545749231</v>
      </c>
      <c r="W138" s="44">
        <f t="shared" si="20"/>
        <v>1.9893352343230108</v>
      </c>
      <c r="X138" s="44">
        <f t="shared" si="20"/>
        <v>1.9920146586562313</v>
      </c>
      <c r="Y138" s="44">
        <f t="shared" si="20"/>
        <v>1.994685730071575</v>
      </c>
      <c r="Z138" s="44">
        <f t="shared" si="20"/>
        <v>1.997347727714688</v>
      </c>
      <c r="AA138" s="44">
        <v>0</v>
      </c>
      <c r="AB138" s="2">
        <f t="shared" si="18"/>
        <v>-6</v>
      </c>
      <c r="AC138" s="2">
        <f t="shared" si="18"/>
        <v>-6</v>
      </c>
      <c r="AD138" s="2">
        <f t="shared" si="18"/>
        <v>2.4947988929340248E-2</v>
      </c>
      <c r="AE138" s="2">
        <f t="shared" si="18"/>
        <v>0.17945186220714601</v>
      </c>
      <c r="AF138" s="2">
        <f t="shared" si="18"/>
        <v>0.66604426451504817</v>
      </c>
      <c r="AG138" s="2">
        <f t="shared" si="18"/>
        <v>0.15450387327780576</v>
      </c>
    </row>
    <row r="139" spans="1:33">
      <c r="A139" s="72"/>
      <c r="B139" s="2">
        <f t="shared" si="15"/>
        <v>-7</v>
      </c>
      <c r="C139" s="45" t="str">
        <f t="shared" si="20"/>
        <v/>
      </c>
      <c r="D139" s="45" t="str">
        <f t="shared" si="20"/>
        <v/>
      </c>
      <c r="E139" s="45" t="str">
        <f t="shared" si="20"/>
        <v/>
      </c>
      <c r="F139" s="45" t="str">
        <f t="shared" si="20"/>
        <v/>
      </c>
      <c r="G139" s="45" t="str">
        <f t="shared" si="20"/>
        <v/>
      </c>
      <c r="H139" s="45" t="str">
        <f t="shared" si="20"/>
        <v/>
      </c>
      <c r="I139" s="45" t="str">
        <f t="shared" si="20"/>
        <v/>
      </c>
      <c r="J139" s="44">
        <f t="shared" si="20"/>
        <v>5.929483225919844</v>
      </c>
      <c r="K139" s="44">
        <f t="shared" si="20"/>
        <v>5.9357171120545535</v>
      </c>
      <c r="L139" s="44">
        <f t="shared" si="20"/>
        <v>5.9419790264169885</v>
      </c>
      <c r="M139" s="44">
        <f t="shared" si="20"/>
        <v>5.9482604063703111</v>
      </c>
      <c r="N139" s="44">
        <f t="shared" si="20"/>
        <v>5.9545540280998885</v>
      </c>
      <c r="O139" s="44">
        <f t="shared" si="20"/>
        <v>3.9608537107622994</v>
      </c>
      <c r="P139" s="44">
        <f t="shared" si="20"/>
        <v>3.9651973826918567</v>
      </c>
      <c r="Q139" s="44">
        <f t="shared" si="20"/>
        <v>3.9695380446005966</v>
      </c>
      <c r="R139" s="44">
        <f t="shared" si="20"/>
        <v>3.9738729538052033</v>
      </c>
      <c r="S139" s="44">
        <f t="shared" si="20"/>
        <v>3.9781996849882768</v>
      </c>
      <c r="T139" s="44">
        <f t="shared" si="20"/>
        <v>3.9825160841997929</v>
      </c>
      <c r="U139" s="44">
        <f t="shared" si="20"/>
        <v>1.986820232117992</v>
      </c>
      <c r="V139" s="44">
        <f t="shared" si="20"/>
        <v>1.9890388441316336</v>
      </c>
      <c r="W139" s="44">
        <f t="shared" si="20"/>
        <v>1.9912495213252195</v>
      </c>
      <c r="X139" s="44">
        <f t="shared" si="20"/>
        <v>1.9934515683146108</v>
      </c>
      <c r="Y139" s="44">
        <f t="shared" si="20"/>
        <v>1.9956443609214569</v>
      </c>
      <c r="Z139" s="44">
        <f t="shared" si="20"/>
        <v>1.9978273389504324</v>
      </c>
      <c r="AA139" s="44">
        <v>0</v>
      </c>
      <c r="AB139" s="2">
        <f t="shared" si="18"/>
        <v>-7</v>
      </c>
      <c r="AC139" s="2">
        <f t="shared" si="18"/>
        <v>-7</v>
      </c>
      <c r="AD139" s="2">
        <f t="shared" si="18"/>
        <v>2.9105987084230733E-2</v>
      </c>
      <c r="AE139" s="2">
        <f t="shared" si="18"/>
        <v>0.18164323945085573</v>
      </c>
      <c r="AF139" s="2">
        <f t="shared" si="18"/>
        <v>0.66581950818251923</v>
      </c>
      <c r="AG139" s="2">
        <f t="shared" si="18"/>
        <v>0.15253725236662499</v>
      </c>
    </row>
    <row r="140" spans="1:33">
      <c r="A140" s="72"/>
      <c r="B140" s="2">
        <f t="shared" si="15"/>
        <v>-8</v>
      </c>
      <c r="C140" s="45" t="str">
        <f t="shared" si="20"/>
        <v/>
      </c>
      <c r="D140" s="45" t="str">
        <f t="shared" si="20"/>
        <v/>
      </c>
      <c r="E140" s="45" t="str">
        <f t="shared" si="20"/>
        <v/>
      </c>
      <c r="F140" s="45" t="str">
        <f t="shared" si="20"/>
        <v/>
      </c>
      <c r="G140" s="45" t="str">
        <f t="shared" si="20"/>
        <v/>
      </c>
      <c r="H140" s="45" t="str">
        <f t="shared" si="20"/>
        <v/>
      </c>
      <c r="I140" s="45" t="str">
        <f t="shared" si="20"/>
        <v/>
      </c>
      <c r="J140" s="45" t="str">
        <f t="shared" si="20"/>
        <v/>
      </c>
      <c r="K140" s="44">
        <f t="shared" si="20"/>
        <v>5.9470158766467209</v>
      </c>
      <c r="L140" s="44">
        <f t="shared" si="20"/>
        <v>5.9521968364048314</v>
      </c>
      <c r="M140" s="44">
        <f t="shared" si="20"/>
        <v>5.9573880941299855</v>
      </c>
      <c r="N140" s="44">
        <f t="shared" si="20"/>
        <v>5.9625837512625584</v>
      </c>
      <c r="O140" s="44">
        <f t="shared" si="20"/>
        <v>3.9677787737501804</v>
      </c>
      <c r="P140" s="44">
        <f t="shared" si="20"/>
        <v>3.9713675972812865</v>
      </c>
      <c r="Q140" s="44">
        <f t="shared" si="20"/>
        <v>3.9749500397677067</v>
      </c>
      <c r="R140" s="44">
        <f t="shared" ref="R140:Z140" si="21">IF($B140^2&gt;R$106^2,"",EXP(-R38*delta_t)*($AE140*(S139+S88)+$AF140*(S140+S89)+$AG140*(S141+S90)))</f>
        <v>3.9785238883939091</v>
      </c>
      <c r="S140" s="44">
        <f t="shared" si="21"/>
        <v>3.9820871941923137</v>
      </c>
      <c r="T140" s="44">
        <f t="shared" si="21"/>
        <v>3.9856382338548575</v>
      </c>
      <c r="U140" s="44">
        <f t="shared" si="21"/>
        <v>1.989175479204027</v>
      </c>
      <c r="V140" s="44">
        <f t="shared" si="21"/>
        <v>1.9910023792168863</v>
      </c>
      <c r="W140" s="44">
        <f t="shared" si="21"/>
        <v>1.9928208222032846</v>
      </c>
      <c r="X140" s="44">
        <f t="shared" si="21"/>
        <v>1.9946302642986917</v>
      </c>
      <c r="Y140" s="44">
        <f t="shared" si="21"/>
        <v>1.9964302208895668</v>
      </c>
      <c r="Z140" s="44">
        <f t="shared" si="21"/>
        <v>1.9982202605771153</v>
      </c>
      <c r="AA140" s="44">
        <v>0</v>
      </c>
      <c r="AB140" s="2">
        <f t="shared" ref="AB140:AG155" si="22">AB89</f>
        <v>-8</v>
      </c>
      <c r="AC140" s="2">
        <f t="shared" si="22"/>
        <v>-8</v>
      </c>
      <c r="AD140" s="2">
        <f t="shared" si="22"/>
        <v>3.3263985239120331E-2</v>
      </c>
      <c r="AE140" s="2">
        <f t="shared" si="22"/>
        <v>0.18385190564322104</v>
      </c>
      <c r="AF140" s="2">
        <f t="shared" si="22"/>
        <v>0.66556017395267819</v>
      </c>
      <c r="AG140" s="2">
        <f t="shared" si="22"/>
        <v>0.15058792040410071</v>
      </c>
    </row>
    <row r="141" spans="1:33">
      <c r="A141" s="72"/>
      <c r="B141" s="2">
        <f t="shared" si="15"/>
        <v>-9</v>
      </c>
      <c r="C141" s="45" t="str">
        <f t="shared" ref="C141:Z151" si="23">IF($B141^2&gt;C$106^2,"",EXP(-C39*delta_t)*($AE141*(D140+D89)+$AF141*(D141+D90)+$AG141*(D142+D91)))</f>
        <v/>
      </c>
      <c r="D141" s="45" t="str">
        <f t="shared" si="23"/>
        <v/>
      </c>
      <c r="E141" s="45" t="str">
        <f t="shared" si="23"/>
        <v/>
      </c>
      <c r="F141" s="45" t="str">
        <f t="shared" si="23"/>
        <v/>
      </c>
      <c r="G141" s="45" t="str">
        <f t="shared" si="23"/>
        <v/>
      </c>
      <c r="H141" s="45" t="str">
        <f t="shared" si="23"/>
        <v/>
      </c>
      <c r="I141" s="45" t="str">
        <f t="shared" si="23"/>
        <v/>
      </c>
      <c r="J141" s="45" t="str">
        <f t="shared" si="23"/>
        <v/>
      </c>
      <c r="K141" s="45" t="str">
        <f t="shared" si="23"/>
        <v/>
      </c>
      <c r="L141" s="44">
        <f t="shared" si="23"/>
        <v>5.9606231276761266</v>
      </c>
      <c r="M141" s="44">
        <f t="shared" si="23"/>
        <v>5.9649121718066072</v>
      </c>
      <c r="N141" s="44">
        <f t="shared" si="23"/>
        <v>5.9692002898006038</v>
      </c>
      <c r="O141" s="44">
        <f t="shared" si="23"/>
        <v>3.9734833917548098</v>
      </c>
      <c r="P141" s="44">
        <f t="shared" si="23"/>
        <v>3.9764476319367783</v>
      </c>
      <c r="Q141" s="44">
        <f t="shared" si="23"/>
        <v>3.9794035007921882</v>
      </c>
      <c r="R141" s="44">
        <f t="shared" si="23"/>
        <v>3.9823492193644934</v>
      </c>
      <c r="S141" s="44">
        <f t="shared" si="23"/>
        <v>3.9852832276040018</v>
      </c>
      <c r="T141" s="44">
        <f t="shared" si="23"/>
        <v>3.9882041527045984</v>
      </c>
      <c r="U141" s="44">
        <f t="shared" si="23"/>
        <v>1.9911107837701723</v>
      </c>
      <c r="V141" s="44">
        <f t="shared" si="23"/>
        <v>1.9926148288663736</v>
      </c>
      <c r="W141" s="44">
        <f t="shared" si="23"/>
        <v>1.9941103860026019</v>
      </c>
      <c r="X141" s="44">
        <f t="shared" si="23"/>
        <v>1.9955970330396189</v>
      </c>
      <c r="Y141" s="44">
        <f t="shared" si="23"/>
        <v>1.9970743969935461</v>
      </c>
      <c r="Z141" s="44">
        <f t="shared" si="23"/>
        <v>1.9985421490014759</v>
      </c>
      <c r="AA141" s="44">
        <v>0</v>
      </c>
      <c r="AB141" s="2">
        <f t="shared" si="22"/>
        <v>-9</v>
      </c>
      <c r="AC141" s="2">
        <f t="shared" si="22"/>
        <v>-9</v>
      </c>
      <c r="AD141" s="2">
        <f t="shared" si="22"/>
        <v>3.7421983394009928E-2</v>
      </c>
      <c r="AE141" s="2">
        <f t="shared" si="22"/>
        <v>0.1860778607842424</v>
      </c>
      <c r="AF141" s="2">
        <f t="shared" si="22"/>
        <v>0.66526626182552506</v>
      </c>
      <c r="AG141" s="2">
        <f t="shared" si="22"/>
        <v>0.14865587739023248</v>
      </c>
    </row>
    <row r="142" spans="1:33">
      <c r="A142" s="72"/>
      <c r="B142" s="2">
        <f t="shared" si="15"/>
        <v>-10</v>
      </c>
      <c r="C142" s="45" t="str">
        <f t="shared" si="23"/>
        <v/>
      </c>
      <c r="D142" s="45" t="str">
        <f t="shared" si="23"/>
        <v/>
      </c>
      <c r="E142" s="45" t="str">
        <f t="shared" si="23"/>
        <v/>
      </c>
      <c r="F142" s="45" t="str">
        <f t="shared" si="23"/>
        <v/>
      </c>
      <c r="G142" s="45" t="str">
        <f t="shared" si="23"/>
        <v/>
      </c>
      <c r="H142" s="45" t="str">
        <f t="shared" si="23"/>
        <v/>
      </c>
      <c r="I142" s="45" t="str">
        <f t="shared" si="23"/>
        <v/>
      </c>
      <c r="J142" s="45" t="str">
        <f t="shared" si="23"/>
        <v/>
      </c>
      <c r="K142" s="45" t="str">
        <f t="shared" si="23"/>
        <v/>
      </c>
      <c r="L142" s="45" t="str">
        <f t="shared" si="23"/>
        <v/>
      </c>
      <c r="M142" s="44">
        <f t="shared" si="23"/>
        <v>5.971112175771836</v>
      </c>
      <c r="N142" s="44">
        <f t="shared" si="23"/>
        <v>5.974650521527499</v>
      </c>
      <c r="O142" s="44">
        <f t="shared" si="23"/>
        <v>3.9781811317926858</v>
      </c>
      <c r="P142" s="44">
        <f t="shared" si="23"/>
        <v>3.9806288694125089</v>
      </c>
      <c r="Q142" s="44">
        <f t="shared" si="23"/>
        <v>3.9830672130134515</v>
      </c>
      <c r="R142" s="44">
        <f t="shared" si="23"/>
        <v>3.9854947374300673</v>
      </c>
      <c r="S142" s="44">
        <f t="shared" si="23"/>
        <v>3.9879101987998822</v>
      </c>
      <c r="T142" s="44">
        <f t="shared" si="23"/>
        <v>3.9903125083388535</v>
      </c>
      <c r="U142" s="44">
        <f t="shared" si="23"/>
        <v>1.9927007113433004</v>
      </c>
      <c r="V142" s="44">
        <f t="shared" si="23"/>
        <v>1.993938752933101</v>
      </c>
      <c r="W142" s="44">
        <f t="shared" si="23"/>
        <v>1.9951685913099531</v>
      </c>
      <c r="X142" s="44">
        <f t="shared" si="23"/>
        <v>1.9963899015621427</v>
      </c>
      <c r="Y142" s="44">
        <f t="shared" si="23"/>
        <v>1.9976023994516543</v>
      </c>
      <c r="Z142" s="44">
        <f t="shared" si="23"/>
        <v>1.9988058372224868</v>
      </c>
      <c r="AA142" s="44">
        <v>0</v>
      </c>
      <c r="AB142" s="2">
        <f t="shared" si="22"/>
        <v>-10</v>
      </c>
      <c r="AC142" s="2">
        <f t="shared" si="22"/>
        <v>-10</v>
      </c>
      <c r="AD142" s="2">
        <f t="shared" si="22"/>
        <v>4.1579981548899525E-2</v>
      </c>
      <c r="AE142" s="2">
        <f t="shared" si="22"/>
        <v>0.18832110487391984</v>
      </c>
      <c r="AF142" s="2">
        <f t="shared" si="22"/>
        <v>0.66493777180105984</v>
      </c>
      <c r="AG142" s="2">
        <f t="shared" si="22"/>
        <v>0.14674112332502032</v>
      </c>
    </row>
    <row r="143" spans="1:33">
      <c r="A143" s="72"/>
      <c r="B143" s="2">
        <f t="shared" si="15"/>
        <v>-11</v>
      </c>
      <c r="C143" s="45" t="str">
        <f t="shared" si="23"/>
        <v/>
      </c>
      <c r="D143" s="45" t="str">
        <f t="shared" si="23"/>
        <v/>
      </c>
      <c r="E143" s="45" t="str">
        <f t="shared" si="23"/>
        <v/>
      </c>
      <c r="F143" s="45" t="str">
        <f t="shared" si="23"/>
        <v/>
      </c>
      <c r="G143" s="45" t="str">
        <f t="shared" si="23"/>
        <v/>
      </c>
      <c r="H143" s="45" t="str">
        <f t="shared" si="23"/>
        <v/>
      </c>
      <c r="I143" s="45" t="str">
        <f t="shared" si="23"/>
        <v/>
      </c>
      <c r="J143" s="45" t="str">
        <f t="shared" si="23"/>
        <v/>
      </c>
      <c r="K143" s="45" t="str">
        <f t="shared" si="23"/>
        <v/>
      </c>
      <c r="L143" s="45" t="str">
        <f t="shared" si="23"/>
        <v/>
      </c>
      <c r="M143" s="45" t="str">
        <f t="shared" si="23"/>
        <v/>
      </c>
      <c r="N143" s="44">
        <f t="shared" si="23"/>
        <v>5.9791387955510471</v>
      </c>
      <c r="O143" s="44">
        <f t="shared" si="23"/>
        <v>3.9820486854832766</v>
      </c>
      <c r="P143" s="44">
        <f t="shared" si="23"/>
        <v>3.9840694992067998</v>
      </c>
      <c r="Q143" s="44">
        <f t="shared" si="23"/>
        <v>3.9860805630904594</v>
      </c>
      <c r="R143" s="44">
        <f t="shared" si="23"/>
        <v>3.9880807394400706</v>
      </c>
      <c r="S143" s="44">
        <f t="shared" si="23"/>
        <v>3.9900690404918726</v>
      </c>
      <c r="T143" s="44">
        <f t="shared" si="23"/>
        <v>3.9920446067122484</v>
      </c>
      <c r="U143" s="44">
        <f t="shared" si="23"/>
        <v>1.9940066894100079</v>
      </c>
      <c r="V143" s="44">
        <f t="shared" si="23"/>
        <v>1.9950256344049924</v>
      </c>
      <c r="W143" s="44">
        <f t="shared" si="23"/>
        <v>1.9960368534546988</v>
      </c>
      <c r="X143" s="44">
        <f t="shared" si="23"/>
        <v>1.9970400988869628</v>
      </c>
      <c r="Y143" s="44">
        <f t="shared" si="23"/>
        <v>1.998035156607187</v>
      </c>
      <c r="Z143" s="44">
        <f t="shared" si="23"/>
        <v>1.9990218426132587</v>
      </c>
      <c r="AA143" s="44">
        <v>0</v>
      </c>
      <c r="AB143" s="2">
        <f t="shared" si="22"/>
        <v>-11</v>
      </c>
      <c r="AC143" s="2">
        <f t="shared" si="22"/>
        <v>-11</v>
      </c>
      <c r="AD143" s="2">
        <f t="shared" si="22"/>
        <v>4.5737979703790899E-2</v>
      </c>
      <c r="AE143" s="2">
        <f t="shared" si="22"/>
        <v>0.1905816379122543</v>
      </c>
      <c r="AF143" s="2">
        <f t="shared" si="22"/>
        <v>0.66457470387928219</v>
      </c>
      <c r="AG143" s="2">
        <f t="shared" si="22"/>
        <v>0.1448436582084634</v>
      </c>
    </row>
    <row r="144" spans="1:33">
      <c r="A144" s="72"/>
      <c r="B144" s="2">
        <f t="shared" si="15"/>
        <v>-12</v>
      </c>
      <c r="C144" s="45" t="str">
        <f t="shared" si="23"/>
        <v/>
      </c>
      <c r="D144" s="45" t="str">
        <f t="shared" si="23"/>
        <v/>
      </c>
      <c r="E144" s="45" t="str">
        <f t="shared" si="23"/>
        <v/>
      </c>
      <c r="F144" s="45" t="str">
        <f t="shared" si="23"/>
        <v/>
      </c>
      <c r="G144" s="45" t="str">
        <f t="shared" si="23"/>
        <v/>
      </c>
      <c r="H144" s="45" t="str">
        <f t="shared" si="23"/>
        <v/>
      </c>
      <c r="I144" s="45" t="str">
        <f t="shared" si="23"/>
        <v/>
      </c>
      <c r="J144" s="45" t="str">
        <f t="shared" si="23"/>
        <v/>
      </c>
      <c r="K144" s="45" t="str">
        <f t="shared" si="23"/>
        <v/>
      </c>
      <c r="L144" s="45" t="str">
        <f t="shared" si="23"/>
        <v/>
      </c>
      <c r="M144" s="45" t="str">
        <f t="shared" si="23"/>
        <v/>
      </c>
      <c r="N144" s="45" t="str">
        <f t="shared" si="23"/>
        <v/>
      </c>
      <c r="O144" s="44">
        <f t="shared" si="23"/>
        <v>3.9852320735894669</v>
      </c>
      <c r="P144" s="44">
        <f t="shared" si="23"/>
        <v>3.986900142261514</v>
      </c>
      <c r="Q144" s="44">
        <f t="shared" si="23"/>
        <v>3.9885585540839998</v>
      </c>
      <c r="R144" s="44">
        <f t="shared" si="23"/>
        <v>3.9902064041933363</v>
      </c>
      <c r="S144" s="44">
        <f t="shared" si="23"/>
        <v>3.9918429115457537</v>
      </c>
      <c r="T144" s="44">
        <f t="shared" si="23"/>
        <v>3.9934674009744007</v>
      </c>
      <c r="U144" s="44">
        <f t="shared" si="23"/>
        <v>1.9950792888028666</v>
      </c>
      <c r="V144" s="44">
        <f t="shared" si="23"/>
        <v>1.9959178174575383</v>
      </c>
      <c r="W144" s="44">
        <f t="shared" si="23"/>
        <v>1.9967492043882875</v>
      </c>
      <c r="X144" s="44">
        <f t="shared" si="23"/>
        <v>1.9975732629538647</v>
      </c>
      <c r="Y144" s="44">
        <f t="shared" si="23"/>
        <v>1.9983898341738551</v>
      </c>
      <c r="Z144" s="44">
        <f t="shared" si="23"/>
        <v>1.999198783834558</v>
      </c>
      <c r="AA144" s="44">
        <v>0</v>
      </c>
      <c r="AB144" s="2">
        <f t="shared" si="22"/>
        <v>-12</v>
      </c>
      <c r="AC144" s="2">
        <f t="shared" si="22"/>
        <v>-12</v>
      </c>
      <c r="AD144" s="2">
        <f t="shared" si="22"/>
        <v>4.9895977858680496E-2</v>
      </c>
      <c r="AE144" s="2">
        <f t="shared" si="22"/>
        <v>0.19285945989924386</v>
      </c>
      <c r="AF144" s="2">
        <f t="shared" si="22"/>
        <v>0.66417705806019267</v>
      </c>
      <c r="AG144" s="2">
        <f t="shared" si="22"/>
        <v>0.14296348204056336</v>
      </c>
    </row>
    <row r="145" spans="1:33">
      <c r="A145" s="72"/>
      <c r="B145" s="2">
        <f t="shared" si="15"/>
        <v>-13</v>
      </c>
      <c r="C145" s="45" t="str">
        <f t="shared" si="23"/>
        <v/>
      </c>
      <c r="D145" s="45" t="str">
        <f t="shared" si="23"/>
        <v/>
      </c>
      <c r="E145" s="45" t="str">
        <f t="shared" si="23"/>
        <v/>
      </c>
      <c r="F145" s="45" t="str">
        <f t="shared" si="23"/>
        <v/>
      </c>
      <c r="G145" s="45" t="str">
        <f t="shared" si="23"/>
        <v/>
      </c>
      <c r="H145" s="45" t="str">
        <f t="shared" si="23"/>
        <v/>
      </c>
      <c r="I145" s="45" t="str">
        <f t="shared" si="23"/>
        <v/>
      </c>
      <c r="J145" s="45" t="str">
        <f t="shared" si="23"/>
        <v/>
      </c>
      <c r="K145" s="45" t="str">
        <f t="shared" si="23"/>
        <v/>
      </c>
      <c r="L145" s="45" t="str">
        <f t="shared" si="23"/>
        <v/>
      </c>
      <c r="M145" s="45" t="str">
        <f t="shared" si="23"/>
        <v/>
      </c>
      <c r="N145" s="45" t="str">
        <f t="shared" si="23"/>
        <v/>
      </c>
      <c r="O145" s="45" t="str">
        <f t="shared" si="23"/>
        <v/>
      </c>
      <c r="P145" s="44">
        <f t="shared" si="23"/>
        <v>3.9892285661226152</v>
      </c>
      <c r="Q145" s="44">
        <f t="shared" si="23"/>
        <v>3.9905959997756635</v>
      </c>
      <c r="R145" s="44">
        <f t="shared" si="23"/>
        <v>3.9919534442496265</v>
      </c>
      <c r="S145" s="44">
        <f t="shared" si="23"/>
        <v>3.9933002848185843</v>
      </c>
      <c r="T145" s="44">
        <f t="shared" si="23"/>
        <v>3.994635994062361</v>
      </c>
      <c r="U145" s="44">
        <f t="shared" si="23"/>
        <v>1.9959601199713461</v>
      </c>
      <c r="V145" s="44">
        <f t="shared" si="23"/>
        <v>1.9966501140768131</v>
      </c>
      <c r="W145" s="44">
        <f t="shared" si="23"/>
        <v>1.9973335989877115</v>
      </c>
      <c r="X145" s="44">
        <f t="shared" si="23"/>
        <v>1.9980104360171391</v>
      </c>
      <c r="Y145" s="44">
        <f t="shared" si="23"/>
        <v>1.9986805092197213</v>
      </c>
      <c r="Z145" s="44">
        <f t="shared" si="23"/>
        <v>1.9993437229906843</v>
      </c>
      <c r="AA145" s="44">
        <v>0</v>
      </c>
      <c r="AB145" s="2">
        <f t="shared" si="22"/>
        <v>-13</v>
      </c>
      <c r="AC145" s="2">
        <f t="shared" si="22"/>
        <v>-13</v>
      </c>
      <c r="AD145" s="2">
        <f t="shared" si="22"/>
        <v>5.4053976013570093E-2</v>
      </c>
      <c r="AE145" s="2">
        <f t="shared" si="22"/>
        <v>0.19515457083488952</v>
      </c>
      <c r="AF145" s="2">
        <f t="shared" si="22"/>
        <v>0.66374483434379106</v>
      </c>
      <c r="AG145" s="2">
        <f t="shared" si="22"/>
        <v>0.14110059482131942</v>
      </c>
    </row>
    <row r="146" spans="1:33">
      <c r="A146" s="72"/>
      <c r="B146" s="2">
        <f t="shared" si="15"/>
        <v>-14</v>
      </c>
      <c r="C146" s="45" t="str">
        <f t="shared" si="23"/>
        <v/>
      </c>
      <c r="D146" s="45" t="str">
        <f t="shared" si="23"/>
        <v/>
      </c>
      <c r="E146" s="45" t="str">
        <f t="shared" si="23"/>
        <v/>
      </c>
      <c r="F146" s="45" t="str">
        <f t="shared" si="23"/>
        <v/>
      </c>
      <c r="G146" s="45" t="str">
        <f t="shared" si="23"/>
        <v/>
      </c>
      <c r="H146" s="45" t="str">
        <f t="shared" si="23"/>
        <v/>
      </c>
      <c r="I146" s="45" t="str">
        <f t="shared" si="23"/>
        <v/>
      </c>
      <c r="J146" s="45" t="str">
        <f t="shared" si="23"/>
        <v/>
      </c>
      <c r="K146" s="45" t="str">
        <f t="shared" si="23"/>
        <v/>
      </c>
      <c r="L146" s="45" t="str">
        <f t="shared" si="23"/>
        <v/>
      </c>
      <c r="M146" s="45" t="str">
        <f t="shared" si="23"/>
        <v/>
      </c>
      <c r="N146" s="45" t="str">
        <f t="shared" si="23"/>
        <v/>
      </c>
      <c r="O146" s="45" t="str">
        <f t="shared" si="23"/>
        <v/>
      </c>
      <c r="P146" s="45" t="str">
        <f t="shared" si="23"/>
        <v/>
      </c>
      <c r="Q146" s="44">
        <f t="shared" si="23"/>
        <v>3.9922710209226047</v>
      </c>
      <c r="R146" s="44">
        <f t="shared" si="23"/>
        <v>3.9933891444902345</v>
      </c>
      <c r="S146" s="44">
        <f t="shared" si="23"/>
        <v>3.99449751238404</v>
      </c>
      <c r="T146" s="44">
        <f t="shared" si="23"/>
        <v>3.9955957151635086</v>
      </c>
      <c r="U146" s="44">
        <f t="shared" si="23"/>
        <v>1.9966834054629901</v>
      </c>
      <c r="V146" s="44">
        <f t="shared" si="23"/>
        <v>1.9972511333807936</v>
      </c>
      <c r="W146" s="44">
        <f t="shared" si="23"/>
        <v>1.9978129935293678</v>
      </c>
      <c r="X146" s="44">
        <f t="shared" si="23"/>
        <v>1.99836888467421</v>
      </c>
      <c r="Y146" s="44">
        <f t="shared" si="23"/>
        <v>1.9989187242422819</v>
      </c>
      <c r="Z146" s="44">
        <f t="shared" si="23"/>
        <v>1.9994624463319663</v>
      </c>
      <c r="AA146" s="44">
        <v>0</v>
      </c>
      <c r="AB146" s="2">
        <f t="shared" si="22"/>
        <v>-14</v>
      </c>
      <c r="AC146" s="2">
        <f t="shared" si="22"/>
        <v>-14</v>
      </c>
      <c r="AD146" s="2">
        <f t="shared" si="22"/>
        <v>5.8211974168461467E-2</v>
      </c>
      <c r="AE146" s="2">
        <f t="shared" si="22"/>
        <v>0.1974669707191922</v>
      </c>
      <c r="AF146" s="2">
        <f t="shared" si="22"/>
        <v>0.66327803273007702</v>
      </c>
      <c r="AG146" s="2">
        <f t="shared" si="22"/>
        <v>0.13925499655073073</v>
      </c>
    </row>
    <row r="147" spans="1:33">
      <c r="A147" s="72"/>
      <c r="B147" s="2">
        <f t="shared" si="15"/>
        <v>-15</v>
      </c>
      <c r="C147" s="45" t="str">
        <f t="shared" si="23"/>
        <v/>
      </c>
      <c r="D147" s="45" t="str">
        <f t="shared" si="23"/>
        <v/>
      </c>
      <c r="E147" s="45" t="str">
        <f t="shared" si="23"/>
        <v/>
      </c>
      <c r="F147" s="45" t="str">
        <f t="shared" si="23"/>
        <v/>
      </c>
      <c r="G147" s="45" t="str">
        <f t="shared" si="23"/>
        <v/>
      </c>
      <c r="H147" s="45" t="str">
        <f t="shared" si="23"/>
        <v/>
      </c>
      <c r="I147" s="45" t="str">
        <f t="shared" si="23"/>
        <v/>
      </c>
      <c r="J147" s="45" t="str">
        <f t="shared" si="23"/>
        <v/>
      </c>
      <c r="K147" s="45" t="str">
        <f t="shared" si="23"/>
        <v/>
      </c>
      <c r="L147" s="45" t="str">
        <f t="shared" si="23"/>
        <v/>
      </c>
      <c r="M147" s="45" t="str">
        <f t="shared" si="23"/>
        <v/>
      </c>
      <c r="N147" s="45" t="str">
        <f t="shared" si="23"/>
        <v/>
      </c>
      <c r="O147" s="45" t="str">
        <f t="shared" si="23"/>
        <v/>
      </c>
      <c r="P147" s="45" t="str">
        <f t="shared" si="23"/>
        <v/>
      </c>
      <c r="Q147" s="45" t="str">
        <f t="shared" si="23"/>
        <v/>
      </c>
      <c r="R147" s="44">
        <f t="shared" si="23"/>
        <v>3.9945688843511058</v>
      </c>
      <c r="S147" s="44">
        <f t="shared" si="23"/>
        <v>3.9954809520027572</v>
      </c>
      <c r="T147" s="44">
        <f t="shared" si="23"/>
        <v>3.9963838392122972</v>
      </c>
      <c r="U147" s="44">
        <f t="shared" si="23"/>
        <v>1.9972772814352975</v>
      </c>
      <c r="V147" s="44">
        <f t="shared" si="23"/>
        <v>1.997744379793067</v>
      </c>
      <c r="W147" s="44">
        <f t="shared" si="23"/>
        <v>1.9982062349789613</v>
      </c>
      <c r="X147" s="44">
        <f t="shared" si="23"/>
        <v>1.9986627748122965</v>
      </c>
      <c r="Y147" s="44">
        <f t="shared" si="23"/>
        <v>1.999113942397079</v>
      </c>
      <c r="Z147" s="44">
        <f t="shared" si="23"/>
        <v>1.9995596944737866</v>
      </c>
      <c r="AA147" s="44">
        <v>0</v>
      </c>
      <c r="AB147" s="2">
        <f t="shared" si="22"/>
        <v>-15</v>
      </c>
      <c r="AC147" s="2">
        <f t="shared" si="22"/>
        <v>-15</v>
      </c>
      <c r="AD147" s="2">
        <f t="shared" si="22"/>
        <v>6.2369972323351064E-2</v>
      </c>
      <c r="AE147" s="2">
        <f t="shared" si="22"/>
        <v>0.19979665955214998</v>
      </c>
      <c r="AF147" s="2">
        <f t="shared" si="22"/>
        <v>0.6627766532190511</v>
      </c>
      <c r="AG147" s="2">
        <f t="shared" si="22"/>
        <v>0.13742668722879892</v>
      </c>
    </row>
    <row r="148" spans="1:33">
      <c r="A148" s="72"/>
      <c r="B148" s="2">
        <f t="shared" si="15"/>
        <v>-16</v>
      </c>
      <c r="C148" s="45" t="str">
        <f t="shared" si="23"/>
        <v/>
      </c>
      <c r="D148" s="45" t="str">
        <f t="shared" si="23"/>
        <v/>
      </c>
      <c r="E148" s="45" t="str">
        <f t="shared" si="23"/>
        <v/>
      </c>
      <c r="F148" s="45" t="str">
        <f t="shared" si="23"/>
        <v/>
      </c>
      <c r="G148" s="45" t="str">
        <f t="shared" si="23"/>
        <v/>
      </c>
      <c r="H148" s="45" t="str">
        <f t="shared" si="23"/>
        <v/>
      </c>
      <c r="I148" s="45" t="str">
        <f t="shared" si="23"/>
        <v/>
      </c>
      <c r="J148" s="45" t="str">
        <f t="shared" si="23"/>
        <v/>
      </c>
      <c r="K148" s="45" t="str">
        <f t="shared" si="23"/>
        <v/>
      </c>
      <c r="L148" s="45" t="str">
        <f t="shared" si="23"/>
        <v/>
      </c>
      <c r="M148" s="45" t="str">
        <f t="shared" si="23"/>
        <v/>
      </c>
      <c r="N148" s="45" t="str">
        <f t="shared" si="23"/>
        <v/>
      </c>
      <c r="O148" s="45" t="str">
        <f t="shared" si="23"/>
        <v/>
      </c>
      <c r="P148" s="45" t="str">
        <f t="shared" si="23"/>
        <v/>
      </c>
      <c r="Q148" s="45" t="str">
        <f t="shared" si="23"/>
        <v/>
      </c>
      <c r="R148" s="45" t="str">
        <f t="shared" si="23"/>
        <v/>
      </c>
      <c r="S148" s="44">
        <f t="shared" si="23"/>
        <v>3.9962887267984804</v>
      </c>
      <c r="T148" s="44">
        <f t="shared" si="23"/>
        <v>3.9970310085086895</v>
      </c>
      <c r="U148" s="44">
        <f t="shared" si="23"/>
        <v>1.9977648732382103</v>
      </c>
      <c r="V148" s="44">
        <f t="shared" si="23"/>
        <v>1.9981491591169573</v>
      </c>
      <c r="W148" s="44">
        <f t="shared" si="23"/>
        <v>1.9985287935533476</v>
      </c>
      <c r="X148" s="44">
        <f t="shared" si="23"/>
        <v>1.9989037267319023</v>
      </c>
      <c r="Y148" s="44">
        <f t="shared" si="23"/>
        <v>1.9992739213324979</v>
      </c>
      <c r="Z148" s="44">
        <f t="shared" si="23"/>
        <v>1.9996393511661821</v>
      </c>
      <c r="AA148" s="44">
        <v>0</v>
      </c>
      <c r="AB148" s="2">
        <f t="shared" si="22"/>
        <v>-16</v>
      </c>
      <c r="AC148" s="2">
        <f t="shared" si="22"/>
        <v>-16</v>
      </c>
      <c r="AD148" s="2">
        <f t="shared" si="22"/>
        <v>6.6527970478240661E-2</v>
      </c>
      <c r="AE148" s="2">
        <f t="shared" si="22"/>
        <v>0.20214363733376381</v>
      </c>
      <c r="AF148" s="2">
        <f t="shared" si="22"/>
        <v>0.66224069581071299</v>
      </c>
      <c r="AG148" s="2">
        <f t="shared" si="22"/>
        <v>0.13561566685552315</v>
      </c>
    </row>
    <row r="149" spans="1:33">
      <c r="A149" s="72"/>
      <c r="B149" s="2">
        <f t="shared" si="15"/>
        <v>-17</v>
      </c>
      <c r="C149" s="45" t="str">
        <f t="shared" si="23"/>
        <v/>
      </c>
      <c r="D149" s="45" t="str">
        <f t="shared" si="23"/>
        <v/>
      </c>
      <c r="E149" s="45" t="str">
        <f t="shared" si="23"/>
        <v/>
      </c>
      <c r="F149" s="45" t="str">
        <f t="shared" si="23"/>
        <v/>
      </c>
      <c r="G149" s="45" t="str">
        <f t="shared" si="23"/>
        <v/>
      </c>
      <c r="H149" s="45" t="str">
        <f t="shared" si="23"/>
        <v/>
      </c>
      <c r="I149" s="45" t="str">
        <f t="shared" si="23"/>
        <v/>
      </c>
      <c r="J149" s="45" t="str">
        <f t="shared" si="23"/>
        <v/>
      </c>
      <c r="K149" s="45" t="str">
        <f t="shared" si="23"/>
        <v/>
      </c>
      <c r="L149" s="45" t="str">
        <f t="shared" si="23"/>
        <v/>
      </c>
      <c r="M149" s="45" t="str">
        <f t="shared" si="23"/>
        <v/>
      </c>
      <c r="N149" s="45" t="str">
        <f t="shared" si="23"/>
        <v/>
      </c>
      <c r="O149" s="45" t="str">
        <f t="shared" si="23"/>
        <v/>
      </c>
      <c r="P149" s="45" t="str">
        <f t="shared" si="23"/>
        <v/>
      </c>
      <c r="Q149" s="45" t="str">
        <f t="shared" si="23"/>
        <v/>
      </c>
      <c r="R149" s="45" t="str">
        <f t="shared" si="23"/>
        <v/>
      </c>
      <c r="S149" s="45" t="str">
        <f t="shared" si="23"/>
        <v/>
      </c>
      <c r="T149" s="44">
        <f t="shared" si="23"/>
        <v>3.9975624065315052</v>
      </c>
      <c r="U149" s="44">
        <f t="shared" si="23"/>
        <v>1.9981651831771059</v>
      </c>
      <c r="V149" s="44">
        <f t="shared" si="23"/>
        <v>1.9984813253454548</v>
      </c>
      <c r="W149" s="44">
        <f t="shared" si="23"/>
        <v>1.9987933656861128</v>
      </c>
      <c r="X149" s="44">
        <f t="shared" si="23"/>
        <v>1.9991012714446816</v>
      </c>
      <c r="Y149" s="44">
        <f t="shared" si="23"/>
        <v>1.9994050200621303</v>
      </c>
      <c r="Z149" s="44">
        <f t="shared" si="23"/>
        <v>1.9997045980463859</v>
      </c>
      <c r="AA149" s="44">
        <v>0</v>
      </c>
      <c r="AB149" s="2">
        <f t="shared" si="22"/>
        <v>-17</v>
      </c>
      <c r="AC149" s="2">
        <f t="shared" si="22"/>
        <v>-17</v>
      </c>
      <c r="AD149" s="2">
        <f t="shared" si="22"/>
        <v>7.0685968633132035E-2</v>
      </c>
      <c r="AE149" s="2">
        <f t="shared" si="22"/>
        <v>0.20450790406403474</v>
      </c>
      <c r="AF149" s="2">
        <f t="shared" si="22"/>
        <v>0.66167016050506255</v>
      </c>
      <c r="AG149" s="2">
        <f t="shared" si="22"/>
        <v>0.13382193543090271</v>
      </c>
    </row>
    <row r="150" spans="1:33">
      <c r="A150" s="72"/>
      <c r="B150" s="2">
        <f t="shared" si="15"/>
        <v>-18</v>
      </c>
      <c r="C150" s="45" t="str">
        <f t="shared" si="23"/>
        <v/>
      </c>
      <c r="D150" s="45" t="str">
        <f t="shared" si="23"/>
        <v/>
      </c>
      <c r="E150" s="45" t="str">
        <f t="shared" si="23"/>
        <v/>
      </c>
      <c r="F150" s="45" t="str">
        <f t="shared" si="23"/>
        <v/>
      </c>
      <c r="G150" s="45" t="str">
        <f t="shared" si="23"/>
        <v/>
      </c>
      <c r="H150" s="45" t="str">
        <f t="shared" si="23"/>
        <v/>
      </c>
      <c r="I150" s="45" t="str">
        <f t="shared" si="23"/>
        <v/>
      </c>
      <c r="J150" s="45" t="str">
        <f t="shared" si="23"/>
        <v/>
      </c>
      <c r="K150" s="45" t="str">
        <f t="shared" si="23"/>
        <v/>
      </c>
      <c r="L150" s="45" t="str">
        <f t="shared" si="23"/>
        <v/>
      </c>
      <c r="M150" s="45" t="str">
        <f t="shared" si="23"/>
        <v/>
      </c>
      <c r="N150" s="45" t="str">
        <f t="shared" si="23"/>
        <v/>
      </c>
      <c r="O150" s="45" t="str">
        <f t="shared" si="23"/>
        <v/>
      </c>
      <c r="P150" s="45" t="str">
        <f t="shared" si="23"/>
        <v/>
      </c>
      <c r="Q150" s="45" t="str">
        <f t="shared" si="23"/>
        <v/>
      </c>
      <c r="R150" s="45" t="str">
        <f t="shared" si="23"/>
        <v/>
      </c>
      <c r="S150" s="45" t="str">
        <f t="shared" si="23"/>
        <v/>
      </c>
      <c r="T150" s="45" t="str">
        <f t="shared" si="23"/>
        <v/>
      </c>
      <c r="U150" s="44">
        <f t="shared" si="23"/>
        <v>1.9984938225089734</v>
      </c>
      <c r="V150" s="44">
        <f t="shared" si="23"/>
        <v>1.9987538956860462</v>
      </c>
      <c r="W150" s="44">
        <f t="shared" si="23"/>
        <v>1.9990103699948274</v>
      </c>
      <c r="X150" s="44">
        <f t="shared" si="23"/>
        <v>1.9992632255548177</v>
      </c>
      <c r="Y150" s="44">
        <f t="shared" si="23"/>
        <v>1.9995124507875957</v>
      </c>
      <c r="Z150" s="44">
        <f t="shared" si="23"/>
        <v>1.9997580414839757</v>
      </c>
      <c r="AA150" s="44">
        <v>0</v>
      </c>
      <c r="AB150" s="2">
        <f t="shared" si="22"/>
        <v>-18</v>
      </c>
      <c r="AC150" s="2">
        <f t="shared" si="22"/>
        <v>-18</v>
      </c>
      <c r="AD150" s="2">
        <f t="shared" si="22"/>
        <v>7.4843966788019856E-2</v>
      </c>
      <c r="AE150" s="2">
        <f t="shared" si="22"/>
        <v>0.20688945974295969</v>
      </c>
      <c r="AF150" s="2">
        <f t="shared" si="22"/>
        <v>0.66106504730210036</v>
      </c>
      <c r="AG150" s="2">
        <f t="shared" si="22"/>
        <v>0.13204549295493984</v>
      </c>
    </row>
    <row r="151" spans="1:33">
      <c r="A151" s="72"/>
      <c r="B151" s="2">
        <f t="shared" si="15"/>
        <v>-19</v>
      </c>
      <c r="C151" s="45" t="str">
        <f t="shared" si="23"/>
        <v/>
      </c>
      <c r="D151" s="45" t="str">
        <f t="shared" si="23"/>
        <v/>
      </c>
      <c r="E151" s="45" t="str">
        <f t="shared" si="23"/>
        <v/>
      </c>
      <c r="F151" s="45" t="str">
        <f t="shared" si="23"/>
        <v/>
      </c>
      <c r="G151" s="45" t="str">
        <f t="shared" si="23"/>
        <v/>
      </c>
      <c r="H151" s="45" t="str">
        <f t="shared" si="23"/>
        <v/>
      </c>
      <c r="I151" s="45" t="str">
        <f t="shared" si="23"/>
        <v/>
      </c>
      <c r="J151" s="45" t="str">
        <f t="shared" si="23"/>
        <v/>
      </c>
      <c r="K151" s="45" t="str">
        <f t="shared" si="23"/>
        <v/>
      </c>
      <c r="L151" s="45" t="str">
        <f t="shared" si="23"/>
        <v/>
      </c>
      <c r="M151" s="45" t="str">
        <f t="shared" si="23"/>
        <v/>
      </c>
      <c r="N151" s="45" t="str">
        <f t="shared" si="23"/>
        <v/>
      </c>
      <c r="O151" s="45" t="str">
        <f t="shared" si="23"/>
        <v/>
      </c>
      <c r="P151" s="45" t="str">
        <f t="shared" si="23"/>
        <v/>
      </c>
      <c r="Q151" s="45" t="str">
        <f t="shared" si="23"/>
        <v/>
      </c>
      <c r="R151" s="45" t="str">
        <f t="shared" ref="R151:Z151" si="24">IF($B151^2&gt;R$106^2,"",EXP(-R49*delta_t)*($AE151*(S150+S99)+$AF151*(S151+S100)+$AG151*(S152+S101)))</f>
        <v/>
      </c>
      <c r="S151" s="45" t="str">
        <f t="shared" si="24"/>
        <v/>
      </c>
      <c r="T151" s="45" t="str">
        <f t="shared" si="24"/>
        <v/>
      </c>
      <c r="U151" s="45" t="str">
        <f t="shared" si="24"/>
        <v/>
      </c>
      <c r="V151" s="44">
        <f t="shared" si="24"/>
        <v>1.9989775567097285</v>
      </c>
      <c r="W151" s="44">
        <f t="shared" si="24"/>
        <v>1.999188355016557</v>
      </c>
      <c r="X151" s="44">
        <f t="shared" si="24"/>
        <v>1.9993959991272938</v>
      </c>
      <c r="Y151" s="44">
        <f t="shared" si="24"/>
        <v>1.999600485492389</v>
      </c>
      <c r="Z151" s="44">
        <f t="shared" si="24"/>
        <v>1.9998018165376852</v>
      </c>
      <c r="AA151" s="44">
        <v>0</v>
      </c>
      <c r="AB151" s="2">
        <f t="shared" si="22"/>
        <v>-19</v>
      </c>
      <c r="AC151" s="2">
        <f t="shared" si="22"/>
        <v>-19</v>
      </c>
      <c r="AD151" s="2">
        <f t="shared" si="22"/>
        <v>7.9001964942911229E-2</v>
      </c>
      <c r="AE151" s="2">
        <f t="shared" si="22"/>
        <v>0.20928830437054274</v>
      </c>
      <c r="AF151" s="2">
        <f t="shared" si="22"/>
        <v>0.66042535620182563</v>
      </c>
      <c r="AG151" s="2">
        <f t="shared" si="22"/>
        <v>0.13028633942763151</v>
      </c>
    </row>
    <row r="152" spans="1:33">
      <c r="A152" s="72"/>
      <c r="B152" s="2">
        <f t="shared" si="15"/>
        <v>-20</v>
      </c>
      <c r="C152" s="45" t="str">
        <f t="shared" ref="C152:Z156" si="25">IF($B152^2&gt;C$106^2,"",EXP(-C50*delta_t)*($AE152*(D151+D100)+$AF152*(D152+D101)+$AG152*(D153+D102)))</f>
        <v/>
      </c>
      <c r="D152" s="45" t="str">
        <f t="shared" si="25"/>
        <v/>
      </c>
      <c r="E152" s="45" t="str">
        <f t="shared" si="25"/>
        <v/>
      </c>
      <c r="F152" s="45" t="str">
        <f t="shared" si="25"/>
        <v/>
      </c>
      <c r="G152" s="45" t="str">
        <f t="shared" si="25"/>
        <v/>
      </c>
      <c r="H152" s="45" t="str">
        <f t="shared" si="25"/>
        <v/>
      </c>
      <c r="I152" s="45" t="str">
        <f t="shared" si="25"/>
        <v/>
      </c>
      <c r="J152" s="45" t="str">
        <f t="shared" si="25"/>
        <v/>
      </c>
      <c r="K152" s="45" t="str">
        <f t="shared" si="25"/>
        <v/>
      </c>
      <c r="L152" s="45" t="str">
        <f t="shared" si="25"/>
        <v/>
      </c>
      <c r="M152" s="45" t="str">
        <f t="shared" si="25"/>
        <v/>
      </c>
      <c r="N152" s="45" t="str">
        <f t="shared" si="25"/>
        <v/>
      </c>
      <c r="O152" s="45" t="str">
        <f t="shared" si="25"/>
        <v/>
      </c>
      <c r="P152" s="45" t="str">
        <f t="shared" si="25"/>
        <v/>
      </c>
      <c r="Q152" s="45" t="str">
        <f t="shared" si="25"/>
        <v/>
      </c>
      <c r="R152" s="45" t="str">
        <f t="shared" si="25"/>
        <v/>
      </c>
      <c r="S152" s="45" t="str">
        <f t="shared" si="25"/>
        <v/>
      </c>
      <c r="T152" s="45" t="str">
        <f t="shared" si="25"/>
        <v/>
      </c>
      <c r="U152" s="45" t="str">
        <f t="shared" si="25"/>
        <v/>
      </c>
      <c r="V152" s="45" t="str">
        <f t="shared" si="25"/>
        <v/>
      </c>
      <c r="W152" s="44">
        <f t="shared" si="25"/>
        <v>1.9993343342597598</v>
      </c>
      <c r="X152" s="44">
        <f t="shared" si="25"/>
        <v>1.9995048484392219</v>
      </c>
      <c r="Y152" s="44">
        <f t="shared" si="25"/>
        <v>1.9996726253934258</v>
      </c>
      <c r="Z152" s="44">
        <f t="shared" si="25"/>
        <v>1.999837672144775</v>
      </c>
      <c r="AA152" s="44">
        <v>0</v>
      </c>
      <c r="AB152" s="2">
        <f t="shared" si="22"/>
        <v>-20</v>
      </c>
      <c r="AC152" s="2">
        <f t="shared" si="22"/>
        <v>-20</v>
      </c>
      <c r="AD152" s="2">
        <f t="shared" si="22"/>
        <v>8.315996309779905E-2</v>
      </c>
      <c r="AE152" s="2">
        <f t="shared" si="22"/>
        <v>0.21170443794677984</v>
      </c>
      <c r="AF152" s="2">
        <f t="shared" si="22"/>
        <v>0.65975108720423936</v>
      </c>
      <c r="AG152" s="2">
        <f t="shared" si="22"/>
        <v>0.12854447484898079</v>
      </c>
    </row>
    <row r="153" spans="1:33">
      <c r="A153" s="72"/>
      <c r="B153" s="2">
        <f t="shared" si="15"/>
        <v>-21</v>
      </c>
      <c r="C153" s="45" t="str">
        <f t="shared" si="25"/>
        <v/>
      </c>
      <c r="D153" s="45" t="str">
        <f t="shared" si="25"/>
        <v/>
      </c>
      <c r="E153" s="45" t="str">
        <f t="shared" si="25"/>
        <v/>
      </c>
      <c r="F153" s="45" t="str">
        <f t="shared" si="25"/>
        <v/>
      </c>
      <c r="G153" s="45" t="str">
        <f t="shared" si="25"/>
        <v/>
      </c>
      <c r="H153" s="45" t="str">
        <f t="shared" si="25"/>
        <v/>
      </c>
      <c r="I153" s="45" t="str">
        <f t="shared" si="25"/>
        <v/>
      </c>
      <c r="J153" s="45" t="str">
        <f t="shared" si="25"/>
        <v/>
      </c>
      <c r="K153" s="45" t="str">
        <f t="shared" si="25"/>
        <v/>
      </c>
      <c r="L153" s="45" t="str">
        <f t="shared" si="25"/>
        <v/>
      </c>
      <c r="M153" s="45" t="str">
        <f t="shared" si="25"/>
        <v/>
      </c>
      <c r="N153" s="45" t="str">
        <f t="shared" si="25"/>
        <v/>
      </c>
      <c r="O153" s="45" t="str">
        <f t="shared" si="25"/>
        <v/>
      </c>
      <c r="P153" s="45" t="str">
        <f t="shared" si="25"/>
        <v/>
      </c>
      <c r="Q153" s="45" t="str">
        <f t="shared" si="25"/>
        <v/>
      </c>
      <c r="R153" s="45" t="str">
        <f t="shared" si="25"/>
        <v/>
      </c>
      <c r="S153" s="45" t="str">
        <f t="shared" si="25"/>
        <v/>
      </c>
      <c r="T153" s="45" t="str">
        <f t="shared" si="25"/>
        <v/>
      </c>
      <c r="U153" s="45" t="str">
        <f t="shared" si="25"/>
        <v/>
      </c>
      <c r="V153" s="45" t="str">
        <f t="shared" si="25"/>
        <v/>
      </c>
      <c r="W153" s="45" t="str">
        <f t="shared" si="25"/>
        <v/>
      </c>
      <c r="X153" s="44">
        <f t="shared" si="25"/>
        <v>1.9995940834259953</v>
      </c>
      <c r="Y153" s="44">
        <f t="shared" si="25"/>
        <v>1.9997317399032541</v>
      </c>
      <c r="Z153" s="44">
        <f t="shared" si="25"/>
        <v>1.9998670409249293</v>
      </c>
      <c r="AA153" s="44">
        <v>0</v>
      </c>
      <c r="AB153" s="2">
        <f t="shared" si="22"/>
        <v>-21</v>
      </c>
      <c r="AC153" s="2">
        <f t="shared" si="22"/>
        <v>-21</v>
      </c>
      <c r="AD153" s="2">
        <f t="shared" si="22"/>
        <v>8.7317961252690424E-2</v>
      </c>
      <c r="AE153" s="2">
        <f t="shared" si="22"/>
        <v>0.21413786047167505</v>
      </c>
      <c r="AF153" s="2">
        <f t="shared" si="22"/>
        <v>0.65904224030934033</v>
      </c>
      <c r="AG153" s="2">
        <f t="shared" si="22"/>
        <v>0.12681989921898462</v>
      </c>
    </row>
    <row r="154" spans="1:33">
      <c r="A154" s="72"/>
      <c r="B154" s="2">
        <f t="shared" si="15"/>
        <v>-22</v>
      </c>
      <c r="C154" s="45" t="str">
        <f t="shared" si="25"/>
        <v/>
      </c>
      <c r="D154" s="45" t="str">
        <f t="shared" si="25"/>
        <v/>
      </c>
      <c r="E154" s="45" t="str">
        <f t="shared" si="25"/>
        <v/>
      </c>
      <c r="F154" s="45" t="str">
        <f t="shared" si="25"/>
        <v/>
      </c>
      <c r="G154" s="45" t="str">
        <f t="shared" si="25"/>
        <v/>
      </c>
      <c r="H154" s="45" t="str">
        <f t="shared" si="25"/>
        <v/>
      </c>
      <c r="I154" s="45" t="str">
        <f t="shared" si="25"/>
        <v/>
      </c>
      <c r="J154" s="45" t="str">
        <f t="shared" si="25"/>
        <v/>
      </c>
      <c r="K154" s="45" t="str">
        <f t="shared" si="25"/>
        <v/>
      </c>
      <c r="L154" s="45" t="str">
        <f t="shared" si="25"/>
        <v/>
      </c>
      <c r="M154" s="45" t="str">
        <f t="shared" si="25"/>
        <v/>
      </c>
      <c r="N154" s="45" t="str">
        <f t="shared" si="25"/>
        <v/>
      </c>
      <c r="O154" s="45" t="str">
        <f t="shared" si="25"/>
        <v/>
      </c>
      <c r="P154" s="45" t="str">
        <f t="shared" si="25"/>
        <v/>
      </c>
      <c r="Q154" s="45" t="str">
        <f t="shared" si="25"/>
        <v/>
      </c>
      <c r="R154" s="45" t="str">
        <f t="shared" si="25"/>
        <v/>
      </c>
      <c r="S154" s="45" t="str">
        <f t="shared" si="25"/>
        <v/>
      </c>
      <c r="T154" s="45" t="str">
        <f t="shared" si="25"/>
        <v/>
      </c>
      <c r="U154" s="45" t="str">
        <f t="shared" si="25"/>
        <v/>
      </c>
      <c r="V154" s="45" t="str">
        <f t="shared" si="25"/>
        <v/>
      </c>
      <c r="W154" s="45" t="str">
        <f t="shared" si="25"/>
        <v/>
      </c>
      <c r="X154" s="45" t="str">
        <f t="shared" si="25"/>
        <v/>
      </c>
      <c r="Y154" s="44">
        <f t="shared" si="25"/>
        <v>1.999780180572329</v>
      </c>
      <c r="Z154" s="44">
        <f t="shared" si="25"/>
        <v>1.9998910963732373</v>
      </c>
      <c r="AA154" s="44">
        <v>0</v>
      </c>
      <c r="AB154" s="2">
        <f t="shared" si="22"/>
        <v>-22</v>
      </c>
      <c r="AC154" s="2">
        <f t="shared" si="22"/>
        <v>-22</v>
      </c>
      <c r="AD154" s="2">
        <f t="shared" si="22"/>
        <v>9.1475959407581797E-2</v>
      </c>
      <c r="AE154" s="2">
        <f t="shared" si="22"/>
        <v>0.21658857194522635</v>
      </c>
      <c r="AF154" s="2">
        <f t="shared" si="22"/>
        <v>0.6582988155171291</v>
      </c>
      <c r="AG154" s="2">
        <f t="shared" si="22"/>
        <v>0.12511261253764455</v>
      </c>
    </row>
    <row r="155" spans="1:33">
      <c r="A155" s="72"/>
      <c r="B155" s="2">
        <f t="shared" si="15"/>
        <v>-23</v>
      </c>
      <c r="C155" s="45" t="str">
        <f t="shared" si="25"/>
        <v/>
      </c>
      <c r="D155" s="45" t="str">
        <f t="shared" si="25"/>
        <v/>
      </c>
      <c r="E155" s="45" t="str">
        <f t="shared" si="25"/>
        <v/>
      </c>
      <c r="F155" s="45" t="str">
        <f t="shared" si="25"/>
        <v/>
      </c>
      <c r="G155" s="45" t="str">
        <f t="shared" si="25"/>
        <v/>
      </c>
      <c r="H155" s="45" t="str">
        <f t="shared" si="25"/>
        <v/>
      </c>
      <c r="I155" s="45" t="str">
        <f t="shared" si="25"/>
        <v/>
      </c>
      <c r="J155" s="45" t="str">
        <f t="shared" si="25"/>
        <v/>
      </c>
      <c r="K155" s="45" t="str">
        <f t="shared" si="25"/>
        <v/>
      </c>
      <c r="L155" s="45" t="str">
        <f t="shared" si="25"/>
        <v/>
      </c>
      <c r="M155" s="45" t="str">
        <f t="shared" si="25"/>
        <v/>
      </c>
      <c r="N155" s="45" t="str">
        <f t="shared" si="25"/>
        <v/>
      </c>
      <c r="O155" s="45" t="str">
        <f t="shared" si="25"/>
        <v/>
      </c>
      <c r="P155" s="45" t="str">
        <f t="shared" si="25"/>
        <v/>
      </c>
      <c r="Q155" s="45" t="str">
        <f t="shared" si="25"/>
        <v/>
      </c>
      <c r="R155" s="45" t="str">
        <f t="shared" si="25"/>
        <v/>
      </c>
      <c r="S155" s="45" t="str">
        <f t="shared" si="25"/>
        <v/>
      </c>
      <c r="T155" s="45" t="str">
        <f t="shared" si="25"/>
        <v/>
      </c>
      <c r="U155" s="45" t="str">
        <f t="shared" si="25"/>
        <v/>
      </c>
      <c r="V155" s="45" t="str">
        <f t="shared" si="25"/>
        <v/>
      </c>
      <c r="W155" s="45" t="str">
        <f t="shared" si="25"/>
        <v/>
      </c>
      <c r="X155" s="45" t="str">
        <f t="shared" si="25"/>
        <v/>
      </c>
      <c r="Y155" s="45" t="str">
        <f t="shared" si="25"/>
        <v/>
      </c>
      <c r="Z155" s="44">
        <f t="shared" si="25"/>
        <v>1.9999107997178034</v>
      </c>
      <c r="AA155" s="44">
        <v>0</v>
      </c>
      <c r="AB155" s="2">
        <f t="shared" si="22"/>
        <v>-23</v>
      </c>
      <c r="AC155" s="2">
        <f t="shared" si="22"/>
        <v>-23</v>
      </c>
      <c r="AD155" s="2">
        <f t="shared" si="22"/>
        <v>9.5633957562469618E-2</v>
      </c>
      <c r="AE155" s="2">
        <f t="shared" si="22"/>
        <v>0.21905657236743159</v>
      </c>
      <c r="AF155" s="2">
        <f t="shared" si="22"/>
        <v>0.65752081282760644</v>
      </c>
      <c r="AG155" s="2">
        <f t="shared" si="22"/>
        <v>0.12342261480496197</v>
      </c>
    </row>
    <row r="156" spans="1:33">
      <c r="A156" s="72"/>
      <c r="B156" s="2">
        <f t="shared" si="15"/>
        <v>-24</v>
      </c>
      <c r="C156" s="45" t="str">
        <f t="shared" si="25"/>
        <v/>
      </c>
      <c r="D156" s="45" t="str">
        <f t="shared" si="25"/>
        <v/>
      </c>
      <c r="E156" s="45" t="str">
        <f t="shared" si="25"/>
        <v/>
      </c>
      <c r="F156" s="45" t="str">
        <f t="shared" si="25"/>
        <v/>
      </c>
      <c r="G156" s="45" t="str">
        <f t="shared" si="25"/>
        <v/>
      </c>
      <c r="H156" s="45" t="str">
        <f t="shared" si="25"/>
        <v/>
      </c>
      <c r="I156" s="45" t="str">
        <f t="shared" si="25"/>
        <v/>
      </c>
      <c r="J156" s="45" t="str">
        <f t="shared" si="25"/>
        <v/>
      </c>
      <c r="K156" s="45" t="str">
        <f t="shared" si="25"/>
        <v/>
      </c>
      <c r="L156" s="45" t="str">
        <f t="shared" si="25"/>
        <v/>
      </c>
      <c r="M156" s="45" t="str">
        <f t="shared" si="25"/>
        <v/>
      </c>
      <c r="N156" s="45" t="str">
        <f t="shared" si="25"/>
        <v/>
      </c>
      <c r="O156" s="45" t="str">
        <f t="shared" si="25"/>
        <v/>
      </c>
      <c r="P156" s="45" t="str">
        <f t="shared" si="25"/>
        <v/>
      </c>
      <c r="Q156" s="45" t="str">
        <f t="shared" si="25"/>
        <v/>
      </c>
      <c r="R156" s="45" t="str">
        <f t="shared" si="25"/>
        <v/>
      </c>
      <c r="S156" s="45" t="str">
        <f t="shared" si="25"/>
        <v/>
      </c>
      <c r="T156" s="45" t="str">
        <f t="shared" si="25"/>
        <v/>
      </c>
      <c r="U156" s="45" t="str">
        <f t="shared" si="25"/>
        <v/>
      </c>
      <c r="V156" s="45" t="str">
        <f t="shared" si="25"/>
        <v/>
      </c>
      <c r="W156" s="45" t="str">
        <f t="shared" si="25"/>
        <v/>
      </c>
      <c r="X156" s="45" t="str">
        <f t="shared" si="25"/>
        <v/>
      </c>
      <c r="Y156" s="45" t="str">
        <f t="shared" si="25"/>
        <v/>
      </c>
      <c r="Z156" s="45" t="str">
        <f t="shared" si="25"/>
        <v/>
      </c>
      <c r="AA156" s="44">
        <v>0</v>
      </c>
      <c r="AB156" s="2">
        <f t="shared" ref="AB156:AG156" si="26">AB105</f>
        <v>-24</v>
      </c>
      <c r="AC156" s="2">
        <f t="shared" si="26"/>
        <v>-24</v>
      </c>
      <c r="AD156" s="2">
        <f t="shared" si="26"/>
        <v>9.9791955717360992E-2</v>
      </c>
      <c r="AE156" s="2">
        <f t="shared" si="26"/>
        <v>0.22154186173829502</v>
      </c>
      <c r="AF156" s="2">
        <f t="shared" si="26"/>
        <v>0.65670823224077091</v>
      </c>
      <c r="AG156" s="2">
        <f t="shared" si="26"/>
        <v>0.12174990602093402</v>
      </c>
    </row>
    <row r="157" spans="1:33">
      <c r="A157" s="9"/>
      <c r="B157" s="11"/>
      <c r="C157" s="3">
        <v>0</v>
      </c>
      <c r="D157" s="3">
        <f t="shared" ref="D157:AA157" si="27">C157+1</f>
        <v>1</v>
      </c>
      <c r="E157" s="3">
        <f t="shared" si="27"/>
        <v>2</v>
      </c>
      <c r="F157" s="3">
        <f t="shared" si="27"/>
        <v>3</v>
      </c>
      <c r="G157" s="3">
        <f t="shared" si="27"/>
        <v>4</v>
      </c>
      <c r="H157" s="3">
        <f t="shared" si="27"/>
        <v>5</v>
      </c>
      <c r="I157" s="3">
        <f t="shared" si="27"/>
        <v>6</v>
      </c>
      <c r="J157" s="3">
        <f t="shared" si="27"/>
        <v>7</v>
      </c>
      <c r="K157" s="3">
        <f t="shared" si="27"/>
        <v>8</v>
      </c>
      <c r="L157" s="3">
        <f t="shared" si="27"/>
        <v>9</v>
      </c>
      <c r="M157" s="3">
        <f t="shared" si="27"/>
        <v>10</v>
      </c>
      <c r="N157" s="3">
        <f t="shared" si="27"/>
        <v>11</v>
      </c>
      <c r="O157" s="3">
        <f t="shared" si="27"/>
        <v>12</v>
      </c>
      <c r="P157" s="3">
        <f t="shared" si="27"/>
        <v>13</v>
      </c>
      <c r="Q157" s="3">
        <f t="shared" si="27"/>
        <v>14</v>
      </c>
      <c r="R157" s="3">
        <f t="shared" si="27"/>
        <v>15</v>
      </c>
      <c r="S157" s="3">
        <f t="shared" si="27"/>
        <v>16</v>
      </c>
      <c r="T157" s="3">
        <f t="shared" si="27"/>
        <v>17</v>
      </c>
      <c r="U157" s="3">
        <f t="shared" si="27"/>
        <v>18</v>
      </c>
      <c r="V157" s="3">
        <f t="shared" si="27"/>
        <v>19</v>
      </c>
      <c r="W157" s="3">
        <f t="shared" si="27"/>
        <v>20</v>
      </c>
      <c r="X157" s="3">
        <f t="shared" si="27"/>
        <v>21</v>
      </c>
      <c r="Y157" s="3">
        <f t="shared" si="27"/>
        <v>22</v>
      </c>
      <c r="Z157" s="3">
        <f t="shared" si="27"/>
        <v>23</v>
      </c>
      <c r="AA157" s="3">
        <f t="shared" si="27"/>
        <v>24</v>
      </c>
      <c r="AB157" s="12"/>
      <c r="AC157" s="17"/>
      <c r="AD157" s="17"/>
      <c r="AE157" s="17"/>
      <c r="AF157" s="17"/>
      <c r="AG157" s="17"/>
    </row>
    <row r="158" spans="1:33" ht="27.75" customHeight="1">
      <c r="A158" s="88" t="s">
        <v>71</v>
      </c>
      <c r="B158" s="89"/>
      <c r="C158" s="75" t="s">
        <v>39</v>
      </c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20" t="s">
        <v>22</v>
      </c>
      <c r="AC158" s="20" t="s">
        <v>23</v>
      </c>
      <c r="AD158" s="20" t="s">
        <v>24</v>
      </c>
      <c r="AE158" s="18" t="s">
        <v>25</v>
      </c>
      <c r="AF158" s="18" t="s">
        <v>26</v>
      </c>
      <c r="AG158" s="18" t="s">
        <v>27</v>
      </c>
    </row>
    <row r="159" spans="1:33">
      <c r="A159" s="71" t="s">
        <v>6</v>
      </c>
      <c r="B159" s="2">
        <f>B108</f>
        <v>24</v>
      </c>
      <c r="C159" s="47" t="str">
        <f>'Problem 2'!C159</f>
        <v/>
      </c>
      <c r="D159" s="47" t="str">
        <f>'Problem 2'!D159</f>
        <v/>
      </c>
      <c r="E159" s="47" t="str">
        <f>'Problem 2'!E159</f>
        <v/>
      </c>
      <c r="F159" s="47" t="str">
        <f>'Problem 2'!F159</f>
        <v/>
      </c>
      <c r="G159" s="47" t="str">
        <f>'Problem 2'!G159</f>
        <v/>
      </c>
      <c r="H159" s="47" t="str">
        <f>'Problem 2'!H159</f>
        <v/>
      </c>
      <c r="I159" s="47" t="str">
        <f>'Problem 2'!I159</f>
        <v/>
      </c>
      <c r="J159" s="47" t="str">
        <f>'Problem 2'!J159</f>
        <v/>
      </c>
      <c r="K159" s="47" t="str">
        <f>'Problem 2'!K159</f>
        <v/>
      </c>
      <c r="L159" s="47" t="str">
        <f>'Problem 2'!L159</f>
        <v/>
      </c>
      <c r="M159" s="47" t="str">
        <f>'Problem 2'!M159</f>
        <v/>
      </c>
      <c r="N159" s="47" t="str">
        <f>'Problem 2'!N159</f>
        <v/>
      </c>
      <c r="O159" s="47" t="str">
        <f>'Problem 2'!O159</f>
        <v/>
      </c>
      <c r="P159" s="47" t="str">
        <f>'Problem 2'!P159</f>
        <v/>
      </c>
      <c r="Q159" s="47" t="str">
        <f>'Problem 2'!Q159</f>
        <v/>
      </c>
      <c r="R159" s="47" t="str">
        <f>'Problem 2'!R159</f>
        <v/>
      </c>
      <c r="S159" s="47" t="str">
        <f>'Problem 2'!S159</f>
        <v/>
      </c>
      <c r="T159" s="47" t="str">
        <f>'Problem 2'!T159</f>
        <v/>
      </c>
      <c r="U159" s="47" t="str">
        <f>'Problem 2'!U159</f>
        <v/>
      </c>
      <c r="V159" s="47" t="str">
        <f>'Problem 2'!V159</f>
        <v/>
      </c>
      <c r="W159" s="47" t="str">
        <f>'Problem 2'!W159</f>
        <v/>
      </c>
      <c r="X159" s="47" t="str">
        <f>'Problem 2'!X159</f>
        <v/>
      </c>
      <c r="Y159" s="47"/>
      <c r="Z159" s="47"/>
      <c r="AA159" s="46"/>
      <c r="AB159" s="2">
        <f t="shared" ref="AB159:AG159" si="28">AB108</f>
        <v>24</v>
      </c>
      <c r="AC159" s="2">
        <f t="shared" si="28"/>
        <v>24</v>
      </c>
      <c r="AD159" s="2">
        <f t="shared" si="28"/>
        <v>-9.9791955717360992E-2</v>
      </c>
      <c r="AE159" s="2">
        <f t="shared" si="28"/>
        <v>0.12174990602093402</v>
      </c>
      <c r="AF159" s="2">
        <f t="shared" si="28"/>
        <v>0.65670823224077091</v>
      </c>
      <c r="AG159" s="2">
        <f t="shared" si="28"/>
        <v>0.22154186173829502</v>
      </c>
    </row>
    <row r="160" spans="1:33">
      <c r="A160" s="72"/>
      <c r="B160" s="2">
        <f t="shared" ref="B160:B207" si="29">B109</f>
        <v>23</v>
      </c>
      <c r="C160" s="47" t="str">
        <f>'Problem 2'!C160</f>
        <v/>
      </c>
      <c r="D160" s="47" t="str">
        <f>'Problem 2'!D160</f>
        <v/>
      </c>
      <c r="E160" s="47" t="str">
        <f>'Problem 2'!E160</f>
        <v/>
      </c>
      <c r="F160" s="47" t="str">
        <f>'Problem 2'!F160</f>
        <v/>
      </c>
      <c r="G160" s="47" t="str">
        <f>'Problem 2'!G160</f>
        <v/>
      </c>
      <c r="H160" s="47" t="str">
        <f>'Problem 2'!H160</f>
        <v/>
      </c>
      <c r="I160" s="47" t="str">
        <f>'Problem 2'!I160</f>
        <v/>
      </c>
      <c r="J160" s="47" t="str">
        <f>'Problem 2'!J160</f>
        <v/>
      </c>
      <c r="K160" s="47" t="str">
        <f>'Problem 2'!K160</f>
        <v/>
      </c>
      <c r="L160" s="47" t="str">
        <f>'Problem 2'!L160</f>
        <v/>
      </c>
      <c r="M160" s="47" t="str">
        <f>'Problem 2'!M160</f>
        <v/>
      </c>
      <c r="N160" s="47" t="str">
        <f>'Problem 2'!N160</f>
        <v/>
      </c>
      <c r="O160" s="47" t="str">
        <f>'Problem 2'!O160</f>
        <v/>
      </c>
      <c r="P160" s="47" t="str">
        <f>'Problem 2'!P160</f>
        <v/>
      </c>
      <c r="Q160" s="47" t="str">
        <f>'Problem 2'!Q160</f>
        <v/>
      </c>
      <c r="R160" s="47" t="str">
        <f>'Problem 2'!R160</f>
        <v/>
      </c>
      <c r="S160" s="47" t="str">
        <f>'Problem 2'!S160</f>
        <v/>
      </c>
      <c r="T160" s="47" t="str">
        <f>'Problem 2'!T160</f>
        <v/>
      </c>
      <c r="U160" s="47" t="str">
        <f>'Problem 2'!U160</f>
        <v/>
      </c>
      <c r="V160" s="47" t="str">
        <f>'Problem 2'!V160</f>
        <v/>
      </c>
      <c r="W160" s="47" t="str">
        <f>'Problem 2'!W160</f>
        <v/>
      </c>
      <c r="X160" s="47" t="str">
        <f>'Problem 2'!X160</f>
        <v/>
      </c>
      <c r="Y160" s="47"/>
      <c r="Z160" s="46"/>
      <c r="AA160" s="46"/>
      <c r="AB160" s="2">
        <f t="shared" ref="AB160:AG160" si="30">AB109</f>
        <v>23</v>
      </c>
      <c r="AC160" s="2">
        <f t="shared" si="30"/>
        <v>23</v>
      </c>
      <c r="AD160" s="2">
        <f t="shared" si="30"/>
        <v>-9.5633957562469618E-2</v>
      </c>
      <c r="AE160" s="2">
        <f t="shared" si="30"/>
        <v>0.12342261480496197</v>
      </c>
      <c r="AF160" s="2">
        <f t="shared" si="30"/>
        <v>0.65752081282760644</v>
      </c>
      <c r="AG160" s="2">
        <f t="shared" si="30"/>
        <v>0.21905657236743159</v>
      </c>
    </row>
    <row r="161" spans="1:33">
      <c r="A161" s="72"/>
      <c r="B161" s="2">
        <f t="shared" si="29"/>
        <v>22</v>
      </c>
      <c r="C161" s="47" t="str">
        <f>'Problem 2'!C161</f>
        <v/>
      </c>
      <c r="D161" s="47" t="str">
        <f>'Problem 2'!D161</f>
        <v/>
      </c>
      <c r="E161" s="47" t="str">
        <f>'Problem 2'!E161</f>
        <v/>
      </c>
      <c r="F161" s="47" t="str">
        <f>'Problem 2'!F161</f>
        <v/>
      </c>
      <c r="G161" s="47" t="str">
        <f>'Problem 2'!G161</f>
        <v/>
      </c>
      <c r="H161" s="47" t="str">
        <f>'Problem 2'!H161</f>
        <v/>
      </c>
      <c r="I161" s="47" t="str">
        <f>'Problem 2'!I161</f>
        <v/>
      </c>
      <c r="J161" s="47" t="str">
        <f>'Problem 2'!J161</f>
        <v/>
      </c>
      <c r="K161" s="47" t="str">
        <f>'Problem 2'!K161</f>
        <v/>
      </c>
      <c r="L161" s="47" t="str">
        <f>'Problem 2'!L161</f>
        <v/>
      </c>
      <c r="M161" s="47" t="str">
        <f>'Problem 2'!M161</f>
        <v/>
      </c>
      <c r="N161" s="47" t="str">
        <f>'Problem 2'!N161</f>
        <v/>
      </c>
      <c r="O161" s="47" t="str">
        <f>'Problem 2'!O161</f>
        <v/>
      </c>
      <c r="P161" s="47" t="str">
        <f>'Problem 2'!P161</f>
        <v/>
      </c>
      <c r="Q161" s="47" t="str">
        <f>'Problem 2'!Q161</f>
        <v/>
      </c>
      <c r="R161" s="47" t="str">
        <f>'Problem 2'!R161</f>
        <v/>
      </c>
      <c r="S161" s="47" t="str">
        <f>'Problem 2'!S161</f>
        <v/>
      </c>
      <c r="T161" s="47" t="str">
        <f>'Problem 2'!T161</f>
        <v/>
      </c>
      <c r="U161" s="47" t="str">
        <f>'Problem 2'!U161</f>
        <v/>
      </c>
      <c r="V161" s="47" t="str">
        <f>'Problem 2'!V161</f>
        <v/>
      </c>
      <c r="W161" s="47" t="str">
        <f>'Problem 2'!W161</f>
        <v/>
      </c>
      <c r="X161" s="47" t="str">
        <f>'Problem 2'!X161</f>
        <v/>
      </c>
      <c r="Y161" s="46"/>
      <c r="Z161" s="46"/>
      <c r="AA161" s="46"/>
      <c r="AB161" s="2">
        <f t="shared" ref="AB161:AG161" si="31">AB110</f>
        <v>22</v>
      </c>
      <c r="AC161" s="2">
        <f t="shared" si="31"/>
        <v>22</v>
      </c>
      <c r="AD161" s="2">
        <f t="shared" si="31"/>
        <v>-9.1475959407581797E-2</v>
      </c>
      <c r="AE161" s="2">
        <f t="shared" si="31"/>
        <v>0.12511261253764455</v>
      </c>
      <c r="AF161" s="2">
        <f t="shared" si="31"/>
        <v>0.6582988155171291</v>
      </c>
      <c r="AG161" s="2">
        <f t="shared" si="31"/>
        <v>0.21658857194522635</v>
      </c>
    </row>
    <row r="162" spans="1:33">
      <c r="A162" s="72"/>
      <c r="B162" s="2">
        <f t="shared" si="29"/>
        <v>21</v>
      </c>
      <c r="C162" s="47" t="str">
        <f>'Problem 2'!C162</f>
        <v/>
      </c>
      <c r="D162" s="47" t="str">
        <f>'Problem 2'!D162</f>
        <v/>
      </c>
      <c r="E162" s="47" t="str">
        <f>'Problem 2'!E162</f>
        <v/>
      </c>
      <c r="F162" s="47" t="str">
        <f>'Problem 2'!F162</f>
        <v/>
      </c>
      <c r="G162" s="47" t="str">
        <f>'Problem 2'!G162</f>
        <v/>
      </c>
      <c r="H162" s="47" t="str">
        <f>'Problem 2'!H162</f>
        <v/>
      </c>
      <c r="I162" s="47" t="str">
        <f>'Problem 2'!I162</f>
        <v/>
      </c>
      <c r="J162" s="47" t="str">
        <f>'Problem 2'!J162</f>
        <v/>
      </c>
      <c r="K162" s="47" t="str">
        <f>'Problem 2'!K162</f>
        <v/>
      </c>
      <c r="L162" s="47" t="str">
        <f>'Problem 2'!L162</f>
        <v/>
      </c>
      <c r="M162" s="47" t="str">
        <f>'Problem 2'!M162</f>
        <v/>
      </c>
      <c r="N162" s="47" t="str">
        <f>'Problem 2'!N162</f>
        <v/>
      </c>
      <c r="O162" s="47" t="str">
        <f>'Problem 2'!O162</f>
        <v/>
      </c>
      <c r="P162" s="47" t="str">
        <f>'Problem 2'!P162</f>
        <v/>
      </c>
      <c r="Q162" s="47" t="str">
        <f>'Problem 2'!Q162</f>
        <v/>
      </c>
      <c r="R162" s="47" t="str">
        <f>'Problem 2'!R162</f>
        <v/>
      </c>
      <c r="S162" s="47" t="str">
        <f>'Problem 2'!S162</f>
        <v/>
      </c>
      <c r="T162" s="47" t="str">
        <f>'Problem 2'!T162</f>
        <v/>
      </c>
      <c r="U162" s="47" t="str">
        <f>'Problem 2'!U162</f>
        <v/>
      </c>
      <c r="V162" s="47" t="str">
        <f>'Problem 2'!V162</f>
        <v/>
      </c>
      <c r="W162" s="47" t="str">
        <f>'Problem 2'!W162</f>
        <v/>
      </c>
      <c r="X162" s="46">
        <f>'Problem 2'!X162</f>
        <v>0.42581980594133523</v>
      </c>
      <c r="Y162" s="46"/>
      <c r="Z162" s="46"/>
      <c r="AA162" s="46"/>
      <c r="AB162" s="2">
        <f t="shared" ref="AB162:AG162" si="32">AB111</f>
        <v>21</v>
      </c>
      <c r="AC162" s="2">
        <f t="shared" si="32"/>
        <v>21</v>
      </c>
      <c r="AD162" s="2">
        <f t="shared" si="32"/>
        <v>-8.7317961252690424E-2</v>
      </c>
      <c r="AE162" s="2">
        <f t="shared" si="32"/>
        <v>0.12681989921898462</v>
      </c>
      <c r="AF162" s="2">
        <f t="shared" si="32"/>
        <v>0.65904224030934033</v>
      </c>
      <c r="AG162" s="2">
        <f t="shared" si="32"/>
        <v>0.21413786047167505</v>
      </c>
    </row>
    <row r="163" spans="1:33">
      <c r="A163" s="72"/>
      <c r="B163" s="2">
        <f t="shared" si="29"/>
        <v>20</v>
      </c>
      <c r="C163" s="47" t="str">
        <f>'Problem 2'!C163</f>
        <v/>
      </c>
      <c r="D163" s="47" t="str">
        <f>'Problem 2'!D163</f>
        <v/>
      </c>
      <c r="E163" s="47" t="str">
        <f>'Problem 2'!E163</f>
        <v/>
      </c>
      <c r="F163" s="47" t="str">
        <f>'Problem 2'!F163</f>
        <v/>
      </c>
      <c r="G163" s="47" t="str">
        <f>'Problem 2'!G163</f>
        <v/>
      </c>
      <c r="H163" s="47" t="str">
        <f>'Problem 2'!H163</f>
        <v/>
      </c>
      <c r="I163" s="47" t="str">
        <f>'Problem 2'!I163</f>
        <v/>
      </c>
      <c r="J163" s="47" t="str">
        <f>'Problem 2'!J163</f>
        <v/>
      </c>
      <c r="K163" s="47" t="str">
        <f>'Problem 2'!K163</f>
        <v/>
      </c>
      <c r="L163" s="47" t="str">
        <f>'Problem 2'!L163</f>
        <v/>
      </c>
      <c r="M163" s="47" t="str">
        <f>'Problem 2'!M163</f>
        <v/>
      </c>
      <c r="N163" s="47" t="str">
        <f>'Problem 2'!N163</f>
        <v/>
      </c>
      <c r="O163" s="47" t="str">
        <f>'Problem 2'!O163</f>
        <v/>
      </c>
      <c r="P163" s="47" t="str">
        <f>'Problem 2'!P163</f>
        <v/>
      </c>
      <c r="Q163" s="47" t="str">
        <f>'Problem 2'!Q163</f>
        <v/>
      </c>
      <c r="R163" s="47" t="str">
        <f>'Problem 2'!R163</f>
        <v/>
      </c>
      <c r="S163" s="47" t="str">
        <f>'Problem 2'!S163</f>
        <v/>
      </c>
      <c r="T163" s="47" t="str">
        <f>'Problem 2'!T163</f>
        <v/>
      </c>
      <c r="U163" s="47" t="str">
        <f>'Problem 2'!U163</f>
        <v/>
      </c>
      <c r="V163" s="47" t="str">
        <f>'Problem 2'!V163</f>
        <v/>
      </c>
      <c r="W163" s="46">
        <f>'Problem 2'!W163</f>
        <v>0.49887061854737869</v>
      </c>
      <c r="X163" s="46">
        <f>'Problem 2'!X163</f>
        <v>0.49646470839406587</v>
      </c>
      <c r="Y163" s="46"/>
      <c r="Z163" s="46"/>
      <c r="AA163" s="46"/>
      <c r="AB163" s="2">
        <f t="shared" ref="AB163:AG163" si="33">AB112</f>
        <v>20</v>
      </c>
      <c r="AC163" s="2">
        <f t="shared" si="33"/>
        <v>20</v>
      </c>
      <c r="AD163" s="2">
        <f t="shared" si="33"/>
        <v>-8.315996309779905E-2</v>
      </c>
      <c r="AE163" s="2">
        <f t="shared" si="33"/>
        <v>0.12854447484898079</v>
      </c>
      <c r="AF163" s="2">
        <f t="shared" si="33"/>
        <v>0.65975108720423936</v>
      </c>
      <c r="AG163" s="2">
        <f t="shared" si="33"/>
        <v>0.21170443794677984</v>
      </c>
    </row>
    <row r="164" spans="1:33">
      <c r="A164" s="72"/>
      <c r="B164" s="2">
        <f t="shared" si="29"/>
        <v>19</v>
      </c>
      <c r="C164" s="47" t="str">
        <f>'Problem 2'!C164</f>
        <v/>
      </c>
      <c r="D164" s="47" t="str">
        <f>'Problem 2'!D164</f>
        <v/>
      </c>
      <c r="E164" s="47" t="str">
        <f>'Problem 2'!E164</f>
        <v/>
      </c>
      <c r="F164" s="47" t="str">
        <f>'Problem 2'!F164</f>
        <v/>
      </c>
      <c r="G164" s="47" t="str">
        <f>'Problem 2'!G164</f>
        <v/>
      </c>
      <c r="H164" s="47" t="str">
        <f>'Problem 2'!H164</f>
        <v/>
      </c>
      <c r="I164" s="47" t="str">
        <f>'Problem 2'!I164</f>
        <v/>
      </c>
      <c r="J164" s="47" t="str">
        <f>'Problem 2'!J164</f>
        <v/>
      </c>
      <c r="K164" s="47" t="str">
        <f>'Problem 2'!K164</f>
        <v/>
      </c>
      <c r="L164" s="47" t="str">
        <f>'Problem 2'!L164</f>
        <v/>
      </c>
      <c r="M164" s="47" t="str">
        <f>'Problem 2'!M164</f>
        <v/>
      </c>
      <c r="N164" s="47" t="str">
        <f>'Problem 2'!N164</f>
        <v/>
      </c>
      <c r="O164" s="47" t="str">
        <f>'Problem 2'!O164</f>
        <v/>
      </c>
      <c r="P164" s="47" t="str">
        <f>'Problem 2'!P164</f>
        <v/>
      </c>
      <c r="Q164" s="47" t="str">
        <f>'Problem 2'!Q164</f>
        <v/>
      </c>
      <c r="R164" s="47" t="str">
        <f>'Problem 2'!R164</f>
        <v/>
      </c>
      <c r="S164" s="47" t="str">
        <f>'Problem 2'!S164</f>
        <v/>
      </c>
      <c r="T164" s="47" t="str">
        <f>'Problem 2'!T164</f>
        <v/>
      </c>
      <c r="U164" s="47" t="str">
        <f>'Problem 2'!U164</f>
        <v/>
      </c>
      <c r="V164" s="46">
        <f>'Problem 2'!V164</f>
        <v>0.56766130666617876</v>
      </c>
      <c r="W164" s="46">
        <f>'Problem 2'!W164</f>
        <v>0.56534384076498367</v>
      </c>
      <c r="X164" s="46">
        <f>'Problem 2'!X164</f>
        <v>0.56310588132440409</v>
      </c>
      <c r="Y164" s="46"/>
      <c r="Z164" s="46"/>
      <c r="AA164" s="46"/>
      <c r="AB164" s="2">
        <f t="shared" ref="AB164:AG164" si="34">AB113</f>
        <v>19</v>
      </c>
      <c r="AC164" s="2">
        <f t="shared" si="34"/>
        <v>19</v>
      </c>
      <c r="AD164" s="2">
        <f t="shared" si="34"/>
        <v>-7.9001964942911229E-2</v>
      </c>
      <c r="AE164" s="2">
        <f t="shared" si="34"/>
        <v>0.13028633942763151</v>
      </c>
      <c r="AF164" s="2">
        <f t="shared" si="34"/>
        <v>0.66042535620182563</v>
      </c>
      <c r="AG164" s="2">
        <f t="shared" si="34"/>
        <v>0.20928830437054274</v>
      </c>
    </row>
    <row r="165" spans="1:33">
      <c r="A165" s="72"/>
      <c r="B165" s="2">
        <f t="shared" si="29"/>
        <v>18</v>
      </c>
      <c r="C165" s="47" t="str">
        <f>'Problem 2'!C165</f>
        <v/>
      </c>
      <c r="D165" s="47" t="str">
        <f>'Problem 2'!D165</f>
        <v/>
      </c>
      <c r="E165" s="47" t="str">
        <f>'Problem 2'!E165</f>
        <v/>
      </c>
      <c r="F165" s="47" t="str">
        <f>'Problem 2'!F165</f>
        <v/>
      </c>
      <c r="G165" s="47" t="str">
        <f>'Problem 2'!G165</f>
        <v/>
      </c>
      <c r="H165" s="47" t="str">
        <f>'Problem 2'!H165</f>
        <v/>
      </c>
      <c r="I165" s="47" t="str">
        <f>'Problem 2'!I165</f>
        <v/>
      </c>
      <c r="J165" s="47" t="str">
        <f>'Problem 2'!J165</f>
        <v/>
      </c>
      <c r="K165" s="47" t="str">
        <f>'Problem 2'!K165</f>
        <v/>
      </c>
      <c r="L165" s="47" t="str">
        <f>'Problem 2'!L165</f>
        <v/>
      </c>
      <c r="M165" s="47" t="str">
        <f>'Problem 2'!M165</f>
        <v/>
      </c>
      <c r="N165" s="47" t="str">
        <f>'Problem 2'!N165</f>
        <v/>
      </c>
      <c r="O165" s="47" t="str">
        <f>'Problem 2'!O165</f>
        <v/>
      </c>
      <c r="P165" s="47" t="str">
        <f>'Problem 2'!P165</f>
        <v/>
      </c>
      <c r="Q165" s="47" t="str">
        <f>'Problem 2'!Q165</f>
        <v/>
      </c>
      <c r="R165" s="47" t="str">
        <f>'Problem 2'!R165</f>
        <v/>
      </c>
      <c r="S165" s="47" t="str">
        <f>'Problem 2'!S165</f>
        <v/>
      </c>
      <c r="T165" s="47" t="str">
        <f>'Problem 2'!T165</f>
        <v/>
      </c>
      <c r="U165" s="46">
        <f>'Problem 2'!U165</f>
        <v>0.63073461813489395</v>
      </c>
      <c r="V165" s="46">
        <f>'Problem 2'!V165</f>
        <v>0.62854951957698213</v>
      </c>
      <c r="W165" s="46">
        <f>'Problem 2'!W165</f>
        <v>0.62644374852123852</v>
      </c>
      <c r="X165" s="46">
        <f>'Problem 2'!X165</f>
        <v>0.62440873322417823</v>
      </c>
      <c r="Y165" s="46"/>
      <c r="Z165" s="46"/>
      <c r="AA165" s="46"/>
      <c r="AB165" s="2">
        <f t="shared" ref="AB165:AG165" si="35">AB114</f>
        <v>18</v>
      </c>
      <c r="AC165" s="2">
        <f t="shared" si="35"/>
        <v>18</v>
      </c>
      <c r="AD165" s="2">
        <f t="shared" si="35"/>
        <v>-7.4843966788019856E-2</v>
      </c>
      <c r="AE165" s="2">
        <f t="shared" si="35"/>
        <v>0.13204549295493984</v>
      </c>
      <c r="AF165" s="2">
        <f t="shared" si="35"/>
        <v>0.66106504730210036</v>
      </c>
      <c r="AG165" s="2">
        <f t="shared" si="35"/>
        <v>0.20688945974295969</v>
      </c>
    </row>
    <row r="166" spans="1:33">
      <c r="A166" s="72"/>
      <c r="B166" s="2">
        <f t="shared" si="29"/>
        <v>17</v>
      </c>
      <c r="C166" s="47" t="str">
        <f>'Problem 2'!C166</f>
        <v/>
      </c>
      <c r="D166" s="47" t="str">
        <f>'Problem 2'!D166</f>
        <v/>
      </c>
      <c r="E166" s="47" t="str">
        <f>'Problem 2'!E166</f>
        <v/>
      </c>
      <c r="F166" s="47" t="str">
        <f>'Problem 2'!F166</f>
        <v/>
      </c>
      <c r="G166" s="47" t="str">
        <f>'Problem 2'!G166</f>
        <v/>
      </c>
      <c r="H166" s="47" t="str">
        <f>'Problem 2'!H166</f>
        <v/>
      </c>
      <c r="I166" s="47" t="str">
        <f>'Problem 2'!I166</f>
        <v/>
      </c>
      <c r="J166" s="47" t="str">
        <f>'Problem 2'!J166</f>
        <v/>
      </c>
      <c r="K166" s="47" t="str">
        <f>'Problem 2'!K166</f>
        <v/>
      </c>
      <c r="L166" s="47" t="str">
        <f>'Problem 2'!L166</f>
        <v/>
      </c>
      <c r="M166" s="47" t="str">
        <f>'Problem 2'!M166</f>
        <v/>
      </c>
      <c r="N166" s="47" t="str">
        <f>'Problem 2'!N166</f>
        <v/>
      </c>
      <c r="O166" s="47" t="str">
        <f>'Problem 2'!O166</f>
        <v/>
      </c>
      <c r="P166" s="47" t="str">
        <f>'Problem 2'!P166</f>
        <v/>
      </c>
      <c r="Q166" s="47" t="str">
        <f>'Problem 2'!Q166</f>
        <v/>
      </c>
      <c r="R166" s="47" t="str">
        <f>'Problem 2'!R166</f>
        <v/>
      </c>
      <c r="S166" s="47" t="str">
        <f>'Problem 2'!S166</f>
        <v/>
      </c>
      <c r="T166" s="46">
        <f>'Problem 2'!T166</f>
        <v>0.6873157018637952</v>
      </c>
      <c r="U166" s="46">
        <f>'Problem 2'!U166</f>
        <v>0.68528977626061538</v>
      </c>
      <c r="V166" s="46">
        <f>'Problem 2'!V166</f>
        <v>0.68334189137039847</v>
      </c>
      <c r="W166" s="46">
        <f>'Problem 2'!W166</f>
        <v>0.68146355728080532</v>
      </c>
      <c r="X166" s="46">
        <f>'Problem 2'!X166</f>
        <v>0.67964724619297034</v>
      </c>
      <c r="Y166" s="46"/>
      <c r="Z166" s="46"/>
      <c r="AA166" s="46"/>
      <c r="AB166" s="2">
        <f t="shared" ref="AB166:AG166" si="36">AB115</f>
        <v>17</v>
      </c>
      <c r="AC166" s="2">
        <f t="shared" si="36"/>
        <v>17</v>
      </c>
      <c r="AD166" s="2">
        <f t="shared" si="36"/>
        <v>-7.0685968633132035E-2</v>
      </c>
      <c r="AE166" s="2">
        <f t="shared" si="36"/>
        <v>0.13382193543090271</v>
      </c>
      <c r="AF166" s="2">
        <f t="shared" si="36"/>
        <v>0.66167016050506255</v>
      </c>
      <c r="AG166" s="2">
        <f t="shared" si="36"/>
        <v>0.20450790406403474</v>
      </c>
    </row>
    <row r="167" spans="1:33">
      <c r="A167" s="72"/>
      <c r="B167" s="2">
        <f t="shared" si="29"/>
        <v>16</v>
      </c>
      <c r="C167" s="47" t="str">
        <f>'Problem 2'!C167</f>
        <v/>
      </c>
      <c r="D167" s="47" t="str">
        <f>'Problem 2'!D167</f>
        <v/>
      </c>
      <c r="E167" s="47" t="str">
        <f>'Problem 2'!E167</f>
        <v/>
      </c>
      <c r="F167" s="47" t="str">
        <f>'Problem 2'!F167</f>
        <v/>
      </c>
      <c r="G167" s="47" t="str">
        <f>'Problem 2'!G167</f>
        <v/>
      </c>
      <c r="H167" s="47" t="str">
        <f>'Problem 2'!H167</f>
        <v/>
      </c>
      <c r="I167" s="47" t="str">
        <f>'Problem 2'!I167</f>
        <v/>
      </c>
      <c r="J167" s="47" t="str">
        <f>'Problem 2'!J167</f>
        <v/>
      </c>
      <c r="K167" s="47" t="str">
        <f>'Problem 2'!K167</f>
        <v/>
      </c>
      <c r="L167" s="47" t="str">
        <f>'Problem 2'!L167</f>
        <v/>
      </c>
      <c r="M167" s="47" t="str">
        <f>'Problem 2'!M167</f>
        <v/>
      </c>
      <c r="N167" s="47" t="str">
        <f>'Problem 2'!N167</f>
        <v/>
      </c>
      <c r="O167" s="47" t="str">
        <f>'Problem 2'!O167</f>
        <v/>
      </c>
      <c r="P167" s="47" t="str">
        <f>'Problem 2'!P167</f>
        <v/>
      </c>
      <c r="Q167" s="47" t="str">
        <f>'Problem 2'!Q167</f>
        <v/>
      </c>
      <c r="R167" s="47" t="str">
        <f>'Problem 2'!R167</f>
        <v/>
      </c>
      <c r="S167" s="46">
        <f>'Problem 2'!S167</f>
        <v>0.73717252850297965</v>
      </c>
      <c r="T167" s="46">
        <f>'Problem 2'!T167</f>
        <v>0.73531856953533703</v>
      </c>
      <c r="U167" s="46">
        <f>'Problem 2'!U167</f>
        <v>0.73354053984543732</v>
      </c>
      <c r="V167" s="46">
        <f>'Problem 2'!V167</f>
        <v>0.7318300995510586</v>
      </c>
      <c r="W167" s="46">
        <f>'Problem 2'!W167</f>
        <v>0.73017989153127605</v>
      </c>
      <c r="X167" s="46">
        <f>'Problem 2'!X167</f>
        <v>0.72858338654327093</v>
      </c>
      <c r="Y167" s="46"/>
      <c r="Z167" s="46"/>
      <c r="AA167" s="46"/>
      <c r="AB167" s="2">
        <f t="shared" ref="AB167:AG167" si="37">AB116</f>
        <v>16</v>
      </c>
      <c r="AC167" s="2">
        <f t="shared" si="37"/>
        <v>16</v>
      </c>
      <c r="AD167" s="2">
        <f t="shared" si="37"/>
        <v>-6.6527970478240661E-2</v>
      </c>
      <c r="AE167" s="2">
        <f t="shared" si="37"/>
        <v>0.13561566685552315</v>
      </c>
      <c r="AF167" s="2">
        <f t="shared" si="37"/>
        <v>0.66224069581071299</v>
      </c>
      <c r="AG167" s="2">
        <f t="shared" si="37"/>
        <v>0.20214363733376381</v>
      </c>
    </row>
    <row r="168" spans="1:33">
      <c r="A168" s="72"/>
      <c r="B168" s="2">
        <f t="shared" si="29"/>
        <v>15</v>
      </c>
      <c r="C168" s="47" t="str">
        <f>'Problem 2'!C168</f>
        <v/>
      </c>
      <c r="D168" s="47" t="str">
        <f>'Problem 2'!D168</f>
        <v/>
      </c>
      <c r="E168" s="47" t="str">
        <f>'Problem 2'!E168</f>
        <v/>
      </c>
      <c r="F168" s="47" t="str">
        <f>'Problem 2'!F168</f>
        <v/>
      </c>
      <c r="G168" s="47" t="str">
        <f>'Problem 2'!G168</f>
        <v/>
      </c>
      <c r="H168" s="47" t="str">
        <f>'Problem 2'!H168</f>
        <v/>
      </c>
      <c r="I168" s="47" t="str">
        <f>'Problem 2'!I168</f>
        <v/>
      </c>
      <c r="J168" s="47" t="str">
        <f>'Problem 2'!J168</f>
        <v/>
      </c>
      <c r="K168" s="47" t="str">
        <f>'Problem 2'!K168</f>
        <v/>
      </c>
      <c r="L168" s="47" t="str">
        <f>'Problem 2'!L168</f>
        <v/>
      </c>
      <c r="M168" s="47" t="str">
        <f>'Problem 2'!M168</f>
        <v/>
      </c>
      <c r="N168" s="47" t="str">
        <f>'Problem 2'!N168</f>
        <v/>
      </c>
      <c r="O168" s="47" t="str">
        <f>'Problem 2'!O168</f>
        <v/>
      </c>
      <c r="P168" s="47" t="str">
        <f>'Problem 2'!P168</f>
        <v/>
      </c>
      <c r="Q168" s="47" t="str">
        <f>'Problem 2'!Q168</f>
        <v/>
      </c>
      <c r="R168" s="46">
        <f>'Problem 2'!R168</f>
        <v>0.78046486465699394</v>
      </c>
      <c r="S168" s="46">
        <f>'Problem 2'!S168</f>
        <v>0.77878508042419148</v>
      </c>
      <c r="T168" s="46">
        <f>'Problem 2'!T168</f>
        <v>0.77717855217962428</v>
      </c>
      <c r="U168" s="46">
        <f>'Problem 2'!U168</f>
        <v>0.77563712632738158</v>
      </c>
      <c r="V168" s="46">
        <f>'Problem 2'!V168</f>
        <v>0.77415365329896624</v>
      </c>
      <c r="W168" s="46">
        <f>'Problem 2'!W168</f>
        <v>0.77272182132792366</v>
      </c>
      <c r="X168" s="46">
        <f>'Problem 2'!X168</f>
        <v>0.77133602471098806</v>
      </c>
      <c r="Y168" s="46"/>
      <c r="Z168" s="46"/>
      <c r="AA168" s="46"/>
      <c r="AB168" s="2">
        <f t="shared" ref="AB168:AG168" si="38">AB117</f>
        <v>15</v>
      </c>
      <c r="AC168" s="2">
        <f t="shared" si="38"/>
        <v>15</v>
      </c>
      <c r="AD168" s="2">
        <f t="shared" si="38"/>
        <v>-6.2369972323351064E-2</v>
      </c>
      <c r="AE168" s="2">
        <f t="shared" si="38"/>
        <v>0.13742668722879892</v>
      </c>
      <c r="AF168" s="2">
        <f t="shared" si="38"/>
        <v>0.6627766532190511</v>
      </c>
      <c r="AG168" s="2">
        <f t="shared" si="38"/>
        <v>0.19979665955214998</v>
      </c>
    </row>
    <row r="169" spans="1:33">
      <c r="A169" s="72"/>
      <c r="B169" s="2">
        <f t="shared" si="29"/>
        <v>14</v>
      </c>
      <c r="C169" s="47" t="str">
        <f>'Problem 2'!C169</f>
        <v/>
      </c>
      <c r="D169" s="47" t="str">
        <f>'Problem 2'!D169</f>
        <v/>
      </c>
      <c r="E169" s="47" t="str">
        <f>'Problem 2'!E169</f>
        <v/>
      </c>
      <c r="F169" s="47" t="str">
        <f>'Problem 2'!F169</f>
        <v/>
      </c>
      <c r="G169" s="47" t="str">
        <f>'Problem 2'!G169</f>
        <v/>
      </c>
      <c r="H169" s="47" t="str">
        <f>'Problem 2'!H169</f>
        <v/>
      </c>
      <c r="I169" s="47" t="str">
        <f>'Problem 2'!I169</f>
        <v/>
      </c>
      <c r="J169" s="47" t="str">
        <f>'Problem 2'!J169</f>
        <v/>
      </c>
      <c r="K169" s="47" t="str">
        <f>'Problem 2'!K169</f>
        <v/>
      </c>
      <c r="L169" s="47" t="str">
        <f>'Problem 2'!L169</f>
        <v/>
      </c>
      <c r="M169" s="47" t="str">
        <f>'Problem 2'!M169</f>
        <v/>
      </c>
      <c r="N169" s="47" t="str">
        <f>'Problem 2'!N169</f>
        <v/>
      </c>
      <c r="O169" s="47" t="str">
        <f>'Problem 2'!O169</f>
        <v/>
      </c>
      <c r="P169" s="47" t="str">
        <f>'Problem 2'!P169</f>
        <v/>
      </c>
      <c r="Q169" s="46">
        <f>'Problem 2'!Q169</f>
        <v>0.8176080154711256</v>
      </c>
      <c r="R169" s="46">
        <f>'Problem 2'!R169</f>
        <v>0.81609719128731406</v>
      </c>
      <c r="S169" s="46">
        <f>'Problem 2'!S169</f>
        <v>0.81465661870260764</v>
      </c>
      <c r="T169" s="46">
        <f>'Problem 2'!T169</f>
        <v>0.81327833970774444</v>
      </c>
      <c r="U169" s="46">
        <f>'Problem 2'!U169</f>
        <v>0.81195542507529372</v>
      </c>
      <c r="V169" s="46">
        <f>'Problem 2'!V169</f>
        <v>0.81068179510248495</v>
      </c>
      <c r="W169" s="46">
        <f>'Problem 2'!W169</f>
        <v>0.80945207920752038</v>
      </c>
      <c r="X169" s="46">
        <f>'Problem 2'!X169</f>
        <v>0.80826150463179436</v>
      </c>
      <c r="Y169" s="46"/>
      <c r="Z169" s="46"/>
      <c r="AA169" s="46"/>
      <c r="AB169" s="2">
        <f t="shared" ref="AB169:AG169" si="39">AB118</f>
        <v>14</v>
      </c>
      <c r="AC169" s="2">
        <f t="shared" si="39"/>
        <v>14</v>
      </c>
      <c r="AD169" s="2">
        <f t="shared" si="39"/>
        <v>-5.8211974168461467E-2</v>
      </c>
      <c r="AE169" s="2">
        <f t="shared" si="39"/>
        <v>0.13925499655073073</v>
      </c>
      <c r="AF169" s="2">
        <f t="shared" si="39"/>
        <v>0.66327803273007702</v>
      </c>
      <c r="AG169" s="2">
        <f t="shared" si="39"/>
        <v>0.1974669707191922</v>
      </c>
    </row>
    <row r="170" spans="1:33">
      <c r="A170" s="72"/>
      <c r="B170" s="2">
        <f t="shared" si="29"/>
        <v>13</v>
      </c>
      <c r="C170" s="47" t="str">
        <f>'Problem 2'!C170</f>
        <v/>
      </c>
      <c r="D170" s="47" t="str">
        <f>'Problem 2'!D170</f>
        <v/>
      </c>
      <c r="E170" s="47" t="str">
        <f>'Problem 2'!E170</f>
        <v/>
      </c>
      <c r="F170" s="47" t="str">
        <f>'Problem 2'!F170</f>
        <v/>
      </c>
      <c r="G170" s="47" t="str">
        <f>'Problem 2'!G170</f>
        <v/>
      </c>
      <c r="H170" s="47" t="str">
        <f>'Problem 2'!H170</f>
        <v/>
      </c>
      <c r="I170" s="47" t="str">
        <f>'Problem 2'!I170</f>
        <v/>
      </c>
      <c r="J170" s="47" t="str">
        <f>'Problem 2'!J170</f>
        <v/>
      </c>
      <c r="K170" s="47" t="str">
        <f>'Problem 2'!K170</f>
        <v/>
      </c>
      <c r="L170" s="47" t="str">
        <f>'Problem 2'!L170</f>
        <v/>
      </c>
      <c r="M170" s="47" t="str">
        <f>'Problem 2'!M170</f>
        <v/>
      </c>
      <c r="N170" s="47" t="str">
        <f>'Problem 2'!N170</f>
        <v/>
      </c>
      <c r="O170" s="47" t="str">
        <f>'Problem 2'!O170</f>
        <v/>
      </c>
      <c r="P170" s="46">
        <f>'Problem 2'!P170</f>
        <v>0.84916281005058958</v>
      </c>
      <c r="Q170" s="46">
        <f>'Problem 2'!Q170</f>
        <v>0.84781093782578743</v>
      </c>
      <c r="R170" s="46">
        <f>'Problem 2'!R170</f>
        <v>0.84652617679402609</v>
      </c>
      <c r="S170" s="46">
        <f>'Problem 2'!S170</f>
        <v>0.84530075103080371</v>
      </c>
      <c r="T170" s="46">
        <f>'Problem 2'!T170</f>
        <v>0.84412794492577981</v>
      </c>
      <c r="U170" s="46">
        <f>'Problem 2'!U170</f>
        <v>0.84300190807505526</v>
      </c>
      <c r="V170" s="46">
        <f>'Problem 2'!V170</f>
        <v>0.84191750472421401</v>
      </c>
      <c r="W170" s="46">
        <f>'Problem 2'!W170</f>
        <v>0.84087019582283884</v>
      </c>
      <c r="X170" s="46">
        <f>'Problem 2'!X170</f>
        <v>0.83985594551329146</v>
      </c>
      <c r="Y170" s="46"/>
      <c r="Z170" s="46"/>
      <c r="AA170" s="46"/>
      <c r="AB170" s="2">
        <f t="shared" ref="AB170:AG170" si="40">AB119</f>
        <v>13</v>
      </c>
      <c r="AC170" s="2">
        <f t="shared" si="40"/>
        <v>13</v>
      </c>
      <c r="AD170" s="2">
        <f t="shared" si="40"/>
        <v>-5.4053976013570093E-2</v>
      </c>
      <c r="AE170" s="2">
        <f t="shared" si="40"/>
        <v>0.14110059482131942</v>
      </c>
      <c r="AF170" s="2">
        <f t="shared" si="40"/>
        <v>0.66374483434379106</v>
      </c>
      <c r="AG170" s="2">
        <f t="shared" si="40"/>
        <v>0.19515457083488952</v>
      </c>
    </row>
    <row r="171" spans="1:33">
      <c r="A171" s="72"/>
      <c r="B171" s="2">
        <f t="shared" si="29"/>
        <v>12</v>
      </c>
      <c r="C171" s="47" t="str">
        <f>'Problem 2'!C171</f>
        <v/>
      </c>
      <c r="D171" s="47" t="str">
        <f>'Problem 2'!D171</f>
        <v/>
      </c>
      <c r="E171" s="47" t="str">
        <f>'Problem 2'!E171</f>
        <v/>
      </c>
      <c r="F171" s="47" t="str">
        <f>'Problem 2'!F171</f>
        <v/>
      </c>
      <c r="G171" s="47" t="str">
        <f>'Problem 2'!G171</f>
        <v/>
      </c>
      <c r="H171" s="47" t="str">
        <f>'Problem 2'!H171</f>
        <v/>
      </c>
      <c r="I171" s="47" t="str">
        <f>'Problem 2'!I171</f>
        <v/>
      </c>
      <c r="J171" s="47" t="str">
        <f>'Problem 2'!J171</f>
        <v/>
      </c>
      <c r="K171" s="47" t="str">
        <f>'Problem 2'!K171</f>
        <v/>
      </c>
      <c r="L171" s="47" t="str">
        <f>'Problem 2'!L171</f>
        <v/>
      </c>
      <c r="M171" s="47" t="str">
        <f>'Problem 2'!M171</f>
        <v/>
      </c>
      <c r="N171" s="47" t="str">
        <f>'Problem 2'!N171</f>
        <v/>
      </c>
      <c r="O171" s="46">
        <f>'Problem 2'!O171</f>
        <v>0.87575388608427018</v>
      </c>
      <c r="P171" s="46">
        <f>'Problem 2'!P171</f>
        <v>0.87454819272267459</v>
      </c>
      <c r="Q171" s="46">
        <f>'Problem 2'!Q171</f>
        <v>0.87340649522565517</v>
      </c>
      <c r="R171" s="46">
        <f>'Problem 2'!R171</f>
        <v>0.87232116647884106</v>
      </c>
      <c r="S171" s="46">
        <f>'Problem 2'!S171</f>
        <v>0.87128568165405762</v>
      </c>
      <c r="T171" s="46">
        <f>'Problem 2'!T171</f>
        <v>0.87029440329122332</v>
      </c>
      <c r="U171" s="46">
        <f>'Problem 2'!U171</f>
        <v>0.86934241817660629</v>
      </c>
      <c r="V171" s="46">
        <f>'Problem 2'!V171</f>
        <v>0.86842541145094276</v>
      </c>
      <c r="W171" s="46">
        <f>'Problem 2'!W171</f>
        <v>0.86753956797184018</v>
      </c>
      <c r="X171" s="46">
        <f>'Problem 2'!X171</f>
        <v>0.86668149409955419</v>
      </c>
      <c r="Y171" s="46"/>
      <c r="Z171" s="46"/>
      <c r="AA171" s="46"/>
      <c r="AB171" s="2">
        <f t="shared" ref="AB171:AG171" si="41">AB120</f>
        <v>12</v>
      </c>
      <c r="AC171" s="2">
        <f t="shared" si="41"/>
        <v>12</v>
      </c>
      <c r="AD171" s="2">
        <f t="shared" si="41"/>
        <v>-4.9895977858680496E-2</v>
      </c>
      <c r="AE171" s="2">
        <f t="shared" si="41"/>
        <v>0.14296348204056336</v>
      </c>
      <c r="AF171" s="2">
        <f t="shared" si="41"/>
        <v>0.66417705806019267</v>
      </c>
      <c r="AG171" s="2">
        <f t="shared" si="41"/>
        <v>0.19285945989924386</v>
      </c>
    </row>
    <row r="172" spans="1:33">
      <c r="A172" s="72"/>
      <c r="B172" s="2">
        <f t="shared" si="29"/>
        <v>11</v>
      </c>
      <c r="C172" s="47" t="str">
        <f>'Problem 2'!C172</f>
        <v/>
      </c>
      <c r="D172" s="47" t="str">
        <f>'Problem 2'!D172</f>
        <v/>
      </c>
      <c r="E172" s="47" t="str">
        <f>'Problem 2'!E172</f>
        <v/>
      </c>
      <c r="F172" s="47" t="str">
        <f>'Problem 2'!F172</f>
        <v/>
      </c>
      <c r="G172" s="47" t="str">
        <f>'Problem 2'!G172</f>
        <v/>
      </c>
      <c r="H172" s="47" t="str">
        <f>'Problem 2'!H172</f>
        <v/>
      </c>
      <c r="I172" s="47" t="str">
        <f>'Problem 2'!I172</f>
        <v/>
      </c>
      <c r="J172" s="47" t="str">
        <f>'Problem 2'!J172</f>
        <v/>
      </c>
      <c r="K172" s="47" t="str">
        <f>'Problem 2'!K172</f>
        <v/>
      </c>
      <c r="L172" s="47" t="str">
        <f>'Problem 2'!L172</f>
        <v/>
      </c>
      <c r="M172" s="47" t="str">
        <f>'Problem 2'!M172</f>
        <v/>
      </c>
      <c r="N172" s="46">
        <f>'Problem 2'!N172</f>
        <v>0.89801334418759948</v>
      </c>
      <c r="O172" s="46">
        <f>'Problem 2'!O172</f>
        <v>0.89693976151495447</v>
      </c>
      <c r="P172" s="46">
        <f>'Problem 2'!P172</f>
        <v>0.89592721681531318</v>
      </c>
      <c r="Q172" s="46">
        <f>'Problem 2'!Q172</f>
        <v>0.89496818011147738</v>
      </c>
      <c r="R172" s="46">
        <f>'Problem 2'!R172</f>
        <v>0.89405628065064735</v>
      </c>
      <c r="S172" s="46">
        <f>'Problem 2'!S172</f>
        <v>0.89318606652994115</v>
      </c>
      <c r="T172" s="46">
        <f>'Problem 2'!T172</f>
        <v>0.89235282567702157</v>
      </c>
      <c r="U172" s="46">
        <f>'Problem 2'!U172</f>
        <v>0.89155244996081329</v>
      </c>
      <c r="V172" s="46">
        <f>'Problem 2'!V172</f>
        <v>0.89078133030492135</v>
      </c>
      <c r="W172" s="46">
        <f>'Problem 2'!W172</f>
        <v>0.89003627449789646</v>
      </c>
      <c r="X172" s="46">
        <f>'Problem 2'!X172</f>
        <v>0.88931444201379206</v>
      </c>
      <c r="Y172" s="46"/>
      <c r="Z172" s="46"/>
      <c r="AA172" s="46"/>
      <c r="AB172" s="2">
        <f t="shared" ref="AB172:AG172" si="42">AB121</f>
        <v>11</v>
      </c>
      <c r="AC172" s="2">
        <f t="shared" si="42"/>
        <v>11</v>
      </c>
      <c r="AD172" s="2">
        <f t="shared" si="42"/>
        <v>-4.5737979703790899E-2</v>
      </c>
      <c r="AE172" s="2">
        <f t="shared" si="42"/>
        <v>0.1448436582084634</v>
      </c>
      <c r="AF172" s="2">
        <f t="shared" si="42"/>
        <v>0.66457470387928219</v>
      </c>
      <c r="AG172" s="2">
        <f t="shared" si="42"/>
        <v>0.1905816379122543</v>
      </c>
    </row>
    <row r="173" spans="1:33">
      <c r="A173" s="72"/>
      <c r="B173" s="2">
        <f t="shared" si="29"/>
        <v>10</v>
      </c>
      <c r="C173" s="47" t="str">
        <f>'Problem 2'!C173</f>
        <v/>
      </c>
      <c r="D173" s="47" t="str">
        <f>'Problem 2'!D173</f>
        <v/>
      </c>
      <c r="E173" s="47" t="str">
        <f>'Problem 2'!E173</f>
        <v/>
      </c>
      <c r="F173" s="47" t="str">
        <f>'Problem 2'!F173</f>
        <v/>
      </c>
      <c r="G173" s="47" t="str">
        <f>'Problem 2'!G173</f>
        <v/>
      </c>
      <c r="H173" s="47" t="str">
        <f>'Problem 2'!H173</f>
        <v/>
      </c>
      <c r="I173" s="47" t="str">
        <f>'Problem 2'!I173</f>
        <v/>
      </c>
      <c r="J173" s="47" t="str">
        <f>'Problem 2'!J173</f>
        <v/>
      </c>
      <c r="K173" s="47" t="str">
        <f>'Problem 2'!K173</f>
        <v/>
      </c>
      <c r="L173" s="47" t="str">
        <f>'Problem 2'!L173</f>
        <v/>
      </c>
      <c r="M173" s="46">
        <f>'Problem 2'!M173</f>
        <v>0.91654486575548755</v>
      </c>
      <c r="N173" s="46">
        <f>'Problem 2'!N173</f>
        <v>0.91558903160880911</v>
      </c>
      <c r="O173" s="46">
        <f>'Problem 2'!O173</f>
        <v>0.9146915462503471</v>
      </c>
      <c r="P173" s="46">
        <f>'Problem 2'!P173</f>
        <v>0.91384490602585911</v>
      </c>
      <c r="Q173" s="46">
        <f>'Problem 2'!Q173</f>
        <v>0.91304284446149608</v>
      </c>
      <c r="R173" s="46">
        <f>'Problem 2'!R173</f>
        <v>0.91228005830815773</v>
      </c>
      <c r="S173" s="46">
        <f>'Problem 2'!S173</f>
        <v>0.91155200791937274</v>
      </c>
      <c r="T173" s="46">
        <f>'Problem 2'!T173</f>
        <v>0.91085476856997027</v>
      </c>
      <c r="U173" s="46">
        <f>'Problem 2'!U173</f>
        <v>0.91018491758572218</v>
      </c>
      <c r="V173" s="46">
        <f>'Problem 2'!V173</f>
        <v>0.90953944721590441</v>
      </c>
      <c r="W173" s="46">
        <f>'Problem 2'!W173</f>
        <v>0.90891569635286484</v>
      </c>
      <c r="X173" s="46">
        <f>'Problem 2'!X173</f>
        <v>0.90831129637805796</v>
      </c>
      <c r="Y173" s="46"/>
      <c r="Z173" s="46"/>
      <c r="AA173" s="46"/>
      <c r="AB173" s="2">
        <f t="shared" ref="AB173:AG173" si="43">AB122</f>
        <v>10</v>
      </c>
      <c r="AC173" s="2">
        <f t="shared" si="43"/>
        <v>10</v>
      </c>
      <c r="AD173" s="2">
        <f t="shared" si="43"/>
        <v>-4.1579981548899525E-2</v>
      </c>
      <c r="AE173" s="2">
        <f t="shared" si="43"/>
        <v>0.14674112332502032</v>
      </c>
      <c r="AF173" s="2">
        <f t="shared" si="43"/>
        <v>0.66493777180105984</v>
      </c>
      <c r="AG173" s="2">
        <f t="shared" si="43"/>
        <v>0.18832110487391984</v>
      </c>
    </row>
    <row r="174" spans="1:33">
      <c r="A174" s="72"/>
      <c r="B174" s="2">
        <f t="shared" si="29"/>
        <v>9</v>
      </c>
      <c r="C174" s="47" t="str">
        <f>'Problem 2'!C174</f>
        <v/>
      </c>
      <c r="D174" s="47" t="str">
        <f>'Problem 2'!D174</f>
        <v/>
      </c>
      <c r="E174" s="47" t="str">
        <f>'Problem 2'!E174</f>
        <v/>
      </c>
      <c r="F174" s="47" t="str">
        <f>'Problem 2'!F174</f>
        <v/>
      </c>
      <c r="G174" s="47" t="str">
        <f>'Problem 2'!G174</f>
        <v/>
      </c>
      <c r="H174" s="47" t="str">
        <f>'Problem 2'!H174</f>
        <v/>
      </c>
      <c r="I174" s="47" t="str">
        <f>'Problem 2'!I174</f>
        <v/>
      </c>
      <c r="J174" s="47" t="str">
        <f>'Problem 2'!J174</f>
        <v/>
      </c>
      <c r="K174" s="47" t="str">
        <f>'Problem 2'!K174</f>
        <v/>
      </c>
      <c r="L174" s="46">
        <f>'Problem 2'!L174</f>
        <v>0.93190315604430685</v>
      </c>
      <c r="M174" s="46">
        <f>'Problem 2'!M174</f>
        <v>0.93105104558727048</v>
      </c>
      <c r="N174" s="46">
        <f>'Problem 2'!N174</f>
        <v>0.93025496327757329</v>
      </c>
      <c r="O174" s="46">
        <f>'Problem 2'!O174</f>
        <v>0.92950733823230669</v>
      </c>
      <c r="P174" s="46">
        <f>'Problem 2'!P174</f>
        <v>0.92880194440111596</v>
      </c>
      <c r="Q174" s="46">
        <f>'Problem 2'!Q174</f>
        <v>0.92813358107437915</v>
      </c>
      <c r="R174" s="46">
        <f>'Problem 2'!R174</f>
        <v>0.92749784592870566</v>
      </c>
      <c r="S174" s="46">
        <f>'Problem 2'!S174</f>
        <v>0.92689096964213213</v>
      </c>
      <c r="T174" s="46">
        <f>'Problem 2'!T174</f>
        <v>0.926309692704684</v>
      </c>
      <c r="U174" s="46">
        <f>'Problem 2'!U174</f>
        <v>0.92575117189314682</v>
      </c>
      <c r="V174" s="46">
        <f>'Problem 2'!V174</f>
        <v>0.92521290807105006</v>
      </c>
      <c r="W174" s="46">
        <f>'Problem 2'!W174</f>
        <v>0.9246926896019162</v>
      </c>
      <c r="X174" s="46">
        <f>'Problem 2'!X174</f>
        <v>0.92418854746618628</v>
      </c>
      <c r="Y174" s="46"/>
      <c r="Z174" s="46"/>
      <c r="AA174" s="46"/>
      <c r="AB174" s="2">
        <f t="shared" ref="AB174:AG174" si="44">AB123</f>
        <v>9</v>
      </c>
      <c r="AC174" s="2">
        <f t="shared" si="44"/>
        <v>9</v>
      </c>
      <c r="AD174" s="2">
        <f t="shared" si="44"/>
        <v>-3.7421983394009928E-2</v>
      </c>
      <c r="AE174" s="2">
        <f t="shared" si="44"/>
        <v>0.14865587739023248</v>
      </c>
      <c r="AF174" s="2">
        <f t="shared" si="44"/>
        <v>0.66526626182552506</v>
      </c>
      <c r="AG174" s="2">
        <f t="shared" si="44"/>
        <v>0.1860778607842424</v>
      </c>
    </row>
    <row r="175" spans="1:33">
      <c r="A175" s="72"/>
      <c r="B175" s="2">
        <f t="shared" si="29"/>
        <v>8</v>
      </c>
      <c r="C175" s="47" t="str">
        <f>'Problem 2'!C175</f>
        <v/>
      </c>
      <c r="D175" s="47" t="str">
        <f>'Problem 2'!D175</f>
        <v/>
      </c>
      <c r="E175" s="47" t="str">
        <f>'Problem 2'!E175</f>
        <v/>
      </c>
      <c r="F175" s="47" t="str">
        <f>'Problem 2'!F175</f>
        <v/>
      </c>
      <c r="G175" s="47" t="str">
        <f>'Problem 2'!G175</f>
        <v/>
      </c>
      <c r="H175" s="47" t="str">
        <f>'Problem 2'!H175</f>
        <v/>
      </c>
      <c r="I175" s="47" t="str">
        <f>'Problem 2'!I175</f>
        <v/>
      </c>
      <c r="J175" s="47" t="str">
        <f>'Problem 2'!J175</f>
        <v/>
      </c>
      <c r="K175" s="46">
        <f>'Problem 2'!K175</f>
        <v>0.94458418909635999</v>
      </c>
      <c r="L175" s="46">
        <f>'Problem 2'!L175</f>
        <v>0.94382246486317245</v>
      </c>
      <c r="M175" s="46">
        <f>'Problem 2'!M175</f>
        <v>0.94311491735021402</v>
      </c>
      <c r="N175" s="46">
        <f>'Problem 2'!N175</f>
        <v>0.94245378431422233</v>
      </c>
      <c r="O175" s="46">
        <f>'Problem 2'!O175</f>
        <v>0.94183279893207228</v>
      </c>
      <c r="P175" s="46">
        <f>'Problem 2'!P175</f>
        <v>0.94124680660447957</v>
      </c>
      <c r="Q175" s="46">
        <f>'Problem 2'!Q175</f>
        <v>0.9406915008037422</v>
      </c>
      <c r="R175" s="46">
        <f>'Problem 2'!R175</f>
        <v>0.94016323542049463</v>
      </c>
      <c r="S175" s="46">
        <f>'Problem 2'!S175</f>
        <v>0.93965888801070663</v>
      </c>
      <c r="T175" s="46">
        <f>'Problem 2'!T175</f>
        <v>0.93917575792715424</v>
      </c>
      <c r="U175" s="46">
        <f>'Problem 2'!U175</f>
        <v>0.93871148897624734</v>
      </c>
      <c r="V175" s="46">
        <f>'Problem 2'!V175</f>
        <v>0.93826400970647439</v>
      </c>
      <c r="W175" s="46">
        <f>'Problem 2'!W175</f>
        <v>0.93783148660623417</v>
      </c>
      <c r="X175" s="46">
        <f>'Problem 2'!X175</f>
        <v>0.93741228697923384</v>
      </c>
      <c r="Y175" s="46"/>
      <c r="Z175" s="46"/>
      <c r="AA175" s="46"/>
      <c r="AB175" s="2">
        <f t="shared" ref="AB175:AG175" si="45">AB124</f>
        <v>8</v>
      </c>
      <c r="AC175" s="2">
        <f t="shared" si="45"/>
        <v>8</v>
      </c>
      <c r="AD175" s="2">
        <f t="shared" si="45"/>
        <v>-3.3263985239120331E-2</v>
      </c>
      <c r="AE175" s="2">
        <f t="shared" si="45"/>
        <v>0.15058792040410071</v>
      </c>
      <c r="AF175" s="2">
        <f t="shared" si="45"/>
        <v>0.66556017395267819</v>
      </c>
      <c r="AG175" s="2">
        <f t="shared" si="45"/>
        <v>0.18385190564322104</v>
      </c>
    </row>
    <row r="176" spans="1:33">
      <c r="A176" s="72"/>
      <c r="B176" s="2">
        <f t="shared" si="29"/>
        <v>7</v>
      </c>
      <c r="C176" s="47" t="str">
        <f>'Problem 2'!C176</f>
        <v/>
      </c>
      <c r="D176" s="47" t="str">
        <f>'Problem 2'!D176</f>
        <v/>
      </c>
      <c r="E176" s="47" t="str">
        <f>'Problem 2'!E176</f>
        <v/>
      </c>
      <c r="F176" s="47" t="str">
        <f>'Problem 2'!F176</f>
        <v/>
      </c>
      <c r="G176" s="47" t="str">
        <f>'Problem 2'!G176</f>
        <v/>
      </c>
      <c r="H176" s="47" t="str">
        <f>'Problem 2'!H176</f>
        <v/>
      </c>
      <c r="I176" s="47" t="str">
        <f>'Problem 2'!I176</f>
        <v/>
      </c>
      <c r="J176" s="46">
        <f>'Problem 2'!J176</f>
        <v>0.95502264394278402</v>
      </c>
      <c r="K176" s="46">
        <f>'Problem 2'!K176</f>
        <v>0.95433879289134715</v>
      </c>
      <c r="L176" s="46">
        <f>'Problem 2'!L176</f>
        <v>0.95370785481747156</v>
      </c>
      <c r="M176" s="46">
        <f>'Problem 2'!M176</f>
        <v>0.9531217065080605</v>
      </c>
      <c r="N176" s="46">
        <f>'Problem 2'!N176</f>
        <v>0.95257393511060762</v>
      </c>
      <c r="O176" s="46">
        <f>'Problem 2'!O176</f>
        <v>0.95205936243512701</v>
      </c>
      <c r="P176" s="46">
        <f>'Problem 2'!P176</f>
        <v>0.95157372864506751</v>
      </c>
      <c r="Q176" s="46">
        <f>'Problem 2'!Q176</f>
        <v>0.95111347420366643</v>
      </c>
      <c r="R176" s="46">
        <f>'Problem 2'!R176</f>
        <v>0.95067558496210092</v>
      </c>
      <c r="S176" s="46">
        <f>'Problem 2'!S176</f>
        <v>0.95025747926158732</v>
      </c>
      <c r="T176" s="46">
        <f>'Problem 2'!T176</f>
        <v>0.94985692383057796</v>
      </c>
      <c r="U176" s="46">
        <f>'Problem 2'!U176</f>
        <v>0.94947196992683547</v>
      </c>
      <c r="V176" s="46">
        <f>'Problem 2'!V176</f>
        <v>0.94910090403428315</v>
      </c>
      <c r="W176" s="46">
        <f>'Problem 2'!W176</f>
        <v>0.94874220921675034</v>
      </c>
      <c r="X176" s="46">
        <f>'Problem 2'!X176</f>
        <v>0.94839453446119404</v>
      </c>
      <c r="Y176" s="46"/>
      <c r="Z176" s="46"/>
      <c r="AA176" s="46"/>
      <c r="AB176" s="2">
        <f t="shared" ref="AB176:AG176" si="46">AB125</f>
        <v>7</v>
      </c>
      <c r="AC176" s="2">
        <f t="shared" si="46"/>
        <v>7</v>
      </c>
      <c r="AD176" s="2">
        <f t="shared" si="46"/>
        <v>-2.9105987084230733E-2</v>
      </c>
      <c r="AE176" s="2">
        <f t="shared" si="46"/>
        <v>0.15253725236662499</v>
      </c>
      <c r="AF176" s="2">
        <f t="shared" si="46"/>
        <v>0.66581950818251923</v>
      </c>
      <c r="AG176" s="2">
        <f t="shared" si="46"/>
        <v>0.18164323945085573</v>
      </c>
    </row>
    <row r="177" spans="1:33">
      <c r="A177" s="72"/>
      <c r="B177" s="2">
        <f t="shared" si="29"/>
        <v>6</v>
      </c>
      <c r="C177" s="47" t="str">
        <f>'Problem 2'!C177</f>
        <v/>
      </c>
      <c r="D177" s="47" t="str">
        <f>'Problem 2'!D177</f>
        <v/>
      </c>
      <c r="E177" s="47" t="str">
        <f>'Problem 2'!E177</f>
        <v/>
      </c>
      <c r="F177" s="47" t="str">
        <f>'Problem 2'!F177</f>
        <v/>
      </c>
      <c r="G177" s="47" t="str">
        <f>'Problem 2'!G177</f>
        <v/>
      </c>
      <c r="H177" s="47" t="str">
        <f>'Problem 2'!H177</f>
        <v/>
      </c>
      <c r="I177" s="46">
        <f>'Problem 2'!I177</f>
        <v>0.96359384093528366</v>
      </c>
      <c r="J177" s="46">
        <f>'Problem 2'!J177</f>
        <v>0.9629761408240225</v>
      </c>
      <c r="K177" s="46">
        <f>'Problem 2'!K177</f>
        <v>0.96241084060369497</v>
      </c>
      <c r="L177" s="46">
        <f>'Problem 2'!L177</f>
        <v>0.96188921305844455</v>
      </c>
      <c r="M177" s="46">
        <f>'Problem 2'!M177</f>
        <v>0.96140455753141574</v>
      </c>
      <c r="N177" s="46">
        <f>'Problem 2'!N177</f>
        <v>0.96095158353903398</v>
      </c>
      <c r="O177" s="46">
        <f>'Problem 2'!O177</f>
        <v>0.96052601862612896</v>
      </c>
      <c r="P177" s="46">
        <f>'Problem 2'!P177</f>
        <v>0.96012434760481591</v>
      </c>
      <c r="Q177" s="46">
        <f>'Problem 2'!Q177</f>
        <v>0.95974363278708719</v>
      </c>
      <c r="R177" s="46">
        <f>'Problem 2'!R177</f>
        <v>0.95938138626765757</v>
      </c>
      <c r="S177" s="46">
        <f>'Problem 2'!S177</f>
        <v>0.95903547684145907</v>
      </c>
      <c r="T177" s="46">
        <f>'Problem 2'!T177</f>
        <v>0.95870406065931313</v>
      </c>
      <c r="U177" s="46">
        <f>'Problem 2'!U177</f>
        <v>0.95838552857357173</v>
      </c>
      <c r="V177" s="46">
        <f>'Problem 2'!V177</f>
        <v>0.95807846548312314</v>
      </c>
      <c r="W177" s="46">
        <f>'Problem 2'!W177</f>
        <v>0.95778161846443577</v>
      </c>
      <c r="X177" s="46">
        <f>'Problem 2'!X177</f>
        <v>0.9574938714898491</v>
      </c>
      <c r="Y177" s="46"/>
      <c r="Z177" s="46"/>
      <c r="AA177" s="46"/>
      <c r="AB177" s="2">
        <f t="shared" ref="AB177:AG177" si="47">AB126</f>
        <v>6</v>
      </c>
      <c r="AC177" s="2">
        <f t="shared" si="47"/>
        <v>6</v>
      </c>
      <c r="AD177" s="2">
        <f t="shared" si="47"/>
        <v>-2.4947988929340248E-2</v>
      </c>
      <c r="AE177" s="2">
        <f t="shared" si="47"/>
        <v>0.15450387327780576</v>
      </c>
      <c r="AF177" s="2">
        <f t="shared" si="47"/>
        <v>0.66604426451504817</v>
      </c>
      <c r="AG177" s="2">
        <f t="shared" si="47"/>
        <v>0.17945186220714601</v>
      </c>
    </row>
    <row r="178" spans="1:33">
      <c r="A178" s="72"/>
      <c r="B178" s="2">
        <f t="shared" si="29"/>
        <v>5</v>
      </c>
      <c r="C178" s="47" t="str">
        <f>'Problem 2'!C178</f>
        <v/>
      </c>
      <c r="D178" s="47" t="str">
        <f>'Problem 2'!D178</f>
        <v/>
      </c>
      <c r="E178" s="47" t="str">
        <f>'Problem 2'!E178</f>
        <v/>
      </c>
      <c r="F178" s="47" t="str">
        <f>'Problem 2'!F178</f>
        <v/>
      </c>
      <c r="G178" s="47" t="str">
        <f>'Problem 2'!G178</f>
        <v/>
      </c>
      <c r="H178" s="46">
        <f>'Problem 2'!H178</f>
        <v>0.97061828498786418</v>
      </c>
      <c r="I178" s="46">
        <f>'Problem 2'!I178</f>
        <v>0.97005561077395475</v>
      </c>
      <c r="J178" s="46">
        <f>'Problem 2'!J178</f>
        <v>0.96954582679041712</v>
      </c>
      <c r="K178" s="46">
        <f>'Problem 2'!K178</f>
        <v>0.9690792337164027</v>
      </c>
      <c r="L178" s="46">
        <f>'Problem 2'!L178</f>
        <v>0.96864864168044407</v>
      </c>
      <c r="M178" s="46">
        <f>'Problem 2'!M178</f>
        <v>0.96824852980722376</v>
      </c>
      <c r="N178" s="46">
        <f>'Problem 2'!N178</f>
        <v>0.96787453864678596</v>
      </c>
      <c r="O178" s="46">
        <f>'Problem 2'!O178</f>
        <v>0.96752314724696631</v>
      </c>
      <c r="P178" s="46">
        <f>'Problem 2'!P178</f>
        <v>0.9671914584119089</v>
      </c>
      <c r="Q178" s="46">
        <f>'Problem 2'!Q178</f>
        <v>0.96687705065536178</v>
      </c>
      <c r="R178" s="46">
        <f>'Problem 2'!R178</f>
        <v>0.96657787301612619</v>
      </c>
      <c r="S178" s="46">
        <f>'Problem 2'!S178</f>
        <v>0.96629216839500875</v>
      </c>
      <c r="T178" s="46">
        <f>'Problem 2'!T178</f>
        <v>0.96601841644054165</v>
      </c>
      <c r="U178" s="46">
        <f>'Problem 2'!U178</f>
        <v>0.96575529017948858</v>
      </c>
      <c r="V178" s="46">
        <f>'Problem 2'!V178</f>
        <v>0.96550162252950111</v>
      </c>
      <c r="W178" s="46">
        <f>'Problem 2'!W178</f>
        <v>0.96525638004771186</v>
      </c>
      <c r="X178" s="46">
        <f>'Problem 2'!X178</f>
        <v>0.96501864210465749</v>
      </c>
      <c r="Y178" s="46"/>
      <c r="Z178" s="46"/>
      <c r="AA178" s="46"/>
      <c r="AB178" s="2">
        <f t="shared" ref="AB178:AG178" si="48">AB127</f>
        <v>5</v>
      </c>
      <c r="AC178" s="2">
        <f t="shared" si="48"/>
        <v>5</v>
      </c>
      <c r="AD178" s="2">
        <f t="shared" si="48"/>
        <v>-2.0789990774449763E-2</v>
      </c>
      <c r="AE178" s="2">
        <f t="shared" si="48"/>
        <v>0.15648778313764264</v>
      </c>
      <c r="AF178" s="2">
        <f t="shared" si="48"/>
        <v>0.6662344429502649</v>
      </c>
      <c r="AG178" s="2">
        <f t="shared" si="48"/>
        <v>0.1772777739120924</v>
      </c>
    </row>
    <row r="179" spans="1:33">
      <c r="A179" s="72"/>
      <c r="B179" s="2">
        <f t="shared" si="29"/>
        <v>4</v>
      </c>
      <c r="C179" s="47" t="str">
        <f>'Problem 2'!C179</f>
        <v/>
      </c>
      <c r="D179" s="47" t="str">
        <f>'Problem 2'!D179</f>
        <v/>
      </c>
      <c r="E179" s="47" t="str">
        <f>'Problem 2'!E179</f>
        <v/>
      </c>
      <c r="F179" s="47" t="str">
        <f>'Problem 2'!F179</f>
        <v/>
      </c>
      <c r="G179" s="46">
        <f>'Problem 2'!G179</f>
        <v>0.97636942539185589</v>
      </c>
      <c r="H179" s="46">
        <f>'Problem 2'!H179</f>
        <v>0.97584900436942468</v>
      </c>
      <c r="I179" s="46">
        <f>'Problem 2'!I179</f>
        <v>0.97538524988867537</v>
      </c>
      <c r="J179" s="46">
        <f>'Problem 2'!J179</f>
        <v>0.97496504258023964</v>
      </c>
      <c r="K179" s="46">
        <f>'Problem 2'!K179</f>
        <v>0.97458039979988209</v>
      </c>
      <c r="L179" s="46">
        <f>'Problem 2'!L179</f>
        <v>0.97422540368798016</v>
      </c>
      <c r="M179" s="46">
        <f>'Problem 2'!M179</f>
        <v>0.97389550970670546</v>
      </c>
      <c r="N179" s="46">
        <f>'Problem 2'!N179</f>
        <v>0.97358712903329758</v>
      </c>
      <c r="O179" s="46">
        <f>'Problem 2'!O179</f>
        <v>0.97329736286123125</v>
      </c>
      <c r="P179" s="46">
        <f>'Problem 2'!P179</f>
        <v>0.97302382570946222</v>
      </c>
      <c r="Q179" s="46">
        <f>'Problem 2'!Q179</f>
        <v>0.97276452360487353</v>
      </c>
      <c r="R179" s="46">
        <f>'Problem 2'!R179</f>
        <v>0.97251776753042529</v>
      </c>
      <c r="S179" s="46">
        <f>'Problem 2'!S179</f>
        <v>0.97228211034047574</v>
      </c>
      <c r="T179" s="46">
        <f>'Problem 2'!T179</f>
        <v>0.97205629976095564</v>
      </c>
      <c r="U179" s="46">
        <f>'Problem 2'!U179</f>
        <v>0.97183924269909583</v>
      </c>
      <c r="V179" s="46">
        <f>'Problem 2'!V179</f>
        <v>0.97162997768460768</v>
      </c>
      <c r="W179" s="46">
        <f>'Problem 2'!W179</f>
        <v>0.97142765326500813</v>
      </c>
      <c r="X179" s="46">
        <f>'Problem 2'!X179</f>
        <v>0.97123151086540116</v>
      </c>
      <c r="Y179" s="46"/>
      <c r="Z179" s="46"/>
      <c r="AA179" s="46"/>
      <c r="AB179" s="2">
        <f t="shared" ref="AB179:AG179" si="49">AB128</f>
        <v>4</v>
      </c>
      <c r="AC179" s="2">
        <f t="shared" si="49"/>
        <v>4</v>
      </c>
      <c r="AD179" s="2">
        <f t="shared" si="49"/>
        <v>-1.6631992619560165E-2</v>
      </c>
      <c r="AE179" s="2">
        <f t="shared" si="49"/>
        <v>0.15848898194613512</v>
      </c>
      <c r="AF179" s="2">
        <f t="shared" si="49"/>
        <v>0.66639004348816955</v>
      </c>
      <c r="AG179" s="2">
        <f t="shared" si="49"/>
        <v>0.17512097456569528</v>
      </c>
    </row>
    <row r="180" spans="1:33">
      <c r="A180" s="72"/>
      <c r="B180" s="2">
        <f t="shared" si="29"/>
        <v>3</v>
      </c>
      <c r="C180" s="47" t="str">
        <f>'Problem 2'!C180</f>
        <v/>
      </c>
      <c r="D180" s="47" t="str">
        <f>'Problem 2'!D180</f>
        <v/>
      </c>
      <c r="E180" s="47" t="str">
        <f>'Problem 2'!E180</f>
        <v/>
      </c>
      <c r="F180" s="46">
        <f>'Problem 2'!F180</f>
        <v>0.98107280805008101</v>
      </c>
      <c r="G180" s="46">
        <f>'Problem 2'!G180</f>
        <v>0.9805865772427137</v>
      </c>
      <c r="H180" s="46">
        <f>'Problem 2'!H180</f>
        <v>0.98015811365330052</v>
      </c>
      <c r="I180" s="46">
        <f>'Problem 2'!I180</f>
        <v>0.97977626459322154</v>
      </c>
      <c r="J180" s="46">
        <f>'Problem 2'!J180</f>
        <v>0.97943024105246501</v>
      </c>
      <c r="K180" s="46">
        <f>'Problem 2'!K180</f>
        <v>0.97911347812842331</v>
      </c>
      <c r="L180" s="46">
        <f>'Problem 2'!L180</f>
        <v>0.97882110862400551</v>
      </c>
      <c r="M180" s="46">
        <f>'Problem 2'!M180</f>
        <v>0.97854939456249179</v>
      </c>
      <c r="N180" s="46">
        <f>'Problem 2'!N180</f>
        <v>0.97829538384107284</v>
      </c>
      <c r="O180" s="46">
        <f>'Problem 2'!O180</f>
        <v>0.97805669177298071</v>
      </c>
      <c r="P180" s="46">
        <f>'Problem 2'!P180</f>
        <v>0.97783135580800395</v>
      </c>
      <c r="Q180" s="46">
        <f>'Problem 2'!Q180</f>
        <v>0.9776177353683122</v>
      </c>
      <c r="R180" s="46">
        <f>'Problem 2'!R180</f>
        <v>0.97741444067946026</v>
      </c>
      <c r="S180" s="46">
        <f>'Problem 2'!S180</f>
        <v>0.97722028089631952</v>
      </c>
      <c r="T180" s="46">
        <f>'Problem 2'!T180</f>
        <v>0.97703422545440055</v>
      </c>
      <c r="U180" s="46">
        <f>'Problem 2'!U180</f>
        <v>0.97685537472036865</v>
      </c>
      <c r="V180" s="46">
        <f>'Problem 2'!V180</f>
        <v>0.97668293732871991</v>
      </c>
      <c r="W180" s="46">
        <f>'Problem 2'!W180</f>
        <v>0.97651621241438413</v>
      </c>
      <c r="X180" s="46">
        <f>'Problem 2'!X180</f>
        <v>0.97635457551645766</v>
      </c>
      <c r="Y180" s="46"/>
      <c r="Z180" s="46"/>
      <c r="AA180" s="46"/>
      <c r="AB180" s="2">
        <f t="shared" ref="AB180:AG180" si="50">AB129</f>
        <v>3</v>
      </c>
      <c r="AC180" s="2">
        <f t="shared" si="50"/>
        <v>3</v>
      </c>
      <c r="AD180" s="2">
        <f t="shared" si="50"/>
        <v>-1.2473994464670124E-2</v>
      </c>
      <c r="AE180" s="2">
        <f t="shared" si="50"/>
        <v>0.16050746970328392</v>
      </c>
      <c r="AF180" s="2">
        <f t="shared" si="50"/>
        <v>0.66651106612876199</v>
      </c>
      <c r="AG180" s="2">
        <f t="shared" si="50"/>
        <v>0.17298146416795404</v>
      </c>
    </row>
    <row r="181" spans="1:33">
      <c r="A181" s="72"/>
      <c r="B181" s="2">
        <f t="shared" si="29"/>
        <v>2</v>
      </c>
      <c r="C181" s="47" t="str">
        <f>'Problem 2'!C181</f>
        <v/>
      </c>
      <c r="D181" s="47" t="str">
        <f>'Problem 2'!D181</f>
        <v/>
      </c>
      <c r="E181" s="46">
        <f>'Problem 2'!E181</f>
        <v>0.98492505940386432</v>
      </c>
      <c r="F181" s="46">
        <f>'Problem 2'!F181</f>
        <v>0.98445728277709943</v>
      </c>
      <c r="G181" s="46">
        <f>'Problem 2'!G181</f>
        <v>0.98405732061220386</v>
      </c>
      <c r="H181" s="46">
        <f>'Problem 2'!H181</f>
        <v>0.98370484443578787</v>
      </c>
      <c r="I181" s="46">
        <f>'Problem 2'!I181</f>
        <v>0.98339068876994684</v>
      </c>
      <c r="J181" s="46">
        <f>'Problem 2'!J181</f>
        <v>0.98310598658504655</v>
      </c>
      <c r="K181" s="46">
        <f>'Problem 2'!K181</f>
        <v>0.98284534222348963</v>
      </c>
      <c r="L181" s="46">
        <f>'Problem 2'!L181</f>
        <v>0.98260475510096024</v>
      </c>
      <c r="M181" s="46">
        <f>'Problem 2'!M181</f>
        <v>0.98238115259607528</v>
      </c>
      <c r="N181" s="46">
        <f>'Problem 2'!N181</f>
        <v>0.98217210792178944</v>
      </c>
      <c r="O181" s="46">
        <f>'Problem 2'!O181</f>
        <v>0.98197566061292008</v>
      </c>
      <c r="P181" s="46">
        <f>'Problem 2'!P181</f>
        <v>0.98179019714304072</v>
      </c>
      <c r="Q181" s="46">
        <f>'Problem 2'!Q181</f>
        <v>0.98161436861266882</v>
      </c>
      <c r="R181" s="46">
        <f>'Problem 2'!R181</f>
        <v>0.98144703226333252</v>
      </c>
      <c r="S181" s="46">
        <f>'Problem 2'!S181</f>
        <v>0.98128720884695786</v>
      </c>
      <c r="T181" s="46">
        <f>'Problem 2'!T181</f>
        <v>0.98113405086323069</v>
      </c>
      <c r="U181" s="46">
        <f>'Problem 2'!U181</f>
        <v>0.98098681843871949</v>
      </c>
      <c r="V181" s="46">
        <f>'Problem 2'!V181</f>
        <v>0.98084486070055743</v>
      </c>
      <c r="W181" s="46">
        <f>'Problem 2'!W181</f>
        <v>0.9807076011735647</v>
      </c>
      <c r="X181" s="46">
        <f>'Problem 2'!X181</f>
        <v>0.9805745261943698</v>
      </c>
      <c r="Y181" s="46"/>
      <c r="Z181" s="46"/>
      <c r="AA181" s="46"/>
      <c r="AB181" s="2">
        <f t="shared" ref="AB181:AG181" si="51">AB130</f>
        <v>2</v>
      </c>
      <c r="AC181" s="2">
        <f t="shared" si="51"/>
        <v>2</v>
      </c>
      <c r="AD181" s="2">
        <f t="shared" si="51"/>
        <v>-8.3159963097800826E-3</v>
      </c>
      <c r="AE181" s="2">
        <f t="shared" si="51"/>
        <v>0.16254324640908877</v>
      </c>
      <c r="AF181" s="2">
        <f t="shared" si="51"/>
        <v>0.66659751087204233</v>
      </c>
      <c r="AG181" s="2">
        <f t="shared" si="51"/>
        <v>0.17085924271886885</v>
      </c>
    </row>
    <row r="182" spans="1:33">
      <c r="A182" s="72"/>
      <c r="B182" s="2">
        <f t="shared" si="29"/>
        <v>1</v>
      </c>
      <c r="C182" s="47" t="str">
        <f>'Problem 2'!C182</f>
        <v/>
      </c>
      <c r="D182" s="46">
        <f>'Problem 2'!D182</f>
        <v>0.9880953825833676</v>
      </c>
      <c r="E182" s="46">
        <f>'Problem 2'!E182</f>
        <v>0.98762502617817594</v>
      </c>
      <c r="F182" s="46">
        <f>'Problem 2'!F182</f>
        <v>0.98724052473191903</v>
      </c>
      <c r="G182" s="46">
        <f>'Problem 2'!G182</f>
        <v>0.98691173319915615</v>
      </c>
      <c r="H182" s="46">
        <f>'Problem 2'!H182</f>
        <v>0.98662195596906976</v>
      </c>
      <c r="I182" s="46">
        <f>'Problem 2'!I182</f>
        <v>0.98636366405440601</v>
      </c>
      <c r="J182" s="46">
        <f>'Problem 2'!J182</f>
        <v>0.98612957375995269</v>
      </c>
      <c r="K182" s="46">
        <f>'Problem 2'!K182</f>
        <v>0.98591525264438173</v>
      </c>
      <c r="L182" s="46">
        <f>'Problem 2'!L182</f>
        <v>0.98571741410753899</v>
      </c>
      <c r="M182" s="46">
        <f>'Problem 2'!M182</f>
        <v>0.98553353375824193</v>
      </c>
      <c r="N182" s="46">
        <f>'Problem 2'!N182</f>
        <v>0.9853616176981157</v>
      </c>
      <c r="O182" s="46">
        <f>'Problem 2'!O182</f>
        <v>0.98520005508142727</v>
      </c>
      <c r="P182" s="46">
        <f>'Problem 2'!P182</f>
        <v>0.98504752005887697</v>
      </c>
      <c r="Q182" s="46">
        <f>'Problem 2'!Q182</f>
        <v>0.98490290416855952</v>
      </c>
      <c r="R182" s="46">
        <f>'Problem 2'!R182</f>
        <v>0.98476526829585409</v>
      </c>
      <c r="S182" s="46">
        <f>'Problem 2'!S182</f>
        <v>0.98463380765602948</v>
      </c>
      <c r="T182" s="46">
        <f>'Problem 2'!T182</f>
        <v>0.9845078257033868</v>
      </c>
      <c r="U182" s="46">
        <f>'Problem 2'!U182</f>
        <v>0.98438671431715885</v>
      </c>
      <c r="V182" s="46">
        <f>'Problem 2'!V182</f>
        <v>0.98426993850058409</v>
      </c>
      <c r="W182" s="46">
        <f>'Problem 2'!W182</f>
        <v>0.98415702438483144</v>
      </c>
      <c r="X182" s="46">
        <f>'Problem 2'!X182</f>
        <v>0.98404754971116903</v>
      </c>
      <c r="Y182" s="46"/>
      <c r="Z182" s="46"/>
      <c r="AA182" s="46"/>
      <c r="AB182" s="2">
        <f t="shared" ref="AB182:AG182" si="52">AB131</f>
        <v>1</v>
      </c>
      <c r="AC182" s="2">
        <f t="shared" si="52"/>
        <v>1</v>
      </c>
      <c r="AD182" s="2">
        <f t="shared" si="52"/>
        <v>-4.1579981548900413E-3</v>
      </c>
      <c r="AE182" s="2">
        <f t="shared" si="52"/>
        <v>0.16459631206354966</v>
      </c>
      <c r="AF182" s="2">
        <f t="shared" si="52"/>
        <v>0.66664937771801058</v>
      </c>
      <c r="AG182" s="2">
        <f t="shared" si="52"/>
        <v>0.1687543102184397</v>
      </c>
    </row>
    <row r="183" spans="1:33">
      <c r="A183" s="72"/>
      <c r="B183" s="2">
        <f t="shared" si="29"/>
        <v>0</v>
      </c>
      <c r="C183" s="46">
        <f>'Problem 2'!C183</f>
        <v>0.99077516265612409</v>
      </c>
      <c r="D183" s="46">
        <f>'Problem 2'!D183</f>
        <v>0.99023031413285978</v>
      </c>
      <c r="E183" s="46">
        <f>'Problem 2'!E183</f>
        <v>0.98984393061240628</v>
      </c>
      <c r="F183" s="46">
        <f>'Problem 2'!F183</f>
        <v>0.98952803866988281</v>
      </c>
      <c r="G183" s="46">
        <f>'Problem 2'!G183</f>
        <v>0.9892578935324865</v>
      </c>
      <c r="H183" s="46">
        <f>'Problem 2'!H183</f>
        <v>0.98901978874836816</v>
      </c>
      <c r="I183" s="46">
        <f>'Problem 2'!I183</f>
        <v>0.98880754189075748</v>
      </c>
      <c r="J183" s="46">
        <f>'Problem 2'!J183</f>
        <v>0.98861517238856034</v>
      </c>
      <c r="K183" s="46">
        <f>'Problem 2'!K183</f>
        <v>0.98843904056008169</v>
      </c>
      <c r="L183" s="46">
        <f>'Problem 2'!L183</f>
        <v>0.98827644749046006</v>
      </c>
      <c r="M183" s="46">
        <f>'Problem 2'!M183</f>
        <v>0.98812532008081333</v>
      </c>
      <c r="N183" s="46">
        <f>'Problem 2'!N183</f>
        <v>0.9879840208102183</v>
      </c>
      <c r="O183" s="46">
        <f>'Problem 2'!O183</f>
        <v>0.98785122668470782</v>
      </c>
      <c r="P183" s="46">
        <f>'Problem 2'!P183</f>
        <v>0.98772584872942482</v>
      </c>
      <c r="Q183" s="46">
        <f>'Problem 2'!Q183</f>
        <v>0.98760697647780038</v>
      </c>
      <c r="R183" s="46">
        <f>'Problem 2'!R183</f>
        <v>0.98749383852708339</v>
      </c>
      <c r="S183" s="46">
        <f>'Problem 2'!S183</f>
        <v>0.98738577378589321</v>
      </c>
      <c r="T183" s="46">
        <f>'Problem 2'!T183</f>
        <v>0.9872822100508396</v>
      </c>
      <c r="U183" s="46">
        <f>'Problem 2'!U183</f>
        <v>0.98718264773671294</v>
      </c>
      <c r="V183" s="46">
        <f>'Problem 2'!V183</f>
        <v>0.98708664731230122</v>
      </c>
      <c r="W183" s="46">
        <f>'Problem 2'!W183</f>
        <v>0.98699381944975373</v>
      </c>
      <c r="X183" s="46">
        <f>'Problem 2'!X183</f>
        <v>0.98690381720882792</v>
      </c>
      <c r="Y183" s="46"/>
      <c r="Z183" s="46"/>
      <c r="AA183" s="46"/>
      <c r="AB183" s="2">
        <f t="shared" ref="AB183:AG183" si="53">AB132</f>
        <v>0</v>
      </c>
      <c r="AC183" s="2">
        <f t="shared" si="53"/>
        <v>0</v>
      </c>
      <c r="AD183" s="2">
        <f t="shared" si="53"/>
        <v>0</v>
      </c>
      <c r="AE183" s="2">
        <f t="shared" si="53"/>
        <v>0.16666666666666666</v>
      </c>
      <c r="AF183" s="2">
        <f t="shared" si="53"/>
        <v>0.66666666666666663</v>
      </c>
      <c r="AG183" s="2">
        <f t="shared" si="53"/>
        <v>0.16666666666666666</v>
      </c>
    </row>
    <row r="184" spans="1:33">
      <c r="A184" s="72"/>
      <c r="B184" s="2">
        <f t="shared" si="29"/>
        <v>-1</v>
      </c>
      <c r="C184" s="47" t="str">
        <f>'Problem 2'!C184</f>
        <v/>
      </c>
      <c r="D184" s="46">
        <f>'Problem 2'!D184</f>
        <v>0.99198393720249978</v>
      </c>
      <c r="E184" s="46">
        <f>'Problem 2'!E184</f>
        <v>0.99166666142868942</v>
      </c>
      <c r="F184" s="46">
        <f>'Problem 2'!F184</f>
        <v>0.99140724366595867</v>
      </c>
      <c r="G184" s="46">
        <f>'Problem 2'!G184</f>
        <v>0.99118537850354038</v>
      </c>
      <c r="H184" s="46">
        <f>'Problem 2'!H184</f>
        <v>0.99098981718463508</v>
      </c>
      <c r="I184" s="46">
        <f>'Problem 2'!I184</f>
        <v>0.99081548453340074</v>
      </c>
      <c r="J184" s="46">
        <f>'Problem 2'!J184</f>
        <v>0.99065747165392226</v>
      </c>
      <c r="K184" s="46">
        <f>'Problem 2'!K184</f>
        <v>0.99051279084066413</v>
      </c>
      <c r="L184" s="46">
        <f>'Problem 2'!L184</f>
        <v>0.99037922653585175</v>
      </c>
      <c r="M184" s="46">
        <f>'Problem 2'!M184</f>
        <v>0.99025507684586322</v>
      </c>
      <c r="N184" s="46">
        <f>'Problem 2'!N184</f>
        <v>0.99013899740616829</v>
      </c>
      <c r="O184" s="46">
        <f>'Problem 2'!O184</f>
        <v>0.99002990202790708</v>
      </c>
      <c r="P184" s="46">
        <f>'Problem 2'!P184</f>
        <v>0.9899268966189958</v>
      </c>
      <c r="Q184" s="46">
        <f>'Problem 2'!Q184</f>
        <v>0.98982923362121267</v>
      </c>
      <c r="R184" s="46">
        <f>'Problem 2'!R184</f>
        <v>0.98973627963379451</v>
      </c>
      <c r="S184" s="46">
        <f>'Problem 2'!S184</f>
        <v>0.9896474918127024</v>
      </c>
      <c r="T184" s="46">
        <f>'Problem 2'!T184</f>
        <v>0.98956240028545173</v>
      </c>
      <c r="U184" s="46">
        <f>'Problem 2'!U184</f>
        <v>0.98948059479596318</v>
      </c>
      <c r="V184" s="46">
        <f>'Problem 2'!V184</f>
        <v>0.98940171439101676</v>
      </c>
      <c r="W184" s="46">
        <f>'Problem 2'!W184</f>
        <v>0.98932543933402761</v>
      </c>
      <c r="X184" s="46">
        <f>'Problem 2'!X184</f>
        <v>0.98925148468912694</v>
      </c>
      <c r="Y184" s="46"/>
      <c r="Z184" s="46"/>
      <c r="AA184" s="46"/>
      <c r="AB184" s="2">
        <f t="shared" ref="AB184:AG184" si="54">AB133</f>
        <v>-1</v>
      </c>
      <c r="AC184" s="2">
        <f t="shared" si="54"/>
        <v>-1</v>
      </c>
      <c r="AD184" s="2">
        <f t="shared" si="54"/>
        <v>4.1579981548900413E-3</v>
      </c>
      <c r="AE184" s="2">
        <f t="shared" si="54"/>
        <v>0.1687543102184397</v>
      </c>
      <c r="AF184" s="2">
        <f t="shared" si="54"/>
        <v>0.66664937771801058</v>
      </c>
      <c r="AG184" s="2">
        <f t="shared" si="54"/>
        <v>0.16459631206354966</v>
      </c>
    </row>
    <row r="185" spans="1:33">
      <c r="A185" s="72"/>
      <c r="B185" s="2">
        <f t="shared" si="29"/>
        <v>-2</v>
      </c>
      <c r="C185" s="47" t="str">
        <f>'Problem 2'!C185</f>
        <v/>
      </c>
      <c r="D185" s="47" t="str">
        <f>'Problem 2'!D185</f>
        <v/>
      </c>
      <c r="E185" s="46">
        <f>'Problem 2'!E185</f>
        <v>0.99316339889567284</v>
      </c>
      <c r="F185" s="46">
        <f>'Problem 2'!F185</f>
        <v>0.99295043115328796</v>
      </c>
      <c r="G185" s="46">
        <f>'Problem 2'!G185</f>
        <v>0.99276828089175428</v>
      </c>
      <c r="H185" s="46">
        <f>'Problem 2'!H185</f>
        <v>0.99260771885638299</v>
      </c>
      <c r="I185" s="46">
        <f>'Problem 2'!I185</f>
        <v>0.9924645798416768</v>
      </c>
      <c r="J185" s="46">
        <f>'Problem 2'!J185</f>
        <v>0.99233483572859338</v>
      </c>
      <c r="K185" s="46">
        <f>'Problem 2'!K185</f>
        <v>0.99221603467485453</v>
      </c>
      <c r="L185" s="46">
        <f>'Problem 2'!L185</f>
        <v>0.9921063584230696</v>
      </c>
      <c r="M185" s="46">
        <f>'Problem 2'!M185</f>
        <v>0.99200441021545638</v>
      </c>
      <c r="N185" s="46">
        <f>'Problem 2'!N185</f>
        <v>0.99190908668160849</v>
      </c>
      <c r="O185" s="46">
        <f>'Problem 2'!O185</f>
        <v>0.99181949631476329</v>
      </c>
      <c r="P185" s="46">
        <f>'Problem 2'!P185</f>
        <v>0.99173490525001584</v>
      </c>
      <c r="Q185" s="46">
        <f>'Problem 2'!Q185</f>
        <v>0.99165469987639498</v>
      </c>
      <c r="R185" s="46">
        <f>'Problem 2'!R185</f>
        <v>0.99157836026899393</v>
      </c>
      <c r="S185" s="46">
        <f>'Problem 2'!S185</f>
        <v>0.99150544082202274</v>
      </c>
      <c r="T185" s="46">
        <f>'Problem 2'!T185</f>
        <v>0.99143555581803366</v>
      </c>
      <c r="U185" s="46">
        <f>'Problem 2'!U185</f>
        <v>0.99136836846821919</v>
      </c>
      <c r="V185" s="46">
        <f>'Problem 2'!V185</f>
        <v>0.99130358244862327</v>
      </c>
      <c r="W185" s="46">
        <f>'Problem 2'!W185</f>
        <v>0.9912409352640924</v>
      </c>
      <c r="X185" s="46">
        <f>'Problem 2'!X185</f>
        <v>0.99118019298291238</v>
      </c>
      <c r="Y185" s="46"/>
      <c r="Z185" s="46"/>
      <c r="AA185" s="46"/>
      <c r="AB185" s="2">
        <f t="shared" ref="AB185:AG185" si="55">AB134</f>
        <v>-2</v>
      </c>
      <c r="AC185" s="2">
        <f t="shared" si="55"/>
        <v>-2</v>
      </c>
      <c r="AD185" s="2">
        <f t="shared" si="55"/>
        <v>8.3159963097800826E-3</v>
      </c>
      <c r="AE185" s="2">
        <f t="shared" si="55"/>
        <v>0.17085924271886885</v>
      </c>
      <c r="AF185" s="2">
        <f t="shared" si="55"/>
        <v>0.66659751087204233</v>
      </c>
      <c r="AG185" s="2">
        <f t="shared" si="55"/>
        <v>0.16254324640908877</v>
      </c>
    </row>
    <row r="186" spans="1:33">
      <c r="A186" s="72"/>
      <c r="B186" s="2">
        <f t="shared" si="29"/>
        <v>-3</v>
      </c>
      <c r="C186" s="47" t="str">
        <f>'Problem 2'!C186</f>
        <v/>
      </c>
      <c r="D186" s="47" t="str">
        <f>'Problem 2'!D186</f>
        <v/>
      </c>
      <c r="E186" s="47" t="str">
        <f>'Problem 2'!E186</f>
        <v/>
      </c>
      <c r="F186" s="46">
        <f>'Problem 2'!F186</f>
        <v>0.99421728723174385</v>
      </c>
      <c r="G186" s="46">
        <f>'Problem 2'!G186</f>
        <v>0.99406778540252938</v>
      </c>
      <c r="H186" s="46">
        <f>'Problem 2'!H186</f>
        <v>0.99393599742325667</v>
      </c>
      <c r="I186" s="46">
        <f>'Problem 2'!I186</f>
        <v>0.99381850559124052</v>
      </c>
      <c r="J186" s="46">
        <f>'Problem 2'!J186</f>
        <v>0.99371200529632797</v>
      </c>
      <c r="K186" s="46">
        <f>'Problem 2'!K186</f>
        <v>0.99361448490330051</v>
      </c>
      <c r="L186" s="46">
        <f>'Problem 2'!L186</f>
        <v>0.99352445255240329</v>
      </c>
      <c r="M186" s="46">
        <f>'Problem 2'!M186</f>
        <v>0.99344076218080224</v>
      </c>
      <c r="N186" s="46">
        <f>'Problem 2'!N186</f>
        <v>0.99336250842609253</v>
      </c>
      <c r="O186" s="46">
        <f>'Problem 2'!O186</f>
        <v>0.99328895974687503</v>
      </c>
      <c r="P186" s="46">
        <f>'Problem 2'!P186</f>
        <v>0.99321951393998431</v>
      </c>
      <c r="Q186" s="46">
        <f>'Problem 2'!Q186</f>
        <v>0.99315366746737377</v>
      </c>
      <c r="R186" s="46">
        <f>'Problem 2'!R186</f>
        <v>0.9930909936593999</v>
      </c>
      <c r="S186" s="46">
        <f>'Problem 2'!S186</f>
        <v>0.99303112682559691</v>
      </c>
      <c r="T186" s="46">
        <f>'Problem 2'!T186</f>
        <v>0.9929737504150512</v>
      </c>
      <c r="U186" s="46">
        <f>'Problem 2'!U186</f>
        <v>0.99291858802445809</v>
      </c>
      <c r="V186" s="46">
        <f>'Problem 2'!V186</f>
        <v>0.99286539645386418</v>
      </c>
      <c r="W186" s="46">
        <f>'Problem 2'!W186</f>
        <v>0.99281396026193047</v>
      </c>
      <c r="X186" s="46">
        <f>'Problem 2'!X186</f>
        <v>0.99276408744576272</v>
      </c>
      <c r="Y186" s="46"/>
      <c r="Z186" s="46"/>
      <c r="AA186" s="46"/>
      <c r="AB186" s="2">
        <f t="shared" ref="AB186:AG186" si="56">AB135</f>
        <v>-3</v>
      </c>
      <c r="AC186" s="2">
        <f t="shared" si="56"/>
        <v>-3</v>
      </c>
      <c r="AD186" s="2">
        <f t="shared" si="56"/>
        <v>1.2473994464670124E-2</v>
      </c>
      <c r="AE186" s="2">
        <f t="shared" si="56"/>
        <v>0.17298146416795404</v>
      </c>
      <c r="AF186" s="2">
        <f t="shared" si="56"/>
        <v>0.66651106612876199</v>
      </c>
      <c r="AG186" s="2">
        <f t="shared" si="56"/>
        <v>0.16050746970328392</v>
      </c>
    </row>
    <row r="187" spans="1:33">
      <c r="A187" s="72"/>
      <c r="B187" s="2">
        <f t="shared" si="29"/>
        <v>-4</v>
      </c>
      <c r="C187" s="47" t="str">
        <f>'Problem 2'!C187</f>
        <v/>
      </c>
      <c r="D187" s="47" t="str">
        <f>'Problem 2'!D187</f>
        <v/>
      </c>
      <c r="E187" s="47" t="str">
        <f>'Problem 2'!E187</f>
        <v/>
      </c>
      <c r="F187" s="47" t="str">
        <f>'Problem 2'!F187</f>
        <v/>
      </c>
      <c r="G187" s="46">
        <f>'Problem 2'!G187</f>
        <v>0.99513434994475103</v>
      </c>
      <c r="H187" s="46">
        <f>'Problem 2'!H187</f>
        <v>0.99502620538482722</v>
      </c>
      <c r="I187" s="46">
        <f>'Problem 2'!I187</f>
        <v>0.9949297889453349</v>
      </c>
      <c r="J187" s="46">
        <f>'Problem 2'!J187</f>
        <v>0.99484239008645126</v>
      </c>
      <c r="K187" s="46">
        <f>'Problem 2'!K187</f>
        <v>0.99476235864987828</v>
      </c>
      <c r="L187" s="46">
        <f>'Problem 2'!L187</f>
        <v>0.99468847081154033</v>
      </c>
      <c r="M187" s="46">
        <f>'Problem 2'!M187</f>
        <v>0.99461978638775017</v>
      </c>
      <c r="N187" s="46">
        <f>'Problem 2'!N187</f>
        <v>0.99455556263467004</v>
      </c>
      <c r="O187" s="46">
        <f>'Problem 2'!O187</f>
        <v>0.99449519939220066</v>
      </c>
      <c r="P187" s="46">
        <f>'Problem 2'!P187</f>
        <v>0.99443820259736115</v>
      </c>
      <c r="Q187" s="46">
        <f>'Problem 2'!Q187</f>
        <v>0.99438415912444456</v>
      </c>
      <c r="R187" s="46">
        <f>'Problem 2'!R187</f>
        <v>0.99433271890579711</v>
      </c>
      <c r="S187" s="46">
        <f>'Problem 2'!S187</f>
        <v>0.99428358189813715</v>
      </c>
      <c r="T187" s="46">
        <f>'Problem 2'!T187</f>
        <v>0.99423648837055334</v>
      </c>
      <c r="U187" s="46">
        <f>'Problem 2'!U187</f>
        <v>0.99419121152834489</v>
      </c>
      <c r="V187" s="46">
        <f>'Problem 2'!V187</f>
        <v>0.99414755181651726</v>
      </c>
      <c r="W187" s="46">
        <f>'Problem 2'!W187</f>
        <v>0.99410533245330546</v>
      </c>
      <c r="X187" s="46">
        <f>'Problem 2'!X187</f>
        <v>0.99406439588617346</v>
      </c>
      <c r="Y187" s="46"/>
      <c r="Z187" s="46"/>
      <c r="AA187" s="46"/>
      <c r="AB187" s="2">
        <f t="shared" ref="AB187:AG187" si="57">AB136</f>
        <v>-4</v>
      </c>
      <c r="AC187" s="2">
        <f t="shared" si="57"/>
        <v>-4</v>
      </c>
      <c r="AD187" s="2">
        <f t="shared" si="57"/>
        <v>1.6631992619560165E-2</v>
      </c>
      <c r="AE187" s="2">
        <f t="shared" si="57"/>
        <v>0.17512097456569528</v>
      </c>
      <c r="AF187" s="2">
        <f t="shared" si="57"/>
        <v>0.66639004348816955</v>
      </c>
      <c r="AG187" s="2">
        <f t="shared" si="57"/>
        <v>0.15848898194613512</v>
      </c>
    </row>
    <row r="188" spans="1:33">
      <c r="A188" s="72"/>
      <c r="B188" s="2">
        <f t="shared" si="29"/>
        <v>-5</v>
      </c>
      <c r="C188" s="47" t="str">
        <f>'Problem 2'!C188</f>
        <v/>
      </c>
      <c r="D188" s="47" t="str">
        <f>'Problem 2'!D188</f>
        <v/>
      </c>
      <c r="E188" s="47" t="str">
        <f>'Problem 2'!E188</f>
        <v/>
      </c>
      <c r="F188" s="47" t="str">
        <f>'Problem 2'!F188</f>
        <v/>
      </c>
      <c r="G188" s="47" t="str">
        <f>'Problem 2'!G188</f>
        <v/>
      </c>
      <c r="H188" s="46">
        <f>'Problem 2'!H188</f>
        <v>0.99592081543172439</v>
      </c>
      <c r="I188" s="46">
        <f>'Problem 2'!I188</f>
        <v>0.99584170979204489</v>
      </c>
      <c r="J188" s="46">
        <f>'Problem 2'!J188</f>
        <v>0.99577000105857494</v>
      </c>
      <c r="K188" s="46">
        <f>'Problem 2'!K188</f>
        <v>0.99570433580013218</v>
      </c>
      <c r="L188" s="46">
        <f>'Problem 2'!L188</f>
        <v>0.9956437102261726</v>
      </c>
      <c r="M188" s="46">
        <f>'Problem 2'!M188</f>
        <v>0.99558735316877378</v>
      </c>
      <c r="N188" s="46">
        <f>'Problem 2'!N188</f>
        <v>0.99553465539074115</v>
      </c>
      <c r="O188" s="46">
        <f>'Problem 2'!O188</f>
        <v>0.99548512459775695</v>
      </c>
      <c r="P188" s="46">
        <f>'Problem 2'!P188</f>
        <v>0.99543835551483872</v>
      </c>
      <c r="Q188" s="46">
        <f>'Problem 2'!Q188</f>
        <v>0.99539400925177146</v>
      </c>
      <c r="R188" s="46">
        <f>'Problem 2'!R188</f>
        <v>0.9953517986394208</v>
      </c>
      <c r="S188" s="46">
        <f>'Problem 2'!S188</f>
        <v>0.99531147753996552</v>
      </c>
      <c r="T188" s="46">
        <f>'Problem 2'!T188</f>
        <v>0.99527283288134394</v>
      </c>
      <c r="U188" s="46">
        <f>'Problem 2'!U188</f>
        <v>0.99523567860742246</v>
      </c>
      <c r="V188" s="46">
        <f>'Problem 2'!V188</f>
        <v>0.99519985100574204</v>
      </c>
      <c r="W188" s="46">
        <f>'Problem 2'!W188</f>
        <v>0.99516520504407779</v>
      </c>
      <c r="X188" s="46">
        <f>'Problem 2'!X188</f>
        <v>0.99513161146360085</v>
      </c>
      <c r="Y188" s="46"/>
      <c r="Z188" s="46"/>
      <c r="AA188" s="46"/>
      <c r="AB188" s="2">
        <f t="shared" ref="AB188:AG188" si="58">AB137</f>
        <v>-5</v>
      </c>
      <c r="AC188" s="2">
        <f t="shared" si="58"/>
        <v>-5</v>
      </c>
      <c r="AD188" s="2">
        <f t="shared" si="58"/>
        <v>2.0789990774449763E-2</v>
      </c>
      <c r="AE188" s="2">
        <f t="shared" si="58"/>
        <v>0.1772777739120924</v>
      </c>
      <c r="AF188" s="2">
        <f t="shared" si="58"/>
        <v>0.6662344429502649</v>
      </c>
      <c r="AG188" s="2">
        <f t="shared" si="58"/>
        <v>0.15648778313764264</v>
      </c>
    </row>
    <row r="189" spans="1:33">
      <c r="A189" s="72"/>
      <c r="B189" s="2">
        <f t="shared" si="29"/>
        <v>-6</v>
      </c>
      <c r="C189" s="47" t="str">
        <f>'Problem 2'!C189</f>
        <v/>
      </c>
      <c r="D189" s="47" t="str">
        <f>'Problem 2'!D189</f>
        <v/>
      </c>
      <c r="E189" s="47" t="str">
        <f>'Problem 2'!E189</f>
        <v/>
      </c>
      <c r="F189" s="47" t="str">
        <f>'Problem 2'!F189</f>
        <v/>
      </c>
      <c r="G189" s="47" t="str">
        <f>'Problem 2'!G189</f>
        <v/>
      </c>
      <c r="H189" s="47" t="str">
        <f>'Problem 2'!H189</f>
        <v/>
      </c>
      <c r="I189" s="46">
        <f>'Problem 2'!I189</f>
        <v>0.99658989562677236</v>
      </c>
      <c r="J189" s="46">
        <f>'Problem 2'!J189</f>
        <v>0.99653107011779263</v>
      </c>
      <c r="K189" s="46">
        <f>'Problem 2'!K189</f>
        <v>0.99647720137294593</v>
      </c>
      <c r="L189" s="46">
        <f>'Problem 2'!L189</f>
        <v>0.99642746617886324</v>
      </c>
      <c r="M189" s="46">
        <f>'Problem 2'!M189</f>
        <v>0.99638123208078566</v>
      </c>
      <c r="N189" s="46">
        <f>'Problem 2'!N189</f>
        <v>0.99633799941589529</v>
      </c>
      <c r="O189" s="46">
        <f>'Problem 2'!O189</f>
        <v>0.99629736442281924</v>
      </c>
      <c r="P189" s="46">
        <f>'Problem 2'!P189</f>
        <v>0.99625899470351531</v>
      </c>
      <c r="Q189" s="46">
        <f>'Problem 2'!Q189</f>
        <v>0.996222612302058</v>
      </c>
      <c r="R189" s="46">
        <f>'Problem 2'!R189</f>
        <v>0.99618798167960931</v>
      </c>
      <c r="S189" s="46">
        <f>'Problem 2'!S189</f>
        <v>0.99615490094808889</v>
      </c>
      <c r="T189" s="46">
        <f>'Problem 2'!T189</f>
        <v>0.99612319533780158</v>
      </c>
      <c r="U189" s="46">
        <f>'Problem 2'!U189</f>
        <v>0.9960927122360409</v>
      </c>
      <c r="V189" s="46">
        <f>'Problem 2'!V189</f>
        <v>0.99606331735538445</v>
      </c>
      <c r="W189" s="46">
        <f>'Problem 2'!W189</f>
        <v>0.99603489172928228</v>
      </c>
      <c r="X189" s="46">
        <f>'Problem 2'!X189</f>
        <v>0.99600732932811564</v>
      </c>
      <c r="Y189" s="46"/>
      <c r="Z189" s="46"/>
      <c r="AA189" s="46"/>
      <c r="AB189" s="2">
        <f t="shared" ref="AB189:AG189" si="59">AB138</f>
        <v>-6</v>
      </c>
      <c r="AC189" s="2">
        <f t="shared" si="59"/>
        <v>-6</v>
      </c>
      <c r="AD189" s="2">
        <f t="shared" si="59"/>
        <v>2.4947988929340248E-2</v>
      </c>
      <c r="AE189" s="2">
        <f t="shared" si="59"/>
        <v>0.17945186220714601</v>
      </c>
      <c r="AF189" s="2">
        <f t="shared" si="59"/>
        <v>0.66604426451504817</v>
      </c>
      <c r="AG189" s="2">
        <f t="shared" si="59"/>
        <v>0.15450387327780576</v>
      </c>
    </row>
    <row r="190" spans="1:33">
      <c r="A190" s="72"/>
      <c r="B190" s="2">
        <f t="shared" si="29"/>
        <v>-7</v>
      </c>
      <c r="C190" s="47" t="str">
        <f>'Problem 2'!C190</f>
        <v/>
      </c>
      <c r="D190" s="47" t="str">
        <f>'Problem 2'!D190</f>
        <v/>
      </c>
      <c r="E190" s="47" t="str">
        <f>'Problem 2'!E190</f>
        <v/>
      </c>
      <c r="F190" s="47" t="str">
        <f>'Problem 2'!F190</f>
        <v/>
      </c>
      <c r="G190" s="47" t="str">
        <f>'Problem 2'!G190</f>
        <v/>
      </c>
      <c r="H190" s="47" t="str">
        <f>'Problem 2'!H190</f>
        <v/>
      </c>
      <c r="I190" s="47" t="str">
        <f>'Problem 2'!I190</f>
        <v/>
      </c>
      <c r="J190" s="46">
        <f>'Problem 2'!J190</f>
        <v>0.9971554020892579</v>
      </c>
      <c r="K190" s="46">
        <f>'Problem 2'!K190</f>
        <v>0.99711121681523673</v>
      </c>
      <c r="L190" s="46">
        <f>'Problem 2'!L190</f>
        <v>0.99707042149324676</v>
      </c>
      <c r="M190" s="46">
        <f>'Problem 2'!M190</f>
        <v>0.99703249748530554</v>
      </c>
      <c r="N190" s="46">
        <f>'Problem 2'!N190</f>
        <v>0.99699703503931125</v>
      </c>
      <c r="O190" s="46">
        <f>'Problem 2'!O190</f>
        <v>0.99696370304137261</v>
      </c>
      <c r="P190" s="46">
        <f>'Problem 2'!P190</f>
        <v>0.99693222889582767</v>
      </c>
      <c r="Q190" s="46">
        <f>'Problem 2'!Q190</f>
        <v>0.99690238465048453</v>
      </c>
      <c r="R190" s="46">
        <f>'Problem 2'!R190</f>
        <v>0.99687397713638948</v>
      </c>
      <c r="S190" s="46">
        <f>'Problem 2'!S190</f>
        <v>0.99684684077955232</v>
      </c>
      <c r="T190" s="46">
        <f>'Problem 2'!T190</f>
        <v>0.99682083224441553</v>
      </c>
      <c r="U190" s="46">
        <f>'Problem 2'!U190</f>
        <v>0.99679582636547448</v>
      </c>
      <c r="V190" s="46">
        <f>'Problem 2'!V190</f>
        <v>0.99677171300521772</v>
      </c>
      <c r="W190" s="46">
        <f>'Problem 2'!W190</f>
        <v>0.99674839459043418</v>
      </c>
      <c r="X190" s="46">
        <f>'Problem 2'!X190</f>
        <v>0.99672578415730539</v>
      </c>
      <c r="Y190" s="46"/>
      <c r="Z190" s="46"/>
      <c r="AA190" s="46"/>
      <c r="AB190" s="2">
        <f t="shared" ref="AB190:AG190" si="60">AB139</f>
        <v>-7</v>
      </c>
      <c r="AC190" s="2">
        <f t="shared" si="60"/>
        <v>-7</v>
      </c>
      <c r="AD190" s="2">
        <f t="shared" si="60"/>
        <v>2.9105987084230733E-2</v>
      </c>
      <c r="AE190" s="2">
        <f t="shared" si="60"/>
        <v>0.18164323945085573</v>
      </c>
      <c r="AF190" s="2">
        <f t="shared" si="60"/>
        <v>0.66581950818251923</v>
      </c>
      <c r="AG190" s="2">
        <f t="shared" si="60"/>
        <v>0.15253725236662499</v>
      </c>
    </row>
    <row r="191" spans="1:33">
      <c r="A191" s="72"/>
      <c r="B191" s="2">
        <f t="shared" si="29"/>
        <v>-8</v>
      </c>
      <c r="C191" s="47" t="str">
        <f>'Problem 2'!C191</f>
        <v/>
      </c>
      <c r="D191" s="47" t="str">
        <f>'Problem 2'!D191</f>
        <v/>
      </c>
      <c r="E191" s="47" t="str">
        <f>'Problem 2'!E191</f>
        <v/>
      </c>
      <c r="F191" s="47" t="str">
        <f>'Problem 2'!F191</f>
        <v/>
      </c>
      <c r="G191" s="47" t="str">
        <f>'Problem 2'!G191</f>
        <v/>
      </c>
      <c r="H191" s="47" t="str">
        <f>'Problem 2'!H191</f>
        <v/>
      </c>
      <c r="I191" s="47" t="str">
        <f>'Problem 2'!I191</f>
        <v/>
      </c>
      <c r="J191" s="47" t="str">
        <f>'Problem 2'!J191</f>
        <v/>
      </c>
      <c r="K191" s="46">
        <f>'Problem 2'!K191</f>
        <v>0.99763126098188892</v>
      </c>
      <c r="L191" s="46">
        <f>'Problem 2'!L191</f>
        <v>0.99759780247086327</v>
      </c>
      <c r="M191" s="46">
        <f>'Problem 2'!M191</f>
        <v>0.9975666985542786</v>
      </c>
      <c r="N191" s="46">
        <f>'Problem 2'!N191</f>
        <v>0.99753761324140833</v>
      </c>
      <c r="O191" s="46">
        <f>'Problem 2'!O191</f>
        <v>0.99751027501884093</v>
      </c>
      <c r="P191" s="46">
        <f>'Problem 2'!P191</f>
        <v>0.99748446035444405</v>
      </c>
      <c r="Q191" s="46">
        <f>'Problem 2'!Q191</f>
        <v>0.99745998232148214</v>
      </c>
      <c r="R191" s="46">
        <f>'Problem 2'!R191</f>
        <v>0.99743668251411199</v>
      </c>
      <c r="S191" s="46">
        <f>'Problem 2'!S191</f>
        <v>0.99741442515356327</v>
      </c>
      <c r="T191" s="46">
        <f>'Problem 2'!T191</f>
        <v>0.99739309269614762</v>
      </c>
      <c r="U191" s="46">
        <f>'Problem 2'!U191</f>
        <v>0.99737258249742922</v>
      </c>
      <c r="V191" s="46">
        <f>'Problem 2'!V191</f>
        <v>0.99735280423589345</v>
      </c>
      <c r="W191" s="46">
        <f>'Problem 2'!W191</f>
        <v>0.99733367789282357</v>
      </c>
      <c r="X191" s="46">
        <f>'Problem 2'!X191</f>
        <v>0.99731513214934597</v>
      </c>
      <c r="Y191" s="46"/>
      <c r="Z191" s="46"/>
      <c r="AA191" s="46"/>
      <c r="AB191" s="2">
        <f t="shared" ref="AB191:AG191" si="61">AB140</f>
        <v>-8</v>
      </c>
      <c r="AC191" s="2">
        <f t="shared" si="61"/>
        <v>-8</v>
      </c>
      <c r="AD191" s="2">
        <f t="shared" si="61"/>
        <v>3.3263985239120331E-2</v>
      </c>
      <c r="AE191" s="2">
        <f t="shared" si="61"/>
        <v>0.18385190564322104</v>
      </c>
      <c r="AF191" s="2">
        <f t="shared" si="61"/>
        <v>0.66556017395267819</v>
      </c>
      <c r="AG191" s="2">
        <f t="shared" si="61"/>
        <v>0.15058792040410071</v>
      </c>
    </row>
    <row r="192" spans="1:33">
      <c r="A192" s="72"/>
      <c r="B192" s="2">
        <f t="shared" si="29"/>
        <v>-9</v>
      </c>
      <c r="C192" s="47" t="str">
        <f>'Problem 2'!C192</f>
        <v/>
      </c>
      <c r="D192" s="47" t="str">
        <f>'Problem 2'!D192</f>
        <v/>
      </c>
      <c r="E192" s="47" t="str">
        <f>'Problem 2'!E192</f>
        <v/>
      </c>
      <c r="F192" s="47" t="str">
        <f>'Problem 2'!F192</f>
        <v/>
      </c>
      <c r="G192" s="47" t="str">
        <f>'Problem 2'!G192</f>
        <v/>
      </c>
      <c r="H192" s="47" t="str">
        <f>'Problem 2'!H192</f>
        <v/>
      </c>
      <c r="I192" s="47" t="str">
        <f>'Problem 2'!I192</f>
        <v/>
      </c>
      <c r="J192" s="47" t="str">
        <f>'Problem 2'!J192</f>
        <v/>
      </c>
      <c r="K192" s="47" t="str">
        <f>'Problem 2'!K192</f>
        <v/>
      </c>
      <c r="L192" s="46">
        <f>'Problem 2'!L192</f>
        <v>0.99803033825226228</v>
      </c>
      <c r="M192" s="46">
        <f>'Problem 2'!M192</f>
        <v>0.99800483038408883</v>
      </c>
      <c r="N192" s="46">
        <f>'Problem 2'!N192</f>
        <v>0.99798097774132355</v>
      </c>
      <c r="O192" s="46">
        <f>'Problem 2'!O192</f>
        <v>0.99795855769921626</v>
      </c>
      <c r="P192" s="46">
        <f>'Problem 2'!P192</f>
        <v>0.9979373869720306</v>
      </c>
      <c r="Q192" s="46">
        <f>'Problem 2'!Q192</f>
        <v>0.99791731228658898</v>
      </c>
      <c r="R192" s="46">
        <f>'Problem 2'!R192</f>
        <v>0.99789820375413796</v>
      </c>
      <c r="S192" s="46">
        <f>'Problem 2'!S192</f>
        <v>0.99787995003819407</v>
      </c>
      <c r="T192" s="46">
        <f>'Problem 2'!T192</f>
        <v>0.99786245475365065</v>
      </c>
      <c r="U192" s="46">
        <f>'Problem 2'!U192</f>
        <v>0.99784563373177415</v>
      </c>
      <c r="V192" s="46">
        <f>'Problem 2'!V192</f>
        <v>0.99782941290788496</v>
      </c>
      <c r="W192" s="46">
        <f>'Problem 2'!W192</f>
        <v>0.99781372666505042</v>
      </c>
      <c r="X192" s="46">
        <f>'Problem 2'!X192</f>
        <v>0.99779851651980955</v>
      </c>
      <c r="Y192" s="46"/>
      <c r="Z192" s="46"/>
      <c r="AA192" s="46"/>
      <c r="AB192" s="2">
        <f t="shared" ref="AB192:AG192" si="62">AB141</f>
        <v>-9</v>
      </c>
      <c r="AC192" s="2">
        <f t="shared" si="62"/>
        <v>-9</v>
      </c>
      <c r="AD192" s="2">
        <f t="shared" si="62"/>
        <v>3.7421983394009928E-2</v>
      </c>
      <c r="AE192" s="2">
        <f t="shared" si="62"/>
        <v>0.1860778607842424</v>
      </c>
      <c r="AF192" s="2">
        <f t="shared" si="62"/>
        <v>0.66526626182552506</v>
      </c>
      <c r="AG192" s="2">
        <f t="shared" si="62"/>
        <v>0.14865587739023248</v>
      </c>
    </row>
    <row r="193" spans="1:33">
      <c r="A193" s="72"/>
      <c r="B193" s="2">
        <f t="shared" si="29"/>
        <v>-10</v>
      </c>
      <c r="C193" s="47" t="str">
        <f>'Problem 2'!C193</f>
        <v/>
      </c>
      <c r="D193" s="47" t="str">
        <f>'Problem 2'!D193</f>
        <v/>
      </c>
      <c r="E193" s="47" t="str">
        <f>'Problem 2'!E193</f>
        <v/>
      </c>
      <c r="F193" s="47" t="str">
        <f>'Problem 2'!F193</f>
        <v/>
      </c>
      <c r="G193" s="47" t="str">
        <f>'Problem 2'!G193</f>
        <v/>
      </c>
      <c r="H193" s="47" t="str">
        <f>'Problem 2'!H193</f>
        <v/>
      </c>
      <c r="I193" s="47" t="str">
        <f>'Problem 2'!I193</f>
        <v/>
      </c>
      <c r="J193" s="47" t="str">
        <f>'Problem 2'!J193</f>
        <v/>
      </c>
      <c r="K193" s="47" t="str">
        <f>'Problem 2'!K193</f>
        <v/>
      </c>
      <c r="L193" s="47" t="str">
        <f>'Problem 2'!L193</f>
        <v/>
      </c>
      <c r="M193" s="46">
        <f>'Problem 2'!M193</f>
        <v>0.99836413816078573</v>
      </c>
      <c r="N193" s="46">
        <f>'Problem 2'!N193</f>
        <v>0.99834457835058543</v>
      </c>
      <c r="O193" s="46">
        <f>'Problem 2'!O193</f>
        <v>0.99832619318530036</v>
      </c>
      <c r="P193" s="46">
        <f>'Problem 2'!P193</f>
        <v>0.998308832388482</v>
      </c>
      <c r="Q193" s="46">
        <f>'Problem 2'!Q193</f>
        <v>0.99829237028945206</v>
      </c>
      <c r="R193" s="46">
        <f>'Problem 2'!R193</f>
        <v>0.99827670038947258</v>
      </c>
      <c r="S193" s="46">
        <f>'Problem 2'!S193</f>
        <v>0.99826173140023056</v>
      </c>
      <c r="T193" s="46">
        <f>'Problem 2'!T193</f>
        <v>0.99824738429170445</v>
      </c>
      <c r="U193" s="46">
        <f>'Problem 2'!U193</f>
        <v>0.99823359004989443</v>
      </c>
      <c r="V193" s="46">
        <f>'Problem 2'!V193</f>
        <v>0.99822028794503448</v>
      </c>
      <c r="W193" s="46">
        <f>'Problem 2'!W193</f>
        <v>0.99820742417365804</v>
      </c>
      <c r="X193" s="46">
        <f>'Problem 2'!X193</f>
        <v>0.99819495078107146</v>
      </c>
      <c r="Y193" s="46"/>
      <c r="Z193" s="46"/>
      <c r="AA193" s="46"/>
      <c r="AB193" s="2">
        <f t="shared" ref="AB193:AG193" si="63">AB142</f>
        <v>-10</v>
      </c>
      <c r="AC193" s="2">
        <f t="shared" si="63"/>
        <v>-10</v>
      </c>
      <c r="AD193" s="2">
        <f t="shared" si="63"/>
        <v>4.1579981548899525E-2</v>
      </c>
      <c r="AE193" s="2">
        <f t="shared" si="63"/>
        <v>0.18832110487391984</v>
      </c>
      <c r="AF193" s="2">
        <f t="shared" si="63"/>
        <v>0.66493777180105984</v>
      </c>
      <c r="AG193" s="2">
        <f t="shared" si="63"/>
        <v>0.14674112332502032</v>
      </c>
    </row>
    <row r="194" spans="1:33">
      <c r="A194" s="72"/>
      <c r="B194" s="2">
        <f t="shared" si="29"/>
        <v>-11</v>
      </c>
      <c r="C194" s="47" t="str">
        <f>'Problem 2'!C194</f>
        <v/>
      </c>
      <c r="D194" s="47" t="str">
        <f>'Problem 2'!D194</f>
        <v/>
      </c>
      <c r="E194" s="47" t="str">
        <f>'Problem 2'!E194</f>
        <v/>
      </c>
      <c r="F194" s="47" t="str">
        <f>'Problem 2'!F194</f>
        <v/>
      </c>
      <c r="G194" s="47" t="str">
        <f>'Problem 2'!G194</f>
        <v/>
      </c>
      <c r="H194" s="47" t="str">
        <f>'Problem 2'!H194</f>
        <v/>
      </c>
      <c r="I194" s="47" t="str">
        <f>'Problem 2'!I194</f>
        <v/>
      </c>
      <c r="J194" s="47" t="str">
        <f>'Problem 2'!J194</f>
        <v/>
      </c>
      <c r="K194" s="47" t="str">
        <f>'Problem 2'!K194</f>
        <v/>
      </c>
      <c r="L194" s="47" t="str">
        <f>'Problem 2'!L194</f>
        <v/>
      </c>
      <c r="M194" s="47" t="str">
        <f>'Problem 2'!M194</f>
        <v/>
      </c>
      <c r="N194" s="46">
        <f>'Problem 2'!N194</f>
        <v>0.99864274330593117</v>
      </c>
      <c r="O194" s="46">
        <f>'Problem 2'!O194</f>
        <v>0.99862766786691581</v>
      </c>
      <c r="P194" s="46">
        <f>'Problem 2'!P194</f>
        <v>0.99861343230754251</v>
      </c>
      <c r="Q194" s="46">
        <f>'Problem 2'!Q194</f>
        <v>0.99859993359401444</v>
      </c>
      <c r="R194" s="46">
        <f>'Problem 2'!R194</f>
        <v>0.99858708441011412</v>
      </c>
      <c r="S194" s="46">
        <f>'Problem 2'!S194</f>
        <v>0.99857480990960112</v>
      </c>
      <c r="T194" s="46">
        <f>'Problem 2'!T194</f>
        <v>0.99856304529606099</v>
      </c>
      <c r="U194" s="46">
        <f>'Problem 2'!U194</f>
        <v>0.99855173398467867</v>
      </c>
      <c r="V194" s="46">
        <f>'Problem 2'!V194</f>
        <v>0.99854082618249618</v>
      </c>
      <c r="W194" s="46">
        <f>'Problem 2'!W194</f>
        <v>0.99853027777514913</v>
      </c>
      <c r="X194" s="46">
        <f>'Problem 2'!X194</f>
        <v>0.99852004944348161</v>
      </c>
      <c r="Y194" s="46"/>
      <c r="Z194" s="46"/>
      <c r="AA194" s="46"/>
      <c r="AB194" s="2">
        <f t="shared" ref="AB194:AG194" si="64">AB143</f>
        <v>-11</v>
      </c>
      <c r="AC194" s="2">
        <f t="shared" si="64"/>
        <v>-11</v>
      </c>
      <c r="AD194" s="2">
        <f t="shared" si="64"/>
        <v>4.5737979703790899E-2</v>
      </c>
      <c r="AE194" s="2">
        <f t="shared" si="64"/>
        <v>0.1905816379122543</v>
      </c>
      <c r="AF194" s="2">
        <f t="shared" si="64"/>
        <v>0.66457470387928219</v>
      </c>
      <c r="AG194" s="2">
        <f t="shared" si="64"/>
        <v>0.1448436582084634</v>
      </c>
    </row>
    <row r="195" spans="1:33">
      <c r="A195" s="72"/>
      <c r="B195" s="2">
        <f t="shared" si="29"/>
        <v>-12</v>
      </c>
      <c r="C195" s="47" t="str">
        <f>'Problem 2'!C195</f>
        <v/>
      </c>
      <c r="D195" s="47" t="str">
        <f>'Problem 2'!D195</f>
        <v/>
      </c>
      <c r="E195" s="47" t="str">
        <f>'Problem 2'!E195</f>
        <v/>
      </c>
      <c r="F195" s="47" t="str">
        <f>'Problem 2'!F195</f>
        <v/>
      </c>
      <c r="G195" s="47" t="str">
        <f>'Problem 2'!G195</f>
        <v/>
      </c>
      <c r="H195" s="47" t="str">
        <f>'Problem 2'!H195</f>
        <v/>
      </c>
      <c r="I195" s="47" t="str">
        <f>'Problem 2'!I195</f>
        <v/>
      </c>
      <c r="J195" s="47" t="str">
        <f>'Problem 2'!J195</f>
        <v/>
      </c>
      <c r="K195" s="47" t="str">
        <f>'Problem 2'!K195</f>
        <v/>
      </c>
      <c r="L195" s="47" t="str">
        <f>'Problem 2'!L195</f>
        <v/>
      </c>
      <c r="M195" s="47" t="str">
        <f>'Problem 2'!M195</f>
        <v/>
      </c>
      <c r="N195" s="47" t="str">
        <f>'Problem 2'!N195</f>
        <v/>
      </c>
      <c r="O195" s="46">
        <f>'Problem 2'!O195</f>
        <v>0.99887487331104974</v>
      </c>
      <c r="P195" s="46">
        <f>'Problem 2'!P195</f>
        <v>0.99886320103138315</v>
      </c>
      <c r="Q195" s="46">
        <f>'Problem 2'!Q195</f>
        <v>0.99885213286764218</v>
      </c>
      <c r="R195" s="46">
        <f>'Problem 2'!R195</f>
        <v>0.99884159723400889</v>
      </c>
      <c r="S195" s="46">
        <f>'Problem 2'!S195</f>
        <v>0.99883153276755332</v>
      </c>
      <c r="T195" s="46">
        <f>'Problem 2'!T195</f>
        <v>0.99882188634427327</v>
      </c>
      <c r="U195" s="46">
        <f>'Problem 2'!U195</f>
        <v>0.99881261157215717</v>
      </c>
      <c r="V195" s="46">
        <f>'Problem 2'!V195</f>
        <v>0.99880366762730521</v>
      </c>
      <c r="W195" s="46">
        <f>'Problem 2'!W195</f>
        <v>0.99879501834128426</v>
      </c>
      <c r="X195" s="46">
        <f>'Problem 2'!X195</f>
        <v>0.99878663147693236</v>
      </c>
      <c r="Y195" s="46"/>
      <c r="Z195" s="46"/>
      <c r="AA195" s="46"/>
      <c r="AB195" s="2">
        <f t="shared" ref="AB195:AG195" si="65">AB144</f>
        <v>-12</v>
      </c>
      <c r="AC195" s="2">
        <f t="shared" si="65"/>
        <v>-12</v>
      </c>
      <c r="AD195" s="2">
        <f t="shared" si="65"/>
        <v>4.9895977858680496E-2</v>
      </c>
      <c r="AE195" s="2">
        <f t="shared" si="65"/>
        <v>0.19285945989924386</v>
      </c>
      <c r="AF195" s="2">
        <f t="shared" si="65"/>
        <v>0.66417705806019267</v>
      </c>
      <c r="AG195" s="2">
        <f t="shared" si="65"/>
        <v>0.14296348204056336</v>
      </c>
    </row>
    <row r="196" spans="1:33">
      <c r="A196" s="72"/>
      <c r="B196" s="2">
        <f t="shared" si="29"/>
        <v>-13</v>
      </c>
      <c r="C196" s="47" t="str">
        <f>'Problem 2'!C196</f>
        <v/>
      </c>
      <c r="D196" s="47" t="str">
        <f>'Problem 2'!D196</f>
        <v/>
      </c>
      <c r="E196" s="47" t="str">
        <f>'Problem 2'!E196</f>
        <v/>
      </c>
      <c r="F196" s="47" t="str">
        <f>'Problem 2'!F196</f>
        <v/>
      </c>
      <c r="G196" s="47" t="str">
        <f>'Problem 2'!G196</f>
        <v/>
      </c>
      <c r="H196" s="47" t="str">
        <f>'Problem 2'!H196</f>
        <v/>
      </c>
      <c r="I196" s="47" t="str">
        <f>'Problem 2'!I196</f>
        <v/>
      </c>
      <c r="J196" s="47" t="str">
        <f>'Problem 2'!J196</f>
        <v/>
      </c>
      <c r="K196" s="47" t="str">
        <f>'Problem 2'!K196</f>
        <v/>
      </c>
      <c r="L196" s="47" t="str">
        <f>'Problem 2'!L196</f>
        <v/>
      </c>
      <c r="M196" s="47" t="str">
        <f>'Problem 2'!M196</f>
        <v/>
      </c>
      <c r="N196" s="47" t="str">
        <f>'Problem 2'!N196</f>
        <v/>
      </c>
      <c r="O196" s="47" t="str">
        <f>'Problem 2'!O196</f>
        <v/>
      </c>
      <c r="P196" s="46">
        <f>'Problem 2'!P196</f>
        <v>0.99906799852168227</v>
      </c>
      <c r="Q196" s="46">
        <f>'Problem 2'!Q196</f>
        <v>0.99905892367805871</v>
      </c>
      <c r="R196" s="46">
        <f>'Problem 2'!R196</f>
        <v>0.99905028542410912</v>
      </c>
      <c r="S196" s="46">
        <f>'Problem 2'!S196</f>
        <v>0.99904203345301257</v>
      </c>
      <c r="T196" s="46">
        <f>'Problem 2'!T196</f>
        <v>0.99903412421207538</v>
      </c>
      <c r="U196" s="46">
        <f>'Problem 2'!U196</f>
        <v>0.99902651966741873</v>
      </c>
      <c r="V196" s="46">
        <f>'Problem 2'!V196</f>
        <v>0.99901918634987463</v>
      </c>
      <c r="W196" s="46">
        <f>'Problem 2'!W196</f>
        <v>0.99901209460683416</v>
      </c>
      <c r="X196" s="46">
        <f>'Problem 2'!X196</f>
        <v>0.99900521800856956</v>
      </c>
      <c r="Y196" s="46"/>
      <c r="Z196" s="46"/>
      <c r="AA196" s="46"/>
      <c r="AB196" s="2">
        <f t="shared" ref="AB196:AG196" si="66">AB145</f>
        <v>-13</v>
      </c>
      <c r="AC196" s="2">
        <f t="shared" si="66"/>
        <v>-13</v>
      </c>
      <c r="AD196" s="2">
        <f t="shared" si="66"/>
        <v>5.4053976013570093E-2</v>
      </c>
      <c r="AE196" s="2">
        <f t="shared" si="66"/>
        <v>0.19515457083488952</v>
      </c>
      <c r="AF196" s="2">
        <f t="shared" si="66"/>
        <v>0.66374483434379106</v>
      </c>
      <c r="AG196" s="2">
        <f t="shared" si="66"/>
        <v>0.14110059482131942</v>
      </c>
    </row>
    <row r="197" spans="1:33">
      <c r="A197" s="72"/>
      <c r="B197" s="2">
        <f t="shared" si="29"/>
        <v>-14</v>
      </c>
      <c r="C197" s="47" t="str">
        <f>'Problem 2'!C197</f>
        <v/>
      </c>
      <c r="D197" s="47" t="str">
        <f>'Problem 2'!D197</f>
        <v/>
      </c>
      <c r="E197" s="47" t="str">
        <f>'Problem 2'!E197</f>
        <v/>
      </c>
      <c r="F197" s="47" t="str">
        <f>'Problem 2'!F197</f>
        <v/>
      </c>
      <c r="G197" s="47" t="str">
        <f>'Problem 2'!G197</f>
        <v/>
      </c>
      <c r="H197" s="47" t="str">
        <f>'Problem 2'!H197</f>
        <v/>
      </c>
      <c r="I197" s="47" t="str">
        <f>'Problem 2'!I197</f>
        <v/>
      </c>
      <c r="J197" s="47" t="str">
        <f>'Problem 2'!J197</f>
        <v/>
      </c>
      <c r="K197" s="47" t="str">
        <f>'Problem 2'!K197</f>
        <v/>
      </c>
      <c r="L197" s="47" t="str">
        <f>'Problem 2'!L197</f>
        <v/>
      </c>
      <c r="M197" s="47" t="str">
        <f>'Problem 2'!M197</f>
        <v/>
      </c>
      <c r="N197" s="47" t="str">
        <f>'Problem 2'!N197</f>
        <v/>
      </c>
      <c r="O197" s="47" t="str">
        <f>'Problem 2'!O197</f>
        <v/>
      </c>
      <c r="P197" s="47" t="str">
        <f>'Problem 2'!P197</f>
        <v/>
      </c>
      <c r="Q197" s="46">
        <f>'Problem 2'!Q197</f>
        <v>0.99922847481787391</v>
      </c>
      <c r="R197" s="46">
        <f>'Problem 2'!R197</f>
        <v>0.99922139250559905</v>
      </c>
      <c r="S197" s="46">
        <f>'Problem 2'!S197</f>
        <v>0.9992146268748745</v>
      </c>
      <c r="T197" s="46">
        <f>'Problem 2'!T197</f>
        <v>0.99920814222090804</v>
      </c>
      <c r="U197" s="46">
        <f>'Problem 2'!U197</f>
        <v>0.99920190736305636</v>
      </c>
      <c r="V197" s="46">
        <f>'Problem 2'!V197</f>
        <v>0.99919589486270921</v>
      </c>
      <c r="W197" s="46">
        <f>'Problem 2'!W197</f>
        <v>0.99919008040999335</v>
      </c>
      <c r="X197" s="46">
        <f>'Problem 2'!X197</f>
        <v>0.99918444233710524</v>
      </c>
      <c r="Y197" s="46"/>
      <c r="Z197" s="46"/>
      <c r="AA197" s="46"/>
      <c r="AB197" s="2">
        <f t="shared" ref="AB197:AG197" si="67">AB146</f>
        <v>-14</v>
      </c>
      <c r="AC197" s="2">
        <f t="shared" si="67"/>
        <v>-14</v>
      </c>
      <c r="AD197" s="2">
        <f t="shared" si="67"/>
        <v>5.8211974168461467E-2</v>
      </c>
      <c r="AE197" s="2">
        <f t="shared" si="67"/>
        <v>0.1974669707191922</v>
      </c>
      <c r="AF197" s="2">
        <f t="shared" si="67"/>
        <v>0.66327803273007702</v>
      </c>
      <c r="AG197" s="2">
        <f t="shared" si="67"/>
        <v>0.13925499655073073</v>
      </c>
    </row>
    <row r="198" spans="1:33">
      <c r="A198" s="72"/>
      <c r="B198" s="2">
        <f t="shared" si="29"/>
        <v>-15</v>
      </c>
      <c r="C198" s="47" t="str">
        <f>'Problem 2'!C198</f>
        <v/>
      </c>
      <c r="D198" s="47" t="str">
        <f>'Problem 2'!D198</f>
        <v/>
      </c>
      <c r="E198" s="47" t="str">
        <f>'Problem 2'!E198</f>
        <v/>
      </c>
      <c r="F198" s="47" t="str">
        <f>'Problem 2'!F198</f>
        <v/>
      </c>
      <c r="G198" s="47" t="str">
        <f>'Problem 2'!G198</f>
        <v/>
      </c>
      <c r="H198" s="47" t="str">
        <f>'Problem 2'!H198</f>
        <v/>
      </c>
      <c r="I198" s="47" t="str">
        <f>'Problem 2'!I198</f>
        <v/>
      </c>
      <c r="J198" s="47" t="str">
        <f>'Problem 2'!J198</f>
        <v/>
      </c>
      <c r="K198" s="47" t="str">
        <f>'Problem 2'!K198</f>
        <v/>
      </c>
      <c r="L198" s="47" t="str">
        <f>'Problem 2'!L198</f>
        <v/>
      </c>
      <c r="M198" s="47" t="str">
        <f>'Problem 2'!M198</f>
        <v/>
      </c>
      <c r="N198" s="47" t="str">
        <f>'Problem 2'!N198</f>
        <v/>
      </c>
      <c r="O198" s="47" t="str">
        <f>'Problem 2'!O198</f>
        <v/>
      </c>
      <c r="P198" s="47" t="str">
        <f>'Problem 2'!P198</f>
        <v/>
      </c>
      <c r="Q198" s="47" t="str">
        <f>'Problem 2'!Q198</f>
        <v/>
      </c>
      <c r="R198" s="46">
        <f>'Problem 2'!R198</f>
        <v>0.9993616814020494</v>
      </c>
      <c r="S198" s="46">
        <f>'Problem 2'!S198</f>
        <v>0.99935613456365002</v>
      </c>
      <c r="T198" s="46">
        <f>'Problem 2'!T198</f>
        <v>0.99935081806970394</v>
      </c>
      <c r="U198" s="46">
        <f>'Problem 2'!U198</f>
        <v>0.99934570635855902</v>
      </c>
      <c r="V198" s="46">
        <f>'Problem 2'!V198</f>
        <v>0.99934077693612089</v>
      </c>
      <c r="W198" s="46">
        <f>'Problem 2'!W198</f>
        <v>0.99933600987311466</v>
      </c>
      <c r="X198" s="46">
        <f>'Problem 2'!X198</f>
        <v>0.99933138740614835</v>
      </c>
      <c r="Y198" s="46"/>
      <c r="Z198" s="46"/>
      <c r="AA198" s="46"/>
      <c r="AB198" s="2">
        <f t="shared" ref="AB198:AG198" si="68">AB147</f>
        <v>-15</v>
      </c>
      <c r="AC198" s="2">
        <f t="shared" si="68"/>
        <v>-15</v>
      </c>
      <c r="AD198" s="2">
        <f t="shared" si="68"/>
        <v>6.2369972323351064E-2</v>
      </c>
      <c r="AE198" s="2">
        <f t="shared" si="68"/>
        <v>0.19979665955214998</v>
      </c>
      <c r="AF198" s="2">
        <f t="shared" si="68"/>
        <v>0.6627766532190511</v>
      </c>
      <c r="AG198" s="2">
        <f t="shared" si="68"/>
        <v>0.13742668722879892</v>
      </c>
    </row>
    <row r="199" spans="1:33">
      <c r="A199" s="72"/>
      <c r="B199" s="2">
        <f t="shared" si="29"/>
        <v>-16</v>
      </c>
      <c r="C199" s="47" t="str">
        <f>'Problem 2'!C199</f>
        <v/>
      </c>
      <c r="D199" s="47" t="str">
        <f>'Problem 2'!D199</f>
        <v/>
      </c>
      <c r="E199" s="47" t="str">
        <f>'Problem 2'!E199</f>
        <v/>
      </c>
      <c r="F199" s="47" t="str">
        <f>'Problem 2'!F199</f>
        <v/>
      </c>
      <c r="G199" s="47" t="str">
        <f>'Problem 2'!G199</f>
        <v/>
      </c>
      <c r="H199" s="47" t="str">
        <f>'Problem 2'!H199</f>
        <v/>
      </c>
      <c r="I199" s="47" t="str">
        <f>'Problem 2'!I199</f>
        <v/>
      </c>
      <c r="J199" s="47" t="str">
        <f>'Problem 2'!J199</f>
        <v/>
      </c>
      <c r="K199" s="47" t="str">
        <f>'Problem 2'!K199</f>
        <v/>
      </c>
      <c r="L199" s="47" t="str">
        <f>'Problem 2'!L199</f>
        <v/>
      </c>
      <c r="M199" s="47" t="str">
        <f>'Problem 2'!M199</f>
        <v/>
      </c>
      <c r="N199" s="47" t="str">
        <f>'Problem 2'!N199</f>
        <v/>
      </c>
      <c r="O199" s="47" t="str">
        <f>'Problem 2'!O199</f>
        <v/>
      </c>
      <c r="P199" s="47" t="str">
        <f>'Problem 2'!P199</f>
        <v/>
      </c>
      <c r="Q199" s="47" t="str">
        <f>'Problem 2'!Q199</f>
        <v/>
      </c>
      <c r="R199" s="47" t="str">
        <f>'Problem 2'!R199</f>
        <v/>
      </c>
      <c r="S199" s="46">
        <f>'Problem 2'!S199</f>
        <v>0.99947215209899787</v>
      </c>
      <c r="T199" s="46">
        <f>'Problem 2'!T199</f>
        <v>0.99946779344070591</v>
      </c>
      <c r="U199" s="46">
        <f>'Problem 2'!U199</f>
        <v>0.99946360265992462</v>
      </c>
      <c r="V199" s="46">
        <f>'Problem 2'!V199</f>
        <v>0.99945956131643365</v>
      </c>
      <c r="W199" s="46">
        <f>'Problem 2'!W199</f>
        <v>0.99945565307251805</v>
      </c>
      <c r="X199" s="46">
        <f>'Problem 2'!X199</f>
        <v>0.99945186336595115</v>
      </c>
      <c r="Y199" s="46"/>
      <c r="Z199" s="46"/>
      <c r="AA199" s="46"/>
      <c r="AB199" s="2">
        <f t="shared" ref="AB199:AG199" si="69">AB148</f>
        <v>-16</v>
      </c>
      <c r="AC199" s="2">
        <f t="shared" si="69"/>
        <v>-16</v>
      </c>
      <c r="AD199" s="2">
        <f t="shared" si="69"/>
        <v>6.6527970478240661E-2</v>
      </c>
      <c r="AE199" s="2">
        <f t="shared" si="69"/>
        <v>0.20214363733376381</v>
      </c>
      <c r="AF199" s="2">
        <f t="shared" si="69"/>
        <v>0.66224069581071299</v>
      </c>
      <c r="AG199" s="2">
        <f t="shared" si="69"/>
        <v>0.13561566685552315</v>
      </c>
    </row>
    <row r="200" spans="1:33">
      <c r="A200" s="72"/>
      <c r="B200" s="2">
        <f t="shared" si="29"/>
        <v>-17</v>
      </c>
      <c r="C200" s="47" t="str">
        <f>'Problem 2'!C200</f>
        <v/>
      </c>
      <c r="D200" s="47" t="str">
        <f>'Problem 2'!D200</f>
        <v/>
      </c>
      <c r="E200" s="47" t="str">
        <f>'Problem 2'!E200</f>
        <v/>
      </c>
      <c r="F200" s="47" t="str">
        <f>'Problem 2'!F200</f>
        <v/>
      </c>
      <c r="G200" s="47" t="str">
        <f>'Problem 2'!G200</f>
        <v/>
      </c>
      <c r="H200" s="47" t="str">
        <f>'Problem 2'!H200</f>
        <v/>
      </c>
      <c r="I200" s="47" t="str">
        <f>'Problem 2'!I200</f>
        <v/>
      </c>
      <c r="J200" s="47" t="str">
        <f>'Problem 2'!J200</f>
        <v/>
      </c>
      <c r="K200" s="47" t="str">
        <f>'Problem 2'!K200</f>
        <v/>
      </c>
      <c r="L200" s="47" t="str">
        <f>'Problem 2'!L200</f>
        <v/>
      </c>
      <c r="M200" s="47" t="str">
        <f>'Problem 2'!M200</f>
        <v/>
      </c>
      <c r="N200" s="47" t="str">
        <f>'Problem 2'!N200</f>
        <v/>
      </c>
      <c r="O200" s="47" t="str">
        <f>'Problem 2'!O200</f>
        <v/>
      </c>
      <c r="P200" s="47" t="str">
        <f>'Problem 2'!P200</f>
        <v/>
      </c>
      <c r="Q200" s="47" t="str">
        <f>'Problem 2'!Q200</f>
        <v/>
      </c>
      <c r="R200" s="47" t="str">
        <f>'Problem 2'!R200</f>
        <v/>
      </c>
      <c r="S200" s="47" t="str">
        <f>'Problem 2'!S200</f>
        <v/>
      </c>
      <c r="T200" s="46">
        <f>'Problem 2'!T200</f>
        <v>0.99956369559136959</v>
      </c>
      <c r="U200" s="46">
        <f>'Problem 2'!U200</f>
        <v>0.99956025989709929</v>
      </c>
      <c r="V200" s="46">
        <f>'Problem 2'!V200</f>
        <v>0.99955694670705308</v>
      </c>
      <c r="W200" s="46">
        <f>'Problem 2'!W200</f>
        <v>0.99955374262804808</v>
      </c>
      <c r="X200" s="46">
        <f>'Problem 2'!X200</f>
        <v>0.99955063572234082</v>
      </c>
      <c r="Y200" s="46"/>
      <c r="Z200" s="46"/>
      <c r="AA200" s="46"/>
      <c r="AB200" s="2">
        <f t="shared" ref="AB200:AG200" si="70">AB149</f>
        <v>-17</v>
      </c>
      <c r="AC200" s="2">
        <f t="shared" si="70"/>
        <v>-17</v>
      </c>
      <c r="AD200" s="2">
        <f t="shared" si="70"/>
        <v>7.0685968633132035E-2</v>
      </c>
      <c r="AE200" s="2">
        <f t="shared" si="70"/>
        <v>0.20450790406403474</v>
      </c>
      <c r="AF200" s="2">
        <f t="shared" si="70"/>
        <v>0.66167016050506255</v>
      </c>
      <c r="AG200" s="2">
        <f t="shared" si="70"/>
        <v>0.13382193543090271</v>
      </c>
    </row>
    <row r="201" spans="1:33">
      <c r="A201" s="72"/>
      <c r="B201" s="2">
        <f t="shared" si="29"/>
        <v>-18</v>
      </c>
      <c r="C201" s="47" t="str">
        <f>'Problem 2'!C201</f>
        <v/>
      </c>
      <c r="D201" s="47" t="str">
        <f>'Problem 2'!D201</f>
        <v/>
      </c>
      <c r="E201" s="47" t="str">
        <f>'Problem 2'!E201</f>
        <v/>
      </c>
      <c r="F201" s="47" t="str">
        <f>'Problem 2'!F201</f>
        <v/>
      </c>
      <c r="G201" s="47" t="str">
        <f>'Problem 2'!G201</f>
        <v/>
      </c>
      <c r="H201" s="47" t="str">
        <f>'Problem 2'!H201</f>
        <v/>
      </c>
      <c r="I201" s="47" t="str">
        <f>'Problem 2'!I201</f>
        <v/>
      </c>
      <c r="J201" s="47" t="str">
        <f>'Problem 2'!J201</f>
        <v/>
      </c>
      <c r="K201" s="47" t="str">
        <f>'Problem 2'!K201</f>
        <v/>
      </c>
      <c r="L201" s="47" t="str">
        <f>'Problem 2'!L201</f>
        <v/>
      </c>
      <c r="M201" s="47" t="str">
        <f>'Problem 2'!M201</f>
        <v/>
      </c>
      <c r="N201" s="47" t="str">
        <f>'Problem 2'!N201</f>
        <v/>
      </c>
      <c r="O201" s="47" t="str">
        <f>'Problem 2'!O201</f>
        <v/>
      </c>
      <c r="P201" s="47" t="str">
        <f>'Problem 2'!P201</f>
        <v/>
      </c>
      <c r="Q201" s="47" t="str">
        <f>'Problem 2'!Q201</f>
        <v/>
      </c>
      <c r="R201" s="47" t="str">
        <f>'Problem 2'!R201</f>
        <v/>
      </c>
      <c r="S201" s="47" t="str">
        <f>'Problem 2'!S201</f>
        <v/>
      </c>
      <c r="T201" s="47" t="str">
        <f>'Problem 2'!T201</f>
        <v/>
      </c>
      <c r="U201" s="46">
        <f>'Problem 2'!U201</f>
        <v>0.99963950278655933</v>
      </c>
      <c r="V201" s="46">
        <f>'Problem 2'!V201</f>
        <v>0.99963678660078414</v>
      </c>
      <c r="W201" s="46">
        <f>'Problem 2'!W201</f>
        <v>0.99963415985977433</v>
      </c>
      <c r="X201" s="46">
        <f>'Problem 2'!X201</f>
        <v>0.99963161277740886</v>
      </c>
      <c r="Y201" s="46"/>
      <c r="Z201" s="46"/>
      <c r="AA201" s="46"/>
      <c r="AB201" s="2">
        <f t="shared" ref="AB201:AG201" si="71">AB150</f>
        <v>-18</v>
      </c>
      <c r="AC201" s="2">
        <f t="shared" si="71"/>
        <v>-18</v>
      </c>
      <c r="AD201" s="2">
        <f t="shared" si="71"/>
        <v>7.4843966788019856E-2</v>
      </c>
      <c r="AE201" s="2">
        <f t="shared" si="71"/>
        <v>0.20688945974295969</v>
      </c>
      <c r="AF201" s="2">
        <f t="shared" si="71"/>
        <v>0.66106504730210036</v>
      </c>
      <c r="AG201" s="2">
        <f t="shared" si="71"/>
        <v>0.13204549295493984</v>
      </c>
    </row>
    <row r="202" spans="1:33">
      <c r="A202" s="72"/>
      <c r="B202" s="2">
        <f t="shared" si="29"/>
        <v>-19</v>
      </c>
      <c r="C202" s="47" t="str">
        <f>'Problem 2'!C202</f>
        <v/>
      </c>
      <c r="D202" s="47" t="str">
        <f>'Problem 2'!D202</f>
        <v/>
      </c>
      <c r="E202" s="47" t="str">
        <f>'Problem 2'!E202</f>
        <v/>
      </c>
      <c r="F202" s="47" t="str">
        <f>'Problem 2'!F202</f>
        <v/>
      </c>
      <c r="G202" s="47" t="str">
        <f>'Problem 2'!G202</f>
        <v/>
      </c>
      <c r="H202" s="47" t="str">
        <f>'Problem 2'!H202</f>
        <v/>
      </c>
      <c r="I202" s="47" t="str">
        <f>'Problem 2'!I202</f>
        <v/>
      </c>
      <c r="J202" s="47" t="str">
        <f>'Problem 2'!J202</f>
        <v/>
      </c>
      <c r="K202" s="47" t="str">
        <f>'Problem 2'!K202</f>
        <v/>
      </c>
      <c r="L202" s="47" t="str">
        <f>'Problem 2'!L202</f>
        <v/>
      </c>
      <c r="M202" s="47" t="str">
        <f>'Problem 2'!M202</f>
        <v/>
      </c>
      <c r="N202" s="47" t="str">
        <f>'Problem 2'!N202</f>
        <v/>
      </c>
      <c r="O202" s="47" t="str">
        <f>'Problem 2'!O202</f>
        <v/>
      </c>
      <c r="P202" s="47" t="str">
        <f>'Problem 2'!P202</f>
        <v/>
      </c>
      <c r="Q202" s="47" t="str">
        <f>'Problem 2'!Q202</f>
        <v/>
      </c>
      <c r="R202" s="47" t="str">
        <f>'Problem 2'!R202</f>
        <v/>
      </c>
      <c r="S202" s="47" t="str">
        <f>'Problem 2'!S202</f>
        <v/>
      </c>
      <c r="T202" s="47" t="str">
        <f>'Problem 2'!T202</f>
        <v/>
      </c>
      <c r="U202" s="47" t="str">
        <f>'Problem 2'!U202</f>
        <v/>
      </c>
      <c r="V202" s="46">
        <f>'Problem 2'!V202</f>
        <v>0.9997022410680193</v>
      </c>
      <c r="W202" s="46">
        <f>'Problem 2'!W202</f>
        <v>0.99970008766575758</v>
      </c>
      <c r="X202" s="46">
        <f>'Problem 2'!X202</f>
        <v>0.99969799956364691</v>
      </c>
      <c r="Y202" s="46"/>
      <c r="Z202" s="46"/>
      <c r="AA202" s="46"/>
      <c r="AB202" s="2">
        <f t="shared" ref="AB202:AG202" si="72">AB151</f>
        <v>-19</v>
      </c>
      <c r="AC202" s="2">
        <f t="shared" si="72"/>
        <v>-19</v>
      </c>
      <c r="AD202" s="2">
        <f t="shared" si="72"/>
        <v>7.9001964942911229E-2</v>
      </c>
      <c r="AE202" s="2">
        <f t="shared" si="72"/>
        <v>0.20928830437054274</v>
      </c>
      <c r="AF202" s="2">
        <f t="shared" si="72"/>
        <v>0.66042535620182563</v>
      </c>
      <c r="AG202" s="2">
        <f t="shared" si="72"/>
        <v>0.13028633942763151</v>
      </c>
    </row>
    <row r="203" spans="1:33">
      <c r="A203" s="72"/>
      <c r="B203" s="2">
        <f t="shared" si="29"/>
        <v>-20</v>
      </c>
      <c r="C203" s="47" t="str">
        <f>'Problem 2'!C203</f>
        <v/>
      </c>
      <c r="D203" s="47" t="str">
        <f>'Problem 2'!D203</f>
        <v/>
      </c>
      <c r="E203" s="47" t="str">
        <f>'Problem 2'!E203</f>
        <v/>
      </c>
      <c r="F203" s="47" t="str">
        <f>'Problem 2'!F203</f>
        <v/>
      </c>
      <c r="G203" s="47" t="str">
        <f>'Problem 2'!G203</f>
        <v/>
      </c>
      <c r="H203" s="47" t="str">
        <f>'Problem 2'!H203</f>
        <v/>
      </c>
      <c r="I203" s="47" t="str">
        <f>'Problem 2'!I203</f>
        <v/>
      </c>
      <c r="J203" s="47" t="str">
        <f>'Problem 2'!J203</f>
        <v/>
      </c>
      <c r="K203" s="47" t="str">
        <f>'Problem 2'!K203</f>
        <v/>
      </c>
      <c r="L203" s="47" t="str">
        <f>'Problem 2'!L203</f>
        <v/>
      </c>
      <c r="M203" s="47" t="str">
        <f>'Problem 2'!M203</f>
        <v/>
      </c>
      <c r="N203" s="47" t="str">
        <f>'Problem 2'!N203</f>
        <v/>
      </c>
      <c r="O203" s="47" t="str">
        <f>'Problem 2'!O203</f>
        <v/>
      </c>
      <c r="P203" s="47" t="str">
        <f>'Problem 2'!P203</f>
        <v/>
      </c>
      <c r="Q203" s="47" t="str">
        <f>'Problem 2'!Q203</f>
        <v/>
      </c>
      <c r="R203" s="47" t="str">
        <f>'Problem 2'!R203</f>
        <v/>
      </c>
      <c r="S203" s="47" t="str">
        <f>'Problem 2'!S203</f>
        <v/>
      </c>
      <c r="T203" s="47" t="str">
        <f>'Problem 2'!T203</f>
        <v/>
      </c>
      <c r="U203" s="47" t="str">
        <f>'Problem 2'!U203</f>
        <v/>
      </c>
      <c r="V203" s="47" t="str">
        <f>'Problem 2'!V203</f>
        <v/>
      </c>
      <c r="W203" s="46">
        <f>'Problem 2'!W203</f>
        <v>0.99975413602918095</v>
      </c>
      <c r="X203" s="46">
        <f>'Problem 2'!X203</f>
        <v>0.99975242421961097</v>
      </c>
      <c r="Y203" s="46"/>
      <c r="Z203" s="46"/>
      <c r="AA203" s="46"/>
      <c r="AB203" s="2">
        <f t="shared" ref="AB203:AG203" si="73">AB152</f>
        <v>-20</v>
      </c>
      <c r="AC203" s="2">
        <f t="shared" si="73"/>
        <v>-20</v>
      </c>
      <c r="AD203" s="2">
        <f t="shared" si="73"/>
        <v>8.315996309779905E-2</v>
      </c>
      <c r="AE203" s="2">
        <f t="shared" si="73"/>
        <v>0.21170443794677984</v>
      </c>
      <c r="AF203" s="2">
        <f t="shared" si="73"/>
        <v>0.65975108720423936</v>
      </c>
      <c r="AG203" s="2">
        <f t="shared" si="73"/>
        <v>0.12854447484898079</v>
      </c>
    </row>
    <row r="204" spans="1:33">
      <c r="A204" s="72"/>
      <c r="B204" s="2">
        <f t="shared" si="29"/>
        <v>-21</v>
      </c>
      <c r="C204" s="47" t="str">
        <f>'Problem 2'!C204</f>
        <v/>
      </c>
      <c r="D204" s="47" t="str">
        <f>'Problem 2'!D204</f>
        <v/>
      </c>
      <c r="E204" s="47" t="str">
        <f>'Problem 2'!E204</f>
        <v/>
      </c>
      <c r="F204" s="47" t="str">
        <f>'Problem 2'!F204</f>
        <v/>
      </c>
      <c r="G204" s="47" t="str">
        <f>'Problem 2'!G204</f>
        <v/>
      </c>
      <c r="H204" s="47" t="str">
        <f>'Problem 2'!H204</f>
        <v/>
      </c>
      <c r="I204" s="47" t="str">
        <f>'Problem 2'!I204</f>
        <v/>
      </c>
      <c r="J204" s="47" t="str">
        <f>'Problem 2'!J204</f>
        <v/>
      </c>
      <c r="K204" s="47" t="str">
        <f>'Problem 2'!K204</f>
        <v/>
      </c>
      <c r="L204" s="47" t="str">
        <f>'Problem 2'!L204</f>
        <v/>
      </c>
      <c r="M204" s="47" t="str">
        <f>'Problem 2'!M204</f>
        <v/>
      </c>
      <c r="N204" s="47" t="str">
        <f>'Problem 2'!N204</f>
        <v/>
      </c>
      <c r="O204" s="47" t="str">
        <f>'Problem 2'!O204</f>
        <v/>
      </c>
      <c r="P204" s="47" t="str">
        <f>'Problem 2'!P204</f>
        <v/>
      </c>
      <c r="Q204" s="47" t="str">
        <f>'Problem 2'!Q204</f>
        <v/>
      </c>
      <c r="R204" s="47" t="str">
        <f>'Problem 2'!R204</f>
        <v/>
      </c>
      <c r="S204" s="47" t="str">
        <f>'Problem 2'!S204</f>
        <v/>
      </c>
      <c r="T204" s="47" t="str">
        <f>'Problem 2'!T204</f>
        <v/>
      </c>
      <c r="U204" s="47" t="str">
        <f>'Problem 2'!U204</f>
        <v/>
      </c>
      <c r="V204" s="47" t="str">
        <f>'Problem 2'!V204</f>
        <v/>
      </c>
      <c r="W204" s="47" t="str">
        <f>'Problem 2'!W204</f>
        <v/>
      </c>
      <c r="X204" s="46">
        <f>'Problem 2'!X204</f>
        <v>0.99979704171299766</v>
      </c>
      <c r="Y204" s="46"/>
      <c r="Z204" s="46"/>
      <c r="AA204" s="46"/>
      <c r="AB204" s="2">
        <f t="shared" ref="AB204:AG204" si="74">AB153</f>
        <v>-21</v>
      </c>
      <c r="AC204" s="2">
        <f t="shared" si="74"/>
        <v>-21</v>
      </c>
      <c r="AD204" s="2">
        <f t="shared" si="74"/>
        <v>8.7317961252690424E-2</v>
      </c>
      <c r="AE204" s="2">
        <f t="shared" si="74"/>
        <v>0.21413786047167505</v>
      </c>
      <c r="AF204" s="2">
        <f t="shared" si="74"/>
        <v>0.65904224030934033</v>
      </c>
      <c r="AG204" s="2">
        <f t="shared" si="74"/>
        <v>0.12681989921898462</v>
      </c>
    </row>
    <row r="205" spans="1:33">
      <c r="A205" s="72"/>
      <c r="B205" s="2">
        <f t="shared" si="29"/>
        <v>-22</v>
      </c>
      <c r="C205" s="47" t="str">
        <f>'Problem 2'!C205</f>
        <v/>
      </c>
      <c r="D205" s="47" t="str">
        <f>'Problem 2'!D205</f>
        <v/>
      </c>
      <c r="E205" s="47" t="str">
        <f>'Problem 2'!E205</f>
        <v/>
      </c>
      <c r="F205" s="47" t="str">
        <f>'Problem 2'!F205</f>
        <v/>
      </c>
      <c r="G205" s="47" t="str">
        <f>'Problem 2'!G205</f>
        <v/>
      </c>
      <c r="H205" s="47" t="str">
        <f>'Problem 2'!H205</f>
        <v/>
      </c>
      <c r="I205" s="47" t="str">
        <f>'Problem 2'!I205</f>
        <v/>
      </c>
      <c r="J205" s="47" t="str">
        <f>'Problem 2'!J205</f>
        <v/>
      </c>
      <c r="K205" s="47" t="str">
        <f>'Problem 2'!K205</f>
        <v/>
      </c>
      <c r="L205" s="47" t="str">
        <f>'Problem 2'!L205</f>
        <v/>
      </c>
      <c r="M205" s="47" t="str">
        <f>'Problem 2'!M205</f>
        <v/>
      </c>
      <c r="N205" s="47" t="str">
        <f>'Problem 2'!N205</f>
        <v/>
      </c>
      <c r="O205" s="47" t="str">
        <f>'Problem 2'!O205</f>
        <v/>
      </c>
      <c r="P205" s="47" t="str">
        <f>'Problem 2'!P205</f>
        <v/>
      </c>
      <c r="Q205" s="47" t="str">
        <f>'Problem 2'!Q205</f>
        <v/>
      </c>
      <c r="R205" s="47" t="str">
        <f>'Problem 2'!R205</f>
        <v/>
      </c>
      <c r="S205" s="47" t="str">
        <f>'Problem 2'!S205</f>
        <v/>
      </c>
      <c r="T205" s="47" t="str">
        <f>'Problem 2'!T205</f>
        <v/>
      </c>
      <c r="U205" s="47" t="str">
        <f>'Problem 2'!U205</f>
        <v/>
      </c>
      <c r="V205" s="47" t="str">
        <f>'Problem 2'!V205</f>
        <v/>
      </c>
      <c r="W205" s="47" t="str">
        <f>'Problem 2'!W205</f>
        <v/>
      </c>
      <c r="X205" s="47" t="str">
        <f>'Problem 2'!X205</f>
        <v/>
      </c>
      <c r="Y205" s="46"/>
      <c r="Z205" s="46"/>
      <c r="AA205" s="46"/>
      <c r="AB205" s="2">
        <f t="shared" ref="AB205:AG205" si="75">AB154</f>
        <v>-22</v>
      </c>
      <c r="AC205" s="2">
        <f t="shared" si="75"/>
        <v>-22</v>
      </c>
      <c r="AD205" s="2">
        <f t="shared" si="75"/>
        <v>9.1475959407581797E-2</v>
      </c>
      <c r="AE205" s="2">
        <f t="shared" si="75"/>
        <v>0.21658857194522635</v>
      </c>
      <c r="AF205" s="2">
        <f t="shared" si="75"/>
        <v>0.6582988155171291</v>
      </c>
      <c r="AG205" s="2">
        <f t="shared" si="75"/>
        <v>0.12511261253764455</v>
      </c>
    </row>
    <row r="206" spans="1:33">
      <c r="A206" s="72"/>
      <c r="B206" s="2">
        <f t="shared" si="29"/>
        <v>-23</v>
      </c>
      <c r="C206" s="47" t="str">
        <f>'Problem 2'!C206</f>
        <v/>
      </c>
      <c r="D206" s="47" t="str">
        <f>'Problem 2'!D206</f>
        <v/>
      </c>
      <c r="E206" s="47" t="str">
        <f>'Problem 2'!E206</f>
        <v/>
      </c>
      <c r="F206" s="47" t="str">
        <f>'Problem 2'!F206</f>
        <v/>
      </c>
      <c r="G206" s="47" t="str">
        <f>'Problem 2'!G206</f>
        <v/>
      </c>
      <c r="H206" s="47" t="str">
        <f>'Problem 2'!H206</f>
        <v/>
      </c>
      <c r="I206" s="47" t="str">
        <f>'Problem 2'!I206</f>
        <v/>
      </c>
      <c r="J206" s="47" t="str">
        <f>'Problem 2'!J206</f>
        <v/>
      </c>
      <c r="K206" s="47" t="str">
        <f>'Problem 2'!K206</f>
        <v/>
      </c>
      <c r="L206" s="47" t="str">
        <f>'Problem 2'!L206</f>
        <v/>
      </c>
      <c r="M206" s="47" t="str">
        <f>'Problem 2'!M206</f>
        <v/>
      </c>
      <c r="N206" s="47" t="str">
        <f>'Problem 2'!N206</f>
        <v/>
      </c>
      <c r="O206" s="47" t="str">
        <f>'Problem 2'!O206</f>
        <v/>
      </c>
      <c r="P206" s="47" t="str">
        <f>'Problem 2'!P206</f>
        <v/>
      </c>
      <c r="Q206" s="47" t="str">
        <f>'Problem 2'!Q206</f>
        <v/>
      </c>
      <c r="R206" s="47" t="str">
        <f>'Problem 2'!R206</f>
        <v/>
      </c>
      <c r="S206" s="47" t="str">
        <f>'Problem 2'!S206</f>
        <v/>
      </c>
      <c r="T206" s="47" t="str">
        <f>'Problem 2'!T206</f>
        <v/>
      </c>
      <c r="U206" s="47" t="str">
        <f>'Problem 2'!U206</f>
        <v/>
      </c>
      <c r="V206" s="47" t="str">
        <f>'Problem 2'!V206</f>
        <v/>
      </c>
      <c r="W206" s="47" t="str">
        <f>'Problem 2'!W206</f>
        <v/>
      </c>
      <c r="X206" s="47" t="str">
        <f>'Problem 2'!X206</f>
        <v/>
      </c>
      <c r="Y206" s="47"/>
      <c r="Z206" s="46"/>
      <c r="AA206" s="46"/>
      <c r="AB206" s="2">
        <f t="shared" ref="AB206:AG206" si="76">AB155</f>
        <v>-23</v>
      </c>
      <c r="AC206" s="2">
        <f t="shared" si="76"/>
        <v>-23</v>
      </c>
      <c r="AD206" s="2">
        <f t="shared" si="76"/>
        <v>9.5633957562469618E-2</v>
      </c>
      <c r="AE206" s="2">
        <f t="shared" si="76"/>
        <v>0.21905657236743159</v>
      </c>
      <c r="AF206" s="2">
        <f t="shared" si="76"/>
        <v>0.65752081282760644</v>
      </c>
      <c r="AG206" s="2">
        <f t="shared" si="76"/>
        <v>0.12342261480496197</v>
      </c>
    </row>
    <row r="207" spans="1:33">
      <c r="A207" s="72"/>
      <c r="B207" s="2">
        <f t="shared" si="29"/>
        <v>-24</v>
      </c>
      <c r="C207" s="47" t="str">
        <f>'Problem 2'!C207</f>
        <v/>
      </c>
      <c r="D207" s="47" t="str">
        <f>'Problem 2'!D207</f>
        <v/>
      </c>
      <c r="E207" s="47" t="str">
        <f>'Problem 2'!E207</f>
        <v/>
      </c>
      <c r="F207" s="47" t="str">
        <f>'Problem 2'!F207</f>
        <v/>
      </c>
      <c r="G207" s="47" t="str">
        <f>'Problem 2'!G207</f>
        <v/>
      </c>
      <c r="H207" s="47" t="str">
        <f>'Problem 2'!H207</f>
        <v/>
      </c>
      <c r="I207" s="47" t="str">
        <f>'Problem 2'!I207</f>
        <v/>
      </c>
      <c r="J207" s="47" t="str">
        <f>'Problem 2'!J207</f>
        <v/>
      </c>
      <c r="K207" s="47" t="str">
        <f>'Problem 2'!K207</f>
        <v/>
      </c>
      <c r="L207" s="47" t="str">
        <f>'Problem 2'!L207</f>
        <v/>
      </c>
      <c r="M207" s="47" t="str">
        <f>'Problem 2'!M207</f>
        <v/>
      </c>
      <c r="N207" s="47" t="str">
        <f>'Problem 2'!N207</f>
        <v/>
      </c>
      <c r="O207" s="47" t="str">
        <f>'Problem 2'!O207</f>
        <v/>
      </c>
      <c r="P207" s="47" t="str">
        <f>'Problem 2'!P207</f>
        <v/>
      </c>
      <c r="Q207" s="47" t="str">
        <f>'Problem 2'!Q207</f>
        <v/>
      </c>
      <c r="R207" s="47" t="str">
        <f>'Problem 2'!R207</f>
        <v/>
      </c>
      <c r="S207" s="47" t="str">
        <f>'Problem 2'!S207</f>
        <v/>
      </c>
      <c r="T207" s="47" t="str">
        <f>'Problem 2'!T207</f>
        <v/>
      </c>
      <c r="U207" s="47" t="str">
        <f>'Problem 2'!U207</f>
        <v/>
      </c>
      <c r="V207" s="47" t="str">
        <f>'Problem 2'!V207</f>
        <v/>
      </c>
      <c r="W207" s="47" t="str">
        <f>'Problem 2'!W207</f>
        <v/>
      </c>
      <c r="X207" s="47" t="str">
        <f>'Problem 2'!X207</f>
        <v/>
      </c>
      <c r="Y207" s="47"/>
      <c r="Z207" s="47"/>
      <c r="AA207" s="46"/>
      <c r="AB207" s="2">
        <f t="shared" ref="AB207:AG207" si="77">AB156</f>
        <v>-24</v>
      </c>
      <c r="AC207" s="2">
        <f t="shared" si="77"/>
        <v>-24</v>
      </c>
      <c r="AD207" s="2">
        <f t="shared" si="77"/>
        <v>9.9791955717360992E-2</v>
      </c>
      <c r="AE207" s="2">
        <f t="shared" si="77"/>
        <v>0.22154186173829502</v>
      </c>
      <c r="AF207" s="2">
        <f t="shared" si="77"/>
        <v>0.65670823224077091</v>
      </c>
      <c r="AG207" s="2">
        <f t="shared" si="77"/>
        <v>0.12174990602093402</v>
      </c>
    </row>
    <row r="208" spans="1:33">
      <c r="A208" s="9"/>
      <c r="B208" s="11"/>
      <c r="C208" s="3">
        <v>0</v>
      </c>
      <c r="D208" s="3">
        <f t="shared" ref="D208" si="78">C208+1</f>
        <v>1</v>
      </c>
      <c r="E208" s="3">
        <f t="shared" ref="E208" si="79">D208+1</f>
        <v>2</v>
      </c>
      <c r="F208" s="3">
        <f t="shared" ref="F208" si="80">E208+1</f>
        <v>3</v>
      </c>
      <c r="G208" s="3">
        <f t="shared" ref="G208" si="81">F208+1</f>
        <v>4</v>
      </c>
      <c r="H208" s="3">
        <f t="shared" ref="H208" si="82">G208+1</f>
        <v>5</v>
      </c>
      <c r="I208" s="3">
        <f t="shared" ref="I208" si="83">H208+1</f>
        <v>6</v>
      </c>
      <c r="J208" s="3">
        <f t="shared" ref="J208" si="84">I208+1</f>
        <v>7</v>
      </c>
      <c r="K208" s="3">
        <f t="shared" ref="K208" si="85">J208+1</f>
        <v>8</v>
      </c>
      <c r="L208" s="3">
        <f t="shared" ref="L208" si="86">K208+1</f>
        <v>9</v>
      </c>
      <c r="M208" s="3">
        <f t="shared" ref="M208" si="87">L208+1</f>
        <v>10</v>
      </c>
      <c r="N208" s="3">
        <f t="shared" ref="N208" si="88">M208+1</f>
        <v>11</v>
      </c>
      <c r="O208" s="3">
        <f t="shared" ref="O208" si="89">N208+1</f>
        <v>12</v>
      </c>
      <c r="P208" s="3">
        <f t="shared" ref="P208" si="90">O208+1</f>
        <v>13</v>
      </c>
      <c r="Q208" s="3">
        <f t="shared" ref="Q208" si="91">P208+1</f>
        <v>14</v>
      </c>
      <c r="R208" s="3">
        <f t="shared" ref="R208" si="92">Q208+1</f>
        <v>15</v>
      </c>
      <c r="S208" s="3">
        <f t="shared" ref="S208" si="93">R208+1</f>
        <v>16</v>
      </c>
      <c r="T208" s="3">
        <f t="shared" ref="T208" si="94">S208+1</f>
        <v>17</v>
      </c>
      <c r="U208" s="3">
        <f t="shared" ref="U208" si="95">T208+1</f>
        <v>18</v>
      </c>
      <c r="V208" s="3">
        <f t="shared" ref="V208" si="96">U208+1</f>
        <v>19</v>
      </c>
      <c r="W208" s="3">
        <f t="shared" ref="W208" si="97">V208+1</f>
        <v>20</v>
      </c>
      <c r="X208" s="3">
        <f t="shared" ref="X208" si="98">W208+1</f>
        <v>21</v>
      </c>
      <c r="Y208" s="3">
        <f t="shared" ref="Y208" si="99">X208+1</f>
        <v>22</v>
      </c>
      <c r="Z208" s="3">
        <f t="shared" ref="Z208" si="100">Y208+1</f>
        <v>23</v>
      </c>
      <c r="AA208" s="3">
        <f t="shared" ref="AA208" si="101">Z208+1</f>
        <v>24</v>
      </c>
      <c r="AB208" s="12"/>
      <c r="AC208" s="17"/>
      <c r="AD208" s="17"/>
      <c r="AE208" s="17"/>
      <c r="AF208" s="17"/>
      <c r="AG208" s="17"/>
    </row>
    <row r="209" spans="1:33" ht="15.75">
      <c r="A209" s="9"/>
      <c r="B209" s="10"/>
      <c r="C209" s="75" t="s">
        <v>72</v>
      </c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20" t="s">
        <v>22</v>
      </c>
      <c r="AC209" s="20" t="s">
        <v>23</v>
      </c>
      <c r="AD209" s="20" t="s">
        <v>24</v>
      </c>
      <c r="AE209" s="18" t="s">
        <v>25</v>
      </c>
      <c r="AF209" s="18" t="s">
        <v>26</v>
      </c>
      <c r="AG209" s="18" t="s">
        <v>27</v>
      </c>
    </row>
    <row r="210" spans="1:33">
      <c r="A210" s="71" t="s">
        <v>6</v>
      </c>
      <c r="B210" s="2">
        <f>B159</f>
        <v>24</v>
      </c>
      <c r="C210" s="49" t="str">
        <f>'Problem 2'!C210</f>
        <v/>
      </c>
      <c r="D210" s="49" t="str">
        <f>'Problem 2'!D210</f>
        <v/>
      </c>
      <c r="E210" s="49" t="str">
        <f>'Problem 2'!E210</f>
        <v/>
      </c>
      <c r="F210" s="49" t="str">
        <f>'Problem 2'!F210</f>
        <v/>
      </c>
      <c r="G210" s="49" t="str">
        <f>'Problem 2'!G210</f>
        <v/>
      </c>
      <c r="H210" s="49" t="str">
        <f>'Problem 2'!H210</f>
        <v/>
      </c>
      <c r="I210" s="49" t="str">
        <f>'Problem 2'!I210</f>
        <v/>
      </c>
      <c r="J210" s="49" t="str">
        <f>'Problem 2'!J210</f>
        <v/>
      </c>
      <c r="K210" s="49" t="str">
        <f>'Problem 2'!K210</f>
        <v/>
      </c>
      <c r="L210" s="49" t="str">
        <f>'Problem 2'!L210</f>
        <v/>
      </c>
      <c r="M210" s="49" t="str">
        <f>'Problem 2'!M210</f>
        <v/>
      </c>
      <c r="N210" s="49" t="str">
        <f>'Problem 2'!N210</f>
        <v/>
      </c>
      <c r="O210" s="49" t="str">
        <f>'Problem 2'!O210</f>
        <v/>
      </c>
      <c r="P210" s="49" t="str">
        <f>'Problem 2'!P210</f>
        <v/>
      </c>
      <c r="Q210" s="49" t="str">
        <f>'Problem 2'!Q210</f>
        <v/>
      </c>
      <c r="R210" s="49" t="str">
        <f>'Problem 2'!R210</f>
        <v/>
      </c>
      <c r="S210" s="49" t="str">
        <f>'Problem 2'!S210</f>
        <v/>
      </c>
      <c r="T210" s="49" t="str">
        <f>'Problem 2'!T210</f>
        <v/>
      </c>
      <c r="U210" s="49" t="str">
        <f>'Problem 2'!U210</f>
        <v/>
      </c>
      <c r="V210" s="49" t="str">
        <f>'Problem 2'!V210</f>
        <v/>
      </c>
      <c r="W210" s="49" t="str">
        <f>'Problem 2'!W210</f>
        <v/>
      </c>
      <c r="X210" s="49" t="str">
        <f>'Problem 2'!X210</f>
        <v/>
      </c>
      <c r="Y210" s="45"/>
      <c r="Z210" s="45"/>
      <c r="AA210" s="44"/>
      <c r="AB210" s="2">
        <f t="shared" ref="AB210:AG210" si="102">AB159</f>
        <v>24</v>
      </c>
      <c r="AC210" s="2">
        <f t="shared" si="102"/>
        <v>24</v>
      </c>
      <c r="AD210" s="2">
        <f t="shared" si="102"/>
        <v>-9.9791955717360992E-2</v>
      </c>
      <c r="AE210" s="2">
        <f t="shared" si="102"/>
        <v>0.12174990602093402</v>
      </c>
      <c r="AF210" s="2">
        <f t="shared" si="102"/>
        <v>0.65670823224077091</v>
      </c>
      <c r="AG210" s="2">
        <f t="shared" si="102"/>
        <v>0.22154186173829502</v>
      </c>
    </row>
    <row r="211" spans="1:33">
      <c r="A211" s="72"/>
      <c r="B211" s="2">
        <f t="shared" ref="B211:B258" si="103">B160</f>
        <v>23</v>
      </c>
      <c r="C211" s="49" t="str">
        <f>'Problem 2'!C211</f>
        <v/>
      </c>
      <c r="D211" s="49" t="str">
        <f>'Problem 2'!D211</f>
        <v/>
      </c>
      <c r="E211" s="49" t="str">
        <f>'Problem 2'!E211</f>
        <v/>
      </c>
      <c r="F211" s="49" t="str">
        <f>'Problem 2'!F211</f>
        <v/>
      </c>
      <c r="G211" s="49" t="str">
        <f>'Problem 2'!G211</f>
        <v/>
      </c>
      <c r="H211" s="49" t="str">
        <f>'Problem 2'!H211</f>
        <v/>
      </c>
      <c r="I211" s="49" t="str">
        <f>'Problem 2'!I211</f>
        <v/>
      </c>
      <c r="J211" s="49" t="str">
        <f>'Problem 2'!J211</f>
        <v/>
      </c>
      <c r="K211" s="49" t="str">
        <f>'Problem 2'!K211</f>
        <v/>
      </c>
      <c r="L211" s="49" t="str">
        <f>'Problem 2'!L211</f>
        <v/>
      </c>
      <c r="M211" s="49" t="str">
        <f>'Problem 2'!M211</f>
        <v/>
      </c>
      <c r="N211" s="49" t="str">
        <f>'Problem 2'!N211</f>
        <v/>
      </c>
      <c r="O211" s="49" t="str">
        <f>'Problem 2'!O211</f>
        <v/>
      </c>
      <c r="P211" s="49" t="str">
        <f>'Problem 2'!P211</f>
        <v/>
      </c>
      <c r="Q211" s="49" t="str">
        <f>'Problem 2'!Q211</f>
        <v/>
      </c>
      <c r="R211" s="49" t="str">
        <f>'Problem 2'!R211</f>
        <v/>
      </c>
      <c r="S211" s="49" t="str">
        <f>'Problem 2'!S211</f>
        <v/>
      </c>
      <c r="T211" s="49" t="str">
        <f>'Problem 2'!T211</f>
        <v/>
      </c>
      <c r="U211" s="49" t="str">
        <f>'Problem 2'!U211</f>
        <v/>
      </c>
      <c r="V211" s="49" t="str">
        <f>'Problem 2'!V211</f>
        <v/>
      </c>
      <c r="W211" s="49" t="str">
        <f>'Problem 2'!W211</f>
        <v/>
      </c>
      <c r="X211" s="49" t="str">
        <f>'Problem 2'!X211</f>
        <v/>
      </c>
      <c r="Y211" s="45"/>
      <c r="Z211" s="44"/>
      <c r="AA211" s="44"/>
      <c r="AB211" s="2">
        <f t="shared" ref="AB211:AG211" si="104">AB160</f>
        <v>23</v>
      </c>
      <c r="AC211" s="2">
        <f t="shared" si="104"/>
        <v>23</v>
      </c>
      <c r="AD211" s="2">
        <f t="shared" si="104"/>
        <v>-9.5633957562469618E-2</v>
      </c>
      <c r="AE211" s="2">
        <f t="shared" si="104"/>
        <v>0.12342261480496197</v>
      </c>
      <c r="AF211" s="2">
        <f t="shared" si="104"/>
        <v>0.65752081282760644</v>
      </c>
      <c r="AG211" s="2">
        <f t="shared" si="104"/>
        <v>0.21905657236743159</v>
      </c>
    </row>
    <row r="212" spans="1:33">
      <c r="A212" s="72"/>
      <c r="B212" s="2">
        <f t="shared" si="103"/>
        <v>22</v>
      </c>
      <c r="C212" s="49" t="str">
        <f>'Problem 2'!C212</f>
        <v/>
      </c>
      <c r="D212" s="49" t="str">
        <f>'Problem 2'!D212</f>
        <v/>
      </c>
      <c r="E212" s="49" t="str">
        <f>'Problem 2'!E212</f>
        <v/>
      </c>
      <c r="F212" s="49" t="str">
        <f>'Problem 2'!F212</f>
        <v/>
      </c>
      <c r="G212" s="49" t="str">
        <f>'Problem 2'!G212</f>
        <v/>
      </c>
      <c r="H212" s="49" t="str">
        <f>'Problem 2'!H212</f>
        <v/>
      </c>
      <c r="I212" s="49" t="str">
        <f>'Problem 2'!I212</f>
        <v/>
      </c>
      <c r="J212" s="49" t="str">
        <f>'Problem 2'!J212</f>
        <v/>
      </c>
      <c r="K212" s="49" t="str">
        <f>'Problem 2'!K212</f>
        <v/>
      </c>
      <c r="L212" s="49" t="str">
        <f>'Problem 2'!L212</f>
        <v/>
      </c>
      <c r="M212" s="49" t="str">
        <f>'Problem 2'!M212</f>
        <v/>
      </c>
      <c r="N212" s="49" t="str">
        <f>'Problem 2'!N212</f>
        <v/>
      </c>
      <c r="O212" s="49" t="str">
        <f>'Problem 2'!O212</f>
        <v/>
      </c>
      <c r="P212" s="49" t="str">
        <f>'Problem 2'!P212</f>
        <v/>
      </c>
      <c r="Q212" s="49" t="str">
        <f>'Problem 2'!Q212</f>
        <v/>
      </c>
      <c r="R212" s="49" t="str">
        <f>'Problem 2'!R212</f>
        <v/>
      </c>
      <c r="S212" s="49" t="str">
        <f>'Problem 2'!S212</f>
        <v/>
      </c>
      <c r="T212" s="49" t="str">
        <f>'Problem 2'!T212</f>
        <v/>
      </c>
      <c r="U212" s="49" t="str">
        <f>'Problem 2'!U212</f>
        <v/>
      </c>
      <c r="V212" s="49" t="str">
        <f>'Problem 2'!V212</f>
        <v/>
      </c>
      <c r="W212" s="49" t="str">
        <f>'Problem 2'!W212</f>
        <v/>
      </c>
      <c r="X212" s="49" t="str">
        <f>'Problem 2'!X212</f>
        <v/>
      </c>
      <c r="Y212" s="44"/>
      <c r="Z212" s="44"/>
      <c r="AA212" s="44"/>
      <c r="AB212" s="2">
        <f t="shared" ref="AB212:AG212" si="105">AB161</f>
        <v>22</v>
      </c>
      <c r="AC212" s="2">
        <f t="shared" si="105"/>
        <v>22</v>
      </c>
      <c r="AD212" s="2">
        <f t="shared" si="105"/>
        <v>-9.1475959407581797E-2</v>
      </c>
      <c r="AE212" s="2">
        <f t="shared" si="105"/>
        <v>0.12511261253764455</v>
      </c>
      <c r="AF212" s="2">
        <f t="shared" si="105"/>
        <v>0.6582988155171291</v>
      </c>
      <c r="AG212" s="2">
        <f t="shared" si="105"/>
        <v>0.21658857194522635</v>
      </c>
    </row>
    <row r="213" spans="1:33">
      <c r="A213" s="72"/>
      <c r="B213" s="2">
        <f t="shared" si="103"/>
        <v>21</v>
      </c>
      <c r="C213" s="49" t="str">
        <f>'Problem 2'!C213</f>
        <v/>
      </c>
      <c r="D213" s="49" t="str">
        <f>'Problem 2'!D213</f>
        <v/>
      </c>
      <c r="E213" s="49" t="str">
        <f>'Problem 2'!E213</f>
        <v/>
      </c>
      <c r="F213" s="49" t="str">
        <f>'Problem 2'!F213</f>
        <v/>
      </c>
      <c r="G213" s="49" t="str">
        <f>'Problem 2'!G213</f>
        <v/>
      </c>
      <c r="H213" s="49" t="str">
        <f>'Problem 2'!H213</f>
        <v/>
      </c>
      <c r="I213" s="49" t="str">
        <f>'Problem 2'!I213</f>
        <v/>
      </c>
      <c r="J213" s="49" t="str">
        <f>'Problem 2'!J213</f>
        <v/>
      </c>
      <c r="K213" s="49" t="str">
        <f>'Problem 2'!K213</f>
        <v/>
      </c>
      <c r="L213" s="49" t="str">
        <f>'Problem 2'!L213</f>
        <v/>
      </c>
      <c r="M213" s="49" t="str">
        <f>'Problem 2'!M213</f>
        <v/>
      </c>
      <c r="N213" s="49" t="str">
        <f>'Problem 2'!N213</f>
        <v/>
      </c>
      <c r="O213" s="49" t="str">
        <f>'Problem 2'!O213</f>
        <v/>
      </c>
      <c r="P213" s="49" t="str">
        <f>'Problem 2'!P213</f>
        <v/>
      </c>
      <c r="Q213" s="49" t="str">
        <f>'Problem 2'!Q213</f>
        <v/>
      </c>
      <c r="R213" s="49" t="str">
        <f>'Problem 2'!R213</f>
        <v/>
      </c>
      <c r="S213" s="49" t="str">
        <f>'Problem 2'!S213</f>
        <v/>
      </c>
      <c r="T213" s="49" t="str">
        <f>'Problem 2'!T213</f>
        <v/>
      </c>
      <c r="U213" s="49" t="str">
        <f>'Problem 2'!U213</f>
        <v/>
      </c>
      <c r="V213" s="49" t="str">
        <f>'Problem 2'!V213</f>
        <v/>
      </c>
      <c r="W213" s="49" t="str">
        <f>'Problem 2'!W213</f>
        <v/>
      </c>
      <c r="X213" s="48">
        <f>'Problem 2'!X213</f>
        <v>5.3936447863373367</v>
      </c>
      <c r="Y213" s="44"/>
      <c r="Z213" s="44"/>
      <c r="AA213" s="44"/>
      <c r="AB213" s="2">
        <f t="shared" ref="AB213:AG213" si="106">AB162</f>
        <v>21</v>
      </c>
      <c r="AC213" s="2">
        <f t="shared" si="106"/>
        <v>21</v>
      </c>
      <c r="AD213" s="2">
        <f t="shared" si="106"/>
        <v>-8.7317961252690424E-2</v>
      </c>
      <c r="AE213" s="2">
        <f t="shared" si="106"/>
        <v>0.12681989921898462</v>
      </c>
      <c r="AF213" s="2">
        <f t="shared" si="106"/>
        <v>0.65904224030934033</v>
      </c>
      <c r="AG213" s="2">
        <f t="shared" si="106"/>
        <v>0.21413786047167505</v>
      </c>
    </row>
    <row r="214" spans="1:33">
      <c r="A214" s="72"/>
      <c r="B214" s="2">
        <f t="shared" si="103"/>
        <v>20</v>
      </c>
      <c r="C214" s="49" t="str">
        <f>'Problem 2'!C214</f>
        <v/>
      </c>
      <c r="D214" s="49" t="str">
        <f>'Problem 2'!D214</f>
        <v/>
      </c>
      <c r="E214" s="49" t="str">
        <f>'Problem 2'!E214</f>
        <v/>
      </c>
      <c r="F214" s="49" t="str">
        <f>'Problem 2'!F214</f>
        <v/>
      </c>
      <c r="G214" s="49" t="str">
        <f>'Problem 2'!G214</f>
        <v/>
      </c>
      <c r="H214" s="49" t="str">
        <f>'Problem 2'!H214</f>
        <v/>
      </c>
      <c r="I214" s="49" t="str">
        <f>'Problem 2'!I214</f>
        <v/>
      </c>
      <c r="J214" s="49" t="str">
        <f>'Problem 2'!J214</f>
        <v/>
      </c>
      <c r="K214" s="49" t="str">
        <f>'Problem 2'!K214</f>
        <v/>
      </c>
      <c r="L214" s="49" t="str">
        <f>'Problem 2'!L214</f>
        <v/>
      </c>
      <c r="M214" s="49" t="str">
        <f>'Problem 2'!M214</f>
        <v/>
      </c>
      <c r="N214" s="49" t="str">
        <f>'Problem 2'!N214</f>
        <v/>
      </c>
      <c r="O214" s="49" t="str">
        <f>'Problem 2'!O214</f>
        <v/>
      </c>
      <c r="P214" s="49" t="str">
        <f>'Problem 2'!P214</f>
        <v/>
      </c>
      <c r="Q214" s="49" t="str">
        <f>'Problem 2'!Q214</f>
        <v/>
      </c>
      <c r="R214" s="49" t="str">
        <f>'Problem 2'!R214</f>
        <v/>
      </c>
      <c r="S214" s="49" t="str">
        <f>'Problem 2'!S214</f>
        <v/>
      </c>
      <c r="T214" s="49" t="str">
        <f>'Problem 2'!T214</f>
        <v/>
      </c>
      <c r="U214" s="49" t="str">
        <f>'Problem 2'!U214</f>
        <v/>
      </c>
      <c r="V214" s="49" t="str">
        <f>'Problem 2'!V214</f>
        <v/>
      </c>
      <c r="W214" s="48">
        <f>'Problem 2'!W214</f>
        <v>4.0181110117233985</v>
      </c>
      <c r="X214" s="48">
        <f>'Problem 2'!X214</f>
        <v>4.0569674588531353</v>
      </c>
      <c r="Y214" s="44"/>
      <c r="Z214" s="44"/>
      <c r="AA214" s="44"/>
      <c r="AB214" s="2">
        <f t="shared" ref="AB214:AG214" si="107">AB163</f>
        <v>20</v>
      </c>
      <c r="AC214" s="2">
        <f t="shared" si="107"/>
        <v>20</v>
      </c>
      <c r="AD214" s="2">
        <f t="shared" si="107"/>
        <v>-8.315996309779905E-2</v>
      </c>
      <c r="AE214" s="2">
        <f t="shared" si="107"/>
        <v>0.12854447484898079</v>
      </c>
      <c r="AF214" s="2">
        <f t="shared" si="107"/>
        <v>0.65975108720423936</v>
      </c>
      <c r="AG214" s="2">
        <f t="shared" si="107"/>
        <v>0.21170443794677984</v>
      </c>
    </row>
    <row r="215" spans="1:33">
      <c r="A215" s="72"/>
      <c r="B215" s="2">
        <f t="shared" si="103"/>
        <v>19</v>
      </c>
      <c r="C215" s="49" t="str">
        <f>'Problem 2'!C215</f>
        <v/>
      </c>
      <c r="D215" s="49" t="str">
        <f>'Problem 2'!D215</f>
        <v/>
      </c>
      <c r="E215" s="49" t="str">
        <f>'Problem 2'!E215</f>
        <v/>
      </c>
      <c r="F215" s="49" t="str">
        <f>'Problem 2'!F215</f>
        <v/>
      </c>
      <c r="G215" s="49" t="str">
        <f>'Problem 2'!G215</f>
        <v/>
      </c>
      <c r="H215" s="49" t="str">
        <f>'Problem 2'!H215</f>
        <v/>
      </c>
      <c r="I215" s="49" t="str">
        <f>'Problem 2'!I215</f>
        <v/>
      </c>
      <c r="J215" s="49" t="str">
        <f>'Problem 2'!J215</f>
        <v/>
      </c>
      <c r="K215" s="49" t="str">
        <f>'Problem 2'!K215</f>
        <v/>
      </c>
      <c r="L215" s="49" t="str">
        <f>'Problem 2'!L215</f>
        <v/>
      </c>
      <c r="M215" s="49" t="str">
        <f>'Problem 2'!M215</f>
        <v/>
      </c>
      <c r="N215" s="49" t="str">
        <f>'Problem 2'!N215</f>
        <v/>
      </c>
      <c r="O215" s="49" t="str">
        <f>'Problem 2'!O215</f>
        <v/>
      </c>
      <c r="P215" s="49" t="str">
        <f>'Problem 2'!P215</f>
        <v/>
      </c>
      <c r="Q215" s="49" t="str">
        <f>'Problem 2'!Q215</f>
        <v/>
      </c>
      <c r="R215" s="49" t="str">
        <f>'Problem 2'!R215</f>
        <v/>
      </c>
      <c r="S215" s="49" t="str">
        <f>'Problem 2'!S215</f>
        <v/>
      </c>
      <c r="T215" s="49" t="str">
        <f>'Problem 2'!T215</f>
        <v/>
      </c>
      <c r="U215" s="49" t="str">
        <f>'Problem 2'!U215</f>
        <v/>
      </c>
      <c r="V215" s="48">
        <f>'Problem 2'!V215</f>
        <v>3.0464552595483783</v>
      </c>
      <c r="W215" s="48">
        <f>'Problem 2'!W215</f>
        <v>3.0753401940091543</v>
      </c>
      <c r="X215" s="48">
        <f>'Problem 2'!X215</f>
        <v>3.1034598157493027</v>
      </c>
      <c r="Y215" s="44"/>
      <c r="Z215" s="44"/>
      <c r="AA215" s="44"/>
      <c r="AB215" s="2">
        <f t="shared" ref="AB215:AG215" si="108">AB164</f>
        <v>19</v>
      </c>
      <c r="AC215" s="2">
        <f t="shared" si="108"/>
        <v>19</v>
      </c>
      <c r="AD215" s="2">
        <f t="shared" si="108"/>
        <v>-7.9001964942911229E-2</v>
      </c>
      <c r="AE215" s="2">
        <f t="shared" si="108"/>
        <v>0.13028633942763151</v>
      </c>
      <c r="AF215" s="2">
        <f t="shared" si="108"/>
        <v>0.66042535620182563</v>
      </c>
      <c r="AG215" s="2">
        <f t="shared" si="108"/>
        <v>0.20928830437054274</v>
      </c>
    </row>
    <row r="216" spans="1:33">
      <c r="A216" s="72"/>
      <c r="B216" s="2">
        <f t="shared" si="103"/>
        <v>18</v>
      </c>
      <c r="C216" s="49" t="str">
        <f>'Problem 2'!C216</f>
        <v/>
      </c>
      <c r="D216" s="49" t="str">
        <f>'Problem 2'!D216</f>
        <v/>
      </c>
      <c r="E216" s="49" t="str">
        <f>'Problem 2'!E216</f>
        <v/>
      </c>
      <c r="F216" s="49" t="str">
        <f>'Problem 2'!F216</f>
        <v/>
      </c>
      <c r="G216" s="49" t="str">
        <f>'Problem 2'!G216</f>
        <v/>
      </c>
      <c r="H216" s="49" t="str">
        <f>'Problem 2'!H216</f>
        <v/>
      </c>
      <c r="I216" s="49" t="str">
        <f>'Problem 2'!I216</f>
        <v/>
      </c>
      <c r="J216" s="49" t="str">
        <f>'Problem 2'!J216</f>
        <v/>
      </c>
      <c r="K216" s="49" t="str">
        <f>'Problem 2'!K216</f>
        <v/>
      </c>
      <c r="L216" s="49" t="str">
        <f>'Problem 2'!L216</f>
        <v/>
      </c>
      <c r="M216" s="49" t="str">
        <f>'Problem 2'!M216</f>
        <v/>
      </c>
      <c r="N216" s="49" t="str">
        <f>'Problem 2'!N216</f>
        <v/>
      </c>
      <c r="O216" s="49" t="str">
        <f>'Problem 2'!O216</f>
        <v/>
      </c>
      <c r="P216" s="49" t="str">
        <f>'Problem 2'!P216</f>
        <v/>
      </c>
      <c r="Q216" s="49" t="str">
        <f>'Problem 2'!Q216</f>
        <v/>
      </c>
      <c r="R216" s="49" t="str">
        <f>'Problem 2'!R216</f>
        <v/>
      </c>
      <c r="S216" s="49" t="str">
        <f>'Problem 2'!S216</f>
        <v/>
      </c>
      <c r="T216" s="49" t="str">
        <f>'Problem 2'!T216</f>
        <v/>
      </c>
      <c r="U216" s="48">
        <f>'Problem 2'!U216</f>
        <v>2.3418114132186858</v>
      </c>
      <c r="V216" s="48">
        <f>'Problem 2'!V216</f>
        <v>2.3638581773032392</v>
      </c>
      <c r="W216" s="48">
        <f>'Problem 2'!W216</f>
        <v>2.3852500874057121</v>
      </c>
      <c r="X216" s="48">
        <f>'Problem 2'!X216</f>
        <v>2.4060603049956075</v>
      </c>
      <c r="Y216" s="44"/>
      <c r="Z216" s="44"/>
      <c r="AA216" s="44"/>
      <c r="AB216" s="2">
        <f t="shared" ref="AB216:AG216" si="109">AB165</f>
        <v>18</v>
      </c>
      <c r="AC216" s="2">
        <f t="shared" si="109"/>
        <v>18</v>
      </c>
      <c r="AD216" s="2">
        <f t="shared" si="109"/>
        <v>-7.4843966788019856E-2</v>
      </c>
      <c r="AE216" s="2">
        <f t="shared" si="109"/>
        <v>0.13204549295493984</v>
      </c>
      <c r="AF216" s="2">
        <f t="shared" si="109"/>
        <v>0.66106504730210036</v>
      </c>
      <c r="AG216" s="2">
        <f t="shared" si="109"/>
        <v>0.20688945974295969</v>
      </c>
    </row>
    <row r="217" spans="1:33">
      <c r="A217" s="72"/>
      <c r="B217" s="2">
        <f t="shared" si="103"/>
        <v>17</v>
      </c>
      <c r="C217" s="49" t="str">
        <f>'Problem 2'!C217</f>
        <v/>
      </c>
      <c r="D217" s="49" t="str">
        <f>'Problem 2'!D217</f>
        <v/>
      </c>
      <c r="E217" s="49" t="str">
        <f>'Problem 2'!E217</f>
        <v/>
      </c>
      <c r="F217" s="49" t="str">
        <f>'Problem 2'!F217</f>
        <v/>
      </c>
      <c r="G217" s="49" t="str">
        <f>'Problem 2'!G217</f>
        <v/>
      </c>
      <c r="H217" s="49" t="str">
        <f>'Problem 2'!H217</f>
        <v/>
      </c>
      <c r="I217" s="49" t="str">
        <f>'Problem 2'!I217</f>
        <v/>
      </c>
      <c r="J217" s="49" t="str">
        <f>'Problem 2'!J217</f>
        <v/>
      </c>
      <c r="K217" s="49" t="str">
        <f>'Problem 2'!K217</f>
        <v/>
      </c>
      <c r="L217" s="49" t="str">
        <f>'Problem 2'!L217</f>
        <v/>
      </c>
      <c r="M217" s="49" t="str">
        <f>'Problem 2'!M217</f>
        <v/>
      </c>
      <c r="N217" s="49" t="str">
        <f>'Problem 2'!N217</f>
        <v/>
      </c>
      <c r="O217" s="49" t="str">
        <f>'Problem 2'!O217</f>
        <v/>
      </c>
      <c r="P217" s="49" t="str">
        <f>'Problem 2'!P217</f>
        <v/>
      </c>
      <c r="Q217" s="49" t="str">
        <f>'Problem 2'!Q217</f>
        <v/>
      </c>
      <c r="R217" s="49" t="str">
        <f>'Problem 2'!R217</f>
        <v/>
      </c>
      <c r="S217" s="49" t="str">
        <f>'Problem 2'!S217</f>
        <v/>
      </c>
      <c r="T217" s="48">
        <f>'Problem 2'!T217</f>
        <v>1.8197419164922222</v>
      </c>
      <c r="U217" s="48">
        <f>'Problem 2'!U217</f>
        <v>1.8369468487135316</v>
      </c>
      <c r="V217" s="48">
        <f>'Problem 2'!V217</f>
        <v>1.8535852265375619</v>
      </c>
      <c r="W217" s="48">
        <f>'Problem 2'!W217</f>
        <v>1.8697196016774695</v>
      </c>
      <c r="X217" s="48">
        <f>'Problem 2'!X217</f>
        <v>1.885406028503632</v>
      </c>
      <c r="Y217" s="44"/>
      <c r="Z217" s="44"/>
      <c r="AA217" s="44"/>
      <c r="AB217" s="2">
        <f t="shared" ref="AB217:AG217" si="110">AB166</f>
        <v>17</v>
      </c>
      <c r="AC217" s="2">
        <f t="shared" si="110"/>
        <v>17</v>
      </c>
      <c r="AD217" s="2">
        <f t="shared" si="110"/>
        <v>-7.0685968633132035E-2</v>
      </c>
      <c r="AE217" s="2">
        <f t="shared" si="110"/>
        <v>0.13382193543090271</v>
      </c>
      <c r="AF217" s="2">
        <f t="shared" si="110"/>
        <v>0.66167016050506255</v>
      </c>
      <c r="AG217" s="2">
        <f t="shared" si="110"/>
        <v>0.20450790406403474</v>
      </c>
    </row>
    <row r="218" spans="1:33">
      <c r="A218" s="72"/>
      <c r="B218" s="2">
        <f t="shared" si="103"/>
        <v>16</v>
      </c>
      <c r="C218" s="49" t="str">
        <f>'Problem 2'!C218</f>
        <v/>
      </c>
      <c r="D218" s="49" t="str">
        <f>'Problem 2'!D218</f>
        <v/>
      </c>
      <c r="E218" s="49" t="str">
        <f>'Problem 2'!E218</f>
        <v/>
      </c>
      <c r="F218" s="49" t="str">
        <f>'Problem 2'!F218</f>
        <v/>
      </c>
      <c r="G218" s="49" t="str">
        <f>'Problem 2'!G218</f>
        <v/>
      </c>
      <c r="H218" s="49" t="str">
        <f>'Problem 2'!H218</f>
        <v/>
      </c>
      <c r="I218" s="49" t="str">
        <f>'Problem 2'!I218</f>
        <v/>
      </c>
      <c r="J218" s="49" t="str">
        <f>'Problem 2'!J218</f>
        <v/>
      </c>
      <c r="K218" s="49" t="str">
        <f>'Problem 2'!K218</f>
        <v/>
      </c>
      <c r="L218" s="49" t="str">
        <f>'Problem 2'!L218</f>
        <v/>
      </c>
      <c r="M218" s="49" t="str">
        <f>'Problem 2'!M218</f>
        <v/>
      </c>
      <c r="N218" s="49" t="str">
        <f>'Problem 2'!N218</f>
        <v/>
      </c>
      <c r="O218" s="49" t="str">
        <f>'Problem 2'!O218</f>
        <v/>
      </c>
      <c r="P218" s="49" t="str">
        <f>'Problem 2'!P218</f>
        <v/>
      </c>
      <c r="Q218" s="49" t="str">
        <f>'Problem 2'!Q218</f>
        <v/>
      </c>
      <c r="R218" s="49" t="str">
        <f>'Problem 2'!R218</f>
        <v/>
      </c>
      <c r="S218" s="48">
        <f>'Problem 2'!S218</f>
        <v>1.4261381770737431</v>
      </c>
      <c r="T218" s="48">
        <f>'Problem 2'!T218</f>
        <v>1.4398191011654751</v>
      </c>
      <c r="U218" s="48">
        <f>'Problem 2'!U218</f>
        <v>1.4530046844347977</v>
      </c>
      <c r="V218" s="48">
        <f>'Problem 2'!V218</f>
        <v>1.4657494990350921</v>
      </c>
      <c r="W218" s="48">
        <f>'Problem 2'!W218</f>
        <v>1.4781021038685598</v>
      </c>
      <c r="X218" s="48">
        <f>'Problem 2'!X218</f>
        <v>1.4901059698572166</v>
      </c>
      <c r="Y218" s="44"/>
      <c r="Z218" s="44"/>
      <c r="AA218" s="44"/>
      <c r="AB218" s="2">
        <f t="shared" ref="AB218:AG218" si="111">AB167</f>
        <v>16</v>
      </c>
      <c r="AC218" s="2">
        <f t="shared" si="111"/>
        <v>16</v>
      </c>
      <c r="AD218" s="2">
        <f t="shared" si="111"/>
        <v>-6.6527970478240661E-2</v>
      </c>
      <c r="AE218" s="2">
        <f t="shared" si="111"/>
        <v>0.13561566685552315</v>
      </c>
      <c r="AF218" s="2">
        <f t="shared" si="111"/>
        <v>0.66224069581071299</v>
      </c>
      <c r="AG218" s="2">
        <f t="shared" si="111"/>
        <v>0.20214363733376381</v>
      </c>
    </row>
    <row r="219" spans="1:33">
      <c r="A219" s="72"/>
      <c r="B219" s="2">
        <f t="shared" si="103"/>
        <v>15</v>
      </c>
      <c r="C219" s="49" t="str">
        <f>'Problem 2'!C219</f>
        <v/>
      </c>
      <c r="D219" s="49" t="str">
        <f>'Problem 2'!D219</f>
        <v/>
      </c>
      <c r="E219" s="49" t="str">
        <f>'Problem 2'!E219</f>
        <v/>
      </c>
      <c r="F219" s="49" t="str">
        <f>'Problem 2'!F219</f>
        <v/>
      </c>
      <c r="G219" s="49" t="str">
        <f>'Problem 2'!G219</f>
        <v/>
      </c>
      <c r="H219" s="49" t="str">
        <f>'Problem 2'!H219</f>
        <v/>
      </c>
      <c r="I219" s="49" t="str">
        <f>'Problem 2'!I219</f>
        <v/>
      </c>
      <c r="J219" s="49" t="str">
        <f>'Problem 2'!J219</f>
        <v/>
      </c>
      <c r="K219" s="49" t="str">
        <f>'Problem 2'!K219</f>
        <v/>
      </c>
      <c r="L219" s="49" t="str">
        <f>'Problem 2'!L219</f>
        <v/>
      </c>
      <c r="M219" s="49" t="str">
        <f>'Problem 2'!M219</f>
        <v/>
      </c>
      <c r="N219" s="49" t="str">
        <f>'Problem 2'!N219</f>
        <v/>
      </c>
      <c r="O219" s="49" t="str">
        <f>'Problem 2'!O219</f>
        <v/>
      </c>
      <c r="P219" s="49" t="str">
        <f>'Problem 2'!P219</f>
        <v/>
      </c>
      <c r="Q219" s="49" t="str">
        <f>'Problem 2'!Q219</f>
        <v/>
      </c>
      <c r="R219" s="48">
        <f>'Problem 2'!R219</f>
        <v>1.1251506392385231</v>
      </c>
      <c r="S219" s="48">
        <f>'Problem 2'!S219</f>
        <v>1.1362052259928577</v>
      </c>
      <c r="T219" s="48">
        <f>'Problem 2'!T219</f>
        <v>1.1468224242445455</v>
      </c>
      <c r="U219" s="48">
        <f>'Problem 2'!U219</f>
        <v>1.1570507189874721</v>
      </c>
      <c r="V219" s="48">
        <f>'Problem 2'!V219</f>
        <v>1.166932924690677</v>
      </c>
      <c r="W219" s="48">
        <f>'Problem 2'!W219</f>
        <v>1.1765071072096731</v>
      </c>
      <c r="X219" s="48">
        <f>'Problem 2'!X219</f>
        <v>1.1858073159473657</v>
      </c>
      <c r="Y219" s="44"/>
      <c r="Z219" s="44"/>
      <c r="AA219" s="44"/>
      <c r="AB219" s="2">
        <f t="shared" ref="AB219:AG219" si="112">AB168</f>
        <v>15</v>
      </c>
      <c r="AC219" s="2">
        <f t="shared" si="112"/>
        <v>15</v>
      </c>
      <c r="AD219" s="2">
        <f t="shared" si="112"/>
        <v>-6.2369972323351064E-2</v>
      </c>
      <c r="AE219" s="2">
        <f t="shared" si="112"/>
        <v>0.13742668722879892</v>
      </c>
      <c r="AF219" s="2">
        <f t="shared" si="112"/>
        <v>0.6627766532190511</v>
      </c>
      <c r="AG219" s="2">
        <f t="shared" si="112"/>
        <v>0.19979665955214998</v>
      </c>
    </row>
    <row r="220" spans="1:33">
      <c r="A220" s="72"/>
      <c r="B220" s="2">
        <f t="shared" si="103"/>
        <v>14</v>
      </c>
      <c r="C220" s="49" t="str">
        <f>'Problem 2'!C220</f>
        <v/>
      </c>
      <c r="D220" s="49" t="str">
        <f>'Problem 2'!D220</f>
        <v/>
      </c>
      <c r="E220" s="49" t="str">
        <f>'Problem 2'!E220</f>
        <v/>
      </c>
      <c r="F220" s="49" t="str">
        <f>'Problem 2'!F220</f>
        <v/>
      </c>
      <c r="G220" s="49" t="str">
        <f>'Problem 2'!G220</f>
        <v/>
      </c>
      <c r="H220" s="49" t="str">
        <f>'Problem 2'!H220</f>
        <v/>
      </c>
      <c r="I220" s="49" t="str">
        <f>'Problem 2'!I220</f>
        <v/>
      </c>
      <c r="J220" s="49" t="str">
        <f>'Problem 2'!J220</f>
        <v/>
      </c>
      <c r="K220" s="49" t="str">
        <f>'Problem 2'!K220</f>
        <v/>
      </c>
      <c r="L220" s="49" t="str">
        <f>'Problem 2'!L220</f>
        <v/>
      </c>
      <c r="M220" s="49" t="str">
        <f>'Problem 2'!M220</f>
        <v/>
      </c>
      <c r="N220" s="49" t="str">
        <f>'Problem 2'!N220</f>
        <v/>
      </c>
      <c r="O220" s="49" t="str">
        <f>'Problem 2'!O220</f>
        <v/>
      </c>
      <c r="P220" s="49" t="str">
        <f>'Problem 2'!P220</f>
        <v/>
      </c>
      <c r="Q220" s="48">
        <f>'Problem 2'!Q220</f>
        <v>0.89231994343292076</v>
      </c>
      <c r="R220" s="48">
        <f>'Problem 2'!R220</f>
        <v>0.90137699615212341</v>
      </c>
      <c r="S220" s="48">
        <f>'Problem 2'!S220</f>
        <v>0.91004419306167783</v>
      </c>
      <c r="T220" s="48">
        <f>'Problem 2'!T220</f>
        <v>0.91836534271577897</v>
      </c>
      <c r="U220" s="48">
        <f>'Problem 2'!U220</f>
        <v>0.92637880906956749</v>
      </c>
      <c r="V220" s="48">
        <f>'Problem 2'!V220</f>
        <v>0.93411844716992487</v>
      </c>
      <c r="W220" s="48">
        <f>'Problem 2'!W220</f>
        <v>0.94161433733807787</v>
      </c>
      <c r="X220" s="48">
        <f>'Problem 2'!X220</f>
        <v>0.948893368146007</v>
      </c>
      <c r="Y220" s="44"/>
      <c r="Z220" s="44"/>
      <c r="AA220" s="44"/>
      <c r="AB220" s="2">
        <f t="shared" ref="AB220:AG220" si="113">AB169</f>
        <v>14</v>
      </c>
      <c r="AC220" s="2">
        <f t="shared" si="113"/>
        <v>14</v>
      </c>
      <c r="AD220" s="2">
        <f t="shared" si="113"/>
        <v>-5.8211974168461467E-2</v>
      </c>
      <c r="AE220" s="2">
        <f t="shared" si="113"/>
        <v>0.13925499655073073</v>
      </c>
      <c r="AF220" s="2">
        <f t="shared" si="113"/>
        <v>0.66327803273007702</v>
      </c>
      <c r="AG220" s="2">
        <f t="shared" si="113"/>
        <v>0.1974669707191922</v>
      </c>
    </row>
    <row r="221" spans="1:33">
      <c r="A221" s="72"/>
      <c r="B221" s="2">
        <f t="shared" si="103"/>
        <v>13</v>
      </c>
      <c r="C221" s="49" t="str">
        <f>'Problem 2'!C221</f>
        <v/>
      </c>
      <c r="D221" s="49" t="str">
        <f>'Problem 2'!D221</f>
        <v/>
      </c>
      <c r="E221" s="49" t="str">
        <f>'Problem 2'!E221</f>
        <v/>
      </c>
      <c r="F221" s="49" t="str">
        <f>'Problem 2'!F221</f>
        <v/>
      </c>
      <c r="G221" s="49" t="str">
        <f>'Problem 2'!G221</f>
        <v/>
      </c>
      <c r="H221" s="49" t="str">
        <f>'Problem 2'!H221</f>
        <v/>
      </c>
      <c r="I221" s="49" t="str">
        <f>'Problem 2'!I221</f>
        <v/>
      </c>
      <c r="J221" s="49" t="str">
        <f>'Problem 2'!J221</f>
        <v/>
      </c>
      <c r="K221" s="49" t="str">
        <f>'Problem 2'!K221</f>
        <v/>
      </c>
      <c r="L221" s="49" t="str">
        <f>'Problem 2'!L221</f>
        <v/>
      </c>
      <c r="M221" s="49" t="str">
        <f>'Problem 2'!M221</f>
        <v/>
      </c>
      <c r="N221" s="49" t="str">
        <f>'Problem 2'!N221</f>
        <v/>
      </c>
      <c r="O221" s="49" t="str">
        <f>'Problem 2'!O221</f>
        <v/>
      </c>
      <c r="P221" s="48">
        <f>'Problem 2'!P221</f>
        <v>0.71052188420933859</v>
      </c>
      <c r="Q221" s="48">
        <f>'Problem 2'!Q221</f>
        <v>0.71803302073220099</v>
      </c>
      <c r="R221" s="48">
        <f>'Problem 2'!R221</f>
        <v>0.72519351397832388</v>
      </c>
      <c r="S221" s="48">
        <f>'Problem 2'!S221</f>
        <v>0.73204358936413083</v>
      </c>
      <c r="T221" s="48">
        <f>'Problem 2'!T221</f>
        <v>0.73861814911446988</v>
      </c>
      <c r="U221" s="48">
        <f>'Problem 2'!U221</f>
        <v>0.74494774173615141</v>
      </c>
      <c r="V221" s="48">
        <f>'Problem 2'!V221</f>
        <v>0.75105931110230983</v>
      </c>
      <c r="W221" s="48">
        <f>'Problem 2'!W221</f>
        <v>0.75697678413464864</v>
      </c>
      <c r="X221" s="48">
        <f>'Problem 2'!X221</f>
        <v>0.76272153738857629</v>
      </c>
      <c r="Y221" s="44"/>
      <c r="Z221" s="44"/>
      <c r="AA221" s="44"/>
      <c r="AB221" s="2">
        <f t="shared" ref="AB221:AG221" si="114">AB170</f>
        <v>13</v>
      </c>
      <c r="AC221" s="2">
        <f t="shared" si="114"/>
        <v>13</v>
      </c>
      <c r="AD221" s="2">
        <f t="shared" si="114"/>
        <v>-5.4053976013570093E-2</v>
      </c>
      <c r="AE221" s="2">
        <f t="shared" si="114"/>
        <v>0.14110059482131942</v>
      </c>
      <c r="AF221" s="2">
        <f t="shared" si="114"/>
        <v>0.66374483434379106</v>
      </c>
      <c r="AG221" s="2">
        <f t="shared" si="114"/>
        <v>0.19515457083488952</v>
      </c>
    </row>
    <row r="222" spans="1:33">
      <c r="A222" s="72"/>
      <c r="B222" s="2">
        <f t="shared" si="103"/>
        <v>12</v>
      </c>
      <c r="C222" s="49" t="str">
        <f>'Problem 2'!C222</f>
        <v/>
      </c>
      <c r="D222" s="49" t="str">
        <f>'Problem 2'!D222</f>
        <v/>
      </c>
      <c r="E222" s="49" t="str">
        <f>'Problem 2'!E222</f>
        <v/>
      </c>
      <c r="F222" s="49" t="str">
        <f>'Problem 2'!F222</f>
        <v/>
      </c>
      <c r="G222" s="49" t="str">
        <f>'Problem 2'!G222</f>
        <v/>
      </c>
      <c r="H222" s="49" t="str">
        <f>'Problem 2'!H222</f>
        <v/>
      </c>
      <c r="I222" s="49" t="str">
        <f>'Problem 2'!I222</f>
        <v/>
      </c>
      <c r="J222" s="49" t="str">
        <f>'Problem 2'!J222</f>
        <v/>
      </c>
      <c r="K222" s="49" t="str">
        <f>'Problem 2'!K222</f>
        <v/>
      </c>
      <c r="L222" s="49" t="str">
        <f>'Problem 2'!L222</f>
        <v/>
      </c>
      <c r="M222" s="49" t="str">
        <f>'Problem 2'!M222</f>
        <v/>
      </c>
      <c r="N222" s="49" t="str">
        <f>'Problem 2'!N222</f>
        <v/>
      </c>
      <c r="O222" s="48">
        <f>'Problem 2'!O222</f>
        <v>0.56749329184831776</v>
      </c>
      <c r="P222" s="48">
        <f>'Problem 2'!P222</f>
        <v>0.57379025339593603</v>
      </c>
      <c r="Q222" s="48">
        <f>'Problem 2'!Q222</f>
        <v>0.57976901003759007</v>
      </c>
      <c r="R222" s="48">
        <f>'Problem 2'!R222</f>
        <v>0.58546708908389622</v>
      </c>
      <c r="S222" s="48">
        <f>'Problem 2'!S222</f>
        <v>0.5909167156360926</v>
      </c>
      <c r="T222" s="48">
        <f>'Problem 2'!T222</f>
        <v>0.59614583854964209</v>
      </c>
      <c r="U222" s="48">
        <f>'Problem 2'!U222</f>
        <v>0.60117890990498424</v>
      </c>
      <c r="V222" s="48">
        <f>'Problem 2'!V222</f>
        <v>0.60603748722288486</v>
      </c>
      <c r="W222" s="48">
        <f>'Problem 2'!W222</f>
        <v>0.6107407058692651</v>
      </c>
      <c r="X222" s="48">
        <f>'Problem 2'!X222</f>
        <v>0.61530565407518356</v>
      </c>
      <c r="Y222" s="44"/>
      <c r="Z222" s="44"/>
      <c r="AA222" s="44"/>
      <c r="AB222" s="2">
        <f t="shared" ref="AB222:AG222" si="115">AB171</f>
        <v>12</v>
      </c>
      <c r="AC222" s="2">
        <f t="shared" si="115"/>
        <v>12</v>
      </c>
      <c r="AD222" s="2">
        <f t="shared" si="115"/>
        <v>-4.9895977858680496E-2</v>
      </c>
      <c r="AE222" s="2">
        <f t="shared" si="115"/>
        <v>0.14296348204056336</v>
      </c>
      <c r="AF222" s="2">
        <f t="shared" si="115"/>
        <v>0.66417705806019267</v>
      </c>
      <c r="AG222" s="2">
        <f t="shared" si="115"/>
        <v>0.19285945989924386</v>
      </c>
    </row>
    <row r="223" spans="1:33">
      <c r="A223" s="72"/>
      <c r="B223" s="2">
        <f t="shared" si="103"/>
        <v>11</v>
      </c>
      <c r="C223" s="49" t="str">
        <f>'Problem 2'!C223</f>
        <v/>
      </c>
      <c r="D223" s="49" t="str">
        <f>'Problem 2'!D223</f>
        <v/>
      </c>
      <c r="E223" s="49" t="str">
        <f>'Problem 2'!E223</f>
        <v/>
      </c>
      <c r="F223" s="49" t="str">
        <f>'Problem 2'!F223</f>
        <v/>
      </c>
      <c r="G223" s="49" t="str">
        <f>'Problem 2'!G223</f>
        <v/>
      </c>
      <c r="H223" s="49" t="str">
        <f>'Problem 2'!H223</f>
        <v/>
      </c>
      <c r="I223" s="49" t="str">
        <f>'Problem 2'!I223</f>
        <v/>
      </c>
      <c r="J223" s="49" t="str">
        <f>'Problem 2'!J223</f>
        <v/>
      </c>
      <c r="K223" s="49" t="str">
        <f>'Problem 2'!K223</f>
        <v/>
      </c>
      <c r="L223" s="49" t="str">
        <f>'Problem 2'!L223</f>
        <v/>
      </c>
      <c r="M223" s="49" t="str">
        <f>'Problem 2'!M223</f>
        <v/>
      </c>
      <c r="N223" s="48">
        <f>'Problem 2'!N223</f>
        <v>0.45427679431496326</v>
      </c>
      <c r="O223" s="48">
        <f>'Problem 2'!O223</f>
        <v>0.45960829436739026</v>
      </c>
      <c r="P223" s="48">
        <f>'Problem 2'!P223</f>
        <v>0.46464838317838719</v>
      </c>
      <c r="Q223" s="48">
        <f>'Problem 2'!Q223</f>
        <v>0.46943264452347311</v>
      </c>
      <c r="R223" s="48">
        <f>'Problem 2'!R223</f>
        <v>0.47399127612974112</v>
      </c>
      <c r="S223" s="48">
        <f>'Problem 2'!S223</f>
        <v>0.47835020035650455</v>
      </c>
      <c r="T223" s="48">
        <f>'Problem 2'!T223</f>
        <v>0.48253189198479784</v>
      </c>
      <c r="U223" s="48">
        <f>'Problem 2'!U223</f>
        <v>0.48655600708159508</v>
      </c>
      <c r="V223" s="48">
        <f>'Problem 2'!V223</f>
        <v>0.49043986881805068</v>
      </c>
      <c r="W223" s="48">
        <f>'Problem 2'!W223</f>
        <v>0.49419884853182339</v>
      </c>
      <c r="X223" s="48">
        <f>'Problem 2'!X223</f>
        <v>0.49784666820688539</v>
      </c>
      <c r="Y223" s="44"/>
      <c r="Z223" s="44"/>
      <c r="AA223" s="44"/>
      <c r="AB223" s="2">
        <f t="shared" ref="AB223:AG223" si="116">AB172</f>
        <v>11</v>
      </c>
      <c r="AC223" s="2">
        <f t="shared" si="116"/>
        <v>11</v>
      </c>
      <c r="AD223" s="2">
        <f t="shared" si="116"/>
        <v>-4.5737979703790899E-2</v>
      </c>
      <c r="AE223" s="2">
        <f t="shared" si="116"/>
        <v>0.1448436582084634</v>
      </c>
      <c r="AF223" s="2">
        <f t="shared" si="116"/>
        <v>0.66457470387928219</v>
      </c>
      <c r="AG223" s="2">
        <f t="shared" si="116"/>
        <v>0.1905816379122543</v>
      </c>
    </row>
    <row r="224" spans="1:33">
      <c r="A224" s="72"/>
      <c r="B224" s="2">
        <f t="shared" si="103"/>
        <v>10</v>
      </c>
      <c r="C224" s="49" t="str">
        <f>'Problem 2'!C224</f>
        <v/>
      </c>
      <c r="D224" s="49" t="str">
        <f>'Problem 2'!D224</f>
        <v/>
      </c>
      <c r="E224" s="49" t="str">
        <f>'Problem 2'!E224</f>
        <v/>
      </c>
      <c r="F224" s="49" t="str">
        <f>'Problem 2'!F224</f>
        <v/>
      </c>
      <c r="G224" s="49" t="str">
        <f>'Problem 2'!G224</f>
        <v/>
      </c>
      <c r="H224" s="49" t="str">
        <f>'Problem 2'!H224</f>
        <v/>
      </c>
      <c r="I224" s="49" t="str">
        <f>'Problem 2'!I224</f>
        <v/>
      </c>
      <c r="J224" s="49" t="str">
        <f>'Problem 2'!J224</f>
        <v/>
      </c>
      <c r="K224" s="49" t="str">
        <f>'Problem 2'!K224</f>
        <v/>
      </c>
      <c r="L224" s="49" t="str">
        <f>'Problem 2'!L224</f>
        <v/>
      </c>
      <c r="M224" s="48">
        <f>'Problem 2'!M224</f>
        <v>0.3642162532904365</v>
      </c>
      <c r="N224" s="48">
        <f>'Problem 2'!N224</f>
        <v>0.3687723005718837</v>
      </c>
      <c r="O224" s="48">
        <f>'Problem 2'!O224</f>
        <v>0.37305889225439248</v>
      </c>
      <c r="P224" s="48">
        <f>'Problem 2'!P224</f>
        <v>0.37711035387312375</v>
      </c>
      <c r="Q224" s="48">
        <f>'Problem 2'!Q224</f>
        <v>0.38095542204173505</v>
      </c>
      <c r="R224" s="48">
        <f>'Problem 2'!R224</f>
        <v>0.3846184771572041</v>
      </c>
      <c r="S224" s="48">
        <f>'Problem 2'!S224</f>
        <v>0.38812044211283414</v>
      </c>
      <c r="T224" s="48">
        <f>'Problem 2'!T224</f>
        <v>0.3914794520754894</v>
      </c>
      <c r="U224" s="48">
        <f>'Problem 2'!U224</f>
        <v>0.39471136327995193</v>
      </c>
      <c r="V224" s="48">
        <f>'Problem 2'!V224</f>
        <v>0.39783014606346079</v>
      </c>
      <c r="W224" s="48">
        <f>'Problem 2'!W224</f>
        <v>0.40084819312779807</v>
      </c>
      <c r="X224" s="48">
        <f>'Problem 2'!X224</f>
        <v>0.4037765642134179</v>
      </c>
      <c r="Y224" s="44"/>
      <c r="Z224" s="44"/>
      <c r="AA224" s="44"/>
      <c r="AB224" s="2">
        <f t="shared" ref="AB224:AG224" si="117">AB173</f>
        <v>10</v>
      </c>
      <c r="AC224" s="2">
        <f t="shared" si="117"/>
        <v>10</v>
      </c>
      <c r="AD224" s="2">
        <f t="shared" si="117"/>
        <v>-4.1579981548899525E-2</v>
      </c>
      <c r="AE224" s="2">
        <f t="shared" si="117"/>
        <v>0.14674112332502032</v>
      </c>
      <c r="AF224" s="2">
        <f t="shared" si="117"/>
        <v>0.66493777180105984</v>
      </c>
      <c r="AG224" s="2">
        <f t="shared" si="117"/>
        <v>0.18832110487391984</v>
      </c>
    </row>
    <row r="225" spans="1:33">
      <c r="A225" s="72"/>
      <c r="B225" s="2">
        <f t="shared" si="103"/>
        <v>9</v>
      </c>
      <c r="C225" s="49" t="str">
        <f>'Problem 2'!C225</f>
        <v/>
      </c>
      <c r="D225" s="49" t="str">
        <f>'Problem 2'!D225</f>
        <v/>
      </c>
      <c r="E225" s="49" t="str">
        <f>'Problem 2'!E225</f>
        <v/>
      </c>
      <c r="F225" s="49" t="str">
        <f>'Problem 2'!F225</f>
        <v/>
      </c>
      <c r="G225" s="49" t="str">
        <f>'Problem 2'!G225</f>
        <v/>
      </c>
      <c r="H225" s="49" t="str">
        <f>'Problem 2'!H225</f>
        <v/>
      </c>
      <c r="I225" s="49" t="str">
        <f>'Problem 2'!I225</f>
        <v/>
      </c>
      <c r="J225" s="49" t="str">
        <f>'Problem 2'!J225</f>
        <v/>
      </c>
      <c r="K225" s="49" t="str">
        <f>'Problem 2'!K225</f>
        <v/>
      </c>
      <c r="L225" s="48">
        <f>'Problem 2'!L225</f>
        <v>0.29229150481578792</v>
      </c>
      <c r="M225" s="48">
        <f>'Problem 2'!M225</f>
        <v>0.29621986781289422</v>
      </c>
      <c r="N225" s="48">
        <f>'Problem 2'!N225</f>
        <v>0.29989643474384131</v>
      </c>
      <c r="O225" s="48">
        <f>'Problem 2'!O225</f>
        <v>0.30335494457419987</v>
      </c>
      <c r="P225" s="48">
        <f>'Problem 2'!P225</f>
        <v>0.30662319788657211</v>
      </c>
      <c r="Q225" s="48">
        <f>'Problem 2'!Q225</f>
        <v>0.30972446376708174</v>
      </c>
      <c r="R225" s="48">
        <f>'Problem 2'!R225</f>
        <v>0.31267847958697015</v>
      </c>
      <c r="S225" s="48">
        <f>'Problem 2'!S225</f>
        <v>0.31550217987815721</v>
      </c>
      <c r="T225" s="48">
        <f>'Problem 2'!T225</f>
        <v>0.31821023951569138</v>
      </c>
      <c r="U225" s="48">
        <f>'Problem 2'!U225</f>
        <v>0.32081548632562029</v>
      </c>
      <c r="V225" s="48">
        <f>'Problem 2'!V225</f>
        <v>0.32332921980032214</v>
      </c>
      <c r="W225" s="48">
        <f>'Problem 2'!W225</f>
        <v>0.32576146105579706</v>
      </c>
      <c r="X225" s="48">
        <f>'Problem 2'!X225</f>
        <v>0.32812115121600716</v>
      </c>
      <c r="Y225" s="44"/>
      <c r="Z225" s="44"/>
      <c r="AA225" s="44"/>
      <c r="AB225" s="2">
        <f t="shared" ref="AB225:AG225" si="118">AB174</f>
        <v>9</v>
      </c>
      <c r="AC225" s="2">
        <f t="shared" si="118"/>
        <v>9</v>
      </c>
      <c r="AD225" s="2">
        <f t="shared" si="118"/>
        <v>-3.7421983394009928E-2</v>
      </c>
      <c r="AE225" s="2">
        <f t="shared" si="118"/>
        <v>0.14865587739023248</v>
      </c>
      <c r="AF225" s="2">
        <f t="shared" si="118"/>
        <v>0.66526626182552506</v>
      </c>
      <c r="AG225" s="2">
        <f t="shared" si="118"/>
        <v>0.1860778607842424</v>
      </c>
    </row>
    <row r="226" spans="1:33">
      <c r="A226" s="72"/>
      <c r="B226" s="2">
        <f t="shared" si="103"/>
        <v>8</v>
      </c>
      <c r="C226" s="49" t="str">
        <f>'Problem 2'!C226</f>
        <v/>
      </c>
      <c r="D226" s="49" t="str">
        <f>'Problem 2'!D226</f>
        <v/>
      </c>
      <c r="E226" s="49" t="str">
        <f>'Problem 2'!E226</f>
        <v/>
      </c>
      <c r="F226" s="49" t="str">
        <f>'Problem 2'!F226</f>
        <v/>
      </c>
      <c r="G226" s="49" t="str">
        <f>'Problem 2'!G226</f>
        <v/>
      </c>
      <c r="H226" s="49" t="str">
        <f>'Problem 2'!H226</f>
        <v/>
      </c>
      <c r="I226" s="49" t="str">
        <f>'Problem 2'!I226</f>
        <v/>
      </c>
      <c r="J226" s="49" t="str">
        <f>'Problem 2'!J226</f>
        <v/>
      </c>
      <c r="K226" s="48">
        <f>'Problem 2'!K226</f>
        <v>0.23466753538042529</v>
      </c>
      <c r="L226" s="48">
        <f>'Problem 2'!L226</f>
        <v>0.23808517905948179</v>
      </c>
      <c r="M226" s="48">
        <f>'Problem 2'!M226</f>
        <v>0.24126469257685379</v>
      </c>
      <c r="N226" s="48">
        <f>'Problem 2'!N226</f>
        <v>0.2442399474374275</v>
      </c>
      <c r="O226" s="48">
        <f>'Problem 2'!O226</f>
        <v>0.24703833263773589</v>
      </c>
      <c r="P226" s="48">
        <f>'Problem 2'!P226</f>
        <v>0.24968241266058921</v>
      </c>
      <c r="Q226" s="48">
        <f>'Problem 2'!Q226</f>
        <v>0.25219107069887947</v>
      </c>
      <c r="R226" s="48">
        <f>'Problem 2'!R226</f>
        <v>0.25458032105560058</v>
      </c>
      <c r="S226" s="48">
        <f>'Problem 2'!S226</f>
        <v>0.25686390139740123</v>
      </c>
      <c r="T226" s="48">
        <f>'Problem 2'!T226</f>
        <v>0.25905371410816791</v>
      </c>
      <c r="U226" s="48">
        <f>'Problem 2'!U226</f>
        <v>0.26116016153416233</v>
      </c>
      <c r="V226" s="48">
        <f>'Problem 2'!V226</f>
        <v>0.26319240493020324</v>
      </c>
      <c r="W226" s="48">
        <f>'Problem 2'!W226</f>
        <v>0.26515856753215772</v>
      </c>
      <c r="X226" s="48">
        <f>'Problem 2'!X226</f>
        <v>0.26706589572215655</v>
      </c>
      <c r="Y226" s="44"/>
      <c r="Z226" s="44"/>
      <c r="AA226" s="44"/>
      <c r="AB226" s="2">
        <f t="shared" ref="AB226:AG226" si="119">AB175</f>
        <v>8</v>
      </c>
      <c r="AC226" s="2">
        <f t="shared" si="119"/>
        <v>8</v>
      </c>
      <c r="AD226" s="2">
        <f t="shared" si="119"/>
        <v>-3.3263985239120331E-2</v>
      </c>
      <c r="AE226" s="2">
        <f t="shared" si="119"/>
        <v>0.15058792040410071</v>
      </c>
      <c r="AF226" s="2">
        <f t="shared" si="119"/>
        <v>0.66556017395267819</v>
      </c>
      <c r="AG226" s="2">
        <f t="shared" si="119"/>
        <v>0.18385190564322104</v>
      </c>
    </row>
    <row r="227" spans="1:33">
      <c r="A227" s="72"/>
      <c r="B227" s="2">
        <f t="shared" si="103"/>
        <v>7</v>
      </c>
      <c r="C227" s="49" t="str">
        <f>'Problem 2'!C227</f>
        <v/>
      </c>
      <c r="D227" s="49" t="str">
        <f>'Problem 2'!D227</f>
        <v/>
      </c>
      <c r="E227" s="49" t="str">
        <f>'Problem 2'!E227</f>
        <v/>
      </c>
      <c r="F227" s="49" t="str">
        <f>'Problem 2'!F227</f>
        <v/>
      </c>
      <c r="G227" s="49" t="str">
        <f>'Problem 2'!G227</f>
        <v/>
      </c>
      <c r="H227" s="49" t="str">
        <f>'Problem 2'!H227</f>
        <v/>
      </c>
      <c r="I227" s="49" t="str">
        <f>'Problem 2'!I227</f>
        <v/>
      </c>
      <c r="J227" s="48">
        <f>'Problem 2'!J227</f>
        <v>0.1883823649312788</v>
      </c>
      <c r="K227" s="48">
        <f>'Problem 2'!K227</f>
        <v>0.19138363628838206</v>
      </c>
      <c r="L227" s="48">
        <f>'Problem 2'!L227</f>
        <v>0.19415650169469689</v>
      </c>
      <c r="M227" s="48">
        <f>'Problem 2'!M227</f>
        <v>0.19673581315732225</v>
      </c>
      <c r="N227" s="48">
        <f>'Problem 2'!N227</f>
        <v>0.1991491185779104</v>
      </c>
      <c r="O227" s="48">
        <f>'Problem 2'!O227</f>
        <v>0.20141869070959206</v>
      </c>
      <c r="P227" s="48">
        <f>'Problem 2'!P227</f>
        <v>0.20356287651566873</v>
      </c>
      <c r="Q227" s="48">
        <f>'Problem 2'!Q227</f>
        <v>0.2055970275776593</v>
      </c>
      <c r="R227" s="48">
        <f>'Problem 2'!R227</f>
        <v>0.20753416125592583</v>
      </c>
      <c r="S227" s="48">
        <f>'Problem 2'!S227</f>
        <v>0.20938544267840253</v>
      </c>
      <c r="T227" s="48">
        <f>'Problem 2'!T227</f>
        <v>0.21116054391520489</v>
      </c>
      <c r="U227" s="48">
        <f>'Problem 2'!U227</f>
        <v>0.21286791679403905</v>
      </c>
      <c r="V227" s="48">
        <f>'Problem 2'!V227</f>
        <v>0.2145150036181116</v>
      </c>
      <c r="W227" s="48">
        <f>'Problem 2'!W227</f>
        <v>0.21610840241024487</v>
      </c>
      <c r="X227" s="48">
        <f>'Problem 2'!X227</f>
        <v>0.2176539980510297</v>
      </c>
      <c r="Y227" s="44"/>
      <c r="Z227" s="44"/>
      <c r="AA227" s="44"/>
      <c r="AB227" s="2">
        <f t="shared" ref="AB227:AG227" si="120">AB176</f>
        <v>7</v>
      </c>
      <c r="AC227" s="2">
        <f t="shared" si="120"/>
        <v>7</v>
      </c>
      <c r="AD227" s="2">
        <f t="shared" si="120"/>
        <v>-2.9105987084230733E-2</v>
      </c>
      <c r="AE227" s="2">
        <f t="shared" si="120"/>
        <v>0.15253725236662499</v>
      </c>
      <c r="AF227" s="2">
        <f t="shared" si="120"/>
        <v>0.66581950818251923</v>
      </c>
      <c r="AG227" s="2">
        <f t="shared" si="120"/>
        <v>0.18164323945085573</v>
      </c>
    </row>
    <row r="228" spans="1:33">
      <c r="A228" s="72"/>
      <c r="B228" s="2">
        <f t="shared" si="103"/>
        <v>6</v>
      </c>
      <c r="C228" s="49" t="str">
        <f>'Problem 2'!C228</f>
        <v/>
      </c>
      <c r="D228" s="49" t="str">
        <f>'Problem 2'!D228</f>
        <v/>
      </c>
      <c r="E228" s="49" t="str">
        <f>'Problem 2'!E228</f>
        <v/>
      </c>
      <c r="F228" s="49" t="str">
        <f>'Problem 2'!F228</f>
        <v/>
      </c>
      <c r="G228" s="49" t="str">
        <f>'Problem 2'!G228</f>
        <v/>
      </c>
      <c r="H228" s="49" t="str">
        <f>'Problem 2'!H228</f>
        <v/>
      </c>
      <c r="I228" s="48">
        <f>'Problem 2'!I228</f>
        <v>0.15112657436406973</v>
      </c>
      <c r="J228" s="48">
        <f>'Problem 2'!J228</f>
        <v>0.15378931047781119</v>
      </c>
      <c r="K228" s="48">
        <f>'Problem 2'!K228</f>
        <v>0.15622916039776236</v>
      </c>
      <c r="L228" s="48">
        <f>'Problem 2'!L228</f>
        <v>0.15848306197499618</v>
      </c>
      <c r="M228" s="48">
        <f>'Problem 2'!M228</f>
        <v>0.16057940298383944</v>
      </c>
      <c r="N228" s="48">
        <f>'Problem 2'!N228</f>
        <v>0.16254061965185329</v>
      </c>
      <c r="O228" s="48">
        <f>'Problem 2'!O228</f>
        <v>0.16438485000263459</v>
      </c>
      <c r="P228" s="48">
        <f>'Problem 2'!P228</f>
        <v>0.16612703341878721</v>
      </c>
      <c r="Q228" s="48">
        <f>'Problem 2'!Q228</f>
        <v>0.16777966881013295</v>
      </c>
      <c r="R228" s="48">
        <f>'Problem 2'!R228</f>
        <v>0.16935335337436008</v>
      </c>
      <c r="S228" s="48">
        <f>'Problem 2'!S228</f>
        <v>0.1708571753506174</v>
      </c>
      <c r="T228" s="48">
        <f>'Problem 2'!T228</f>
        <v>0.17229900669154219</v>
      </c>
      <c r="U228" s="48">
        <f>'Problem 2'!U228</f>
        <v>0.17368572536092408</v>
      </c>
      <c r="V228" s="48">
        <f>'Problem 2'!V228</f>
        <v>0.17502338702806508</v>
      </c>
      <c r="W228" s="48">
        <f>'Problem 2'!W228</f>
        <v>0.17631735970565376</v>
      </c>
      <c r="X228" s="48">
        <f>'Problem 2'!X228</f>
        <v>0.17757243059534922</v>
      </c>
      <c r="Y228" s="44"/>
      <c r="Z228" s="44"/>
      <c r="AA228" s="44"/>
      <c r="AB228" s="2">
        <f t="shared" ref="AB228:AG228" si="121">AB177</f>
        <v>6</v>
      </c>
      <c r="AC228" s="2">
        <f t="shared" si="121"/>
        <v>6</v>
      </c>
      <c r="AD228" s="2">
        <f t="shared" si="121"/>
        <v>-2.4947988929340248E-2</v>
      </c>
      <c r="AE228" s="2">
        <f t="shared" si="121"/>
        <v>0.15450387327780576</v>
      </c>
      <c r="AF228" s="2">
        <f t="shared" si="121"/>
        <v>0.66604426451504817</v>
      </c>
      <c r="AG228" s="2">
        <f t="shared" si="121"/>
        <v>0.17945186220714601</v>
      </c>
    </row>
    <row r="229" spans="1:33">
      <c r="A229" s="72"/>
      <c r="B229" s="2">
        <f t="shared" si="103"/>
        <v>5</v>
      </c>
      <c r="C229" s="49" t="str">
        <f>'Problem 2'!C229</f>
        <v/>
      </c>
      <c r="D229" s="49" t="str">
        <f>'Problem 2'!D229</f>
        <v/>
      </c>
      <c r="E229" s="49" t="str">
        <f>'Problem 2'!E229</f>
        <v/>
      </c>
      <c r="F229" s="49" t="str">
        <f>'Problem 2'!F229</f>
        <v/>
      </c>
      <c r="G229" s="49" t="str">
        <f>'Problem 2'!G229</f>
        <v/>
      </c>
      <c r="H229" s="48">
        <f>'Problem 2'!H229</f>
        <v>0.12108453123774865</v>
      </c>
      <c r="I229" s="48">
        <f>'Problem 2'!I229</f>
        <v>0.12347493852297475</v>
      </c>
      <c r="J229" s="48">
        <f>'Problem 2'!J229</f>
        <v>0.12564304798422299</v>
      </c>
      <c r="K229" s="48">
        <f>'Problem 2'!K229</f>
        <v>0.12762946602422431</v>
      </c>
      <c r="L229" s="48">
        <f>'Problem 2'!L229</f>
        <v>0.12946431542057013</v>
      </c>
      <c r="M229" s="48">
        <f>'Problem 2'!M229</f>
        <v>0.13117074476363211</v>
      </c>
      <c r="N229" s="48">
        <f>'Problem 2'!N229</f>
        <v>0.13276704808509443</v>
      </c>
      <c r="O229" s="48">
        <f>'Problem 2'!O229</f>
        <v>0.1342680135165546</v>
      </c>
      <c r="P229" s="48">
        <f>'Problem 2'!P229</f>
        <v>0.13568582022823694</v>
      </c>
      <c r="Q229" s="48">
        <f>'Problem 2'!Q229</f>
        <v>0.13703065688522464</v>
      </c>
      <c r="R229" s="48">
        <f>'Problem 2'!R229</f>
        <v>0.13831116112593289</v>
      </c>
      <c r="S229" s="48">
        <f>'Problem 2'!S229</f>
        <v>0.13953473993680099</v>
      </c>
      <c r="T229" s="48">
        <f>'Problem 2'!T229</f>
        <v>0.14070780838596963</v>
      </c>
      <c r="U229" s="48">
        <f>'Problem 2'!U229</f>
        <v>0.1418359709493151</v>
      </c>
      <c r="V229" s="48">
        <f>'Problem 2'!V229</f>
        <v>0.1429241615570449</v>
      </c>
      <c r="W229" s="48">
        <f>'Problem 2'!W229</f>
        <v>0.14397675341165161</v>
      </c>
      <c r="X229" s="48">
        <f>'Problem 2'!X229</f>
        <v>0.14499764613479371</v>
      </c>
      <c r="Y229" s="44"/>
      <c r="Z229" s="44"/>
      <c r="AA229" s="44"/>
      <c r="AB229" s="2">
        <f t="shared" ref="AB229:AG229" si="122">AB178</f>
        <v>5</v>
      </c>
      <c r="AC229" s="2">
        <f t="shared" si="122"/>
        <v>5</v>
      </c>
      <c r="AD229" s="2">
        <f t="shared" si="122"/>
        <v>-2.0789990774449763E-2</v>
      </c>
      <c r="AE229" s="2">
        <f t="shared" si="122"/>
        <v>0.15648778313764264</v>
      </c>
      <c r="AF229" s="2">
        <f t="shared" si="122"/>
        <v>0.6662344429502649</v>
      </c>
      <c r="AG229" s="2">
        <f t="shared" si="122"/>
        <v>0.1772777739120924</v>
      </c>
    </row>
    <row r="230" spans="1:33">
      <c r="A230" s="72"/>
      <c r="B230" s="2">
        <f t="shared" si="103"/>
        <v>4</v>
      </c>
      <c r="C230" s="49" t="str">
        <f>'Problem 2'!C230</f>
        <v/>
      </c>
      <c r="D230" s="49" t="str">
        <f>'Problem 2'!D230</f>
        <v/>
      </c>
      <c r="E230" s="49" t="str">
        <f>'Problem 2'!E230</f>
        <v/>
      </c>
      <c r="F230" s="49" t="str">
        <f>'Problem 2'!F230</f>
        <v/>
      </c>
      <c r="G230" s="48">
        <f>'Problem 2'!G230</f>
        <v>9.6809973739848232E-2</v>
      </c>
      <c r="H230" s="48">
        <f>'Problem 2'!H230</f>
        <v>9.8994805640781891E-2</v>
      </c>
      <c r="I230" s="48">
        <f>'Problem 2'!I230</f>
        <v>0.10094370450705092</v>
      </c>
      <c r="J230" s="48">
        <f>'Problem 2'!J230</f>
        <v>0.10271120020264757</v>
      </c>
      <c r="K230" s="48">
        <f>'Problem 2'!K230</f>
        <v>0.10433043884460425</v>
      </c>
      <c r="L230" s="48">
        <f>'Problem 2'!L230</f>
        <v>0.10582600788051177</v>
      </c>
      <c r="M230" s="48">
        <f>'Problem 2'!M230</f>
        <v>0.10721680111722076</v>
      </c>
      <c r="N230" s="48">
        <f>'Problem 2'!N230</f>
        <v>0.10851774917332158</v>
      </c>
      <c r="O230" s="48">
        <f>'Problem 2'!O230</f>
        <v>0.10974092053540652</v>
      </c>
      <c r="P230" s="48">
        <f>'Problem 2'!P230</f>
        <v>0.11089625383373747</v>
      </c>
      <c r="Q230" s="48">
        <f>'Problem 2'!Q230</f>
        <v>0.11199206276230989</v>
      </c>
      <c r="R230" s="48">
        <f>'Problem 2'!R230</f>
        <v>0.11303539487761594</v>
      </c>
      <c r="S230" s="48">
        <f>'Problem 2'!S230</f>
        <v>0.11403229315745822</v>
      </c>
      <c r="T230" s="48">
        <f>'Problem 2'!T230</f>
        <v>0.11498799090511991</v>
      </c>
      <c r="U230" s="48">
        <f>'Problem 2'!U230</f>
        <v>0.11590705978364557</v>
      </c>
      <c r="V230" s="48">
        <f>'Problem 2'!V230</f>
        <v>0.11679352414793964</v>
      </c>
      <c r="W230" s="48">
        <f>'Problem 2'!W230</f>
        <v>0.11765095069698273</v>
      </c>
      <c r="X230" s="48">
        <f>'Problem 2'!X230</f>
        <v>0.11848251961662637</v>
      </c>
      <c r="Y230" s="44"/>
      <c r="Z230" s="44"/>
      <c r="AA230" s="44"/>
      <c r="AB230" s="2">
        <f t="shared" ref="AB230:AG230" si="123">AB179</f>
        <v>4</v>
      </c>
      <c r="AC230" s="2">
        <f t="shared" si="123"/>
        <v>4</v>
      </c>
      <c r="AD230" s="2">
        <f t="shared" si="123"/>
        <v>-1.6631992619560165E-2</v>
      </c>
      <c r="AE230" s="2">
        <f t="shared" si="123"/>
        <v>0.15848898194613512</v>
      </c>
      <c r="AF230" s="2">
        <f t="shared" si="123"/>
        <v>0.66639004348816955</v>
      </c>
      <c r="AG230" s="2">
        <f t="shared" si="123"/>
        <v>0.17512097456569528</v>
      </c>
    </row>
    <row r="231" spans="1:33">
      <c r="A231" s="72"/>
      <c r="B231" s="2">
        <f t="shared" si="103"/>
        <v>3</v>
      </c>
      <c r="C231" s="49" t="str">
        <f>'Problem 2'!C231</f>
        <v/>
      </c>
      <c r="D231" s="49" t="str">
        <f>'Problem 2'!D231</f>
        <v/>
      </c>
      <c r="E231" s="49" t="str">
        <f>'Problem 2'!E231</f>
        <v/>
      </c>
      <c r="F231" s="48">
        <f>'Problem 2'!F231</f>
        <v>7.7169367225812913E-2</v>
      </c>
      <c r="G231" s="48">
        <f>'Problem 2'!G231</f>
        <v>7.9191060566521365E-2</v>
      </c>
      <c r="H231" s="48">
        <f>'Problem 2'!H231</f>
        <v>8.0974226791813209E-2</v>
      </c>
      <c r="I231" s="48">
        <f>'Problem 2'!I231</f>
        <v>8.2564708444635926E-2</v>
      </c>
      <c r="J231" s="48">
        <f>'Problem 2'!J231</f>
        <v>8.4007040360246421E-2</v>
      </c>
      <c r="K231" s="48">
        <f>'Problem 2'!K231</f>
        <v>8.5328298866853558E-2</v>
      </c>
      <c r="L231" s="48">
        <f>'Problem 2'!L231</f>
        <v>8.6548568229253497E-2</v>
      </c>
      <c r="M231" s="48">
        <f>'Problem 2'!M231</f>
        <v>8.7683281218925657E-2</v>
      </c>
      <c r="N231" s="48">
        <f>'Problem 2'!N231</f>
        <v>8.8744632827392422E-2</v>
      </c>
      <c r="O231" s="48">
        <f>'Problem 2'!O231</f>
        <v>8.9742479803461173E-2</v>
      </c>
      <c r="P231" s="48">
        <f>'Problem 2'!P231</f>
        <v>9.0684938912303892E-2</v>
      </c>
      <c r="Q231" s="48">
        <f>'Problem 2'!Q231</f>
        <v>9.1578799450709347E-2</v>
      </c>
      <c r="R231" s="48">
        <f>'Problem 2'!R231</f>
        <v>9.2429816383065244E-2</v>
      </c>
      <c r="S231" s="48">
        <f>'Problem 2'!S231</f>
        <v>9.3242924032590047E-2</v>
      </c>
      <c r="T231" s="48">
        <f>'Problem 2'!T231</f>
        <v>9.4022395315449536E-2</v>
      </c>
      <c r="U231" s="48">
        <f>'Problem 2'!U231</f>
        <v>9.4771962681811317E-2</v>
      </c>
      <c r="V231" s="48">
        <f>'Problem 2'!V231</f>
        <v>9.5494911521863735E-2</v>
      </c>
      <c r="W231" s="48">
        <f>'Problem 2'!W231</f>
        <v>9.6194153408077021E-2</v>
      </c>
      <c r="X231" s="48">
        <f>'Problem 2'!X231</f>
        <v>9.6872284215126392E-2</v>
      </c>
      <c r="Y231" s="44"/>
      <c r="Z231" s="44"/>
      <c r="AA231" s="44"/>
      <c r="AB231" s="2">
        <f t="shared" ref="AB231:AG231" si="124">AB180</f>
        <v>3</v>
      </c>
      <c r="AC231" s="2">
        <f t="shared" si="124"/>
        <v>3</v>
      </c>
      <c r="AD231" s="2">
        <f t="shared" si="124"/>
        <v>-1.2473994464670124E-2</v>
      </c>
      <c r="AE231" s="2">
        <f t="shared" si="124"/>
        <v>0.16050746970328392</v>
      </c>
      <c r="AF231" s="2">
        <f t="shared" si="124"/>
        <v>0.66651106612876199</v>
      </c>
      <c r="AG231" s="2">
        <f t="shared" si="124"/>
        <v>0.17298146416795404</v>
      </c>
    </row>
    <row r="232" spans="1:33">
      <c r="A232" s="72"/>
      <c r="B232" s="2">
        <f t="shared" si="103"/>
        <v>2</v>
      </c>
      <c r="C232" s="49" t="str">
        <f>'Problem 2'!C232</f>
        <v/>
      </c>
      <c r="D232" s="49" t="str">
        <f>'Problem 2'!D232</f>
        <v/>
      </c>
      <c r="E232" s="48">
        <f>'Problem 2'!E232</f>
        <v>6.122269081166376E-2</v>
      </c>
      <c r="F232" s="48">
        <f>'Problem 2'!F232</f>
        <v>6.3152429241237762E-2</v>
      </c>
      <c r="G232" s="48">
        <f>'Problem 2'!G232</f>
        <v>6.4803864790631494E-2</v>
      </c>
      <c r="H232" s="48">
        <f>'Problem 2'!H232</f>
        <v>6.6260344884479849E-2</v>
      </c>
      <c r="I232" s="48">
        <f>'Problem 2'!I232</f>
        <v>6.7559359346095249E-2</v>
      </c>
      <c r="J232" s="48">
        <f>'Problem 2'!J232</f>
        <v>6.8737302571565628E-2</v>
      </c>
      <c r="K232" s="48">
        <f>'Problem 2'!K232</f>
        <v>6.981630594169097E-2</v>
      </c>
      <c r="L232" s="48">
        <f>'Problem 2'!L232</f>
        <v>7.0812785339116502E-2</v>
      </c>
      <c r="M232" s="48">
        <f>'Problem 2'!M232</f>
        <v>7.1739354352899021E-2</v>
      </c>
      <c r="N232" s="48">
        <f>'Problem 2'!N232</f>
        <v>7.2605979886491312E-2</v>
      </c>
      <c r="O232" s="48">
        <f>'Problem 2'!O232</f>
        <v>7.3420717478189346E-2</v>
      </c>
      <c r="P232" s="48">
        <f>'Problem 2'!P232</f>
        <v>7.4190200350130908E-2</v>
      </c>
      <c r="Q232" s="48">
        <f>'Problem 2'!Q232</f>
        <v>7.4919976623063711E-2</v>
      </c>
      <c r="R232" s="48">
        <f>'Problem 2'!R232</f>
        <v>7.5614748944248689E-2</v>
      </c>
      <c r="S232" s="48">
        <f>'Problem 2'!S232</f>
        <v>7.6278549172286603E-2</v>
      </c>
      <c r="T232" s="48">
        <f>'Problem 2'!T232</f>
        <v>7.6914868544906589E-2</v>
      </c>
      <c r="U232" s="48">
        <f>'Problem 2'!U232</f>
        <v>7.7526756543133679E-2</v>
      </c>
      <c r="V232" s="48">
        <f>'Problem 2'!V232</f>
        <v>7.8116897246160555E-2</v>
      </c>
      <c r="W232" s="48">
        <f>'Problem 2'!W232</f>
        <v>7.8687669202722965E-2</v>
      </c>
      <c r="X232" s="48">
        <f>'Problem 2'!X232</f>
        <v>7.9241192940309624E-2</v>
      </c>
      <c r="Y232" s="44"/>
      <c r="Z232" s="44"/>
      <c r="AA232" s="44"/>
      <c r="AB232" s="2">
        <f t="shared" ref="AB232:AG232" si="125">AB181</f>
        <v>2</v>
      </c>
      <c r="AC232" s="2">
        <f t="shared" si="125"/>
        <v>2</v>
      </c>
      <c r="AD232" s="2">
        <f t="shared" si="125"/>
        <v>-8.3159963097800826E-3</v>
      </c>
      <c r="AE232" s="2">
        <f t="shared" si="125"/>
        <v>0.16254324640908877</v>
      </c>
      <c r="AF232" s="2">
        <f t="shared" si="125"/>
        <v>0.66659751087204233</v>
      </c>
      <c r="AG232" s="2">
        <f t="shared" si="125"/>
        <v>0.17085924271886885</v>
      </c>
    </row>
    <row r="233" spans="1:33">
      <c r="A233" s="72"/>
      <c r="B233" s="2">
        <f t="shared" si="103"/>
        <v>1</v>
      </c>
      <c r="C233" s="49" t="str">
        <f>'Problem 2'!C233</f>
        <v/>
      </c>
      <c r="D233" s="48">
        <f>'Problem 2'!D233</f>
        <v>4.8192179121444134E-2</v>
      </c>
      <c r="E233" s="48">
        <f>'Problem 2'!E233</f>
        <v>5.012013059130993E-2</v>
      </c>
      <c r="F233" s="48">
        <f>'Problem 2'!F233</f>
        <v>5.1697534485006358E-2</v>
      </c>
      <c r="G233" s="48">
        <f>'Problem 2'!G233</f>
        <v>5.3047365273152458E-2</v>
      </c>
      <c r="H233" s="48">
        <f>'Problem 2'!H233</f>
        <v>5.4237771417889213E-2</v>
      </c>
      <c r="I233" s="48">
        <f>'Problem 2'!I233</f>
        <v>5.5299425323688034E-2</v>
      </c>
      <c r="J233" s="48">
        <f>'Problem 2'!J233</f>
        <v>5.6262084047075334E-2</v>
      </c>
      <c r="K233" s="48">
        <f>'Problem 2'!K233</f>
        <v>5.7143846057115866E-2</v>
      </c>
      <c r="L233" s="48">
        <f>'Problem 2'!L233</f>
        <v>5.7958135620003404E-2</v>
      </c>
      <c r="M233" s="48">
        <f>'Problem 2'!M233</f>
        <v>5.8715267400761384E-2</v>
      </c>
      <c r="N233" s="48">
        <f>'Problem 2'!N233</f>
        <v>5.9423391530434522E-2</v>
      </c>
      <c r="O233" s="48">
        <f>'Problem 2'!O233</f>
        <v>6.0089094970054546E-2</v>
      </c>
      <c r="P233" s="48">
        <f>'Problem 2'!P233</f>
        <v>6.0717801473087363E-2</v>
      </c>
      <c r="Q233" s="48">
        <f>'Problem 2'!Q233</f>
        <v>6.1314047374792402E-2</v>
      </c>
      <c r="R233" s="48">
        <f>'Problem 2'!R233</f>
        <v>6.1881677571792082E-2</v>
      </c>
      <c r="S233" s="48">
        <f>'Problem 2'!S233</f>
        <v>6.2423988388334628E-2</v>
      </c>
      <c r="T233" s="48">
        <f>'Problem 2'!T233</f>
        <v>6.2943834034207669E-2</v>
      </c>
      <c r="U233" s="48">
        <f>'Problem 2'!U233</f>
        <v>6.3443707460727694E-2</v>
      </c>
      <c r="V233" s="48">
        <f>'Problem 2'!V233</f>
        <v>6.3925802807220933E-2</v>
      </c>
      <c r="W233" s="48">
        <f>'Problem 2'!W233</f>
        <v>6.4392064366239232E-2</v>
      </c>
      <c r="X233" s="48">
        <f>'Problem 2'!X233</f>
        <v>6.484422543814361E-2</v>
      </c>
      <c r="Y233" s="44"/>
      <c r="Z233" s="44"/>
      <c r="AA233" s="44"/>
      <c r="AB233" s="2">
        <f t="shared" ref="AB233:AG233" si="126">AB182</f>
        <v>1</v>
      </c>
      <c r="AC233" s="2">
        <f t="shared" si="126"/>
        <v>1</v>
      </c>
      <c r="AD233" s="2">
        <f t="shared" si="126"/>
        <v>-4.1579981548900413E-3</v>
      </c>
      <c r="AE233" s="2">
        <f t="shared" si="126"/>
        <v>0.16459631206354966</v>
      </c>
      <c r="AF233" s="2">
        <f t="shared" si="126"/>
        <v>0.66664937771801058</v>
      </c>
      <c r="AG233" s="2">
        <f t="shared" si="126"/>
        <v>0.1687543102184397</v>
      </c>
    </row>
    <row r="234" spans="1:33">
      <c r="A234" s="72"/>
      <c r="B234" s="2">
        <f t="shared" si="103"/>
        <v>0</v>
      </c>
      <c r="C234" s="48">
        <f>'Problem 2'!C234</f>
        <v>3.7242909154667991E-2</v>
      </c>
      <c r="D234" s="48">
        <f>'Problem 2'!D234</f>
        <v>3.9464297255716652E-2</v>
      </c>
      <c r="E234" s="48">
        <f>'Problem 2'!E234</f>
        <v>4.104109374620446E-2</v>
      </c>
      <c r="F234" s="48">
        <f>'Problem 2'!F234</f>
        <v>4.2331135332733361E-2</v>
      </c>
      <c r="G234" s="48">
        <f>'Problem 2'!G234</f>
        <v>4.3435009365071053E-2</v>
      </c>
      <c r="H234" s="48">
        <f>'Problem 2'!H234</f>
        <v>4.4408459270679046E-2</v>
      </c>
      <c r="I234" s="48">
        <f>'Problem 2'!I234</f>
        <v>4.527658875999574E-2</v>
      </c>
      <c r="J234" s="48">
        <f>'Problem 2'!J234</f>
        <v>4.6063738163892864E-2</v>
      </c>
      <c r="K234" s="48">
        <f>'Problem 2'!K234</f>
        <v>4.6784713939940659E-2</v>
      </c>
      <c r="L234" s="48">
        <f>'Problem 2'!L234</f>
        <v>4.7450498448322165E-2</v>
      </c>
      <c r="M234" s="48">
        <f>'Problem 2'!M234</f>
        <v>4.8069529958874035E-2</v>
      </c>
      <c r="N234" s="48">
        <f>'Problem 2'!N234</f>
        <v>4.8648475832342442E-2</v>
      </c>
      <c r="O234" s="48">
        <f>'Problem 2'!O234</f>
        <v>4.9192724520125353E-2</v>
      </c>
      <c r="P234" s="48">
        <f>'Problem 2'!P234</f>
        <v>4.9706712794301389E-2</v>
      </c>
      <c r="Q234" s="48">
        <f>'Problem 2'!Q234</f>
        <v>5.0194151387621844E-2</v>
      </c>
      <c r="R234" s="48">
        <f>'Problem 2'!R234</f>
        <v>5.065818533742128E-2</v>
      </c>
      <c r="S234" s="48">
        <f>'Problem 2'!S234</f>
        <v>5.110151087448056E-2</v>
      </c>
      <c r="T234" s="48">
        <f>'Problem 2'!T234</f>
        <v>5.1526462523843186E-2</v>
      </c>
      <c r="U234" s="48">
        <f>'Problem 2'!U234</f>
        <v>5.1935079258830008E-2</v>
      </c>
      <c r="V234" s="48">
        <f>'Problem 2'!V234</f>
        <v>5.232915559281448E-2</v>
      </c>
      <c r="W234" s="48">
        <f>'Problem 2'!W234</f>
        <v>5.2710281640860224E-2</v>
      </c>
      <c r="X234" s="48">
        <f>'Problem 2'!X234</f>
        <v>5.3079874909029101E-2</v>
      </c>
      <c r="Y234" s="44"/>
      <c r="Z234" s="44"/>
      <c r="AA234" s="44"/>
      <c r="AB234" s="2">
        <f t="shared" ref="AB234:AG234" si="127">AB183</f>
        <v>0</v>
      </c>
      <c r="AC234" s="2">
        <f t="shared" si="127"/>
        <v>0</v>
      </c>
      <c r="AD234" s="2">
        <f t="shared" si="127"/>
        <v>0</v>
      </c>
      <c r="AE234" s="2">
        <f t="shared" si="127"/>
        <v>0.16666666666666666</v>
      </c>
      <c r="AF234" s="2">
        <f t="shared" si="127"/>
        <v>0.66666666666666663</v>
      </c>
      <c r="AG234" s="2">
        <f t="shared" si="127"/>
        <v>0.16666666666666666</v>
      </c>
    </row>
    <row r="235" spans="1:33">
      <c r="A235" s="72"/>
      <c r="B235" s="2">
        <f t="shared" si="103"/>
        <v>-1</v>
      </c>
      <c r="C235" s="49" t="str">
        <f>'Problem 2'!C235</f>
        <v/>
      </c>
      <c r="D235" s="48">
        <f>'Problem 2'!D235</f>
        <v>3.2323357251555329E-2</v>
      </c>
      <c r="E235" s="48">
        <f>'Problem 2'!E235</f>
        <v>3.3613466683672932E-2</v>
      </c>
      <c r="F235" s="48">
        <f>'Problem 2'!F235</f>
        <v>3.4668926978050685E-2</v>
      </c>
      <c r="G235" s="48">
        <f>'Problem 2'!G235</f>
        <v>3.557204005477832E-2</v>
      </c>
      <c r="H235" s="48">
        <f>'Problem 2'!H235</f>
        <v>3.6368417350493232E-2</v>
      </c>
      <c r="I235" s="48">
        <f>'Problem 2'!I235</f>
        <v>3.7078610942074874E-2</v>
      </c>
      <c r="J235" s="48">
        <f>'Problem 2'!J235</f>
        <v>3.7722537257929289E-2</v>
      </c>
      <c r="K235" s="48">
        <f>'Problem 2'!K235</f>
        <v>3.8312313569555556E-2</v>
      </c>
      <c r="L235" s="48">
        <f>'Problem 2'!L235</f>
        <v>3.8856927554103748E-2</v>
      </c>
      <c r="M235" s="48">
        <f>'Problem 2'!M235</f>
        <v>3.9363284802037768E-2</v>
      </c>
      <c r="N235" s="48">
        <f>'Problem 2'!N235</f>
        <v>3.9836841573412052E-2</v>
      </c>
      <c r="O235" s="48">
        <f>'Problem 2'!O235</f>
        <v>4.0282007449151891E-2</v>
      </c>
      <c r="P235" s="48">
        <f>'Problem 2'!P235</f>
        <v>4.0702413139426241E-2</v>
      </c>
      <c r="Q235" s="48">
        <f>'Problem 2'!Q235</f>
        <v>4.1101095151851119E-2</v>
      </c>
      <c r="R235" s="48">
        <f>'Problem 2'!R235</f>
        <v>4.1480627021182492E-2</v>
      </c>
      <c r="S235" s="48">
        <f>'Problem 2'!S235</f>
        <v>4.1843214974799814E-2</v>
      </c>
      <c r="T235" s="48">
        <f>'Problem 2'!T235</f>
        <v>4.2190769218949598E-2</v>
      </c>
      <c r="U235" s="48">
        <f>'Problem 2'!U235</f>
        <v>4.2524958081490816E-2</v>
      </c>
      <c r="V235" s="48">
        <f>'Problem 2'!V235</f>
        <v>4.2847249827160816E-2</v>
      </c>
      <c r="W235" s="48">
        <f>'Problem 2'!W235</f>
        <v>4.3158945445324726E-2</v>
      </c>
      <c r="X235" s="48">
        <f>'Problem 2'!X235</f>
        <v>4.3461204667287312E-2</v>
      </c>
      <c r="Y235" s="44"/>
      <c r="Z235" s="44"/>
      <c r="AA235" s="44"/>
      <c r="AB235" s="2">
        <f t="shared" ref="AB235:AG235" si="128">AB184</f>
        <v>-1</v>
      </c>
      <c r="AC235" s="2">
        <f t="shared" si="128"/>
        <v>-1</v>
      </c>
      <c r="AD235" s="2">
        <f t="shared" si="128"/>
        <v>4.1579981548900413E-3</v>
      </c>
      <c r="AE235" s="2">
        <f t="shared" si="128"/>
        <v>0.1687543102184397</v>
      </c>
      <c r="AF235" s="2">
        <f t="shared" si="128"/>
        <v>0.66664937771801058</v>
      </c>
      <c r="AG235" s="2">
        <f t="shared" si="128"/>
        <v>0.16459631206354966</v>
      </c>
    </row>
    <row r="236" spans="1:33">
      <c r="A236" s="72"/>
      <c r="B236" s="2">
        <f t="shared" si="103"/>
        <v>-2</v>
      </c>
      <c r="C236" s="49" t="str">
        <f>'Problem 2'!C236</f>
        <v/>
      </c>
      <c r="D236" s="49" t="str">
        <f>'Problem 2'!D236</f>
        <v/>
      </c>
      <c r="E236" s="48">
        <f>'Problem 2'!E236</f>
        <v>2.7534647821008562E-2</v>
      </c>
      <c r="F236" s="48">
        <f>'Problem 2'!F236</f>
        <v>2.8398472372982653E-2</v>
      </c>
      <c r="G236" s="48">
        <f>'Problem 2'!G236</f>
        <v>2.9137591308819211E-2</v>
      </c>
      <c r="H236" s="48">
        <f>'Problem 2'!H236</f>
        <v>2.978933571918585E-2</v>
      </c>
      <c r="I236" s="48">
        <f>'Problem 2'!I236</f>
        <v>3.0370535377797658E-2</v>
      </c>
      <c r="J236" s="48">
        <f>'Problem 2'!J236</f>
        <v>3.0897491433035107E-2</v>
      </c>
      <c r="K236" s="48">
        <f>'Problem 2'!K236</f>
        <v>3.1380123090618106E-2</v>
      </c>
      <c r="L236" s="48">
        <f>'Problem 2'!L236</f>
        <v>3.182578766848021E-2</v>
      </c>
      <c r="M236" s="48">
        <f>'Problem 2'!M236</f>
        <v>3.2240138056672585E-2</v>
      </c>
      <c r="N236" s="48">
        <f>'Problem 2'!N236</f>
        <v>3.2627640686141213E-2</v>
      </c>
      <c r="O236" s="48">
        <f>'Problem 2'!O236</f>
        <v>3.2991905142548461E-2</v>
      </c>
      <c r="P236" s="48">
        <f>'Problem 2'!P236</f>
        <v>3.333590340011483E-2</v>
      </c>
      <c r="Q236" s="48">
        <f>'Problem 2'!Q236</f>
        <v>3.3662120996936551E-2</v>
      </c>
      <c r="R236" s="48">
        <f>'Problem 2'!R236</f>
        <v>3.39726644648497E-2</v>
      </c>
      <c r="S236" s="48">
        <f>'Problem 2'!S236</f>
        <v>3.4269339645518038E-2</v>
      </c>
      <c r="T236" s="48">
        <f>'Problem 2'!T236</f>
        <v>3.4553710048858655E-2</v>
      </c>
      <c r="U236" s="48">
        <f>'Problem 2'!U236</f>
        <v>3.4827141177069088E-2</v>
      </c>
      <c r="V236" s="48">
        <f>'Problem 2'!V236</f>
        <v>3.5090834756778655E-2</v>
      </c>
      <c r="W236" s="48">
        <f>'Problem 2'!W236</f>
        <v>3.5345855580808383E-2</v>
      </c>
      <c r="X236" s="48">
        <f>'Problem 2'!X236</f>
        <v>3.559315280724018E-2</v>
      </c>
      <c r="Y236" s="44"/>
      <c r="Z236" s="44"/>
      <c r="AA236" s="44"/>
      <c r="AB236" s="2">
        <f t="shared" ref="AB236:AG236" si="129">AB185</f>
        <v>-2</v>
      </c>
      <c r="AC236" s="2">
        <f t="shared" si="129"/>
        <v>-2</v>
      </c>
      <c r="AD236" s="2">
        <f t="shared" si="129"/>
        <v>8.3159963097800826E-3</v>
      </c>
      <c r="AE236" s="2">
        <f t="shared" si="129"/>
        <v>0.17085924271886885</v>
      </c>
      <c r="AF236" s="2">
        <f t="shared" si="129"/>
        <v>0.66659751087204233</v>
      </c>
      <c r="AG236" s="2">
        <f t="shared" si="129"/>
        <v>0.16254324640908877</v>
      </c>
    </row>
    <row r="237" spans="1:33">
      <c r="A237" s="72"/>
      <c r="B237" s="2">
        <f t="shared" si="103"/>
        <v>-3</v>
      </c>
      <c r="C237" s="49" t="str">
        <f>'Problem 2'!C237</f>
        <v/>
      </c>
      <c r="D237" s="49" t="str">
        <f>'Problem 2'!D237</f>
        <v/>
      </c>
      <c r="E237" s="49" t="str">
        <f>'Problem 2'!E237</f>
        <v/>
      </c>
      <c r="F237" s="48">
        <f>'Problem 2'!F237</f>
        <v>2.3265388130022657E-2</v>
      </c>
      <c r="G237" s="48">
        <f>'Problem 2'!G237</f>
        <v>2.3870463099529893E-2</v>
      </c>
      <c r="H237" s="48">
        <f>'Problem 2'!H237</f>
        <v>2.4403996202829958E-2</v>
      </c>
      <c r="I237" s="48">
        <f>'Problem 2'!I237</f>
        <v>2.4879771805343509E-2</v>
      </c>
      <c r="J237" s="48">
        <f>'Problem 2'!J237</f>
        <v>2.5311135098129434E-2</v>
      </c>
      <c r="K237" s="48">
        <f>'Problem 2'!K237</f>
        <v>2.5706207764557121E-2</v>
      </c>
      <c r="L237" s="48">
        <f>'Problem 2'!L237</f>
        <v>2.6071013877759341E-2</v>
      </c>
      <c r="M237" s="48">
        <f>'Problem 2'!M237</f>
        <v>2.641018194099054E-2</v>
      </c>
      <c r="N237" s="48">
        <f>'Problem 2'!N237</f>
        <v>2.6727368982040645E-2</v>
      </c>
      <c r="O237" s="48">
        <f>'Problem 2'!O237</f>
        <v>2.7025530435111911E-2</v>
      </c>
      <c r="P237" s="48">
        <f>'Problem 2'!P237</f>
        <v>2.7307099648568922E-2</v>
      </c>
      <c r="Q237" s="48">
        <f>'Problem 2'!Q237</f>
        <v>2.7574111668277723E-2</v>
      </c>
      <c r="R237" s="48">
        <f>'Problem 2'!R237</f>
        <v>2.7828291202768085E-2</v>
      </c>
      <c r="S237" s="48">
        <f>'Problem 2'!S237</f>
        <v>2.8071116750107983E-2</v>
      </c>
      <c r="T237" s="48">
        <f>'Problem 2'!T237</f>
        <v>2.8303868383275699E-2</v>
      </c>
      <c r="U237" s="48">
        <f>'Problem 2'!U237</f>
        <v>2.8527664043962453E-2</v>
      </c>
      <c r="V237" s="48">
        <f>'Problem 2'!V237</f>
        <v>2.8743487572909565E-2</v>
      </c>
      <c r="W237" s="48">
        <f>'Problem 2'!W237</f>
        <v>2.8952210688792945E-2</v>
      </c>
      <c r="X237" s="48">
        <f>'Problem 2'!X237</f>
        <v>2.9154610428562933E-2</v>
      </c>
      <c r="Y237" s="44"/>
      <c r="Z237" s="44"/>
      <c r="AA237" s="44"/>
      <c r="AB237" s="2">
        <f t="shared" ref="AB237:AG237" si="130">AB186</f>
        <v>-3</v>
      </c>
      <c r="AC237" s="2">
        <f t="shared" si="130"/>
        <v>-3</v>
      </c>
      <c r="AD237" s="2">
        <f t="shared" si="130"/>
        <v>1.2473994464670124E-2</v>
      </c>
      <c r="AE237" s="2">
        <f t="shared" si="130"/>
        <v>0.17298146416795404</v>
      </c>
      <c r="AF237" s="2">
        <f t="shared" si="130"/>
        <v>0.66651106612876199</v>
      </c>
      <c r="AG237" s="2">
        <f t="shared" si="130"/>
        <v>0.16050746970328392</v>
      </c>
    </row>
    <row r="238" spans="1:33">
      <c r="A238" s="72"/>
      <c r="B238" s="2">
        <f t="shared" si="103"/>
        <v>-4</v>
      </c>
      <c r="C238" s="49" t="str">
        <f>'Problem 2'!C238</f>
        <v/>
      </c>
      <c r="D238" s="49" t="str">
        <f>'Problem 2'!D238</f>
        <v/>
      </c>
      <c r="E238" s="49" t="str">
        <f>'Problem 2'!E238</f>
        <v/>
      </c>
      <c r="F238" s="49" t="str">
        <f>'Problem 2'!F238</f>
        <v/>
      </c>
      <c r="G238" s="48">
        <f>'Problem 2'!G238</f>
        <v>1.9557761444046307E-2</v>
      </c>
      <c r="H238" s="48">
        <f>'Problem 2'!H238</f>
        <v>1.9994627631938933E-2</v>
      </c>
      <c r="I238" s="48">
        <f>'Problem 2'!I238</f>
        <v>2.0384196396570964E-2</v>
      </c>
      <c r="J238" s="48">
        <f>'Problem 2'!J238</f>
        <v>2.0737395048477936E-2</v>
      </c>
      <c r="K238" s="48">
        <f>'Problem 2'!K238</f>
        <v>2.1060874708730637E-2</v>
      </c>
      <c r="L238" s="48">
        <f>'Problem 2'!L238</f>
        <v>2.1359568726582623E-2</v>
      </c>
      <c r="M238" s="48">
        <f>'Problem 2'!M238</f>
        <v>2.1637267570514318E-2</v>
      </c>
      <c r="N238" s="48">
        <f>'Problem 2'!N238</f>
        <v>2.189696612186065E-2</v>
      </c>
      <c r="O238" s="48">
        <f>'Problem 2'!O238</f>
        <v>2.2141084687643087E-2</v>
      </c>
      <c r="P238" s="48">
        <f>'Problem 2'!P238</f>
        <v>2.2371616006352291E-2</v>
      </c>
      <c r="Q238" s="48">
        <f>'Problem 2'!Q238</f>
        <v>2.2590226620263998E-2</v>
      </c>
      <c r="R238" s="48">
        <f>'Problem 2'!R238</f>
        <v>2.2798328915252242E-2</v>
      </c>
      <c r="S238" s="48">
        <f>'Problem 2'!S238</f>
        <v>2.2997133638473777E-2</v>
      </c>
      <c r="T238" s="48">
        <f>'Problem 2'!T238</f>
        <v>2.3187689033189685E-2</v>
      </c>
      <c r="U238" s="48">
        <f>'Problem 2'!U238</f>
        <v>2.3370910562467984E-2</v>
      </c>
      <c r="V238" s="48">
        <f>'Problem 2'!V238</f>
        <v>2.3547603865398337E-2</v>
      </c>
      <c r="W238" s="48">
        <f>'Problem 2'!W238</f>
        <v>2.3718482757344894E-2</v>
      </c>
      <c r="X238" s="48">
        <f>'Problem 2'!X238</f>
        <v>2.3884183513223078E-2</v>
      </c>
      <c r="Y238" s="44"/>
      <c r="Z238" s="44"/>
      <c r="AA238" s="44"/>
      <c r="AB238" s="2">
        <f t="shared" ref="AB238:AG238" si="131">AB187</f>
        <v>-4</v>
      </c>
      <c r="AC238" s="2">
        <f t="shared" si="131"/>
        <v>-4</v>
      </c>
      <c r="AD238" s="2">
        <f t="shared" si="131"/>
        <v>1.6631992619560165E-2</v>
      </c>
      <c r="AE238" s="2">
        <f t="shared" si="131"/>
        <v>0.17512097456569528</v>
      </c>
      <c r="AF238" s="2">
        <f t="shared" si="131"/>
        <v>0.66639004348816955</v>
      </c>
      <c r="AG238" s="2">
        <f t="shared" si="131"/>
        <v>0.15848898194613512</v>
      </c>
    </row>
    <row r="239" spans="1:33">
      <c r="A239" s="72"/>
      <c r="B239" s="2">
        <f t="shared" si="103"/>
        <v>-5</v>
      </c>
      <c r="C239" s="49" t="str">
        <f>'Problem 2'!C239</f>
        <v/>
      </c>
      <c r="D239" s="49" t="str">
        <f>'Problem 2'!D239</f>
        <v/>
      </c>
      <c r="E239" s="49" t="str">
        <f>'Problem 2'!E239</f>
        <v/>
      </c>
      <c r="F239" s="49" t="str">
        <f>'Problem 2'!F239</f>
        <v/>
      </c>
      <c r="G239" s="49" t="str">
        <f>'Problem 2'!G239</f>
        <v/>
      </c>
      <c r="H239" s="48">
        <f>'Problem 2'!H239</f>
        <v>1.6383569878524185E-2</v>
      </c>
      <c r="I239" s="48">
        <f>'Problem 2'!I239</f>
        <v>1.670261515285798E-2</v>
      </c>
      <c r="J239" s="48">
        <f>'Problem 2'!J239</f>
        <v>1.6991871363581268E-2</v>
      </c>
      <c r="K239" s="48">
        <f>'Problem 2'!K239</f>
        <v>1.7256786157974879E-2</v>
      </c>
      <c r="L239" s="48">
        <f>'Problem 2'!L239</f>
        <v>1.7501400266317191E-2</v>
      </c>
      <c r="M239" s="48">
        <f>'Problem 2'!M239</f>
        <v>1.7728818338969887E-2</v>
      </c>
      <c r="N239" s="48">
        <f>'Problem 2'!N239</f>
        <v>1.7941493387816365E-2</v>
      </c>
      <c r="O239" s="48">
        <f>'Problem 2'!O239</f>
        <v>1.8141407804832532E-2</v>
      </c>
      <c r="P239" s="48">
        <f>'Problem 2'!P239</f>
        <v>1.8330193767958747E-2</v>
      </c>
      <c r="Q239" s="48">
        <f>'Problem 2'!Q239</f>
        <v>1.8509216271819007E-2</v>
      </c>
      <c r="R239" s="48">
        <f>'Problem 2'!R239</f>
        <v>1.8679632133816071E-2</v>
      </c>
      <c r="S239" s="48">
        <f>'Problem 2'!S239</f>
        <v>1.8842433010509474E-2</v>
      </c>
      <c r="T239" s="48">
        <f>'Problem 2'!T239</f>
        <v>1.899847745254224E-2</v>
      </c>
      <c r="U239" s="48">
        <f>'Problem 2'!U239</f>
        <v>1.9148515251157683E-2</v>
      </c>
      <c r="V239" s="48">
        <f>'Problem 2'!V239</f>
        <v>1.9293206241568051E-2</v>
      </c>
      <c r="W239" s="48">
        <f>'Problem 2'!W239</f>
        <v>1.9433135046991623E-2</v>
      </c>
      <c r="X239" s="48">
        <f>'Problem 2'!X239</f>
        <v>1.956882277807992E-2</v>
      </c>
      <c r="Y239" s="44"/>
      <c r="Z239" s="44"/>
      <c r="AA239" s="44"/>
      <c r="AB239" s="2">
        <f t="shared" ref="AB239:AG239" si="132">AB188</f>
        <v>-5</v>
      </c>
      <c r="AC239" s="2">
        <f t="shared" si="132"/>
        <v>-5</v>
      </c>
      <c r="AD239" s="2">
        <f t="shared" si="132"/>
        <v>2.0789990774449763E-2</v>
      </c>
      <c r="AE239" s="2">
        <f t="shared" si="132"/>
        <v>0.1772777739120924</v>
      </c>
      <c r="AF239" s="2">
        <f t="shared" si="132"/>
        <v>0.6662344429502649</v>
      </c>
      <c r="AG239" s="2">
        <f t="shared" si="132"/>
        <v>0.15648778313764264</v>
      </c>
    </row>
    <row r="240" spans="1:33">
      <c r="A240" s="72"/>
      <c r="B240" s="2">
        <f t="shared" si="103"/>
        <v>-6</v>
      </c>
      <c r="C240" s="49" t="str">
        <f>'Problem 2'!C240</f>
        <v/>
      </c>
      <c r="D240" s="49" t="str">
        <f>'Problem 2'!D240</f>
        <v/>
      </c>
      <c r="E240" s="49" t="str">
        <f>'Problem 2'!E240</f>
        <v/>
      </c>
      <c r="F240" s="49" t="str">
        <f>'Problem 2'!F240</f>
        <v/>
      </c>
      <c r="G240" s="49" t="str">
        <f>'Problem 2'!G240</f>
        <v/>
      </c>
      <c r="H240" s="49" t="str">
        <f>'Problem 2'!H240</f>
        <v/>
      </c>
      <c r="I240" s="48">
        <f>'Problem 2'!I240</f>
        <v>1.3687091904872162E-2</v>
      </c>
      <c r="J240" s="48">
        <f>'Problem 2'!J240</f>
        <v>1.392402098129164E-2</v>
      </c>
      <c r="K240" s="48">
        <f>'Problem 2'!K240</f>
        <v>1.4141010440380519E-2</v>
      </c>
      <c r="L240" s="48">
        <f>'Problem 2'!L240</f>
        <v>1.4341370315039015E-2</v>
      </c>
      <c r="M240" s="48">
        <f>'Problem 2'!M240</f>
        <v>1.4527643848357918E-2</v>
      </c>
      <c r="N240" s="48">
        <f>'Problem 2'!N240</f>
        <v>1.4701840484861783E-2</v>
      </c>
      <c r="O240" s="48">
        <f>'Problem 2'!O240</f>
        <v>1.4865584149470479E-2</v>
      </c>
      <c r="P240" s="48">
        <f>'Problem 2'!P240</f>
        <v>1.5020211878129075E-2</v>
      </c>
      <c r="Q240" s="48">
        <f>'Problem 2'!Q240</f>
        <v>1.5166841833526234E-2</v>
      </c>
      <c r="R240" s="48">
        <f>'Problem 2'!R240</f>
        <v>1.5306421641279044E-2</v>
      </c>
      <c r="S240" s="48">
        <f>'Problem 2'!S240</f>
        <v>1.543976362813293E-2</v>
      </c>
      <c r="T240" s="48">
        <f>'Problem 2'!T240</f>
        <v>1.5567571080939757E-2</v>
      </c>
      <c r="U240" s="48">
        <f>'Problem 2'!U240</f>
        <v>1.5690458191137679E-2</v>
      </c>
      <c r="V240" s="48">
        <f>'Problem 2'!V240</f>
        <v>1.5808965458411706E-2</v>
      </c>
      <c r="W240" s="48">
        <f>'Problem 2'!W240</f>
        <v>1.5923571768991174E-2</v>
      </c>
      <c r="X240" s="48">
        <f>'Problem 2'!X240</f>
        <v>1.6034703979849851E-2</v>
      </c>
      <c r="Y240" s="44"/>
      <c r="Z240" s="44"/>
      <c r="AA240" s="44"/>
      <c r="AB240" s="2">
        <f t="shared" ref="AB240:AG240" si="133">AB189</f>
        <v>-6</v>
      </c>
      <c r="AC240" s="2">
        <f t="shared" si="133"/>
        <v>-6</v>
      </c>
      <c r="AD240" s="2">
        <f t="shared" si="133"/>
        <v>2.4947988929340248E-2</v>
      </c>
      <c r="AE240" s="2">
        <f t="shared" si="133"/>
        <v>0.17945186220714601</v>
      </c>
      <c r="AF240" s="2">
        <f t="shared" si="133"/>
        <v>0.66604426451504817</v>
      </c>
      <c r="AG240" s="2">
        <f t="shared" si="133"/>
        <v>0.15450387327780576</v>
      </c>
    </row>
    <row r="241" spans="1:33">
      <c r="A241" s="72"/>
      <c r="B241" s="2">
        <f t="shared" si="103"/>
        <v>-7</v>
      </c>
      <c r="C241" s="49" t="str">
        <f>'Problem 2'!C241</f>
        <v/>
      </c>
      <c r="D241" s="49" t="str">
        <f>'Problem 2'!D241</f>
        <v/>
      </c>
      <c r="E241" s="49" t="str">
        <f>'Problem 2'!E241</f>
        <v/>
      </c>
      <c r="F241" s="49" t="str">
        <f>'Problem 2'!F241</f>
        <v/>
      </c>
      <c r="G241" s="49" t="str">
        <f>'Problem 2'!G241</f>
        <v/>
      </c>
      <c r="H241" s="49" t="str">
        <f>'Problem 2'!H241</f>
        <v/>
      </c>
      <c r="I241" s="49" t="str">
        <f>'Problem 2'!I241</f>
        <v/>
      </c>
      <c r="J241" s="48">
        <f>'Problem 2'!J241</f>
        <v>1.1410850925670957E-2</v>
      </c>
      <c r="K241" s="48">
        <f>'Problem 2'!K241</f>
        <v>1.1588609719947129E-2</v>
      </c>
      <c r="L241" s="48">
        <f>'Problem 2'!L241</f>
        <v>1.1752744615032285E-2</v>
      </c>
      <c r="M241" s="48">
        <f>'Problem 2'!M241</f>
        <v>1.1905339182741059E-2</v>
      </c>
      <c r="N241" s="48">
        <f>'Problem 2'!N241</f>
        <v>1.2048039683770106E-2</v>
      </c>
      <c r="O241" s="48">
        <f>'Problem 2'!O241</f>
        <v>1.2182176540087575E-2</v>
      </c>
      <c r="P241" s="48">
        <f>'Problem 2'!P241</f>
        <v>1.2308845136123736E-2</v>
      </c>
      <c r="Q241" s="48">
        <f>'Problem 2'!Q241</f>
        <v>1.2428961540106975E-2</v>
      </c>
      <c r="R241" s="48">
        <f>'Problem 2'!R241</f>
        <v>1.2543302103603438E-2</v>
      </c>
      <c r="S241" s="48">
        <f>'Problem 2'!S241</f>
        <v>1.2652532330771571E-2</v>
      </c>
      <c r="T241" s="48">
        <f>'Problem 2'!T241</f>
        <v>1.2757228391490294E-2</v>
      </c>
      <c r="U241" s="48">
        <f>'Problem 2'!U241</f>
        <v>1.2857893461326597E-2</v>
      </c>
      <c r="V241" s="48">
        <f>'Problem 2'!V241</f>
        <v>1.2954970341399807E-2</v>
      </c>
      <c r="W241" s="48">
        <f>'Problem 2'!W241</f>
        <v>1.3048851353913982E-2</v>
      </c>
      <c r="X241" s="48">
        <f>'Problem 2'!X241</f>
        <v>1.3139886194327488E-2</v>
      </c>
      <c r="Y241" s="44"/>
      <c r="Z241" s="44"/>
      <c r="AA241" s="44"/>
      <c r="AB241" s="2">
        <f t="shared" ref="AB241:AG241" si="134">AB190</f>
        <v>-7</v>
      </c>
      <c r="AC241" s="2">
        <f t="shared" si="134"/>
        <v>-7</v>
      </c>
      <c r="AD241" s="2">
        <f t="shared" si="134"/>
        <v>2.9105987084230733E-2</v>
      </c>
      <c r="AE241" s="2">
        <f t="shared" si="134"/>
        <v>0.18164323945085573</v>
      </c>
      <c r="AF241" s="2">
        <f t="shared" si="134"/>
        <v>0.66581950818251923</v>
      </c>
      <c r="AG241" s="2">
        <f t="shared" si="134"/>
        <v>0.15253725236662499</v>
      </c>
    </row>
    <row r="242" spans="1:33">
      <c r="A242" s="72"/>
      <c r="B242" s="2">
        <f t="shared" si="103"/>
        <v>-8</v>
      </c>
      <c r="C242" s="49" t="str">
        <f>'Problem 2'!C242</f>
        <v/>
      </c>
      <c r="D242" s="49" t="str">
        <f>'Problem 2'!D242</f>
        <v/>
      </c>
      <c r="E242" s="49" t="str">
        <f>'Problem 2'!E242</f>
        <v/>
      </c>
      <c r="F242" s="49" t="str">
        <f>'Problem 2'!F242</f>
        <v/>
      </c>
      <c r="G242" s="49" t="str">
        <f>'Problem 2'!G242</f>
        <v/>
      </c>
      <c r="H242" s="49" t="str">
        <f>'Problem 2'!H242</f>
        <v/>
      </c>
      <c r="I242" s="49" t="str">
        <f>'Problem 2'!I242</f>
        <v/>
      </c>
      <c r="J242" s="49" t="str">
        <f>'Problem 2'!J242</f>
        <v/>
      </c>
      <c r="K242" s="48">
        <f>'Problem 2'!K242</f>
        <v>9.4974530600806517E-3</v>
      </c>
      <c r="L242" s="48">
        <f>'Problem 2'!L242</f>
        <v>9.63192790997347E-3</v>
      </c>
      <c r="M242" s="48">
        <f>'Problem 2'!M242</f>
        <v>9.7569473770438009E-3</v>
      </c>
      <c r="N242" s="48">
        <f>'Problem 2'!N242</f>
        <v>9.8738602972190392E-3</v>
      </c>
      <c r="O242" s="48">
        <f>'Problem 2'!O242</f>
        <v>9.9837567331810817E-3</v>
      </c>
      <c r="P242" s="48">
        <f>'Problem 2'!P242</f>
        <v>1.0087534174365587E-2</v>
      </c>
      <c r="Q242" s="48">
        <f>'Problem 2'!Q242</f>
        <v>1.0185943189846114E-2</v>
      </c>
      <c r="R242" s="48">
        <f>'Problem 2'!R242</f>
        <v>1.0279619872920698E-2</v>
      </c>
      <c r="S242" s="48">
        <f>'Problem 2'!S242</f>
        <v>1.0369109494435591E-2</v>
      </c>
      <c r="T242" s="48">
        <f>'Problem 2'!T242</f>
        <v>1.0454884129206476E-2</v>
      </c>
      <c r="U242" s="48">
        <f>'Problem 2'!U242</f>
        <v>1.053735604398387E-2</v>
      </c>
      <c r="V242" s="48">
        <f>'Problem 2'!V242</f>
        <v>1.0616888037467298E-2</v>
      </c>
      <c r="W242" s="48">
        <f>'Problem 2'!W242</f>
        <v>1.0693801548183224E-2</v>
      </c>
      <c r="X242" s="48">
        <f>'Problem 2'!X242</f>
        <v>1.0768383088173294E-2</v>
      </c>
      <c r="Y242" s="44"/>
      <c r="Z242" s="44"/>
      <c r="AA242" s="44"/>
      <c r="AB242" s="2">
        <f t="shared" ref="AB242:AG242" si="135">AB191</f>
        <v>-8</v>
      </c>
      <c r="AC242" s="2">
        <f t="shared" si="135"/>
        <v>-8</v>
      </c>
      <c r="AD242" s="2">
        <f t="shared" si="135"/>
        <v>3.3263985239120331E-2</v>
      </c>
      <c r="AE242" s="2">
        <f t="shared" si="135"/>
        <v>0.18385190564322104</v>
      </c>
      <c r="AF242" s="2">
        <f t="shared" si="135"/>
        <v>0.66556017395267819</v>
      </c>
      <c r="AG242" s="2">
        <f t="shared" si="135"/>
        <v>0.15058792040410071</v>
      </c>
    </row>
    <row r="243" spans="1:33">
      <c r="A243" s="72"/>
      <c r="B243" s="2">
        <f t="shared" si="103"/>
        <v>-9</v>
      </c>
      <c r="C243" s="49" t="str">
        <f>'Problem 2'!C243</f>
        <v/>
      </c>
      <c r="D243" s="49" t="str">
        <f>'Problem 2'!D243</f>
        <v/>
      </c>
      <c r="E243" s="49" t="str">
        <f>'Problem 2'!E243</f>
        <v/>
      </c>
      <c r="F243" s="49" t="str">
        <f>'Problem 2'!F243</f>
        <v/>
      </c>
      <c r="G243" s="49" t="str">
        <f>'Problem 2'!G243</f>
        <v/>
      </c>
      <c r="H243" s="49" t="str">
        <f>'Problem 2'!H243</f>
        <v/>
      </c>
      <c r="I243" s="49" t="str">
        <f>'Problem 2'!I243</f>
        <v/>
      </c>
      <c r="J243" s="49" t="str">
        <f>'Problem 2'!J243</f>
        <v/>
      </c>
      <c r="K243" s="49" t="str">
        <f>'Problem 2'!K243</f>
        <v/>
      </c>
      <c r="L243" s="48">
        <f>'Problem 2'!L243</f>
        <v>7.8941958866183271E-3</v>
      </c>
      <c r="M243" s="48">
        <f>'Problem 2'!M243</f>
        <v>7.9966331030414395E-3</v>
      </c>
      <c r="N243" s="48">
        <f>'Problem 2'!N243</f>
        <v>8.0924278266145677E-3</v>
      </c>
      <c r="O243" s="48">
        <f>'Problem 2'!O243</f>
        <v>8.1824732501525332E-3</v>
      </c>
      <c r="P243" s="48">
        <f>'Problem 2'!P243</f>
        <v>8.2675047749347641E-3</v>
      </c>
      <c r="Q243" s="48">
        <f>'Problem 2'!Q243</f>
        <v>8.3481374168723477E-3</v>
      </c>
      <c r="R243" s="48">
        <f>'Problem 2'!R243</f>
        <v>8.4248923906464768E-3</v>
      </c>
      <c r="S243" s="48">
        <f>'Problem 2'!S243</f>
        <v>8.4982164907705382E-3</v>
      </c>
      <c r="T243" s="48">
        <f>'Problem 2'!T243</f>
        <v>8.5684965344325903E-3</v>
      </c>
      <c r="U243" s="48">
        <f>'Problem 2'!U243</f>
        <v>8.6360703315158105E-3</v>
      </c>
      <c r="V243" s="48">
        <f>'Problem 2'!V243</f>
        <v>8.7012351571775781E-3</v>
      </c>
      <c r="W243" s="48">
        <f>'Problem 2'!W243</f>
        <v>8.7642543954835617E-3</v>
      </c>
      <c r="X243" s="48">
        <f>'Problem 2'!X243</f>
        <v>8.8253628111969462E-3</v>
      </c>
      <c r="Y243" s="44"/>
      <c r="Z243" s="44"/>
      <c r="AA243" s="44"/>
      <c r="AB243" s="2">
        <f t="shared" ref="AB243:AG243" si="136">AB192</f>
        <v>-9</v>
      </c>
      <c r="AC243" s="2">
        <f t="shared" si="136"/>
        <v>-9</v>
      </c>
      <c r="AD243" s="2">
        <f t="shared" si="136"/>
        <v>3.7421983394009928E-2</v>
      </c>
      <c r="AE243" s="2">
        <f t="shared" si="136"/>
        <v>0.1860778607842424</v>
      </c>
      <c r="AF243" s="2">
        <f t="shared" si="136"/>
        <v>0.66526626182552506</v>
      </c>
      <c r="AG243" s="2">
        <f t="shared" si="136"/>
        <v>0.14865587739023248</v>
      </c>
    </row>
    <row r="244" spans="1:33">
      <c r="A244" s="72"/>
      <c r="B244" s="2">
        <f t="shared" si="103"/>
        <v>-10</v>
      </c>
      <c r="C244" s="49" t="str">
        <f>'Problem 2'!C244</f>
        <v/>
      </c>
      <c r="D244" s="49" t="str">
        <f>'Problem 2'!D244</f>
        <v/>
      </c>
      <c r="E244" s="49" t="str">
        <f>'Problem 2'!E244</f>
        <v/>
      </c>
      <c r="F244" s="49" t="str">
        <f>'Problem 2'!F244</f>
        <v/>
      </c>
      <c r="G244" s="49" t="str">
        <f>'Problem 2'!G244</f>
        <v/>
      </c>
      <c r="H244" s="49" t="str">
        <f>'Problem 2'!H244</f>
        <v/>
      </c>
      <c r="I244" s="49" t="str">
        <f>'Problem 2'!I244</f>
        <v/>
      </c>
      <c r="J244" s="49" t="str">
        <f>'Problem 2'!J244</f>
        <v/>
      </c>
      <c r="K244" s="49" t="str">
        <f>'Problem 2'!K244</f>
        <v/>
      </c>
      <c r="L244" s="49" t="str">
        <f>'Problem 2'!L244</f>
        <v/>
      </c>
      <c r="M244" s="48">
        <f>'Problem 2'!M244</f>
        <v>6.5541690719292944E-3</v>
      </c>
      <c r="N244" s="48">
        <f>'Problem 2'!N244</f>
        <v>6.632666457305092E-3</v>
      </c>
      <c r="O244" s="48">
        <f>'Problem 2'!O244</f>
        <v>6.7064525648037332E-3</v>
      </c>
      <c r="P244" s="48">
        <f>'Problem 2'!P244</f>
        <v>6.7761300176893968E-3</v>
      </c>
      <c r="Q244" s="48">
        <f>'Problem 2'!Q244</f>
        <v>6.8422027909633698E-3</v>
      </c>
      <c r="R244" s="48">
        <f>'Problem 2'!R244</f>
        <v>6.9050979947951063E-3</v>
      </c>
      <c r="S244" s="48">
        <f>'Problem 2'!S244</f>
        <v>6.9651817558158413E-3</v>
      </c>
      <c r="T244" s="48">
        <f>'Problem 2'!T244</f>
        <v>7.0227710520436304E-3</v>
      </c>
      <c r="U244" s="48">
        <f>'Problem 2'!U244</f>
        <v>7.0781427021193721E-3</v>
      </c>
      <c r="V244" s="48">
        <f>'Problem 2'!V244</f>
        <v>7.1315403081193551E-3</v>
      </c>
      <c r="W244" s="48">
        <f>'Problem 2'!W244</f>
        <v>7.1831796996537634E-3</v>
      </c>
      <c r="X244" s="48">
        <f>'Problem 2'!X244</f>
        <v>7.2332532538501582E-3</v>
      </c>
      <c r="Y244" s="44"/>
      <c r="Z244" s="44"/>
      <c r="AA244" s="44"/>
      <c r="AB244" s="2">
        <f t="shared" ref="AB244:AG244" si="137">AB193</f>
        <v>-10</v>
      </c>
      <c r="AC244" s="2">
        <f t="shared" si="137"/>
        <v>-10</v>
      </c>
      <c r="AD244" s="2">
        <f t="shared" si="137"/>
        <v>4.1579981548899525E-2</v>
      </c>
      <c r="AE244" s="2">
        <f t="shared" si="137"/>
        <v>0.18832110487391984</v>
      </c>
      <c r="AF244" s="2">
        <f t="shared" si="137"/>
        <v>0.66493777180105984</v>
      </c>
      <c r="AG244" s="2">
        <f t="shared" si="137"/>
        <v>0.14674112332502032</v>
      </c>
    </row>
    <row r="245" spans="1:33">
      <c r="A245" s="72"/>
      <c r="B245" s="2">
        <f t="shared" si="103"/>
        <v>-11</v>
      </c>
      <c r="C245" s="49" t="str">
        <f>'Problem 2'!C245</f>
        <v/>
      </c>
      <c r="D245" s="49" t="str">
        <f>'Problem 2'!D245</f>
        <v/>
      </c>
      <c r="E245" s="49" t="str">
        <f>'Problem 2'!E245</f>
        <v/>
      </c>
      <c r="F245" s="49" t="str">
        <f>'Problem 2'!F245</f>
        <v/>
      </c>
      <c r="G245" s="49" t="str">
        <f>'Problem 2'!G245</f>
        <v/>
      </c>
      <c r="H245" s="49" t="str">
        <f>'Problem 2'!H245</f>
        <v/>
      </c>
      <c r="I245" s="49" t="str">
        <f>'Problem 2'!I245</f>
        <v/>
      </c>
      <c r="J245" s="49" t="str">
        <f>'Problem 2'!J245</f>
        <v/>
      </c>
      <c r="K245" s="49" t="str">
        <f>'Problem 2'!K245</f>
        <v/>
      </c>
      <c r="L245" s="49" t="str">
        <f>'Problem 2'!L245</f>
        <v/>
      </c>
      <c r="M245" s="49" t="str">
        <f>'Problem 2'!M245</f>
        <v/>
      </c>
      <c r="N245" s="48">
        <f>'Problem 2'!N245</f>
        <v>5.4364053738602536E-3</v>
      </c>
      <c r="O245" s="48">
        <f>'Problem 2'!O245</f>
        <v>5.4968720665051762E-3</v>
      </c>
      <c r="P245" s="48">
        <f>'Problem 2'!P245</f>
        <v>5.5539717275925327E-3</v>
      </c>
      <c r="Q245" s="48">
        <f>'Problem 2'!Q245</f>
        <v>5.6081173606594703E-3</v>
      </c>
      <c r="R245" s="48">
        <f>'Problem 2'!R245</f>
        <v>5.6596589799493557E-3</v>
      </c>
      <c r="S245" s="48">
        <f>'Problem 2'!S245</f>
        <v>5.7088966244922545E-3</v>
      </c>
      <c r="T245" s="48">
        <f>'Problem 2'!T245</f>
        <v>5.756090056438623E-3</v>
      </c>
      <c r="U245" s="48">
        <f>'Problem 2'!U245</f>
        <v>5.8014661275169743E-3</v>
      </c>
      <c r="V245" s="48">
        <f>'Problem 2'!V245</f>
        <v>5.8452244685174293E-3</v>
      </c>
      <c r="W245" s="48">
        <f>'Problem 2'!W245</f>
        <v>5.8875419506581039E-3</v>
      </c>
      <c r="X245" s="48">
        <f>'Problem 2'!X245</f>
        <v>5.9285762257585972E-3</v>
      </c>
      <c r="Y245" s="44"/>
      <c r="Z245" s="44"/>
      <c r="AA245" s="44"/>
      <c r="AB245" s="2">
        <f t="shared" ref="AB245:AG245" si="138">AB194</f>
        <v>-11</v>
      </c>
      <c r="AC245" s="2">
        <f t="shared" si="138"/>
        <v>-11</v>
      </c>
      <c r="AD245" s="2">
        <f t="shared" si="138"/>
        <v>4.5737979703790899E-2</v>
      </c>
      <c r="AE245" s="2">
        <f t="shared" si="138"/>
        <v>0.1905816379122543</v>
      </c>
      <c r="AF245" s="2">
        <f t="shared" si="138"/>
        <v>0.66457470387928219</v>
      </c>
      <c r="AG245" s="2">
        <f t="shared" si="138"/>
        <v>0.1448436582084634</v>
      </c>
    </row>
    <row r="246" spans="1:33">
      <c r="A246" s="72"/>
      <c r="B246" s="2">
        <f t="shared" si="103"/>
        <v>-12</v>
      </c>
      <c r="C246" s="49" t="str">
        <f>'Problem 2'!C246</f>
        <v/>
      </c>
      <c r="D246" s="49" t="str">
        <f>'Problem 2'!D246</f>
        <v/>
      </c>
      <c r="E246" s="49" t="str">
        <f>'Problem 2'!E246</f>
        <v/>
      </c>
      <c r="F246" s="49" t="str">
        <f>'Problem 2'!F246</f>
        <v/>
      </c>
      <c r="G246" s="49" t="str">
        <f>'Problem 2'!G246</f>
        <v/>
      </c>
      <c r="H246" s="49" t="str">
        <f>'Problem 2'!H246</f>
        <v/>
      </c>
      <c r="I246" s="49" t="str">
        <f>'Problem 2'!I246</f>
        <v/>
      </c>
      <c r="J246" s="49" t="str">
        <f>'Problem 2'!J246</f>
        <v/>
      </c>
      <c r="K246" s="49" t="str">
        <f>'Problem 2'!K246</f>
        <v/>
      </c>
      <c r="L246" s="49" t="str">
        <f>'Problem 2'!L246</f>
        <v/>
      </c>
      <c r="M246" s="49" t="str">
        <f>'Problem 2'!M246</f>
        <v/>
      </c>
      <c r="N246" s="49" t="str">
        <f>'Problem 2'!N246</f>
        <v/>
      </c>
      <c r="O246" s="48">
        <f>'Problem 2'!O246</f>
        <v>4.5055760997199101E-3</v>
      </c>
      <c r="P246" s="48">
        <f>'Problem 2'!P246</f>
        <v>4.5523710051309507E-3</v>
      </c>
      <c r="Q246" s="48">
        <f>'Problem 2'!Q246</f>
        <v>4.5967449819119821E-3</v>
      </c>
      <c r="R246" s="48">
        <f>'Problem 2'!R246</f>
        <v>4.6389848768768616E-3</v>
      </c>
      <c r="S246" s="48">
        <f>'Problem 2'!S246</f>
        <v>4.6793365812511922E-3</v>
      </c>
      <c r="T246" s="48">
        <f>'Problem 2'!T246</f>
        <v>4.7180129784250013E-3</v>
      </c>
      <c r="U246" s="48">
        <f>'Problem 2'!U246</f>
        <v>4.7551999808002066E-3</v>
      </c>
      <c r="V246" s="48">
        <f>'Problem 2'!V246</f>
        <v>4.7910611923835944E-3</v>
      </c>
      <c r="W246" s="48">
        <f>'Problem 2'!W246</f>
        <v>4.8257415649386459E-3</v>
      </c>
      <c r="X246" s="48">
        <f>'Problem 2'!X246</f>
        <v>4.8593702992336674E-3</v>
      </c>
      <c r="Y246" s="44"/>
      <c r="Z246" s="44"/>
      <c r="AA246" s="44"/>
      <c r="AB246" s="2">
        <f t="shared" ref="AB246:AG246" si="139">AB195</f>
        <v>-12</v>
      </c>
      <c r="AC246" s="2">
        <f t="shared" si="139"/>
        <v>-12</v>
      </c>
      <c r="AD246" s="2">
        <f t="shared" si="139"/>
        <v>4.9895977858680496E-2</v>
      </c>
      <c r="AE246" s="2">
        <f t="shared" si="139"/>
        <v>0.19285945989924386</v>
      </c>
      <c r="AF246" s="2">
        <f t="shared" si="139"/>
        <v>0.66417705806019267</v>
      </c>
      <c r="AG246" s="2">
        <f t="shared" si="139"/>
        <v>0.14296348204056336</v>
      </c>
    </row>
    <row r="247" spans="1:33">
      <c r="A247" s="72"/>
      <c r="B247" s="2">
        <f t="shared" si="103"/>
        <v>-13</v>
      </c>
      <c r="C247" s="49" t="str">
        <f>'Problem 2'!C247</f>
        <v/>
      </c>
      <c r="D247" s="49" t="str">
        <f>'Problem 2'!D247</f>
        <v/>
      </c>
      <c r="E247" s="49" t="str">
        <f>'Problem 2'!E247</f>
        <v/>
      </c>
      <c r="F247" s="49" t="str">
        <f>'Problem 2'!F247</f>
        <v/>
      </c>
      <c r="G247" s="49" t="str">
        <f>'Problem 2'!G247</f>
        <v/>
      </c>
      <c r="H247" s="49" t="str">
        <f>'Problem 2'!H247</f>
        <v/>
      </c>
      <c r="I247" s="49" t="str">
        <f>'Problem 2'!I247</f>
        <v/>
      </c>
      <c r="J247" s="49" t="str">
        <f>'Problem 2'!J247</f>
        <v/>
      </c>
      <c r="K247" s="49" t="str">
        <f>'Problem 2'!K247</f>
        <v/>
      </c>
      <c r="L247" s="49" t="str">
        <f>'Problem 2'!L247</f>
        <v/>
      </c>
      <c r="M247" s="49" t="str">
        <f>'Problem 2'!M247</f>
        <v/>
      </c>
      <c r="N247" s="49" t="str">
        <f>'Problem 2'!N247</f>
        <v/>
      </c>
      <c r="O247" s="49" t="str">
        <f>'Problem 2'!O247</f>
        <v/>
      </c>
      <c r="P247" s="48">
        <f>'Problem 2'!P247</f>
        <v>3.7314836615598423E-3</v>
      </c>
      <c r="Q247" s="48">
        <f>'Problem 2'!Q247</f>
        <v>3.7678511232419609E-3</v>
      </c>
      <c r="R247" s="48">
        <f>'Problem 2'!R247</f>
        <v>3.8024695643334994E-3</v>
      </c>
      <c r="S247" s="48">
        <f>'Problem 2'!S247</f>
        <v>3.8355405074455007E-3</v>
      </c>
      <c r="T247" s="48">
        <f>'Problem 2'!T247</f>
        <v>3.8672384236582147E-3</v>
      </c>
      <c r="U247" s="48">
        <f>'Problem 2'!U247</f>
        <v>3.8977156798818413E-3</v>
      </c>
      <c r="V247" s="48">
        <f>'Problem 2'!V247</f>
        <v>3.9271063600248013E-3</v>
      </c>
      <c r="W247" s="48">
        <f>'Problem 2'!W247</f>
        <v>3.955529261353341E-3</v>
      </c>
      <c r="X247" s="48">
        <f>'Problem 2'!X247</f>
        <v>3.9830902721949002E-3</v>
      </c>
      <c r="Y247" s="44"/>
      <c r="Z247" s="44"/>
      <c r="AA247" s="44"/>
      <c r="AB247" s="2">
        <f t="shared" ref="AB247:AG247" si="140">AB196</f>
        <v>-13</v>
      </c>
      <c r="AC247" s="2">
        <f t="shared" si="140"/>
        <v>-13</v>
      </c>
      <c r="AD247" s="2">
        <f t="shared" si="140"/>
        <v>5.4053976013570093E-2</v>
      </c>
      <c r="AE247" s="2">
        <f t="shared" si="140"/>
        <v>0.19515457083488952</v>
      </c>
      <c r="AF247" s="2">
        <f t="shared" si="140"/>
        <v>0.66374483434379106</v>
      </c>
      <c r="AG247" s="2">
        <f t="shared" si="140"/>
        <v>0.14110059482131942</v>
      </c>
    </row>
    <row r="248" spans="1:33">
      <c r="A248" s="72"/>
      <c r="B248" s="2">
        <f t="shared" si="103"/>
        <v>-14</v>
      </c>
      <c r="C248" s="49" t="str">
        <f>'Problem 2'!C248</f>
        <v/>
      </c>
      <c r="D248" s="49" t="str">
        <f>'Problem 2'!D248</f>
        <v/>
      </c>
      <c r="E248" s="49" t="str">
        <f>'Problem 2'!E248</f>
        <v/>
      </c>
      <c r="F248" s="49" t="str">
        <f>'Problem 2'!F248</f>
        <v/>
      </c>
      <c r="G248" s="49" t="str">
        <f>'Problem 2'!G248</f>
        <v/>
      </c>
      <c r="H248" s="49" t="str">
        <f>'Problem 2'!H248</f>
        <v/>
      </c>
      <c r="I248" s="49" t="str">
        <f>'Problem 2'!I248</f>
        <v/>
      </c>
      <c r="J248" s="49" t="str">
        <f>'Problem 2'!J248</f>
        <v/>
      </c>
      <c r="K248" s="49" t="str">
        <f>'Problem 2'!K248</f>
        <v/>
      </c>
      <c r="L248" s="49" t="str">
        <f>'Problem 2'!L248</f>
        <v/>
      </c>
      <c r="M248" s="49" t="str">
        <f>'Problem 2'!M248</f>
        <v/>
      </c>
      <c r="N248" s="49" t="str">
        <f>'Problem 2'!N248</f>
        <v/>
      </c>
      <c r="O248" s="49" t="str">
        <f>'Problem 2'!O248</f>
        <v/>
      </c>
      <c r="P248" s="49" t="str">
        <f>'Problem 2'!P248</f>
        <v/>
      </c>
      <c r="Q248" s="48">
        <f>'Problem 2'!Q248</f>
        <v>3.0884835713544945E-3</v>
      </c>
      <c r="R248" s="48">
        <f>'Problem 2'!R248</f>
        <v>3.1168567856560969E-3</v>
      </c>
      <c r="S248" s="48">
        <f>'Problem 2'!S248</f>
        <v>3.1439616835147177E-3</v>
      </c>
      <c r="T248" s="48">
        <f>'Problem 2'!T248</f>
        <v>3.1699412590127096E-3</v>
      </c>
      <c r="U248" s="48">
        <f>'Problem 2'!U248</f>
        <v>3.1949203902135181E-3</v>
      </c>
      <c r="V248" s="48">
        <f>'Problem 2'!V248</f>
        <v>3.2190089708139524E-3</v>
      </c>
      <c r="W248" s="48">
        <f>'Problem 2'!W248</f>
        <v>3.2423043658491579E-3</v>
      </c>
      <c r="X248" s="48">
        <f>'Problem 2'!X248</f>
        <v>3.2648933603773855E-3</v>
      </c>
      <c r="Y248" s="44"/>
      <c r="Z248" s="44"/>
      <c r="AA248" s="44"/>
      <c r="AB248" s="2">
        <f t="shared" ref="AB248:AG248" si="141">AB197</f>
        <v>-14</v>
      </c>
      <c r="AC248" s="2">
        <f t="shared" si="141"/>
        <v>-14</v>
      </c>
      <c r="AD248" s="2">
        <f t="shared" si="141"/>
        <v>5.8211974168461467E-2</v>
      </c>
      <c r="AE248" s="2">
        <f t="shared" si="141"/>
        <v>0.1974669707191922</v>
      </c>
      <c r="AF248" s="2">
        <f t="shared" si="141"/>
        <v>0.66327803273007702</v>
      </c>
      <c r="AG248" s="2">
        <f t="shared" si="141"/>
        <v>0.13925499655073073</v>
      </c>
    </row>
    <row r="249" spans="1:33">
      <c r="A249" s="72"/>
      <c r="B249" s="2">
        <f t="shared" si="103"/>
        <v>-15</v>
      </c>
      <c r="C249" s="49" t="str">
        <f>'Problem 2'!C249</f>
        <v/>
      </c>
      <c r="D249" s="49" t="str">
        <f>'Problem 2'!D249</f>
        <v/>
      </c>
      <c r="E249" s="49" t="str">
        <f>'Problem 2'!E249</f>
        <v/>
      </c>
      <c r="F249" s="49" t="str">
        <f>'Problem 2'!F249</f>
        <v/>
      </c>
      <c r="G249" s="49" t="str">
        <f>'Problem 2'!G249</f>
        <v/>
      </c>
      <c r="H249" s="49" t="str">
        <f>'Problem 2'!H249</f>
        <v/>
      </c>
      <c r="I249" s="49" t="str">
        <f>'Problem 2'!I249</f>
        <v/>
      </c>
      <c r="J249" s="49" t="str">
        <f>'Problem 2'!J249</f>
        <v/>
      </c>
      <c r="K249" s="49" t="str">
        <f>'Problem 2'!K249</f>
        <v/>
      </c>
      <c r="L249" s="49" t="str">
        <f>'Problem 2'!L249</f>
        <v/>
      </c>
      <c r="M249" s="49" t="str">
        <f>'Problem 2'!M249</f>
        <v/>
      </c>
      <c r="N249" s="49" t="str">
        <f>'Problem 2'!N249</f>
        <v/>
      </c>
      <c r="O249" s="49" t="str">
        <f>'Problem 2'!O249</f>
        <v/>
      </c>
      <c r="P249" s="49" t="str">
        <f>'Problem 2'!P249</f>
        <v/>
      </c>
      <c r="Q249" s="49" t="str">
        <f>'Problem 2'!Q249</f>
        <v/>
      </c>
      <c r="R249" s="48">
        <f>'Problem 2'!R249</f>
        <v>2.554905235330196E-3</v>
      </c>
      <c r="S249" s="48">
        <f>'Problem 2'!S249</f>
        <v>2.5771210645784137E-3</v>
      </c>
      <c r="T249" s="48">
        <f>'Problem 2'!T249</f>
        <v>2.598414564967122E-3</v>
      </c>
      <c r="U249" s="48">
        <f>'Problem 2'!U249</f>
        <v>2.6188880875874787E-3</v>
      </c>
      <c r="V249" s="48">
        <f>'Problem 2'!V249</f>
        <v>2.6386317023918693E-3</v>
      </c>
      <c r="W249" s="48">
        <f>'Problem 2'!W249</f>
        <v>2.6577252108417326E-3</v>
      </c>
      <c r="X249" s="48">
        <f>'Problem 2'!X249</f>
        <v>2.6762397430033502E-3</v>
      </c>
      <c r="Y249" s="44"/>
      <c r="Z249" s="44"/>
      <c r="AA249" s="44"/>
      <c r="AB249" s="2">
        <f t="shared" ref="AB249:AG249" si="142">AB198</f>
        <v>-15</v>
      </c>
      <c r="AC249" s="2">
        <f t="shared" si="142"/>
        <v>-15</v>
      </c>
      <c r="AD249" s="2">
        <f t="shared" si="142"/>
        <v>6.2369972323351064E-2</v>
      </c>
      <c r="AE249" s="2">
        <f t="shared" si="142"/>
        <v>0.19979665955214998</v>
      </c>
      <c r="AF249" s="2">
        <f t="shared" si="142"/>
        <v>0.6627766532190511</v>
      </c>
      <c r="AG249" s="2">
        <f t="shared" si="142"/>
        <v>0.13742668722879892</v>
      </c>
    </row>
    <row r="250" spans="1:33">
      <c r="A250" s="72"/>
      <c r="B250" s="2">
        <f t="shared" si="103"/>
        <v>-16</v>
      </c>
      <c r="C250" s="49" t="str">
        <f>'Problem 2'!C250</f>
        <v/>
      </c>
      <c r="D250" s="49" t="str">
        <f>'Problem 2'!D250</f>
        <v/>
      </c>
      <c r="E250" s="49" t="str">
        <f>'Problem 2'!E250</f>
        <v/>
      </c>
      <c r="F250" s="49" t="str">
        <f>'Problem 2'!F250</f>
        <v/>
      </c>
      <c r="G250" s="49" t="str">
        <f>'Problem 2'!G250</f>
        <v/>
      </c>
      <c r="H250" s="49" t="str">
        <f>'Problem 2'!H250</f>
        <v/>
      </c>
      <c r="I250" s="49" t="str">
        <f>'Problem 2'!I250</f>
        <v/>
      </c>
      <c r="J250" s="49" t="str">
        <f>'Problem 2'!J250</f>
        <v/>
      </c>
      <c r="K250" s="49" t="str">
        <f>'Problem 2'!K250</f>
        <v/>
      </c>
      <c r="L250" s="49" t="str">
        <f>'Problem 2'!L250</f>
        <v/>
      </c>
      <c r="M250" s="49" t="str">
        <f>'Problem 2'!M250</f>
        <v/>
      </c>
      <c r="N250" s="49" t="str">
        <f>'Problem 2'!N250</f>
        <v/>
      </c>
      <c r="O250" s="49" t="str">
        <f>'Problem 2'!O250</f>
        <v/>
      </c>
      <c r="P250" s="49" t="str">
        <f>'Problem 2'!P250</f>
        <v/>
      </c>
      <c r="Q250" s="49" t="str">
        <f>'Problem 2'!Q250</f>
        <v/>
      </c>
      <c r="R250" s="49" t="str">
        <f>'Problem 2'!R250</f>
        <v/>
      </c>
      <c r="S250" s="48">
        <f>'Problem 2'!S250</f>
        <v>2.1125066862284214E-3</v>
      </c>
      <c r="T250" s="48">
        <f>'Problem 2'!T250</f>
        <v>2.1299598157611399E-3</v>
      </c>
      <c r="U250" s="48">
        <f>'Problem 2'!U250</f>
        <v>2.146740866391994E-3</v>
      </c>
      <c r="V250" s="48">
        <f>'Problem 2'!V250</f>
        <v>2.16292366188231E-3</v>
      </c>
      <c r="W250" s="48">
        <f>'Problem 2'!W250</f>
        <v>2.178573609779022E-3</v>
      </c>
      <c r="X250" s="48">
        <f>'Problem 2'!X250</f>
        <v>2.1937490103942636E-3</v>
      </c>
      <c r="Y250" s="44"/>
      <c r="Z250" s="44"/>
      <c r="AA250" s="44"/>
      <c r="AB250" s="2">
        <f t="shared" ref="AB250:AG250" si="143">AB199</f>
        <v>-16</v>
      </c>
      <c r="AC250" s="2">
        <f t="shared" si="143"/>
        <v>-16</v>
      </c>
      <c r="AD250" s="2">
        <f t="shared" si="143"/>
        <v>6.6527970478240661E-2</v>
      </c>
      <c r="AE250" s="2">
        <f t="shared" si="143"/>
        <v>0.20214363733376381</v>
      </c>
      <c r="AF250" s="2">
        <f t="shared" si="143"/>
        <v>0.66224069581071299</v>
      </c>
      <c r="AG250" s="2">
        <f t="shared" si="143"/>
        <v>0.13561566685552315</v>
      </c>
    </row>
    <row r="251" spans="1:33">
      <c r="A251" s="72"/>
      <c r="B251" s="2">
        <f t="shared" si="103"/>
        <v>-17</v>
      </c>
      <c r="C251" s="49" t="str">
        <f>'Problem 2'!C251</f>
        <v/>
      </c>
      <c r="D251" s="49" t="str">
        <f>'Problem 2'!D251</f>
        <v/>
      </c>
      <c r="E251" s="49" t="str">
        <f>'Problem 2'!E251</f>
        <v/>
      </c>
      <c r="F251" s="49" t="str">
        <f>'Problem 2'!F251</f>
        <v/>
      </c>
      <c r="G251" s="49" t="str">
        <f>'Problem 2'!G251</f>
        <v/>
      </c>
      <c r="H251" s="49" t="str">
        <f>'Problem 2'!H251</f>
        <v/>
      </c>
      <c r="I251" s="49" t="str">
        <f>'Problem 2'!I251</f>
        <v/>
      </c>
      <c r="J251" s="49" t="str">
        <f>'Problem 2'!J251</f>
        <v/>
      </c>
      <c r="K251" s="49" t="str">
        <f>'Problem 2'!K251</f>
        <v/>
      </c>
      <c r="L251" s="49" t="str">
        <f>'Problem 2'!L251</f>
        <v/>
      </c>
      <c r="M251" s="49" t="str">
        <f>'Problem 2'!M251</f>
        <v/>
      </c>
      <c r="N251" s="49" t="str">
        <f>'Problem 2'!N251</f>
        <v/>
      </c>
      <c r="O251" s="49" t="str">
        <f>'Problem 2'!O251</f>
        <v/>
      </c>
      <c r="P251" s="49" t="str">
        <f>'Problem 2'!P251</f>
        <v/>
      </c>
      <c r="Q251" s="49" t="str">
        <f>'Problem 2'!Q251</f>
        <v/>
      </c>
      <c r="R251" s="49" t="str">
        <f>'Problem 2'!R251</f>
        <v/>
      </c>
      <c r="S251" s="49" t="str">
        <f>'Problem 2'!S251</f>
        <v/>
      </c>
      <c r="T251" s="48">
        <f>'Problem 2'!T251</f>
        <v>1.745979413036558E-3</v>
      </c>
      <c r="U251" s="48">
        <f>'Problem 2'!U251</f>
        <v>1.7597342373170122E-3</v>
      </c>
      <c r="V251" s="48">
        <f>'Problem 2'!V251</f>
        <v>1.7729987047019335E-3</v>
      </c>
      <c r="W251" s="48">
        <f>'Problem 2'!W251</f>
        <v>1.7858264260155465E-3</v>
      </c>
      <c r="X251" s="48">
        <f>'Problem 2'!X251</f>
        <v>1.7982651867738397E-3</v>
      </c>
      <c r="Y251" s="44"/>
      <c r="Z251" s="44"/>
      <c r="AA251" s="44"/>
      <c r="AB251" s="2">
        <f t="shared" ref="AB251:AG251" si="144">AB200</f>
        <v>-17</v>
      </c>
      <c r="AC251" s="2">
        <f t="shared" si="144"/>
        <v>-17</v>
      </c>
      <c r="AD251" s="2">
        <f t="shared" si="144"/>
        <v>7.0685968633132035E-2</v>
      </c>
      <c r="AE251" s="2">
        <f t="shared" si="144"/>
        <v>0.20450790406403474</v>
      </c>
      <c r="AF251" s="2">
        <f t="shared" si="144"/>
        <v>0.66167016050506255</v>
      </c>
      <c r="AG251" s="2">
        <f t="shared" si="144"/>
        <v>0.13382193543090271</v>
      </c>
    </row>
    <row r="252" spans="1:33">
      <c r="A252" s="72"/>
      <c r="B252" s="2">
        <f t="shared" si="103"/>
        <v>-18</v>
      </c>
      <c r="C252" s="49" t="str">
        <f>'Problem 2'!C252</f>
        <v/>
      </c>
      <c r="D252" s="49" t="str">
        <f>'Problem 2'!D252</f>
        <v/>
      </c>
      <c r="E252" s="49" t="str">
        <f>'Problem 2'!E252</f>
        <v/>
      </c>
      <c r="F252" s="49" t="str">
        <f>'Problem 2'!F252</f>
        <v/>
      </c>
      <c r="G252" s="49" t="str">
        <f>'Problem 2'!G252</f>
        <v/>
      </c>
      <c r="H252" s="49" t="str">
        <f>'Problem 2'!H252</f>
        <v/>
      </c>
      <c r="I252" s="49" t="str">
        <f>'Problem 2'!I252</f>
        <v/>
      </c>
      <c r="J252" s="49" t="str">
        <f>'Problem 2'!J252</f>
        <v/>
      </c>
      <c r="K252" s="49" t="str">
        <f>'Problem 2'!K252</f>
        <v/>
      </c>
      <c r="L252" s="49" t="str">
        <f>'Problem 2'!L252</f>
        <v/>
      </c>
      <c r="M252" s="49" t="str">
        <f>'Problem 2'!M252</f>
        <v/>
      </c>
      <c r="N252" s="49" t="str">
        <f>'Problem 2'!N252</f>
        <v/>
      </c>
      <c r="O252" s="49" t="str">
        <f>'Problem 2'!O252</f>
        <v/>
      </c>
      <c r="P252" s="49" t="str">
        <f>'Problem 2'!P252</f>
        <v/>
      </c>
      <c r="Q252" s="49" t="str">
        <f>'Problem 2'!Q252</f>
        <v/>
      </c>
      <c r="R252" s="49" t="str">
        <f>'Problem 2'!R252</f>
        <v/>
      </c>
      <c r="S252" s="49" t="str">
        <f>'Problem 2'!S252</f>
        <v/>
      </c>
      <c r="T252" s="49" t="str">
        <f>'Problem 2'!T252</f>
        <v/>
      </c>
      <c r="U252" s="48">
        <f>'Problem 2'!U252</f>
        <v>1.4425088741925052E-3</v>
      </c>
      <c r="V252" s="48">
        <f>'Problem 2'!V252</f>
        <v>1.4533814844925885E-3</v>
      </c>
      <c r="W252" s="48">
        <f>'Problem 2'!W252</f>
        <v>1.4638961128614625E-3</v>
      </c>
      <c r="X252" s="48">
        <f>'Problem 2'!X252</f>
        <v>1.4740919269957686E-3</v>
      </c>
      <c r="Y252" s="44"/>
      <c r="Z252" s="44"/>
      <c r="AA252" s="44"/>
      <c r="AB252" s="2">
        <f t="shared" ref="AB252:AG252" si="145">AB201</f>
        <v>-18</v>
      </c>
      <c r="AC252" s="2">
        <f t="shared" si="145"/>
        <v>-18</v>
      </c>
      <c r="AD252" s="2">
        <f t="shared" si="145"/>
        <v>7.4843966788019856E-2</v>
      </c>
      <c r="AE252" s="2">
        <f t="shared" si="145"/>
        <v>0.20688945974295969</v>
      </c>
      <c r="AF252" s="2">
        <f t="shared" si="145"/>
        <v>0.66106504730210036</v>
      </c>
      <c r="AG252" s="2">
        <f t="shared" si="145"/>
        <v>0.13204549295493984</v>
      </c>
    </row>
    <row r="253" spans="1:33">
      <c r="A253" s="72"/>
      <c r="B253" s="2">
        <f t="shared" si="103"/>
        <v>-19</v>
      </c>
      <c r="C253" s="49" t="str">
        <f>'Problem 2'!C253</f>
        <v/>
      </c>
      <c r="D253" s="49" t="str">
        <f>'Problem 2'!D253</f>
        <v/>
      </c>
      <c r="E253" s="49" t="str">
        <f>'Problem 2'!E253</f>
        <v/>
      </c>
      <c r="F253" s="49" t="str">
        <f>'Problem 2'!F253</f>
        <v/>
      </c>
      <c r="G253" s="49" t="str">
        <f>'Problem 2'!G253</f>
        <v/>
      </c>
      <c r="H253" s="49" t="str">
        <f>'Problem 2'!H253</f>
        <v/>
      </c>
      <c r="I253" s="49" t="str">
        <f>'Problem 2'!I253</f>
        <v/>
      </c>
      <c r="J253" s="49" t="str">
        <f>'Problem 2'!J253</f>
        <v/>
      </c>
      <c r="K253" s="49" t="str">
        <f>'Problem 2'!K253</f>
        <v/>
      </c>
      <c r="L253" s="49" t="str">
        <f>'Problem 2'!L253</f>
        <v/>
      </c>
      <c r="M253" s="49" t="str">
        <f>'Problem 2'!M253</f>
        <v/>
      </c>
      <c r="N253" s="49" t="str">
        <f>'Problem 2'!N253</f>
        <v/>
      </c>
      <c r="O253" s="49" t="str">
        <f>'Problem 2'!O253</f>
        <v/>
      </c>
      <c r="P253" s="49" t="str">
        <f>'Problem 2'!P253</f>
        <v/>
      </c>
      <c r="Q253" s="49" t="str">
        <f>'Problem 2'!Q253</f>
        <v/>
      </c>
      <c r="R253" s="49" t="str">
        <f>'Problem 2'!R253</f>
        <v/>
      </c>
      <c r="S253" s="49" t="str">
        <f>'Problem 2'!S253</f>
        <v/>
      </c>
      <c r="T253" s="49" t="str">
        <f>'Problem 2'!T253</f>
        <v/>
      </c>
      <c r="U253" s="49" t="str">
        <f>'Problem 2'!U253</f>
        <v/>
      </c>
      <c r="V253" s="48">
        <f>'Problem 2'!V253</f>
        <v>1.1913904750784354E-3</v>
      </c>
      <c r="W253" s="48">
        <f>'Problem 2'!W253</f>
        <v>1.2000092345401114E-3</v>
      </c>
      <c r="X253" s="48">
        <f>'Problem 2'!X253</f>
        <v>1.2083666726745435E-3</v>
      </c>
      <c r="Y253" s="44"/>
      <c r="Z253" s="44"/>
      <c r="AA253" s="44"/>
      <c r="AB253" s="2">
        <f t="shared" ref="AB253:AG253" si="146">AB202</f>
        <v>-19</v>
      </c>
      <c r="AC253" s="2">
        <f t="shared" si="146"/>
        <v>-19</v>
      </c>
      <c r="AD253" s="2">
        <f t="shared" si="146"/>
        <v>7.9001964942911229E-2</v>
      </c>
      <c r="AE253" s="2">
        <f t="shared" si="146"/>
        <v>0.20928830437054274</v>
      </c>
      <c r="AF253" s="2">
        <f t="shared" si="146"/>
        <v>0.66042535620182563</v>
      </c>
      <c r="AG253" s="2">
        <f t="shared" si="146"/>
        <v>0.13028633942763151</v>
      </c>
    </row>
    <row r="254" spans="1:33">
      <c r="A254" s="72"/>
      <c r="B254" s="2">
        <f t="shared" si="103"/>
        <v>-20</v>
      </c>
      <c r="C254" s="49" t="str">
        <f>'Problem 2'!C254</f>
        <v/>
      </c>
      <c r="D254" s="49" t="str">
        <f>'Problem 2'!D254</f>
        <v/>
      </c>
      <c r="E254" s="49" t="str">
        <f>'Problem 2'!E254</f>
        <v/>
      </c>
      <c r="F254" s="49" t="str">
        <f>'Problem 2'!F254</f>
        <v/>
      </c>
      <c r="G254" s="49" t="str">
        <f>'Problem 2'!G254</f>
        <v/>
      </c>
      <c r="H254" s="49" t="str">
        <f>'Problem 2'!H254</f>
        <v/>
      </c>
      <c r="I254" s="49" t="str">
        <f>'Problem 2'!I254</f>
        <v/>
      </c>
      <c r="J254" s="49" t="str">
        <f>'Problem 2'!J254</f>
        <v/>
      </c>
      <c r="K254" s="49" t="str">
        <f>'Problem 2'!K254</f>
        <v/>
      </c>
      <c r="L254" s="49" t="str">
        <f>'Problem 2'!L254</f>
        <v/>
      </c>
      <c r="M254" s="49" t="str">
        <f>'Problem 2'!M254</f>
        <v/>
      </c>
      <c r="N254" s="49" t="str">
        <f>'Problem 2'!N254</f>
        <v/>
      </c>
      <c r="O254" s="49" t="str">
        <f>'Problem 2'!O254</f>
        <v/>
      </c>
      <c r="P254" s="49" t="str">
        <f>'Problem 2'!P254</f>
        <v/>
      </c>
      <c r="Q254" s="49" t="str">
        <f>'Problem 2'!Q254</f>
        <v/>
      </c>
      <c r="R254" s="49" t="str">
        <f>'Problem 2'!R254</f>
        <v/>
      </c>
      <c r="S254" s="49" t="str">
        <f>'Problem 2'!S254</f>
        <v/>
      </c>
      <c r="T254" s="49" t="str">
        <f>'Problem 2'!T254</f>
        <v/>
      </c>
      <c r="U254" s="49" t="str">
        <f>'Problem 2'!U254</f>
        <v/>
      </c>
      <c r="V254" s="49" t="str">
        <f>'Problem 2'!V254</f>
        <v/>
      </c>
      <c r="W254" s="48">
        <f>'Problem 2'!W254</f>
        <v>9.8369773910800262E-4</v>
      </c>
      <c r="X254" s="48">
        <f>'Problem 2'!X254</f>
        <v>9.9054835733891622E-4</v>
      </c>
      <c r="Y254" s="44"/>
      <c r="Z254" s="44"/>
      <c r="AA254" s="44"/>
      <c r="AB254" s="2">
        <f t="shared" ref="AB254:AG254" si="147">AB203</f>
        <v>-20</v>
      </c>
      <c r="AC254" s="2">
        <f t="shared" si="147"/>
        <v>-20</v>
      </c>
      <c r="AD254" s="2">
        <f t="shared" si="147"/>
        <v>8.315996309779905E-2</v>
      </c>
      <c r="AE254" s="2">
        <f t="shared" si="147"/>
        <v>0.21170443794677984</v>
      </c>
      <c r="AF254" s="2">
        <f t="shared" si="147"/>
        <v>0.65975108720423936</v>
      </c>
      <c r="AG254" s="2">
        <f t="shared" si="147"/>
        <v>0.12854447484898079</v>
      </c>
    </row>
    <row r="255" spans="1:33">
      <c r="A255" s="72"/>
      <c r="B255" s="2">
        <f t="shared" si="103"/>
        <v>-21</v>
      </c>
      <c r="C255" s="49" t="str">
        <f>'Problem 2'!C255</f>
        <v/>
      </c>
      <c r="D255" s="49" t="str">
        <f>'Problem 2'!D255</f>
        <v/>
      </c>
      <c r="E255" s="49" t="str">
        <f>'Problem 2'!E255</f>
        <v/>
      </c>
      <c r="F255" s="49" t="str">
        <f>'Problem 2'!F255</f>
        <v/>
      </c>
      <c r="G255" s="49" t="str">
        <f>'Problem 2'!G255</f>
        <v/>
      </c>
      <c r="H255" s="49" t="str">
        <f>'Problem 2'!H255</f>
        <v/>
      </c>
      <c r="I255" s="49" t="str">
        <f>'Problem 2'!I255</f>
        <v/>
      </c>
      <c r="J255" s="49" t="str">
        <f>'Problem 2'!J255</f>
        <v/>
      </c>
      <c r="K255" s="49" t="str">
        <f>'Problem 2'!K255</f>
        <v/>
      </c>
      <c r="L255" s="49" t="str">
        <f>'Problem 2'!L255</f>
        <v/>
      </c>
      <c r="M255" s="49" t="str">
        <f>'Problem 2'!M255</f>
        <v/>
      </c>
      <c r="N255" s="49" t="str">
        <f>'Problem 2'!N255</f>
        <v/>
      </c>
      <c r="O255" s="49" t="str">
        <f>'Problem 2'!O255</f>
        <v/>
      </c>
      <c r="P255" s="49" t="str">
        <f>'Problem 2'!P255</f>
        <v/>
      </c>
      <c r="Q255" s="49" t="str">
        <f>'Problem 2'!Q255</f>
        <v/>
      </c>
      <c r="R255" s="49" t="str">
        <f>'Problem 2'!R255</f>
        <v/>
      </c>
      <c r="S255" s="49" t="str">
        <f>'Problem 2'!S255</f>
        <v/>
      </c>
      <c r="T255" s="49" t="str">
        <f>'Problem 2'!T255</f>
        <v/>
      </c>
      <c r="U255" s="49" t="str">
        <f>'Problem 2'!U255</f>
        <v/>
      </c>
      <c r="V255" s="49" t="str">
        <f>'Problem 2'!V255</f>
        <v/>
      </c>
      <c r="W255" s="49" t="str">
        <f>'Problem 2'!W255</f>
        <v/>
      </c>
      <c r="X255" s="48">
        <f>'Problem 2'!X255</f>
        <v>8.1199794972253159E-4</v>
      </c>
      <c r="Y255" s="44"/>
      <c r="Z255" s="44"/>
      <c r="AA255" s="44"/>
      <c r="AB255" s="2">
        <f t="shared" ref="AB255:AG255" si="148">AB204</f>
        <v>-21</v>
      </c>
      <c r="AC255" s="2">
        <f t="shared" si="148"/>
        <v>-21</v>
      </c>
      <c r="AD255" s="2">
        <f t="shared" si="148"/>
        <v>8.7317961252690424E-2</v>
      </c>
      <c r="AE255" s="2">
        <f t="shared" si="148"/>
        <v>0.21413786047167505</v>
      </c>
      <c r="AF255" s="2">
        <f t="shared" si="148"/>
        <v>0.65904224030934033</v>
      </c>
      <c r="AG255" s="2">
        <f t="shared" si="148"/>
        <v>0.12681989921898462</v>
      </c>
    </row>
    <row r="256" spans="1:33">
      <c r="A256" s="72"/>
      <c r="B256" s="2">
        <f t="shared" si="103"/>
        <v>-22</v>
      </c>
      <c r="C256" s="49" t="str">
        <f>'Problem 2'!C256</f>
        <v/>
      </c>
      <c r="D256" s="49" t="str">
        <f>'Problem 2'!D256</f>
        <v/>
      </c>
      <c r="E256" s="49" t="str">
        <f>'Problem 2'!E256</f>
        <v/>
      </c>
      <c r="F256" s="49" t="str">
        <f>'Problem 2'!F256</f>
        <v/>
      </c>
      <c r="G256" s="49" t="str">
        <f>'Problem 2'!G256</f>
        <v/>
      </c>
      <c r="H256" s="49" t="str">
        <f>'Problem 2'!H256</f>
        <v/>
      </c>
      <c r="I256" s="49" t="str">
        <f>'Problem 2'!I256</f>
        <v/>
      </c>
      <c r="J256" s="49" t="str">
        <f>'Problem 2'!J256</f>
        <v/>
      </c>
      <c r="K256" s="49" t="str">
        <f>'Problem 2'!K256</f>
        <v/>
      </c>
      <c r="L256" s="49" t="str">
        <f>'Problem 2'!L256</f>
        <v/>
      </c>
      <c r="M256" s="49" t="str">
        <f>'Problem 2'!M256</f>
        <v/>
      </c>
      <c r="N256" s="49" t="str">
        <f>'Problem 2'!N256</f>
        <v/>
      </c>
      <c r="O256" s="49" t="str">
        <f>'Problem 2'!O256</f>
        <v/>
      </c>
      <c r="P256" s="49" t="str">
        <f>'Problem 2'!P256</f>
        <v/>
      </c>
      <c r="Q256" s="49" t="str">
        <f>'Problem 2'!Q256</f>
        <v/>
      </c>
      <c r="R256" s="49" t="str">
        <f>'Problem 2'!R256</f>
        <v/>
      </c>
      <c r="S256" s="49" t="str">
        <f>'Problem 2'!S256</f>
        <v/>
      </c>
      <c r="T256" s="49" t="str">
        <f>'Problem 2'!T256</f>
        <v/>
      </c>
      <c r="U256" s="49" t="str">
        <f>'Problem 2'!U256</f>
        <v/>
      </c>
      <c r="V256" s="49" t="str">
        <f>'Problem 2'!V256</f>
        <v/>
      </c>
      <c r="W256" s="49" t="str">
        <f>'Problem 2'!W256</f>
        <v/>
      </c>
      <c r="X256" s="49" t="str">
        <f>'Problem 2'!X256</f>
        <v/>
      </c>
      <c r="Y256" s="44"/>
      <c r="Z256" s="44"/>
      <c r="AA256" s="44"/>
      <c r="AB256" s="2">
        <f t="shared" ref="AB256:AG256" si="149">AB205</f>
        <v>-22</v>
      </c>
      <c r="AC256" s="2">
        <f t="shared" si="149"/>
        <v>-22</v>
      </c>
      <c r="AD256" s="2">
        <f t="shared" si="149"/>
        <v>9.1475959407581797E-2</v>
      </c>
      <c r="AE256" s="2">
        <f t="shared" si="149"/>
        <v>0.21658857194522635</v>
      </c>
      <c r="AF256" s="2">
        <f t="shared" si="149"/>
        <v>0.6582988155171291</v>
      </c>
      <c r="AG256" s="2">
        <f t="shared" si="149"/>
        <v>0.12511261253764455</v>
      </c>
    </row>
    <row r="257" spans="1:33">
      <c r="A257" s="72"/>
      <c r="B257" s="2">
        <f t="shared" si="103"/>
        <v>-23</v>
      </c>
      <c r="C257" s="49" t="str">
        <f>'Problem 2'!C257</f>
        <v/>
      </c>
      <c r="D257" s="49" t="str">
        <f>'Problem 2'!D257</f>
        <v/>
      </c>
      <c r="E257" s="49" t="str">
        <f>'Problem 2'!E257</f>
        <v/>
      </c>
      <c r="F257" s="49" t="str">
        <f>'Problem 2'!F257</f>
        <v/>
      </c>
      <c r="G257" s="49" t="str">
        <f>'Problem 2'!G257</f>
        <v/>
      </c>
      <c r="H257" s="49" t="str">
        <f>'Problem 2'!H257</f>
        <v/>
      </c>
      <c r="I257" s="49" t="str">
        <f>'Problem 2'!I257</f>
        <v/>
      </c>
      <c r="J257" s="49" t="str">
        <f>'Problem 2'!J257</f>
        <v/>
      </c>
      <c r="K257" s="49" t="str">
        <f>'Problem 2'!K257</f>
        <v/>
      </c>
      <c r="L257" s="49" t="str">
        <f>'Problem 2'!L257</f>
        <v/>
      </c>
      <c r="M257" s="49" t="str">
        <f>'Problem 2'!M257</f>
        <v/>
      </c>
      <c r="N257" s="49" t="str">
        <f>'Problem 2'!N257</f>
        <v/>
      </c>
      <c r="O257" s="49" t="str">
        <f>'Problem 2'!O257</f>
        <v/>
      </c>
      <c r="P257" s="49" t="str">
        <f>'Problem 2'!P257</f>
        <v/>
      </c>
      <c r="Q257" s="49" t="str">
        <f>'Problem 2'!Q257</f>
        <v/>
      </c>
      <c r="R257" s="49" t="str">
        <f>'Problem 2'!R257</f>
        <v/>
      </c>
      <c r="S257" s="49" t="str">
        <f>'Problem 2'!S257</f>
        <v/>
      </c>
      <c r="T257" s="49" t="str">
        <f>'Problem 2'!T257</f>
        <v/>
      </c>
      <c r="U257" s="49" t="str">
        <f>'Problem 2'!U257</f>
        <v/>
      </c>
      <c r="V257" s="49" t="str">
        <f>'Problem 2'!V257</f>
        <v/>
      </c>
      <c r="W257" s="49" t="str">
        <f>'Problem 2'!W257</f>
        <v/>
      </c>
      <c r="X257" s="49" t="str">
        <f>'Problem 2'!X257</f>
        <v/>
      </c>
      <c r="Y257" s="45"/>
      <c r="Z257" s="44"/>
      <c r="AA257" s="44"/>
      <c r="AB257" s="2">
        <f t="shared" ref="AB257:AG257" si="150">AB206</f>
        <v>-23</v>
      </c>
      <c r="AC257" s="2">
        <f t="shared" si="150"/>
        <v>-23</v>
      </c>
      <c r="AD257" s="2">
        <f t="shared" si="150"/>
        <v>9.5633957562469618E-2</v>
      </c>
      <c r="AE257" s="2">
        <f t="shared" si="150"/>
        <v>0.21905657236743159</v>
      </c>
      <c r="AF257" s="2">
        <f t="shared" si="150"/>
        <v>0.65752081282760644</v>
      </c>
      <c r="AG257" s="2">
        <f t="shared" si="150"/>
        <v>0.12342261480496197</v>
      </c>
    </row>
    <row r="258" spans="1:33">
      <c r="A258" s="72"/>
      <c r="B258" s="2">
        <f t="shared" si="103"/>
        <v>-24</v>
      </c>
      <c r="C258" s="49" t="str">
        <f>'Problem 2'!C258</f>
        <v/>
      </c>
      <c r="D258" s="49" t="str">
        <f>'Problem 2'!D258</f>
        <v/>
      </c>
      <c r="E258" s="49" t="str">
        <f>'Problem 2'!E258</f>
        <v/>
      </c>
      <c r="F258" s="49" t="str">
        <f>'Problem 2'!F258</f>
        <v/>
      </c>
      <c r="G258" s="49" t="str">
        <f>'Problem 2'!G258</f>
        <v/>
      </c>
      <c r="H258" s="49" t="str">
        <f>'Problem 2'!H258</f>
        <v/>
      </c>
      <c r="I258" s="49" t="str">
        <f>'Problem 2'!I258</f>
        <v/>
      </c>
      <c r="J258" s="49" t="str">
        <f>'Problem 2'!J258</f>
        <v/>
      </c>
      <c r="K258" s="49" t="str">
        <f>'Problem 2'!K258</f>
        <v/>
      </c>
      <c r="L258" s="49" t="str">
        <f>'Problem 2'!L258</f>
        <v/>
      </c>
      <c r="M258" s="49" t="str">
        <f>'Problem 2'!M258</f>
        <v/>
      </c>
      <c r="N258" s="49" t="str">
        <f>'Problem 2'!N258</f>
        <v/>
      </c>
      <c r="O258" s="49" t="str">
        <f>'Problem 2'!O258</f>
        <v/>
      </c>
      <c r="P258" s="49" t="str">
        <f>'Problem 2'!P258</f>
        <v/>
      </c>
      <c r="Q258" s="49" t="str">
        <f>'Problem 2'!Q258</f>
        <v/>
      </c>
      <c r="R258" s="49" t="str">
        <f>'Problem 2'!R258</f>
        <v/>
      </c>
      <c r="S258" s="49" t="str">
        <f>'Problem 2'!S258</f>
        <v/>
      </c>
      <c r="T258" s="49" t="str">
        <f>'Problem 2'!T258</f>
        <v/>
      </c>
      <c r="U258" s="49" t="str">
        <f>'Problem 2'!U258</f>
        <v/>
      </c>
      <c r="V258" s="49" t="str">
        <f>'Problem 2'!V258</f>
        <v/>
      </c>
      <c r="W258" s="49" t="str">
        <f>'Problem 2'!W258</f>
        <v/>
      </c>
      <c r="X258" s="49" t="str">
        <f>'Problem 2'!X258</f>
        <v/>
      </c>
      <c r="Y258" s="45"/>
      <c r="Z258" s="45"/>
      <c r="AA258" s="44"/>
      <c r="AB258" s="2">
        <f t="shared" ref="AB258:AG258" si="151">AB207</f>
        <v>-24</v>
      </c>
      <c r="AC258" s="2">
        <f t="shared" si="151"/>
        <v>-24</v>
      </c>
      <c r="AD258" s="2">
        <f t="shared" si="151"/>
        <v>9.9791955717360992E-2</v>
      </c>
      <c r="AE258" s="2">
        <f t="shared" si="151"/>
        <v>0.22154186173829502</v>
      </c>
      <c r="AF258" s="2">
        <f t="shared" si="151"/>
        <v>0.65670823224077091</v>
      </c>
      <c r="AG258" s="2">
        <f t="shared" si="151"/>
        <v>0.12174990602093402</v>
      </c>
    </row>
    <row r="259" spans="1:33">
      <c r="A259" s="9"/>
      <c r="B259" s="11"/>
      <c r="C259" s="3">
        <v>0</v>
      </c>
      <c r="D259" s="3">
        <f t="shared" ref="D259" si="152">C259+1</f>
        <v>1</v>
      </c>
      <c r="E259" s="3">
        <f t="shared" ref="E259" si="153">D259+1</f>
        <v>2</v>
      </c>
      <c r="F259" s="3">
        <f t="shared" ref="F259" si="154">E259+1</f>
        <v>3</v>
      </c>
      <c r="G259" s="3">
        <f t="shared" ref="G259" si="155">F259+1</f>
        <v>4</v>
      </c>
      <c r="H259" s="3">
        <f t="shared" ref="H259" si="156">G259+1</f>
        <v>5</v>
      </c>
      <c r="I259" s="3">
        <f t="shared" ref="I259" si="157">H259+1</f>
        <v>6</v>
      </c>
      <c r="J259" s="3">
        <f t="shared" ref="J259" si="158">I259+1</f>
        <v>7</v>
      </c>
      <c r="K259" s="3">
        <f t="shared" ref="K259" si="159">J259+1</f>
        <v>8</v>
      </c>
      <c r="L259" s="3">
        <f t="shared" ref="L259" si="160">K259+1</f>
        <v>9</v>
      </c>
      <c r="M259" s="3">
        <f t="shared" ref="M259" si="161">L259+1</f>
        <v>10</v>
      </c>
      <c r="N259" s="3">
        <f t="shared" ref="N259" si="162">M259+1</f>
        <v>11</v>
      </c>
      <c r="O259" s="3">
        <f t="shared" ref="O259" si="163">N259+1</f>
        <v>12</v>
      </c>
      <c r="P259" s="3">
        <f t="shared" ref="P259" si="164">O259+1</f>
        <v>13</v>
      </c>
      <c r="Q259" s="3">
        <f t="shared" ref="Q259" si="165">P259+1</f>
        <v>14</v>
      </c>
      <c r="R259" s="3">
        <f t="shared" ref="R259" si="166">Q259+1</f>
        <v>15</v>
      </c>
      <c r="S259" s="3">
        <f t="shared" ref="S259" si="167">R259+1</f>
        <v>16</v>
      </c>
      <c r="T259" s="3">
        <f t="shared" ref="T259" si="168">S259+1</f>
        <v>17</v>
      </c>
      <c r="U259" s="3">
        <f t="shared" ref="U259" si="169">T259+1</f>
        <v>18</v>
      </c>
      <c r="V259" s="3">
        <f t="shared" ref="V259" si="170">U259+1</f>
        <v>19</v>
      </c>
      <c r="W259" s="3">
        <f t="shared" ref="W259" si="171">V259+1</f>
        <v>20</v>
      </c>
      <c r="X259" s="3">
        <f t="shared" ref="X259" si="172">W259+1</f>
        <v>21</v>
      </c>
      <c r="Y259" s="3">
        <f t="shared" ref="Y259" si="173">X259+1</f>
        <v>22</v>
      </c>
      <c r="Z259" s="3">
        <f t="shared" ref="Z259" si="174">Y259+1</f>
        <v>23</v>
      </c>
      <c r="AA259" s="3">
        <f t="shared" ref="AA259" si="175">Z259+1</f>
        <v>24</v>
      </c>
      <c r="AB259" s="12"/>
      <c r="AC259" s="17"/>
      <c r="AD259" s="17"/>
      <c r="AE259" s="17"/>
      <c r="AF259" s="17"/>
      <c r="AG259" s="17"/>
    </row>
    <row r="260" spans="1:33" ht="15.75">
      <c r="A260" s="9"/>
      <c r="B260" s="10"/>
      <c r="C260" s="75" t="s">
        <v>67</v>
      </c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20" t="s">
        <v>22</v>
      </c>
      <c r="AC260" s="20" t="s">
        <v>23</v>
      </c>
      <c r="AD260" s="20" t="s">
        <v>24</v>
      </c>
      <c r="AE260" s="18" t="s">
        <v>25</v>
      </c>
      <c r="AF260" s="18" t="s">
        <v>26</v>
      </c>
      <c r="AG260" s="18" t="s">
        <v>27</v>
      </c>
    </row>
    <row r="261" spans="1:33">
      <c r="A261" s="71" t="s">
        <v>6</v>
      </c>
      <c r="B261" s="2">
        <f t="shared" ref="B261:B292" si="176">B108</f>
        <v>24</v>
      </c>
      <c r="C261" s="14" t="str">
        <f t="shared" ref="C261:X261" si="177">IF(C210="","",IF(MOD(C$259,3)=0,principal*0.25*C210*C159,0))</f>
        <v/>
      </c>
      <c r="D261" s="42" t="str">
        <f t="shared" si="177"/>
        <v/>
      </c>
      <c r="E261" s="42" t="str">
        <f t="shared" si="177"/>
        <v/>
      </c>
      <c r="F261" s="42" t="str">
        <f t="shared" si="177"/>
        <v/>
      </c>
      <c r="G261" s="42" t="str">
        <f t="shared" si="177"/>
        <v/>
      </c>
      <c r="H261" s="42" t="str">
        <f t="shared" si="177"/>
        <v/>
      </c>
      <c r="I261" s="42" t="str">
        <f t="shared" si="177"/>
        <v/>
      </c>
      <c r="J261" s="42" t="str">
        <f t="shared" si="177"/>
        <v/>
      </c>
      <c r="K261" s="42" t="str">
        <f t="shared" si="177"/>
        <v/>
      </c>
      <c r="L261" s="42" t="str">
        <f t="shared" si="177"/>
        <v/>
      </c>
      <c r="M261" s="42" t="str">
        <f t="shared" si="177"/>
        <v/>
      </c>
      <c r="N261" s="42" t="str">
        <f t="shared" si="177"/>
        <v/>
      </c>
      <c r="O261" s="42" t="str">
        <f t="shared" si="177"/>
        <v/>
      </c>
      <c r="P261" s="42" t="str">
        <f t="shared" si="177"/>
        <v/>
      </c>
      <c r="Q261" s="42" t="str">
        <f t="shared" si="177"/>
        <v/>
      </c>
      <c r="R261" s="42" t="str">
        <f t="shared" si="177"/>
        <v/>
      </c>
      <c r="S261" s="42" t="str">
        <f t="shared" si="177"/>
        <v/>
      </c>
      <c r="T261" s="42" t="str">
        <f t="shared" si="177"/>
        <v/>
      </c>
      <c r="U261" s="42" t="str">
        <f t="shared" si="177"/>
        <v/>
      </c>
      <c r="V261" s="42" t="str">
        <f t="shared" si="177"/>
        <v/>
      </c>
      <c r="W261" s="42" t="str">
        <f t="shared" si="177"/>
        <v/>
      </c>
      <c r="X261" s="42" t="str">
        <f t="shared" si="177"/>
        <v/>
      </c>
      <c r="Y261" s="42"/>
      <c r="Z261" s="42"/>
      <c r="AA261" s="43"/>
      <c r="AB261" s="2">
        <f t="shared" ref="AB261:AG270" si="178">AB108</f>
        <v>24</v>
      </c>
      <c r="AC261" s="2">
        <f t="shared" si="178"/>
        <v>24</v>
      </c>
      <c r="AD261" s="2">
        <f t="shared" si="178"/>
        <v>-9.9791955717360992E-2</v>
      </c>
      <c r="AE261" s="2">
        <f t="shared" si="178"/>
        <v>0.12174990602093402</v>
      </c>
      <c r="AF261" s="2">
        <f t="shared" si="178"/>
        <v>0.65670823224077091</v>
      </c>
      <c r="AG261" s="2">
        <f t="shared" si="178"/>
        <v>0.22154186173829502</v>
      </c>
    </row>
    <row r="262" spans="1:33">
      <c r="A262" s="72"/>
      <c r="B262" s="2">
        <f t="shared" si="176"/>
        <v>23</v>
      </c>
      <c r="C262" s="14" t="str">
        <f t="shared" ref="C262:X262" si="179">IF(C211="","",IF(MOD(C$259,3)=0,principal*0.25*C211*C160,0))</f>
        <v/>
      </c>
      <c r="D262" s="42" t="str">
        <f t="shared" si="179"/>
        <v/>
      </c>
      <c r="E262" s="42" t="str">
        <f t="shared" si="179"/>
        <v/>
      </c>
      <c r="F262" s="42" t="str">
        <f t="shared" si="179"/>
        <v/>
      </c>
      <c r="G262" s="42" t="str">
        <f t="shared" si="179"/>
        <v/>
      </c>
      <c r="H262" s="42" t="str">
        <f t="shared" si="179"/>
        <v/>
      </c>
      <c r="I262" s="42" t="str">
        <f t="shared" si="179"/>
        <v/>
      </c>
      <c r="J262" s="42" t="str">
        <f t="shared" si="179"/>
        <v/>
      </c>
      <c r="K262" s="42" t="str">
        <f t="shared" si="179"/>
        <v/>
      </c>
      <c r="L262" s="42" t="str">
        <f t="shared" si="179"/>
        <v/>
      </c>
      <c r="M262" s="42" t="str">
        <f t="shared" si="179"/>
        <v/>
      </c>
      <c r="N262" s="42" t="str">
        <f t="shared" si="179"/>
        <v/>
      </c>
      <c r="O262" s="42" t="str">
        <f t="shared" si="179"/>
        <v/>
      </c>
      <c r="P262" s="42" t="str">
        <f t="shared" si="179"/>
        <v/>
      </c>
      <c r="Q262" s="42" t="str">
        <f t="shared" si="179"/>
        <v/>
      </c>
      <c r="R262" s="42" t="str">
        <f t="shared" si="179"/>
        <v/>
      </c>
      <c r="S262" s="42" t="str">
        <f t="shared" si="179"/>
        <v/>
      </c>
      <c r="T262" s="42" t="str">
        <f t="shared" si="179"/>
        <v/>
      </c>
      <c r="U262" s="42" t="str">
        <f t="shared" si="179"/>
        <v/>
      </c>
      <c r="V262" s="42" t="str">
        <f t="shared" si="179"/>
        <v/>
      </c>
      <c r="W262" s="42" t="str">
        <f t="shared" si="179"/>
        <v/>
      </c>
      <c r="X262" s="42" t="str">
        <f t="shared" si="179"/>
        <v/>
      </c>
      <c r="Y262" s="42"/>
      <c r="Z262" s="43"/>
      <c r="AA262" s="43"/>
      <c r="AB262" s="2">
        <f t="shared" si="178"/>
        <v>23</v>
      </c>
      <c r="AC262" s="2">
        <f t="shared" si="178"/>
        <v>23</v>
      </c>
      <c r="AD262" s="2">
        <f t="shared" si="178"/>
        <v>-9.5633957562469618E-2</v>
      </c>
      <c r="AE262" s="2">
        <f t="shared" si="178"/>
        <v>0.12342261480496197</v>
      </c>
      <c r="AF262" s="2">
        <f t="shared" si="178"/>
        <v>0.65752081282760644</v>
      </c>
      <c r="AG262" s="2">
        <f t="shared" si="178"/>
        <v>0.21905657236743159</v>
      </c>
    </row>
    <row r="263" spans="1:33">
      <c r="A263" s="72"/>
      <c r="B263" s="2">
        <f t="shared" si="176"/>
        <v>22</v>
      </c>
      <c r="C263" s="14" t="str">
        <f t="shared" ref="C263:X263" si="180">IF(C212="","",IF(MOD(C$259,3)=0,principal*0.25*C212*C161,0))</f>
        <v/>
      </c>
      <c r="D263" s="42" t="str">
        <f t="shared" si="180"/>
        <v/>
      </c>
      <c r="E263" s="42" t="str">
        <f t="shared" si="180"/>
        <v/>
      </c>
      <c r="F263" s="42" t="str">
        <f t="shared" si="180"/>
        <v/>
      </c>
      <c r="G263" s="42" t="str">
        <f t="shared" si="180"/>
        <v/>
      </c>
      <c r="H263" s="42" t="str">
        <f t="shared" si="180"/>
        <v/>
      </c>
      <c r="I263" s="42" t="str">
        <f t="shared" si="180"/>
        <v/>
      </c>
      <c r="J263" s="42" t="str">
        <f t="shared" si="180"/>
        <v/>
      </c>
      <c r="K263" s="42" t="str">
        <f t="shared" si="180"/>
        <v/>
      </c>
      <c r="L263" s="42" t="str">
        <f t="shared" si="180"/>
        <v/>
      </c>
      <c r="M263" s="42" t="str">
        <f t="shared" si="180"/>
        <v/>
      </c>
      <c r="N263" s="42" t="str">
        <f t="shared" si="180"/>
        <v/>
      </c>
      <c r="O263" s="42" t="str">
        <f t="shared" si="180"/>
        <v/>
      </c>
      <c r="P263" s="42" t="str">
        <f t="shared" si="180"/>
        <v/>
      </c>
      <c r="Q263" s="42" t="str">
        <f t="shared" si="180"/>
        <v/>
      </c>
      <c r="R263" s="42" t="str">
        <f t="shared" si="180"/>
        <v/>
      </c>
      <c r="S263" s="42" t="str">
        <f t="shared" si="180"/>
        <v/>
      </c>
      <c r="T263" s="42" t="str">
        <f t="shared" si="180"/>
        <v/>
      </c>
      <c r="U263" s="42" t="str">
        <f t="shared" si="180"/>
        <v/>
      </c>
      <c r="V263" s="42" t="str">
        <f t="shared" si="180"/>
        <v/>
      </c>
      <c r="W263" s="42" t="str">
        <f t="shared" si="180"/>
        <v/>
      </c>
      <c r="X263" s="42" t="str">
        <f t="shared" si="180"/>
        <v/>
      </c>
      <c r="Y263" s="43"/>
      <c r="Z263" s="43"/>
      <c r="AA263" s="43"/>
      <c r="AB263" s="2">
        <f t="shared" si="178"/>
        <v>22</v>
      </c>
      <c r="AC263" s="2">
        <f t="shared" si="178"/>
        <v>22</v>
      </c>
      <c r="AD263" s="2">
        <f t="shared" si="178"/>
        <v>-9.1475959407581797E-2</v>
      </c>
      <c r="AE263" s="2">
        <f t="shared" si="178"/>
        <v>0.12511261253764455</v>
      </c>
      <c r="AF263" s="2">
        <f t="shared" si="178"/>
        <v>0.6582988155171291</v>
      </c>
      <c r="AG263" s="2">
        <f t="shared" si="178"/>
        <v>0.21658857194522635</v>
      </c>
    </row>
    <row r="264" spans="1:33">
      <c r="A264" s="72"/>
      <c r="B264" s="2">
        <f t="shared" si="176"/>
        <v>21</v>
      </c>
      <c r="C264" s="14" t="str">
        <f t="shared" ref="C264:X264" si="181">IF(C213="","",IF(MOD(C$259,3)=0,principal*0.25*C213*C162,0))</f>
        <v/>
      </c>
      <c r="D264" s="42" t="str">
        <f t="shared" si="181"/>
        <v/>
      </c>
      <c r="E264" s="42" t="str">
        <f t="shared" si="181"/>
        <v/>
      </c>
      <c r="F264" s="42" t="str">
        <f t="shared" si="181"/>
        <v/>
      </c>
      <c r="G264" s="42" t="str">
        <f t="shared" si="181"/>
        <v/>
      </c>
      <c r="H264" s="42" t="str">
        <f t="shared" si="181"/>
        <v/>
      </c>
      <c r="I264" s="42" t="str">
        <f t="shared" si="181"/>
        <v/>
      </c>
      <c r="J264" s="42" t="str">
        <f t="shared" si="181"/>
        <v/>
      </c>
      <c r="K264" s="42" t="str">
        <f t="shared" si="181"/>
        <v/>
      </c>
      <c r="L264" s="42" t="str">
        <f t="shared" si="181"/>
        <v/>
      </c>
      <c r="M264" s="42" t="str">
        <f t="shared" si="181"/>
        <v/>
      </c>
      <c r="N264" s="42" t="str">
        <f t="shared" si="181"/>
        <v/>
      </c>
      <c r="O264" s="42" t="str">
        <f t="shared" si="181"/>
        <v/>
      </c>
      <c r="P264" s="42" t="str">
        <f t="shared" si="181"/>
        <v/>
      </c>
      <c r="Q264" s="42" t="str">
        <f t="shared" si="181"/>
        <v/>
      </c>
      <c r="R264" s="42" t="str">
        <f t="shared" si="181"/>
        <v/>
      </c>
      <c r="S264" s="42" t="str">
        <f t="shared" si="181"/>
        <v/>
      </c>
      <c r="T264" s="42" t="str">
        <f t="shared" si="181"/>
        <v/>
      </c>
      <c r="U264" s="42" t="str">
        <f t="shared" si="181"/>
        <v/>
      </c>
      <c r="V264" s="42" t="str">
        <f t="shared" si="181"/>
        <v/>
      </c>
      <c r="W264" s="42" t="str">
        <f t="shared" si="181"/>
        <v/>
      </c>
      <c r="X264" s="43">
        <f t="shared" si="181"/>
        <v>57.418019405866488</v>
      </c>
      <c r="Y264" s="43"/>
      <c r="Z264" s="43"/>
      <c r="AA264" s="43"/>
      <c r="AB264" s="2">
        <f t="shared" si="178"/>
        <v>21</v>
      </c>
      <c r="AC264" s="2">
        <f t="shared" si="178"/>
        <v>21</v>
      </c>
      <c r="AD264" s="2">
        <f t="shared" si="178"/>
        <v>-8.7317961252690424E-2</v>
      </c>
      <c r="AE264" s="2">
        <f t="shared" si="178"/>
        <v>0.12681989921898462</v>
      </c>
      <c r="AF264" s="2">
        <f t="shared" si="178"/>
        <v>0.65904224030934033</v>
      </c>
      <c r="AG264" s="2">
        <f t="shared" si="178"/>
        <v>0.21413786047167505</v>
      </c>
    </row>
    <row r="265" spans="1:33">
      <c r="A265" s="72"/>
      <c r="B265" s="2">
        <f t="shared" si="176"/>
        <v>20</v>
      </c>
      <c r="C265" s="14" t="str">
        <f t="shared" ref="C265:X265" si="182">IF(C214="","",IF(MOD(C$259,3)=0,principal*0.25*C214*C163,0))</f>
        <v/>
      </c>
      <c r="D265" s="42" t="str">
        <f t="shared" si="182"/>
        <v/>
      </c>
      <c r="E265" s="42" t="str">
        <f t="shared" si="182"/>
        <v/>
      </c>
      <c r="F265" s="42" t="str">
        <f t="shared" si="182"/>
        <v/>
      </c>
      <c r="G265" s="42" t="str">
        <f t="shared" si="182"/>
        <v/>
      </c>
      <c r="H265" s="42" t="str">
        <f t="shared" si="182"/>
        <v/>
      </c>
      <c r="I265" s="42" t="str">
        <f t="shared" si="182"/>
        <v/>
      </c>
      <c r="J265" s="42" t="str">
        <f t="shared" si="182"/>
        <v/>
      </c>
      <c r="K265" s="42" t="str">
        <f t="shared" si="182"/>
        <v/>
      </c>
      <c r="L265" s="42" t="str">
        <f t="shared" si="182"/>
        <v/>
      </c>
      <c r="M265" s="42" t="str">
        <f t="shared" si="182"/>
        <v/>
      </c>
      <c r="N265" s="42" t="str">
        <f t="shared" si="182"/>
        <v/>
      </c>
      <c r="O265" s="42" t="str">
        <f t="shared" si="182"/>
        <v/>
      </c>
      <c r="P265" s="42" t="str">
        <f t="shared" si="182"/>
        <v/>
      </c>
      <c r="Q265" s="42" t="str">
        <f t="shared" si="182"/>
        <v/>
      </c>
      <c r="R265" s="42" t="str">
        <f t="shared" si="182"/>
        <v/>
      </c>
      <c r="S265" s="42" t="str">
        <f t="shared" si="182"/>
        <v/>
      </c>
      <c r="T265" s="42" t="str">
        <f t="shared" si="182"/>
        <v/>
      </c>
      <c r="U265" s="42" t="str">
        <f t="shared" si="182"/>
        <v/>
      </c>
      <c r="V265" s="42" t="str">
        <f t="shared" si="182"/>
        <v/>
      </c>
      <c r="W265" s="43">
        <f t="shared" si="182"/>
        <v>0</v>
      </c>
      <c r="X265" s="43">
        <f t="shared" si="182"/>
        <v>50.353529160593403</v>
      </c>
      <c r="Y265" s="43"/>
      <c r="Z265" s="43"/>
      <c r="AA265" s="43"/>
      <c r="AB265" s="2">
        <f t="shared" si="178"/>
        <v>20</v>
      </c>
      <c r="AC265" s="2">
        <f t="shared" si="178"/>
        <v>20</v>
      </c>
      <c r="AD265" s="2">
        <f t="shared" si="178"/>
        <v>-8.315996309779905E-2</v>
      </c>
      <c r="AE265" s="2">
        <f t="shared" si="178"/>
        <v>0.12854447484898079</v>
      </c>
      <c r="AF265" s="2">
        <f t="shared" si="178"/>
        <v>0.65975108720423936</v>
      </c>
      <c r="AG265" s="2">
        <f t="shared" si="178"/>
        <v>0.21170443794677984</v>
      </c>
    </row>
    <row r="266" spans="1:33">
      <c r="A266" s="72"/>
      <c r="B266" s="2">
        <f t="shared" si="176"/>
        <v>19</v>
      </c>
      <c r="C266" s="14" t="str">
        <f t="shared" ref="C266:X266" si="183">IF(C215="","",IF(MOD(C$259,3)=0,principal*0.25*C215*C164,0))</f>
        <v/>
      </c>
      <c r="D266" s="42" t="str">
        <f t="shared" si="183"/>
        <v/>
      </c>
      <c r="E266" s="42" t="str">
        <f t="shared" si="183"/>
        <v/>
      </c>
      <c r="F266" s="42" t="str">
        <f t="shared" si="183"/>
        <v/>
      </c>
      <c r="G266" s="42" t="str">
        <f t="shared" si="183"/>
        <v/>
      </c>
      <c r="H266" s="42" t="str">
        <f t="shared" si="183"/>
        <v/>
      </c>
      <c r="I266" s="42" t="str">
        <f t="shared" si="183"/>
        <v/>
      </c>
      <c r="J266" s="42" t="str">
        <f t="shared" si="183"/>
        <v/>
      </c>
      <c r="K266" s="42" t="str">
        <f t="shared" si="183"/>
        <v/>
      </c>
      <c r="L266" s="42" t="str">
        <f t="shared" si="183"/>
        <v/>
      </c>
      <c r="M266" s="42" t="str">
        <f t="shared" si="183"/>
        <v/>
      </c>
      <c r="N266" s="42" t="str">
        <f t="shared" si="183"/>
        <v/>
      </c>
      <c r="O266" s="42" t="str">
        <f t="shared" si="183"/>
        <v/>
      </c>
      <c r="P266" s="42" t="str">
        <f t="shared" si="183"/>
        <v/>
      </c>
      <c r="Q266" s="42" t="str">
        <f t="shared" si="183"/>
        <v/>
      </c>
      <c r="R266" s="42" t="str">
        <f t="shared" si="183"/>
        <v/>
      </c>
      <c r="S266" s="42" t="str">
        <f t="shared" si="183"/>
        <v/>
      </c>
      <c r="T266" s="42" t="str">
        <f t="shared" si="183"/>
        <v/>
      </c>
      <c r="U266" s="42" t="str">
        <f t="shared" si="183"/>
        <v/>
      </c>
      <c r="V266" s="43">
        <f t="shared" si="183"/>
        <v>0</v>
      </c>
      <c r="W266" s="43">
        <f t="shared" si="183"/>
        <v>0</v>
      </c>
      <c r="X266" s="43">
        <f t="shared" si="183"/>
        <v>43.689411867559592</v>
      </c>
      <c r="Y266" s="43"/>
      <c r="Z266" s="43"/>
      <c r="AA266" s="43"/>
      <c r="AB266" s="2">
        <f t="shared" si="178"/>
        <v>19</v>
      </c>
      <c r="AC266" s="2">
        <f t="shared" si="178"/>
        <v>19</v>
      </c>
      <c r="AD266" s="2">
        <f t="shared" si="178"/>
        <v>-7.9001964942911229E-2</v>
      </c>
      <c r="AE266" s="2">
        <f t="shared" si="178"/>
        <v>0.13028633942763151</v>
      </c>
      <c r="AF266" s="2">
        <f t="shared" si="178"/>
        <v>0.66042535620182563</v>
      </c>
      <c r="AG266" s="2">
        <f t="shared" si="178"/>
        <v>0.20928830437054274</v>
      </c>
    </row>
    <row r="267" spans="1:33">
      <c r="A267" s="72"/>
      <c r="B267" s="2">
        <f t="shared" si="176"/>
        <v>18</v>
      </c>
      <c r="C267" s="14" t="str">
        <f t="shared" ref="C267:X267" si="184">IF(C216="","",IF(MOD(C$259,3)=0,principal*0.25*C216*C165,0))</f>
        <v/>
      </c>
      <c r="D267" s="42" t="str">
        <f t="shared" si="184"/>
        <v/>
      </c>
      <c r="E267" s="42" t="str">
        <f t="shared" si="184"/>
        <v/>
      </c>
      <c r="F267" s="42" t="str">
        <f t="shared" si="184"/>
        <v/>
      </c>
      <c r="G267" s="42" t="str">
        <f t="shared" si="184"/>
        <v/>
      </c>
      <c r="H267" s="42" t="str">
        <f t="shared" si="184"/>
        <v/>
      </c>
      <c r="I267" s="42" t="str">
        <f t="shared" si="184"/>
        <v/>
      </c>
      <c r="J267" s="42" t="str">
        <f t="shared" si="184"/>
        <v/>
      </c>
      <c r="K267" s="42" t="str">
        <f t="shared" si="184"/>
        <v/>
      </c>
      <c r="L267" s="42" t="str">
        <f t="shared" si="184"/>
        <v/>
      </c>
      <c r="M267" s="42" t="str">
        <f t="shared" si="184"/>
        <v/>
      </c>
      <c r="N267" s="42" t="str">
        <f t="shared" si="184"/>
        <v/>
      </c>
      <c r="O267" s="42" t="str">
        <f t="shared" si="184"/>
        <v/>
      </c>
      <c r="P267" s="42" t="str">
        <f t="shared" si="184"/>
        <v/>
      </c>
      <c r="Q267" s="42" t="str">
        <f t="shared" si="184"/>
        <v/>
      </c>
      <c r="R267" s="42" t="str">
        <f t="shared" si="184"/>
        <v/>
      </c>
      <c r="S267" s="42" t="str">
        <f t="shared" si="184"/>
        <v/>
      </c>
      <c r="T267" s="42" t="str">
        <f t="shared" si="184"/>
        <v/>
      </c>
      <c r="U267" s="43">
        <f t="shared" si="184"/>
        <v>36.926538186510605</v>
      </c>
      <c r="V267" s="43">
        <f t="shared" si="184"/>
        <v>0</v>
      </c>
      <c r="W267" s="43">
        <f t="shared" si="184"/>
        <v>0</v>
      </c>
      <c r="X267" s="43">
        <f t="shared" si="184"/>
        <v>37.559126677582178</v>
      </c>
      <c r="Y267" s="43"/>
      <c r="Z267" s="43"/>
      <c r="AA267" s="43"/>
      <c r="AB267" s="2">
        <f t="shared" si="178"/>
        <v>18</v>
      </c>
      <c r="AC267" s="2">
        <f t="shared" si="178"/>
        <v>18</v>
      </c>
      <c r="AD267" s="2">
        <f t="shared" si="178"/>
        <v>-7.4843966788019856E-2</v>
      </c>
      <c r="AE267" s="2">
        <f t="shared" si="178"/>
        <v>0.13204549295493984</v>
      </c>
      <c r="AF267" s="2">
        <f t="shared" si="178"/>
        <v>0.66106504730210036</v>
      </c>
      <c r="AG267" s="2">
        <f t="shared" si="178"/>
        <v>0.20688945974295969</v>
      </c>
    </row>
    <row r="268" spans="1:33">
      <c r="A268" s="72"/>
      <c r="B268" s="2">
        <f t="shared" si="176"/>
        <v>17</v>
      </c>
      <c r="C268" s="14" t="str">
        <f t="shared" ref="C268:X268" si="185">IF(C217="","",IF(MOD(C$259,3)=0,principal*0.25*C217*C166,0))</f>
        <v/>
      </c>
      <c r="D268" s="42" t="str">
        <f t="shared" si="185"/>
        <v/>
      </c>
      <c r="E268" s="42" t="str">
        <f t="shared" si="185"/>
        <v/>
      </c>
      <c r="F268" s="42" t="str">
        <f t="shared" si="185"/>
        <v/>
      </c>
      <c r="G268" s="42" t="str">
        <f t="shared" si="185"/>
        <v/>
      </c>
      <c r="H268" s="42" t="str">
        <f t="shared" si="185"/>
        <v/>
      </c>
      <c r="I268" s="42" t="str">
        <f t="shared" si="185"/>
        <v/>
      </c>
      <c r="J268" s="42" t="str">
        <f t="shared" si="185"/>
        <v/>
      </c>
      <c r="K268" s="42" t="str">
        <f t="shared" si="185"/>
        <v/>
      </c>
      <c r="L268" s="42" t="str">
        <f t="shared" si="185"/>
        <v/>
      </c>
      <c r="M268" s="42" t="str">
        <f t="shared" si="185"/>
        <v/>
      </c>
      <c r="N268" s="42" t="str">
        <f t="shared" si="185"/>
        <v/>
      </c>
      <c r="O268" s="42" t="str">
        <f t="shared" si="185"/>
        <v/>
      </c>
      <c r="P268" s="42" t="str">
        <f t="shared" si="185"/>
        <v/>
      </c>
      <c r="Q268" s="42" t="str">
        <f t="shared" si="185"/>
        <v/>
      </c>
      <c r="R268" s="42" t="str">
        <f t="shared" si="185"/>
        <v/>
      </c>
      <c r="S268" s="42" t="str">
        <f t="shared" si="185"/>
        <v/>
      </c>
      <c r="T268" s="43">
        <f t="shared" si="185"/>
        <v>0</v>
      </c>
      <c r="U268" s="43">
        <f t="shared" si="185"/>
        <v>31.471022373938464</v>
      </c>
      <c r="V268" s="43">
        <f t="shared" si="185"/>
        <v>0</v>
      </c>
      <c r="W268" s="43">
        <f t="shared" si="185"/>
        <v>0</v>
      </c>
      <c r="X268" s="43">
        <f t="shared" si="185"/>
        <v>32.035275380702963</v>
      </c>
      <c r="Y268" s="43"/>
      <c r="Z268" s="43"/>
      <c r="AA268" s="43"/>
      <c r="AB268" s="2">
        <f t="shared" si="178"/>
        <v>17</v>
      </c>
      <c r="AC268" s="2">
        <f t="shared" si="178"/>
        <v>17</v>
      </c>
      <c r="AD268" s="2">
        <f t="shared" si="178"/>
        <v>-7.0685968633132035E-2</v>
      </c>
      <c r="AE268" s="2">
        <f t="shared" si="178"/>
        <v>0.13382193543090271</v>
      </c>
      <c r="AF268" s="2">
        <f t="shared" si="178"/>
        <v>0.66167016050506255</v>
      </c>
      <c r="AG268" s="2">
        <f t="shared" si="178"/>
        <v>0.20450790406403474</v>
      </c>
    </row>
    <row r="269" spans="1:33">
      <c r="A269" s="72"/>
      <c r="B269" s="2">
        <f t="shared" si="176"/>
        <v>16</v>
      </c>
      <c r="C269" s="14" t="str">
        <f t="shared" ref="C269:X269" si="186">IF(C218="","",IF(MOD(C$259,3)=0,principal*0.25*C218*C167,0))</f>
        <v/>
      </c>
      <c r="D269" s="42" t="str">
        <f t="shared" si="186"/>
        <v/>
      </c>
      <c r="E269" s="42" t="str">
        <f t="shared" si="186"/>
        <v/>
      </c>
      <c r="F269" s="42" t="str">
        <f t="shared" si="186"/>
        <v/>
      </c>
      <c r="G269" s="42" t="str">
        <f t="shared" si="186"/>
        <v/>
      </c>
      <c r="H269" s="42" t="str">
        <f t="shared" si="186"/>
        <v/>
      </c>
      <c r="I269" s="42" t="str">
        <f t="shared" si="186"/>
        <v/>
      </c>
      <c r="J269" s="42" t="str">
        <f t="shared" si="186"/>
        <v/>
      </c>
      <c r="K269" s="42" t="str">
        <f t="shared" si="186"/>
        <v/>
      </c>
      <c r="L269" s="42" t="str">
        <f t="shared" si="186"/>
        <v/>
      </c>
      <c r="M269" s="42" t="str">
        <f t="shared" si="186"/>
        <v/>
      </c>
      <c r="N269" s="42" t="str">
        <f t="shared" si="186"/>
        <v/>
      </c>
      <c r="O269" s="42" t="str">
        <f t="shared" si="186"/>
        <v/>
      </c>
      <c r="P269" s="42" t="str">
        <f t="shared" si="186"/>
        <v/>
      </c>
      <c r="Q269" s="42" t="str">
        <f t="shared" si="186"/>
        <v/>
      </c>
      <c r="R269" s="42" t="str">
        <f t="shared" si="186"/>
        <v/>
      </c>
      <c r="S269" s="43">
        <f t="shared" si="186"/>
        <v>0</v>
      </c>
      <c r="T269" s="43">
        <f t="shared" si="186"/>
        <v>0</v>
      </c>
      <c r="U269" s="43">
        <f t="shared" si="186"/>
        <v>26.645946015456268</v>
      </c>
      <c r="V269" s="43">
        <f t="shared" si="186"/>
        <v>0</v>
      </c>
      <c r="W269" s="43">
        <f t="shared" si="186"/>
        <v>0</v>
      </c>
      <c r="X269" s="43">
        <f t="shared" si="186"/>
        <v>27.141661345672901</v>
      </c>
      <c r="Y269" s="43"/>
      <c r="Z269" s="43"/>
      <c r="AA269" s="43"/>
      <c r="AB269" s="2">
        <f t="shared" si="178"/>
        <v>16</v>
      </c>
      <c r="AC269" s="2">
        <f t="shared" si="178"/>
        <v>16</v>
      </c>
      <c r="AD269" s="2">
        <f t="shared" si="178"/>
        <v>-6.6527970478240661E-2</v>
      </c>
      <c r="AE269" s="2">
        <f t="shared" si="178"/>
        <v>0.13561566685552315</v>
      </c>
      <c r="AF269" s="2">
        <f t="shared" si="178"/>
        <v>0.66224069581071299</v>
      </c>
      <c r="AG269" s="2">
        <f t="shared" si="178"/>
        <v>0.20214363733376381</v>
      </c>
    </row>
    <row r="270" spans="1:33">
      <c r="A270" s="72"/>
      <c r="B270" s="2">
        <f t="shared" si="176"/>
        <v>15</v>
      </c>
      <c r="C270" s="14" t="str">
        <f t="shared" ref="C270:X270" si="187">IF(C219="","",IF(MOD(C$259,3)=0,principal*0.25*C219*C168,0))</f>
        <v/>
      </c>
      <c r="D270" s="42" t="str">
        <f t="shared" si="187"/>
        <v/>
      </c>
      <c r="E270" s="42" t="str">
        <f t="shared" si="187"/>
        <v/>
      </c>
      <c r="F270" s="42" t="str">
        <f t="shared" si="187"/>
        <v/>
      </c>
      <c r="G270" s="42" t="str">
        <f t="shared" si="187"/>
        <v/>
      </c>
      <c r="H270" s="42" t="str">
        <f t="shared" si="187"/>
        <v/>
      </c>
      <c r="I270" s="42" t="str">
        <f t="shared" si="187"/>
        <v/>
      </c>
      <c r="J270" s="42" t="str">
        <f t="shared" si="187"/>
        <v/>
      </c>
      <c r="K270" s="42" t="str">
        <f t="shared" si="187"/>
        <v/>
      </c>
      <c r="L270" s="42" t="str">
        <f t="shared" si="187"/>
        <v/>
      </c>
      <c r="M270" s="42" t="str">
        <f t="shared" si="187"/>
        <v/>
      </c>
      <c r="N270" s="42" t="str">
        <f t="shared" si="187"/>
        <v/>
      </c>
      <c r="O270" s="42" t="str">
        <f t="shared" si="187"/>
        <v/>
      </c>
      <c r="P270" s="42" t="str">
        <f t="shared" si="187"/>
        <v/>
      </c>
      <c r="Q270" s="42" t="str">
        <f t="shared" si="187"/>
        <v/>
      </c>
      <c r="R270" s="43">
        <f t="shared" si="187"/>
        <v>21.953513534300605</v>
      </c>
      <c r="S270" s="43">
        <f t="shared" si="187"/>
        <v>0</v>
      </c>
      <c r="T270" s="43">
        <f t="shared" si="187"/>
        <v>0</v>
      </c>
      <c r="U270" s="43">
        <f t="shared" si="187"/>
        <v>22.436287367261837</v>
      </c>
      <c r="V270" s="43">
        <f t="shared" si="187"/>
        <v>0</v>
      </c>
      <c r="W270" s="43">
        <f t="shared" si="187"/>
        <v>0</v>
      </c>
      <c r="X270" s="43">
        <f t="shared" si="187"/>
        <v>22.866397528901192</v>
      </c>
      <c r="Y270" s="43"/>
      <c r="Z270" s="43"/>
      <c r="AA270" s="43"/>
      <c r="AB270" s="2">
        <f t="shared" si="178"/>
        <v>15</v>
      </c>
      <c r="AC270" s="2">
        <f t="shared" si="178"/>
        <v>15</v>
      </c>
      <c r="AD270" s="2">
        <f t="shared" si="178"/>
        <v>-6.2369972323351064E-2</v>
      </c>
      <c r="AE270" s="2">
        <f t="shared" si="178"/>
        <v>0.13742668722879892</v>
      </c>
      <c r="AF270" s="2">
        <f t="shared" si="178"/>
        <v>0.6627766532190511</v>
      </c>
      <c r="AG270" s="2">
        <f t="shared" si="178"/>
        <v>0.19979665955214998</v>
      </c>
    </row>
    <row r="271" spans="1:33">
      <c r="A271" s="72"/>
      <c r="B271" s="2">
        <f t="shared" si="176"/>
        <v>14</v>
      </c>
      <c r="C271" s="14" t="str">
        <f t="shared" ref="C271:X271" si="188">IF(C220="","",IF(MOD(C$259,3)=0,principal*0.25*C220*C169,0))</f>
        <v/>
      </c>
      <c r="D271" s="42" t="str">
        <f t="shared" si="188"/>
        <v/>
      </c>
      <c r="E271" s="42" t="str">
        <f t="shared" si="188"/>
        <v/>
      </c>
      <c r="F271" s="42" t="str">
        <f t="shared" si="188"/>
        <v/>
      </c>
      <c r="G271" s="42" t="str">
        <f t="shared" si="188"/>
        <v/>
      </c>
      <c r="H271" s="42" t="str">
        <f t="shared" si="188"/>
        <v/>
      </c>
      <c r="I271" s="42" t="str">
        <f t="shared" si="188"/>
        <v/>
      </c>
      <c r="J271" s="42" t="str">
        <f t="shared" si="188"/>
        <v/>
      </c>
      <c r="K271" s="42" t="str">
        <f t="shared" si="188"/>
        <v/>
      </c>
      <c r="L271" s="42" t="str">
        <f t="shared" si="188"/>
        <v/>
      </c>
      <c r="M271" s="42" t="str">
        <f t="shared" si="188"/>
        <v/>
      </c>
      <c r="N271" s="42" t="str">
        <f t="shared" si="188"/>
        <v/>
      </c>
      <c r="O271" s="42" t="str">
        <f t="shared" si="188"/>
        <v/>
      </c>
      <c r="P271" s="42" t="str">
        <f t="shared" si="188"/>
        <v/>
      </c>
      <c r="Q271" s="43">
        <f t="shared" si="188"/>
        <v>0</v>
      </c>
      <c r="R271" s="43">
        <f t="shared" si="188"/>
        <v>18.390280871268601</v>
      </c>
      <c r="S271" s="43">
        <f t="shared" si="188"/>
        <v>0</v>
      </c>
      <c r="T271" s="43">
        <f t="shared" si="188"/>
        <v>0</v>
      </c>
      <c r="U271" s="43">
        <f t="shared" si="188"/>
        <v>18.804457492470625</v>
      </c>
      <c r="V271" s="43">
        <f t="shared" si="188"/>
        <v>0</v>
      </c>
      <c r="W271" s="43">
        <f t="shared" si="188"/>
        <v>0</v>
      </c>
      <c r="X271" s="43">
        <f t="shared" si="188"/>
        <v>19.173849536820569</v>
      </c>
      <c r="Y271" s="43"/>
      <c r="Z271" s="43"/>
      <c r="AA271" s="43"/>
      <c r="AB271" s="2">
        <f t="shared" ref="AB271:AG280" si="189">AB118</f>
        <v>14</v>
      </c>
      <c r="AC271" s="2">
        <f t="shared" si="189"/>
        <v>14</v>
      </c>
      <c r="AD271" s="2">
        <f t="shared" si="189"/>
        <v>-5.8211974168461467E-2</v>
      </c>
      <c r="AE271" s="2">
        <f t="shared" si="189"/>
        <v>0.13925499655073073</v>
      </c>
      <c r="AF271" s="2">
        <f t="shared" si="189"/>
        <v>0.66327803273007702</v>
      </c>
      <c r="AG271" s="2">
        <f t="shared" si="189"/>
        <v>0.1974669707191922</v>
      </c>
    </row>
    <row r="272" spans="1:33">
      <c r="A272" s="72"/>
      <c r="B272" s="2">
        <f t="shared" si="176"/>
        <v>13</v>
      </c>
      <c r="C272" s="14" t="str">
        <f t="shared" ref="C272:X272" si="190">IF(C221="","",IF(MOD(C$259,3)=0,principal*0.25*C221*C170,0))</f>
        <v/>
      </c>
      <c r="D272" s="42" t="str">
        <f t="shared" si="190"/>
        <v/>
      </c>
      <c r="E272" s="42" t="str">
        <f t="shared" si="190"/>
        <v/>
      </c>
      <c r="F272" s="42" t="str">
        <f t="shared" si="190"/>
        <v/>
      </c>
      <c r="G272" s="42" t="str">
        <f t="shared" si="190"/>
        <v/>
      </c>
      <c r="H272" s="42" t="str">
        <f t="shared" si="190"/>
        <v/>
      </c>
      <c r="I272" s="42" t="str">
        <f t="shared" si="190"/>
        <v/>
      </c>
      <c r="J272" s="42" t="str">
        <f t="shared" si="190"/>
        <v/>
      </c>
      <c r="K272" s="42" t="str">
        <f t="shared" si="190"/>
        <v/>
      </c>
      <c r="L272" s="42" t="str">
        <f t="shared" si="190"/>
        <v/>
      </c>
      <c r="M272" s="42" t="str">
        <f t="shared" si="190"/>
        <v/>
      </c>
      <c r="N272" s="42" t="str">
        <f t="shared" si="190"/>
        <v/>
      </c>
      <c r="O272" s="42" t="str">
        <f t="shared" si="190"/>
        <v/>
      </c>
      <c r="P272" s="43">
        <f t="shared" si="190"/>
        <v>0</v>
      </c>
      <c r="Q272" s="43">
        <f t="shared" si="190"/>
        <v>0</v>
      </c>
      <c r="R272" s="43">
        <f t="shared" si="190"/>
        <v>15.347382320597392</v>
      </c>
      <c r="S272" s="43">
        <f t="shared" si="190"/>
        <v>0</v>
      </c>
      <c r="T272" s="43">
        <f t="shared" si="190"/>
        <v>0</v>
      </c>
      <c r="U272" s="43">
        <f t="shared" si="190"/>
        <v>15.699809192494477</v>
      </c>
      <c r="V272" s="43">
        <f t="shared" si="190"/>
        <v>0</v>
      </c>
      <c r="W272" s="43">
        <f t="shared" si="190"/>
        <v>0</v>
      </c>
      <c r="X272" s="43">
        <f t="shared" si="190"/>
        <v>16.01440544867085</v>
      </c>
      <c r="Y272" s="43"/>
      <c r="Z272" s="43"/>
      <c r="AA272" s="43"/>
      <c r="AB272" s="2">
        <f t="shared" si="189"/>
        <v>13</v>
      </c>
      <c r="AC272" s="2">
        <f t="shared" si="189"/>
        <v>13</v>
      </c>
      <c r="AD272" s="2">
        <f t="shared" si="189"/>
        <v>-5.4053976013570093E-2</v>
      </c>
      <c r="AE272" s="2">
        <f t="shared" si="189"/>
        <v>0.14110059482131942</v>
      </c>
      <c r="AF272" s="2">
        <f t="shared" si="189"/>
        <v>0.66374483434379106</v>
      </c>
      <c r="AG272" s="2">
        <f t="shared" si="189"/>
        <v>0.19515457083488952</v>
      </c>
    </row>
    <row r="273" spans="1:33">
      <c r="A273" s="72"/>
      <c r="B273" s="2">
        <f t="shared" si="176"/>
        <v>12</v>
      </c>
      <c r="C273" s="14" t="str">
        <f t="shared" ref="C273:X273" si="191">IF(C222="","",IF(MOD(C$259,3)=0,principal*0.25*C222*C171,0))</f>
        <v/>
      </c>
      <c r="D273" s="42" t="str">
        <f t="shared" si="191"/>
        <v/>
      </c>
      <c r="E273" s="42" t="str">
        <f t="shared" si="191"/>
        <v/>
      </c>
      <c r="F273" s="42" t="str">
        <f t="shared" si="191"/>
        <v/>
      </c>
      <c r="G273" s="42" t="str">
        <f t="shared" si="191"/>
        <v/>
      </c>
      <c r="H273" s="42" t="str">
        <f t="shared" si="191"/>
        <v/>
      </c>
      <c r="I273" s="42" t="str">
        <f t="shared" si="191"/>
        <v/>
      </c>
      <c r="J273" s="42" t="str">
        <f t="shared" si="191"/>
        <v/>
      </c>
      <c r="K273" s="42" t="str">
        <f t="shared" si="191"/>
        <v/>
      </c>
      <c r="L273" s="42" t="str">
        <f t="shared" si="191"/>
        <v/>
      </c>
      <c r="M273" s="42" t="str">
        <f t="shared" si="191"/>
        <v/>
      </c>
      <c r="N273" s="42" t="str">
        <f t="shared" si="191"/>
        <v/>
      </c>
      <c r="O273" s="43">
        <f t="shared" si="191"/>
        <v>12.424611391572981</v>
      </c>
      <c r="P273" s="43">
        <f t="shared" si="191"/>
        <v>0</v>
      </c>
      <c r="Q273" s="43">
        <f t="shared" si="191"/>
        <v>0</v>
      </c>
      <c r="R273" s="43">
        <f t="shared" si="191"/>
        <v>12.767883352115897</v>
      </c>
      <c r="S273" s="43">
        <f t="shared" si="191"/>
        <v>0</v>
      </c>
      <c r="T273" s="43">
        <f t="shared" si="191"/>
        <v>0</v>
      </c>
      <c r="U273" s="43">
        <f t="shared" si="191"/>
        <v>13.065758182339378</v>
      </c>
      <c r="V273" s="43">
        <f t="shared" si="191"/>
        <v>0</v>
      </c>
      <c r="W273" s="43">
        <f t="shared" si="191"/>
        <v>0</v>
      </c>
      <c r="X273" s="43">
        <f t="shared" si="191"/>
        <v>13.331850590044589</v>
      </c>
      <c r="Y273" s="43"/>
      <c r="Z273" s="43"/>
      <c r="AA273" s="43"/>
      <c r="AB273" s="2">
        <f t="shared" si="189"/>
        <v>12</v>
      </c>
      <c r="AC273" s="2">
        <f t="shared" si="189"/>
        <v>12</v>
      </c>
      <c r="AD273" s="2">
        <f t="shared" si="189"/>
        <v>-4.9895977858680496E-2</v>
      </c>
      <c r="AE273" s="2">
        <f t="shared" si="189"/>
        <v>0.14296348204056336</v>
      </c>
      <c r="AF273" s="2">
        <f t="shared" si="189"/>
        <v>0.66417705806019267</v>
      </c>
      <c r="AG273" s="2">
        <f t="shared" si="189"/>
        <v>0.19285945989924386</v>
      </c>
    </row>
    <row r="274" spans="1:33">
      <c r="A274" s="72"/>
      <c r="B274" s="2">
        <f t="shared" si="176"/>
        <v>11</v>
      </c>
      <c r="C274" s="14" t="str">
        <f t="shared" ref="C274:X274" si="192">IF(C223="","",IF(MOD(C$259,3)=0,principal*0.25*C223*C172,0))</f>
        <v/>
      </c>
      <c r="D274" s="42" t="str">
        <f t="shared" si="192"/>
        <v/>
      </c>
      <c r="E274" s="42" t="str">
        <f t="shared" si="192"/>
        <v/>
      </c>
      <c r="F274" s="42" t="str">
        <f t="shared" si="192"/>
        <v/>
      </c>
      <c r="G274" s="42" t="str">
        <f t="shared" si="192"/>
        <v/>
      </c>
      <c r="H274" s="42" t="str">
        <f t="shared" si="192"/>
        <v/>
      </c>
      <c r="I274" s="42" t="str">
        <f t="shared" si="192"/>
        <v/>
      </c>
      <c r="J274" s="42" t="str">
        <f t="shared" si="192"/>
        <v/>
      </c>
      <c r="K274" s="42" t="str">
        <f t="shared" si="192"/>
        <v/>
      </c>
      <c r="L274" s="42" t="str">
        <f t="shared" si="192"/>
        <v/>
      </c>
      <c r="M274" s="42" t="str">
        <f t="shared" si="192"/>
        <v/>
      </c>
      <c r="N274" s="43">
        <f t="shared" si="192"/>
        <v>0</v>
      </c>
      <c r="O274" s="43">
        <f t="shared" si="192"/>
        <v>10.30602384850455</v>
      </c>
      <c r="P274" s="43">
        <f t="shared" si="192"/>
        <v>0</v>
      </c>
      <c r="Q274" s="43">
        <f t="shared" si="192"/>
        <v>0</v>
      </c>
      <c r="R274" s="43">
        <f t="shared" si="192"/>
        <v>10.594371934935257</v>
      </c>
      <c r="S274" s="43">
        <f t="shared" si="192"/>
        <v>0</v>
      </c>
      <c r="T274" s="43">
        <f t="shared" si="192"/>
        <v>0</v>
      </c>
      <c r="U274" s="43">
        <f t="shared" si="192"/>
        <v>10.844755003918674</v>
      </c>
      <c r="V274" s="43">
        <f t="shared" si="192"/>
        <v>0</v>
      </c>
      <c r="W274" s="43">
        <f t="shared" si="192"/>
        <v>0</v>
      </c>
      <c r="X274" s="43">
        <f t="shared" si="192"/>
        <v>11.068555798620794</v>
      </c>
      <c r="Y274" s="43"/>
      <c r="Z274" s="43"/>
      <c r="AA274" s="43"/>
      <c r="AB274" s="2">
        <f t="shared" si="189"/>
        <v>11</v>
      </c>
      <c r="AC274" s="2">
        <f t="shared" si="189"/>
        <v>11</v>
      </c>
      <c r="AD274" s="2">
        <f t="shared" si="189"/>
        <v>-4.5737979703790899E-2</v>
      </c>
      <c r="AE274" s="2">
        <f t="shared" si="189"/>
        <v>0.1448436582084634</v>
      </c>
      <c r="AF274" s="2">
        <f t="shared" si="189"/>
        <v>0.66457470387928219</v>
      </c>
      <c r="AG274" s="2">
        <f t="shared" si="189"/>
        <v>0.1905816379122543</v>
      </c>
    </row>
    <row r="275" spans="1:33">
      <c r="A275" s="72"/>
      <c r="B275" s="2">
        <f t="shared" si="176"/>
        <v>10</v>
      </c>
      <c r="C275" s="14" t="str">
        <f t="shared" ref="C275:X275" si="193">IF(C224="","",IF(MOD(C$259,3)=0,principal*0.25*C224*C173,0))</f>
        <v/>
      </c>
      <c r="D275" s="42" t="str">
        <f t="shared" si="193"/>
        <v/>
      </c>
      <c r="E275" s="42" t="str">
        <f t="shared" si="193"/>
        <v/>
      </c>
      <c r="F275" s="42" t="str">
        <f t="shared" si="193"/>
        <v/>
      </c>
      <c r="G275" s="42" t="str">
        <f t="shared" si="193"/>
        <v/>
      </c>
      <c r="H275" s="42" t="str">
        <f t="shared" si="193"/>
        <v/>
      </c>
      <c r="I275" s="42" t="str">
        <f t="shared" si="193"/>
        <v/>
      </c>
      <c r="J275" s="42" t="str">
        <f t="shared" si="193"/>
        <v/>
      </c>
      <c r="K275" s="42" t="str">
        <f t="shared" si="193"/>
        <v/>
      </c>
      <c r="L275" s="42" t="str">
        <f t="shared" si="193"/>
        <v/>
      </c>
      <c r="M275" s="43">
        <f t="shared" si="193"/>
        <v>0</v>
      </c>
      <c r="N275" s="43">
        <f t="shared" si="193"/>
        <v>0</v>
      </c>
      <c r="O275" s="43">
        <f t="shared" si="193"/>
        <v>8.5308453749652973</v>
      </c>
      <c r="P275" s="43">
        <f t="shared" si="193"/>
        <v>0</v>
      </c>
      <c r="Q275" s="43">
        <f t="shared" si="193"/>
        <v>0</v>
      </c>
      <c r="R275" s="43">
        <f t="shared" si="193"/>
        <v>8.7719941691842251</v>
      </c>
      <c r="S275" s="43">
        <f t="shared" si="193"/>
        <v>0</v>
      </c>
      <c r="T275" s="43">
        <f t="shared" si="193"/>
        <v>0</v>
      </c>
      <c r="U275" s="43">
        <f t="shared" si="193"/>
        <v>8.9815082414277789</v>
      </c>
      <c r="V275" s="43">
        <f t="shared" si="193"/>
        <v>0</v>
      </c>
      <c r="W275" s="43">
        <f t="shared" si="193"/>
        <v>0</v>
      </c>
      <c r="X275" s="43">
        <f t="shared" si="193"/>
        <v>9.1688703621941947</v>
      </c>
      <c r="Y275" s="43"/>
      <c r="Z275" s="43"/>
      <c r="AA275" s="43"/>
      <c r="AB275" s="2">
        <f t="shared" si="189"/>
        <v>10</v>
      </c>
      <c r="AC275" s="2">
        <f t="shared" si="189"/>
        <v>10</v>
      </c>
      <c r="AD275" s="2">
        <f t="shared" si="189"/>
        <v>-4.1579981548899525E-2</v>
      </c>
      <c r="AE275" s="2">
        <f t="shared" si="189"/>
        <v>0.14674112332502032</v>
      </c>
      <c r="AF275" s="2">
        <f t="shared" si="189"/>
        <v>0.66493777180105984</v>
      </c>
      <c r="AG275" s="2">
        <f t="shared" si="189"/>
        <v>0.18832110487391984</v>
      </c>
    </row>
    <row r="276" spans="1:33">
      <c r="A276" s="72"/>
      <c r="B276" s="2">
        <f t="shared" si="176"/>
        <v>9</v>
      </c>
      <c r="C276" s="14" t="str">
        <f t="shared" ref="C276:X276" si="194">IF(C225="","",IF(MOD(C$259,3)=0,principal*0.25*C225*C174,0))</f>
        <v/>
      </c>
      <c r="D276" s="42" t="str">
        <f t="shared" si="194"/>
        <v/>
      </c>
      <c r="E276" s="42" t="str">
        <f t="shared" si="194"/>
        <v/>
      </c>
      <c r="F276" s="42" t="str">
        <f t="shared" si="194"/>
        <v/>
      </c>
      <c r="G276" s="42" t="str">
        <f t="shared" si="194"/>
        <v/>
      </c>
      <c r="H276" s="42" t="str">
        <f t="shared" si="194"/>
        <v/>
      </c>
      <c r="I276" s="42" t="str">
        <f t="shared" si="194"/>
        <v/>
      </c>
      <c r="J276" s="42" t="str">
        <f t="shared" si="194"/>
        <v/>
      </c>
      <c r="K276" s="42" t="str">
        <f t="shared" si="194"/>
        <v/>
      </c>
      <c r="L276" s="43">
        <f t="shared" si="194"/>
        <v>6.8096843955693123</v>
      </c>
      <c r="M276" s="43">
        <f t="shared" si="194"/>
        <v>0</v>
      </c>
      <c r="N276" s="43">
        <f t="shared" si="194"/>
        <v>0</v>
      </c>
      <c r="O276" s="43">
        <f t="shared" si="194"/>
        <v>7.0492661767693363</v>
      </c>
      <c r="P276" s="43">
        <f t="shared" si="194"/>
        <v>0</v>
      </c>
      <c r="Q276" s="43">
        <f t="shared" si="194"/>
        <v>0</v>
      </c>
      <c r="R276" s="43">
        <f t="shared" si="194"/>
        <v>7.2502154071294393</v>
      </c>
      <c r="S276" s="43">
        <f t="shared" si="194"/>
        <v>0</v>
      </c>
      <c r="T276" s="43">
        <f t="shared" si="194"/>
        <v>0</v>
      </c>
      <c r="U276" s="43">
        <f t="shared" si="194"/>
        <v>7.4248828106853209</v>
      </c>
      <c r="V276" s="43">
        <f t="shared" si="194"/>
        <v>0</v>
      </c>
      <c r="W276" s="43">
        <f t="shared" si="194"/>
        <v>0</v>
      </c>
      <c r="X276" s="43">
        <f t="shared" si="194"/>
        <v>7.5811452533813624</v>
      </c>
      <c r="Y276" s="43"/>
      <c r="Z276" s="43"/>
      <c r="AA276" s="43"/>
      <c r="AB276" s="2">
        <f t="shared" si="189"/>
        <v>9</v>
      </c>
      <c r="AC276" s="2">
        <f t="shared" si="189"/>
        <v>9</v>
      </c>
      <c r="AD276" s="2">
        <f t="shared" si="189"/>
        <v>-3.7421983394009928E-2</v>
      </c>
      <c r="AE276" s="2">
        <f t="shared" si="189"/>
        <v>0.14865587739023248</v>
      </c>
      <c r="AF276" s="2">
        <f t="shared" si="189"/>
        <v>0.66526626182552506</v>
      </c>
      <c r="AG276" s="2">
        <f t="shared" si="189"/>
        <v>0.1860778607842424</v>
      </c>
    </row>
    <row r="277" spans="1:33">
      <c r="A277" s="72"/>
      <c r="B277" s="2">
        <f t="shared" si="176"/>
        <v>8</v>
      </c>
      <c r="C277" s="14" t="str">
        <f t="shared" ref="C277:X277" si="195">IF(C226="","",IF(MOD(C$259,3)=0,principal*0.25*C226*C175,0))</f>
        <v/>
      </c>
      <c r="D277" s="42" t="str">
        <f t="shared" si="195"/>
        <v/>
      </c>
      <c r="E277" s="42" t="str">
        <f t="shared" si="195"/>
        <v/>
      </c>
      <c r="F277" s="42" t="str">
        <f t="shared" si="195"/>
        <v/>
      </c>
      <c r="G277" s="42" t="str">
        <f t="shared" si="195"/>
        <v/>
      </c>
      <c r="H277" s="42" t="str">
        <f t="shared" si="195"/>
        <v/>
      </c>
      <c r="I277" s="42" t="str">
        <f t="shared" si="195"/>
        <v/>
      </c>
      <c r="J277" s="42" t="str">
        <f t="shared" si="195"/>
        <v/>
      </c>
      <c r="K277" s="43">
        <f t="shared" si="195"/>
        <v>0</v>
      </c>
      <c r="L277" s="43">
        <f t="shared" si="195"/>
        <v>5.6177535136827466</v>
      </c>
      <c r="M277" s="43">
        <f t="shared" si="195"/>
        <v>0</v>
      </c>
      <c r="N277" s="43">
        <f t="shared" si="195"/>
        <v>0</v>
      </c>
      <c r="O277" s="43">
        <f t="shared" si="195"/>
        <v>5.8167201067927774</v>
      </c>
      <c r="P277" s="43">
        <f t="shared" si="195"/>
        <v>0</v>
      </c>
      <c r="Q277" s="43">
        <f t="shared" si="195"/>
        <v>0</v>
      </c>
      <c r="R277" s="43">
        <f t="shared" si="195"/>
        <v>5.9836764579505424</v>
      </c>
      <c r="S277" s="43">
        <f t="shared" si="195"/>
        <v>0</v>
      </c>
      <c r="T277" s="43">
        <f t="shared" si="195"/>
        <v>0</v>
      </c>
      <c r="U277" s="43">
        <f t="shared" si="195"/>
        <v>6.1288511023752701</v>
      </c>
      <c r="V277" s="43">
        <f t="shared" si="195"/>
        <v>0</v>
      </c>
      <c r="W277" s="43">
        <f t="shared" si="195"/>
        <v>0</v>
      </c>
      <c r="X277" s="43">
        <f t="shared" si="195"/>
        <v>6.2587713020766094</v>
      </c>
      <c r="Y277" s="43"/>
      <c r="Z277" s="43"/>
      <c r="AA277" s="43"/>
      <c r="AB277" s="2">
        <f t="shared" si="189"/>
        <v>8</v>
      </c>
      <c r="AC277" s="2">
        <f t="shared" si="189"/>
        <v>8</v>
      </c>
      <c r="AD277" s="2">
        <f t="shared" si="189"/>
        <v>-3.3263985239120331E-2</v>
      </c>
      <c r="AE277" s="2">
        <f t="shared" si="189"/>
        <v>0.15058792040410071</v>
      </c>
      <c r="AF277" s="2">
        <f t="shared" si="189"/>
        <v>0.66556017395267819</v>
      </c>
      <c r="AG277" s="2">
        <f t="shared" si="189"/>
        <v>0.18385190564322104</v>
      </c>
    </row>
    <row r="278" spans="1:33">
      <c r="A278" s="72"/>
      <c r="B278" s="2">
        <f t="shared" si="176"/>
        <v>7</v>
      </c>
      <c r="C278" s="14" t="str">
        <f t="shared" ref="C278:X278" si="196">IF(C227="","",IF(MOD(C$259,3)=0,principal*0.25*C227*C176,0))</f>
        <v/>
      </c>
      <c r="D278" s="42" t="str">
        <f t="shared" si="196"/>
        <v/>
      </c>
      <c r="E278" s="42" t="str">
        <f t="shared" si="196"/>
        <v/>
      </c>
      <c r="F278" s="42" t="str">
        <f t="shared" si="196"/>
        <v/>
      </c>
      <c r="G278" s="42" t="str">
        <f t="shared" si="196"/>
        <v/>
      </c>
      <c r="H278" s="42" t="str">
        <f t="shared" si="196"/>
        <v/>
      </c>
      <c r="I278" s="42" t="str">
        <f t="shared" si="196"/>
        <v/>
      </c>
      <c r="J278" s="43">
        <f t="shared" si="196"/>
        <v>0</v>
      </c>
      <c r="K278" s="43">
        <f t="shared" si="196"/>
        <v>0</v>
      </c>
      <c r="L278" s="43">
        <f t="shared" si="196"/>
        <v>4.6292145182528541</v>
      </c>
      <c r="M278" s="43">
        <f t="shared" si="196"/>
        <v>0</v>
      </c>
      <c r="N278" s="43">
        <f t="shared" si="196"/>
        <v>0</v>
      </c>
      <c r="O278" s="43">
        <f t="shared" si="196"/>
        <v>4.7940637564873061</v>
      </c>
      <c r="P278" s="43">
        <f t="shared" si="196"/>
        <v>0</v>
      </c>
      <c r="Q278" s="43">
        <f t="shared" si="196"/>
        <v>0</v>
      </c>
      <c r="R278" s="43">
        <f t="shared" si="196"/>
        <v>4.9324415037899065</v>
      </c>
      <c r="S278" s="43">
        <f t="shared" si="196"/>
        <v>0</v>
      </c>
      <c r="T278" s="43">
        <f t="shared" si="196"/>
        <v>0</v>
      </c>
      <c r="U278" s="43">
        <f t="shared" si="196"/>
        <v>5.0528030073164487</v>
      </c>
      <c r="V278" s="43">
        <f t="shared" si="196"/>
        <v>0</v>
      </c>
      <c r="W278" s="43">
        <f t="shared" si="196"/>
        <v>0</v>
      </c>
      <c r="X278" s="43">
        <f t="shared" si="196"/>
        <v>5.1605465538805984</v>
      </c>
      <c r="Y278" s="43"/>
      <c r="Z278" s="43"/>
      <c r="AA278" s="43"/>
      <c r="AB278" s="2">
        <f t="shared" si="189"/>
        <v>7</v>
      </c>
      <c r="AC278" s="2">
        <f t="shared" si="189"/>
        <v>7</v>
      </c>
      <c r="AD278" s="2">
        <f t="shared" si="189"/>
        <v>-2.9105987084230733E-2</v>
      </c>
      <c r="AE278" s="2">
        <f t="shared" si="189"/>
        <v>0.15253725236662499</v>
      </c>
      <c r="AF278" s="2">
        <f t="shared" si="189"/>
        <v>0.66581950818251923</v>
      </c>
      <c r="AG278" s="2">
        <f t="shared" si="189"/>
        <v>0.18164323945085573</v>
      </c>
    </row>
    <row r="279" spans="1:33">
      <c r="A279" s="72"/>
      <c r="B279" s="2">
        <f t="shared" si="176"/>
        <v>6</v>
      </c>
      <c r="C279" s="14" t="str">
        <f t="shared" ref="C279:X279" si="197">IF(C228="","",IF(MOD(C$259,3)=0,principal*0.25*C228*C177,0))</f>
        <v/>
      </c>
      <c r="D279" s="42" t="str">
        <f t="shared" si="197"/>
        <v/>
      </c>
      <c r="E279" s="42" t="str">
        <f t="shared" si="197"/>
        <v/>
      </c>
      <c r="F279" s="42" t="str">
        <f t="shared" si="197"/>
        <v/>
      </c>
      <c r="G279" s="42" t="str">
        <f t="shared" si="197"/>
        <v/>
      </c>
      <c r="H279" s="42" t="str">
        <f t="shared" si="197"/>
        <v/>
      </c>
      <c r="I279" s="43">
        <f t="shared" si="197"/>
        <v>3.640615906471643</v>
      </c>
      <c r="J279" s="43">
        <f t="shared" si="197"/>
        <v>0</v>
      </c>
      <c r="K279" s="43">
        <f t="shared" si="197"/>
        <v>0</v>
      </c>
      <c r="L279" s="43">
        <f t="shared" si="197"/>
        <v>3.8110786941555443</v>
      </c>
      <c r="M279" s="43">
        <f t="shared" si="197"/>
        <v>0</v>
      </c>
      <c r="N279" s="43">
        <f t="shared" si="197"/>
        <v>0</v>
      </c>
      <c r="O279" s="43">
        <f t="shared" si="197"/>
        <v>3.9473981373871001</v>
      </c>
      <c r="P279" s="43">
        <f t="shared" si="197"/>
        <v>0</v>
      </c>
      <c r="Q279" s="43">
        <f t="shared" si="197"/>
        <v>0</v>
      </c>
      <c r="R279" s="43">
        <f t="shared" si="197"/>
        <v>4.0618613732342519</v>
      </c>
      <c r="S279" s="43">
        <f t="shared" si="197"/>
        <v>0</v>
      </c>
      <c r="T279" s="43">
        <f t="shared" si="197"/>
        <v>0</v>
      </c>
      <c r="U279" s="43">
        <f t="shared" si="197"/>
        <v>4.1614471426428361</v>
      </c>
      <c r="V279" s="43">
        <f t="shared" si="197"/>
        <v>0</v>
      </c>
      <c r="W279" s="43">
        <f t="shared" si="197"/>
        <v>0</v>
      </c>
      <c r="X279" s="43">
        <f t="shared" si="197"/>
        <v>4.2506128510150862</v>
      </c>
      <c r="Y279" s="43"/>
      <c r="Z279" s="43"/>
      <c r="AA279" s="43"/>
      <c r="AB279" s="2">
        <f t="shared" si="189"/>
        <v>6</v>
      </c>
      <c r="AC279" s="2">
        <f t="shared" si="189"/>
        <v>6</v>
      </c>
      <c r="AD279" s="2">
        <f t="shared" si="189"/>
        <v>-2.4947988929340248E-2</v>
      </c>
      <c r="AE279" s="2">
        <f t="shared" si="189"/>
        <v>0.15450387327780576</v>
      </c>
      <c r="AF279" s="2">
        <f t="shared" si="189"/>
        <v>0.66604426451504817</v>
      </c>
      <c r="AG279" s="2">
        <f t="shared" si="189"/>
        <v>0.17945186220714601</v>
      </c>
    </row>
    <row r="280" spans="1:33">
      <c r="A280" s="72"/>
      <c r="B280" s="2">
        <f t="shared" si="176"/>
        <v>5</v>
      </c>
      <c r="C280" s="14" t="str">
        <f t="shared" ref="C280:X280" si="198">IF(C229="","",IF(MOD(C$259,3)=0,principal*0.25*C229*C178,0))</f>
        <v/>
      </c>
      <c r="D280" s="42" t="str">
        <f t="shared" si="198"/>
        <v/>
      </c>
      <c r="E280" s="42" t="str">
        <f t="shared" si="198"/>
        <v/>
      </c>
      <c r="F280" s="42" t="str">
        <f t="shared" si="198"/>
        <v/>
      </c>
      <c r="G280" s="42" t="str">
        <f t="shared" si="198"/>
        <v/>
      </c>
      <c r="H280" s="43">
        <f t="shared" si="198"/>
        <v>0</v>
      </c>
      <c r="I280" s="43">
        <f t="shared" si="198"/>
        <v>2.9944389226045196</v>
      </c>
      <c r="J280" s="43">
        <f t="shared" si="198"/>
        <v>0</v>
      </c>
      <c r="K280" s="43">
        <f t="shared" si="198"/>
        <v>0</v>
      </c>
      <c r="L280" s="43">
        <f t="shared" si="198"/>
        <v>3.1351358319555955</v>
      </c>
      <c r="M280" s="43">
        <f t="shared" si="198"/>
        <v>0</v>
      </c>
      <c r="N280" s="43">
        <f t="shared" si="198"/>
        <v>0</v>
      </c>
      <c r="O280" s="43">
        <f t="shared" si="198"/>
        <v>3.247685275303378</v>
      </c>
      <c r="P280" s="43">
        <f t="shared" si="198"/>
        <v>0</v>
      </c>
      <c r="Q280" s="43">
        <f t="shared" si="198"/>
        <v>0</v>
      </c>
      <c r="R280" s="43">
        <f t="shared" si="198"/>
        <v>3.3422126983873732</v>
      </c>
      <c r="S280" s="43">
        <f t="shared" si="198"/>
        <v>0</v>
      </c>
      <c r="T280" s="43">
        <f t="shared" si="198"/>
        <v>0</v>
      </c>
      <c r="U280" s="43">
        <f t="shared" si="198"/>
        <v>3.4244709820511332</v>
      </c>
      <c r="V280" s="43">
        <f t="shared" si="198"/>
        <v>0</v>
      </c>
      <c r="W280" s="43">
        <f t="shared" si="198"/>
        <v>0</v>
      </c>
      <c r="X280" s="43">
        <f t="shared" si="198"/>
        <v>3.4981357895342566</v>
      </c>
      <c r="Y280" s="43"/>
      <c r="Z280" s="43"/>
      <c r="AA280" s="43"/>
      <c r="AB280" s="2">
        <f t="shared" si="189"/>
        <v>5</v>
      </c>
      <c r="AC280" s="2">
        <f t="shared" si="189"/>
        <v>5</v>
      </c>
      <c r="AD280" s="2">
        <f t="shared" si="189"/>
        <v>-2.0789990774449763E-2</v>
      </c>
      <c r="AE280" s="2">
        <f t="shared" si="189"/>
        <v>0.15648778313764264</v>
      </c>
      <c r="AF280" s="2">
        <f t="shared" si="189"/>
        <v>0.6662344429502649</v>
      </c>
      <c r="AG280" s="2">
        <f t="shared" si="189"/>
        <v>0.1772777739120924</v>
      </c>
    </row>
    <row r="281" spans="1:33">
      <c r="A281" s="72"/>
      <c r="B281" s="2">
        <f t="shared" si="176"/>
        <v>4</v>
      </c>
      <c r="C281" s="14" t="str">
        <f t="shared" ref="C281:X281" si="199">IF(C230="","",IF(MOD(C$259,3)=0,principal*0.25*C230*C179,0))</f>
        <v/>
      </c>
      <c r="D281" s="42" t="str">
        <f t="shared" si="199"/>
        <v/>
      </c>
      <c r="E281" s="42" t="str">
        <f t="shared" si="199"/>
        <v/>
      </c>
      <c r="F281" s="42" t="str">
        <f t="shared" si="199"/>
        <v/>
      </c>
      <c r="G281" s="43">
        <f t="shared" si="199"/>
        <v>0</v>
      </c>
      <c r="H281" s="43">
        <f t="shared" si="199"/>
        <v>0</v>
      </c>
      <c r="I281" s="43">
        <f t="shared" si="199"/>
        <v>2.4614750111324617</v>
      </c>
      <c r="J281" s="43">
        <f t="shared" si="199"/>
        <v>0</v>
      </c>
      <c r="K281" s="43">
        <f t="shared" si="199"/>
        <v>0</v>
      </c>
      <c r="L281" s="43">
        <f t="shared" si="199"/>
        <v>2.577459631201974</v>
      </c>
      <c r="M281" s="43">
        <f t="shared" si="199"/>
        <v>0</v>
      </c>
      <c r="N281" s="43">
        <f t="shared" si="199"/>
        <v>0</v>
      </c>
      <c r="O281" s="43">
        <f t="shared" si="199"/>
        <v>2.6702637138768774</v>
      </c>
      <c r="P281" s="43">
        <f t="shared" si="199"/>
        <v>0</v>
      </c>
      <c r="Q281" s="43">
        <f t="shared" si="199"/>
        <v>0</v>
      </c>
      <c r="R281" s="43">
        <f t="shared" si="199"/>
        <v>2.7482232469574779</v>
      </c>
      <c r="S281" s="43">
        <f t="shared" si="199"/>
        <v>0</v>
      </c>
      <c r="T281" s="43">
        <f t="shared" si="199"/>
        <v>0</v>
      </c>
      <c r="U281" s="43">
        <f t="shared" si="199"/>
        <v>2.8160757300904233</v>
      </c>
      <c r="V281" s="43">
        <f t="shared" si="199"/>
        <v>0</v>
      </c>
      <c r="W281" s="43">
        <f t="shared" si="199"/>
        <v>0</v>
      </c>
      <c r="X281" s="43">
        <f t="shared" si="199"/>
        <v>2.8768489134598889</v>
      </c>
      <c r="Y281" s="43"/>
      <c r="Z281" s="43"/>
      <c r="AA281" s="43"/>
      <c r="AB281" s="2">
        <f t="shared" ref="AB281:AG290" si="200">AB128</f>
        <v>4</v>
      </c>
      <c r="AC281" s="2">
        <f t="shared" si="200"/>
        <v>4</v>
      </c>
      <c r="AD281" s="2">
        <f t="shared" si="200"/>
        <v>-1.6631992619560165E-2</v>
      </c>
      <c r="AE281" s="2">
        <f t="shared" si="200"/>
        <v>0.15848898194613512</v>
      </c>
      <c r="AF281" s="2">
        <f t="shared" si="200"/>
        <v>0.66639004348816955</v>
      </c>
      <c r="AG281" s="2">
        <f t="shared" si="200"/>
        <v>0.17512097456569528</v>
      </c>
    </row>
    <row r="282" spans="1:33">
      <c r="A282" s="72"/>
      <c r="B282" s="2">
        <f t="shared" si="176"/>
        <v>3</v>
      </c>
      <c r="C282" s="14" t="str">
        <f t="shared" ref="C282:X282" si="201">IF(C231="","",IF(MOD(C$259,3)=0,principal*0.25*C231*C180,0))</f>
        <v/>
      </c>
      <c r="D282" s="42" t="str">
        <f t="shared" si="201"/>
        <v/>
      </c>
      <c r="E282" s="42" t="str">
        <f t="shared" si="201"/>
        <v/>
      </c>
      <c r="F282" s="43">
        <f t="shared" si="201"/>
        <v>1.8927191949919042</v>
      </c>
      <c r="G282" s="43">
        <f t="shared" si="201"/>
        <v>0</v>
      </c>
      <c r="H282" s="43">
        <f t="shared" si="201"/>
        <v>0</v>
      </c>
      <c r="I282" s="43">
        <f t="shared" si="201"/>
        <v>2.0223735406778451</v>
      </c>
      <c r="J282" s="43">
        <f t="shared" si="201"/>
        <v>0</v>
      </c>
      <c r="K282" s="43">
        <f t="shared" si="201"/>
        <v>0</v>
      </c>
      <c r="L282" s="43">
        <f t="shared" si="201"/>
        <v>2.1178891375994571</v>
      </c>
      <c r="M282" s="43">
        <f t="shared" si="201"/>
        <v>0</v>
      </c>
      <c r="N282" s="43">
        <f t="shared" si="201"/>
        <v>0</v>
      </c>
      <c r="O282" s="43">
        <f t="shared" si="201"/>
        <v>2.1943308227019194</v>
      </c>
      <c r="P282" s="43">
        <f t="shared" si="201"/>
        <v>0</v>
      </c>
      <c r="Q282" s="43">
        <f t="shared" si="201"/>
        <v>0</v>
      </c>
      <c r="R282" s="43">
        <f t="shared" si="201"/>
        <v>2.2585559320539734</v>
      </c>
      <c r="S282" s="43">
        <f t="shared" si="201"/>
        <v>0</v>
      </c>
      <c r="T282" s="43">
        <f t="shared" si="201"/>
        <v>0</v>
      </c>
      <c r="U282" s="43">
        <f t="shared" si="201"/>
        <v>2.3144625279631397</v>
      </c>
      <c r="V282" s="43">
        <f t="shared" si="201"/>
        <v>0</v>
      </c>
      <c r="W282" s="43">
        <f t="shared" si="201"/>
        <v>0</v>
      </c>
      <c r="X282" s="43">
        <f t="shared" si="201"/>
        <v>2.3645424483542343</v>
      </c>
      <c r="Y282" s="43"/>
      <c r="Z282" s="43"/>
      <c r="AA282" s="43"/>
      <c r="AB282" s="2">
        <f t="shared" si="200"/>
        <v>3</v>
      </c>
      <c r="AC282" s="2">
        <f t="shared" si="200"/>
        <v>3</v>
      </c>
      <c r="AD282" s="2">
        <f t="shared" si="200"/>
        <v>-1.2473994464670124E-2</v>
      </c>
      <c r="AE282" s="2">
        <f t="shared" si="200"/>
        <v>0.16050746970328392</v>
      </c>
      <c r="AF282" s="2">
        <f t="shared" si="200"/>
        <v>0.66651106612876199</v>
      </c>
      <c r="AG282" s="2">
        <f t="shared" si="200"/>
        <v>0.17298146416795404</v>
      </c>
    </row>
    <row r="283" spans="1:33">
      <c r="A283" s="72"/>
      <c r="B283" s="2">
        <f t="shared" si="176"/>
        <v>2</v>
      </c>
      <c r="C283" s="14" t="str">
        <f t="shared" ref="C283:X283" si="202">IF(C232="","",IF(MOD(C$259,3)=0,principal*0.25*C232*C181,0))</f>
        <v/>
      </c>
      <c r="D283" s="42" t="str">
        <f t="shared" si="202"/>
        <v/>
      </c>
      <c r="E283" s="43">
        <f t="shared" si="202"/>
        <v>0</v>
      </c>
      <c r="F283" s="43">
        <f t="shared" si="202"/>
        <v>1.5542717222900491</v>
      </c>
      <c r="G283" s="43">
        <f t="shared" si="202"/>
        <v>0</v>
      </c>
      <c r="H283" s="43">
        <f t="shared" si="202"/>
        <v>0</v>
      </c>
      <c r="I283" s="43">
        <f t="shared" si="202"/>
        <v>1.6609311230053239</v>
      </c>
      <c r="J283" s="43">
        <f t="shared" si="202"/>
        <v>0</v>
      </c>
      <c r="K283" s="43">
        <f t="shared" si="202"/>
        <v>0</v>
      </c>
      <c r="L283" s="43">
        <f t="shared" si="202"/>
        <v>1.7395244899039859</v>
      </c>
      <c r="M283" s="43">
        <f t="shared" si="202"/>
        <v>0</v>
      </c>
      <c r="N283" s="43">
        <f t="shared" si="202"/>
        <v>0</v>
      </c>
      <c r="O283" s="43">
        <f t="shared" si="202"/>
        <v>1.8024339387079888</v>
      </c>
      <c r="P283" s="43">
        <f t="shared" si="202"/>
        <v>0</v>
      </c>
      <c r="Q283" s="43">
        <f t="shared" si="202"/>
        <v>0</v>
      </c>
      <c r="R283" s="43">
        <f t="shared" si="202"/>
        <v>1.8552967736667458</v>
      </c>
      <c r="S283" s="43">
        <f t="shared" si="202"/>
        <v>0</v>
      </c>
      <c r="T283" s="43">
        <f t="shared" si="202"/>
        <v>0</v>
      </c>
      <c r="U283" s="43">
        <f t="shared" si="202"/>
        <v>1.9013181561280472</v>
      </c>
      <c r="V283" s="43">
        <f t="shared" si="202"/>
        <v>0</v>
      </c>
      <c r="W283" s="43">
        <f t="shared" si="202"/>
        <v>0</v>
      </c>
      <c r="X283" s="43">
        <f t="shared" si="202"/>
        <v>1.9425473805630187</v>
      </c>
      <c r="Y283" s="43"/>
      <c r="Z283" s="43"/>
      <c r="AA283" s="43"/>
      <c r="AB283" s="2">
        <f t="shared" si="200"/>
        <v>2</v>
      </c>
      <c r="AC283" s="2">
        <f t="shared" si="200"/>
        <v>2</v>
      </c>
      <c r="AD283" s="2">
        <f t="shared" si="200"/>
        <v>-8.3159963097800826E-3</v>
      </c>
      <c r="AE283" s="2">
        <f t="shared" si="200"/>
        <v>0.16254324640908877</v>
      </c>
      <c r="AF283" s="2">
        <f t="shared" si="200"/>
        <v>0.66659751087204233</v>
      </c>
      <c r="AG283" s="2">
        <f t="shared" si="200"/>
        <v>0.17085924271886885</v>
      </c>
    </row>
    <row r="284" spans="1:33">
      <c r="A284" s="72"/>
      <c r="B284" s="2">
        <f t="shared" si="176"/>
        <v>1</v>
      </c>
      <c r="C284" s="14" t="str">
        <f t="shared" ref="C284:X284" si="203">IF(C233="","",IF(MOD(C$259,3)=0,principal*0.25*C233*C182,0))</f>
        <v/>
      </c>
      <c r="D284" s="43">
        <f t="shared" si="203"/>
        <v>0</v>
      </c>
      <c r="E284" s="43">
        <f t="shared" si="203"/>
        <v>0</v>
      </c>
      <c r="F284" s="43">
        <f t="shared" si="203"/>
        <v>1.275947526808104</v>
      </c>
      <c r="G284" s="43">
        <f t="shared" si="203"/>
        <v>0</v>
      </c>
      <c r="H284" s="43">
        <f t="shared" si="203"/>
        <v>0</v>
      </c>
      <c r="I284" s="43">
        <f t="shared" si="203"/>
        <v>1.3636335945593985</v>
      </c>
      <c r="J284" s="43">
        <f t="shared" si="203"/>
        <v>0</v>
      </c>
      <c r="K284" s="43">
        <f t="shared" si="203"/>
        <v>0</v>
      </c>
      <c r="L284" s="43">
        <f t="shared" si="203"/>
        <v>1.4282585892460951</v>
      </c>
      <c r="M284" s="43">
        <f t="shared" si="203"/>
        <v>0</v>
      </c>
      <c r="N284" s="43">
        <f t="shared" si="203"/>
        <v>0</v>
      </c>
      <c r="O284" s="43">
        <f t="shared" si="203"/>
        <v>1.4799944918572714</v>
      </c>
      <c r="P284" s="43">
        <f t="shared" si="203"/>
        <v>0</v>
      </c>
      <c r="Q284" s="43">
        <f t="shared" si="203"/>
        <v>0</v>
      </c>
      <c r="R284" s="43">
        <f t="shared" si="203"/>
        <v>1.5234731704145841</v>
      </c>
      <c r="S284" s="43">
        <f t="shared" si="203"/>
        <v>0</v>
      </c>
      <c r="T284" s="43">
        <f t="shared" si="203"/>
        <v>0</v>
      </c>
      <c r="U284" s="43">
        <f t="shared" si="203"/>
        <v>1.5613285682841187</v>
      </c>
      <c r="V284" s="43">
        <f t="shared" si="203"/>
        <v>0</v>
      </c>
      <c r="W284" s="43">
        <f t="shared" si="203"/>
        <v>0</v>
      </c>
      <c r="X284" s="43">
        <f t="shared" si="203"/>
        <v>1.5952450288830968</v>
      </c>
      <c r="Y284" s="43"/>
      <c r="Z284" s="43"/>
      <c r="AA284" s="43"/>
      <c r="AB284" s="2">
        <f t="shared" si="200"/>
        <v>1</v>
      </c>
      <c r="AC284" s="2">
        <f t="shared" si="200"/>
        <v>1</v>
      </c>
      <c r="AD284" s="2">
        <f t="shared" si="200"/>
        <v>-4.1579981548900413E-3</v>
      </c>
      <c r="AE284" s="2">
        <f t="shared" si="200"/>
        <v>0.16459631206354966</v>
      </c>
      <c r="AF284" s="2">
        <f t="shared" si="200"/>
        <v>0.66664937771801058</v>
      </c>
      <c r="AG284" s="2">
        <f t="shared" si="200"/>
        <v>0.1687543102184397</v>
      </c>
    </row>
    <row r="285" spans="1:33">
      <c r="A285" s="72"/>
      <c r="B285" s="2">
        <f t="shared" si="176"/>
        <v>0</v>
      </c>
      <c r="C285" s="43">
        <f t="shared" ref="C285:X285" si="204">IF(C234="","",IF(MOD(C$259,3)=0,principal*0.25*C234*C183,0))</f>
        <v>0.9224837343875858</v>
      </c>
      <c r="D285" s="43">
        <f t="shared" si="204"/>
        <v>0</v>
      </c>
      <c r="E285" s="43">
        <f t="shared" si="204"/>
        <v>0</v>
      </c>
      <c r="F285" s="43">
        <f t="shared" si="204"/>
        <v>1.0471961330117254</v>
      </c>
      <c r="G285" s="43">
        <f t="shared" si="204"/>
        <v>0</v>
      </c>
      <c r="H285" s="43">
        <f t="shared" si="204"/>
        <v>0</v>
      </c>
      <c r="I285" s="43">
        <f t="shared" si="204"/>
        <v>1.1192458109242522</v>
      </c>
      <c r="J285" s="43">
        <f t="shared" si="204"/>
        <v>0</v>
      </c>
      <c r="K285" s="43">
        <f t="shared" si="204"/>
        <v>0</v>
      </c>
      <c r="L285" s="43">
        <f t="shared" si="204"/>
        <v>1.1723552509539854</v>
      </c>
      <c r="M285" s="43">
        <f t="shared" si="204"/>
        <v>0</v>
      </c>
      <c r="N285" s="43">
        <f t="shared" si="204"/>
        <v>0</v>
      </c>
      <c r="O285" s="43">
        <f t="shared" si="204"/>
        <v>1.2148773315292183</v>
      </c>
      <c r="P285" s="43">
        <f t="shared" si="204"/>
        <v>0</v>
      </c>
      <c r="Q285" s="43">
        <f t="shared" si="204"/>
        <v>0</v>
      </c>
      <c r="R285" s="43">
        <f t="shared" si="204"/>
        <v>1.2506161472916639</v>
      </c>
      <c r="S285" s="43">
        <f t="shared" si="204"/>
        <v>0</v>
      </c>
      <c r="T285" s="43">
        <f t="shared" si="204"/>
        <v>0</v>
      </c>
      <c r="U285" s="43">
        <f t="shared" si="204"/>
        <v>1.2817352263286963</v>
      </c>
      <c r="V285" s="43">
        <f t="shared" si="204"/>
        <v>0</v>
      </c>
      <c r="W285" s="43">
        <f t="shared" si="204"/>
        <v>0</v>
      </c>
      <c r="X285" s="43">
        <f t="shared" si="204"/>
        <v>1.3096182791171977</v>
      </c>
      <c r="Y285" s="43"/>
      <c r="Z285" s="43"/>
      <c r="AA285" s="43"/>
      <c r="AB285" s="2">
        <f t="shared" si="200"/>
        <v>0</v>
      </c>
      <c r="AC285" s="2">
        <f t="shared" si="200"/>
        <v>0</v>
      </c>
      <c r="AD285" s="2">
        <f t="shared" si="200"/>
        <v>0</v>
      </c>
      <c r="AE285" s="2">
        <f t="shared" si="200"/>
        <v>0.16666666666666666</v>
      </c>
      <c r="AF285" s="2">
        <f t="shared" si="200"/>
        <v>0.66666666666666663</v>
      </c>
      <c r="AG285" s="2">
        <f t="shared" si="200"/>
        <v>0.16666666666666666</v>
      </c>
    </row>
    <row r="286" spans="1:33">
      <c r="A286" s="72"/>
      <c r="B286" s="2">
        <f t="shared" si="176"/>
        <v>-1</v>
      </c>
      <c r="C286" s="14" t="str">
        <f t="shared" ref="C286:X286" si="205">IF(C235="","",IF(MOD(C$259,3)=0,principal*0.25*C235*C184,0))</f>
        <v/>
      </c>
      <c r="D286" s="43">
        <f t="shared" si="205"/>
        <v>0</v>
      </c>
      <c r="E286" s="43">
        <f t="shared" si="205"/>
        <v>0</v>
      </c>
      <c r="F286" s="43">
        <f t="shared" si="205"/>
        <v>0.85927563340414059</v>
      </c>
      <c r="G286" s="43">
        <f t="shared" si="205"/>
        <v>0</v>
      </c>
      <c r="H286" s="43">
        <f t="shared" si="205"/>
        <v>0</v>
      </c>
      <c r="I286" s="43">
        <f t="shared" si="205"/>
        <v>0.91845154665993423</v>
      </c>
      <c r="J286" s="43">
        <f t="shared" si="205"/>
        <v>0</v>
      </c>
      <c r="K286" s="43">
        <f t="shared" si="205"/>
        <v>0</v>
      </c>
      <c r="L286" s="43">
        <f t="shared" si="205"/>
        <v>0.96207734641482245</v>
      </c>
      <c r="M286" s="43">
        <f t="shared" si="205"/>
        <v>0</v>
      </c>
      <c r="N286" s="43">
        <f t="shared" si="205"/>
        <v>0</v>
      </c>
      <c r="O286" s="43">
        <f t="shared" si="205"/>
        <v>0.99700979720928173</v>
      </c>
      <c r="P286" s="43">
        <f t="shared" si="205"/>
        <v>0</v>
      </c>
      <c r="Q286" s="43">
        <f t="shared" si="205"/>
        <v>0</v>
      </c>
      <c r="R286" s="43">
        <f t="shared" si="205"/>
        <v>1.0263720366205551</v>
      </c>
      <c r="S286" s="43">
        <f t="shared" si="205"/>
        <v>0</v>
      </c>
      <c r="T286" s="43">
        <f t="shared" si="205"/>
        <v>0</v>
      </c>
      <c r="U286" s="43">
        <f t="shared" si="205"/>
        <v>1.0519405204036734</v>
      </c>
      <c r="V286" s="43">
        <f t="shared" si="205"/>
        <v>0</v>
      </c>
      <c r="W286" s="43">
        <f t="shared" si="205"/>
        <v>0</v>
      </c>
      <c r="X286" s="43">
        <f t="shared" si="205"/>
        <v>1.0748515310872997</v>
      </c>
      <c r="Y286" s="43"/>
      <c r="Z286" s="43"/>
      <c r="AA286" s="43"/>
      <c r="AB286" s="2">
        <f t="shared" si="200"/>
        <v>-1</v>
      </c>
      <c r="AC286" s="2">
        <f t="shared" si="200"/>
        <v>-1</v>
      </c>
      <c r="AD286" s="2">
        <f t="shared" si="200"/>
        <v>4.1579981548900413E-3</v>
      </c>
      <c r="AE286" s="2">
        <f t="shared" si="200"/>
        <v>0.1687543102184397</v>
      </c>
      <c r="AF286" s="2">
        <f t="shared" si="200"/>
        <v>0.66664937771801058</v>
      </c>
      <c r="AG286" s="2">
        <f t="shared" si="200"/>
        <v>0.16459631206354966</v>
      </c>
    </row>
    <row r="287" spans="1:33">
      <c r="A287" s="72"/>
      <c r="B287" s="2">
        <f t="shared" si="176"/>
        <v>-2</v>
      </c>
      <c r="C287" s="14" t="str">
        <f t="shared" ref="C287:X287" si="206">IF(C236="","",IF(MOD(C$259,3)=0,principal*0.25*C236*C185,0))</f>
        <v/>
      </c>
      <c r="D287" s="42" t="str">
        <f t="shared" si="206"/>
        <v/>
      </c>
      <c r="E287" s="43">
        <f t="shared" si="206"/>
        <v>0</v>
      </c>
      <c r="F287" s="43">
        <f t="shared" si="206"/>
        <v>0.70495688467119655</v>
      </c>
      <c r="G287" s="43">
        <f t="shared" si="206"/>
        <v>0</v>
      </c>
      <c r="H287" s="43">
        <f t="shared" si="206"/>
        <v>0</v>
      </c>
      <c r="I287" s="43">
        <f t="shared" si="206"/>
        <v>0.75354201583231839</v>
      </c>
      <c r="J287" s="43">
        <f t="shared" si="206"/>
        <v>0</v>
      </c>
      <c r="K287" s="43">
        <f t="shared" si="206"/>
        <v>0</v>
      </c>
      <c r="L287" s="43">
        <f t="shared" si="206"/>
        <v>0.78936415769304336</v>
      </c>
      <c r="M287" s="43">
        <f t="shared" si="206"/>
        <v>0</v>
      </c>
      <c r="N287" s="43">
        <f t="shared" si="206"/>
        <v>0</v>
      </c>
      <c r="O287" s="43">
        <f t="shared" si="206"/>
        <v>0.81805036852367163</v>
      </c>
      <c r="P287" s="43">
        <f t="shared" si="206"/>
        <v>0</v>
      </c>
      <c r="Q287" s="43">
        <f t="shared" si="206"/>
        <v>0</v>
      </c>
      <c r="R287" s="43">
        <f t="shared" si="206"/>
        <v>0.84216397310060964</v>
      </c>
      <c r="S287" s="43">
        <f t="shared" si="206"/>
        <v>0</v>
      </c>
      <c r="T287" s="43">
        <f t="shared" si="206"/>
        <v>0</v>
      </c>
      <c r="U287" s="43">
        <f t="shared" si="206"/>
        <v>0.8631631531780829</v>
      </c>
      <c r="V287" s="43">
        <f t="shared" si="206"/>
        <v>0</v>
      </c>
      <c r="W287" s="43">
        <f t="shared" si="206"/>
        <v>0</v>
      </c>
      <c r="X287" s="43">
        <f t="shared" si="206"/>
        <v>0.8819807017087653</v>
      </c>
      <c r="Y287" s="43"/>
      <c r="Z287" s="43"/>
      <c r="AA287" s="43"/>
      <c r="AB287" s="2">
        <f t="shared" si="200"/>
        <v>-2</v>
      </c>
      <c r="AC287" s="2">
        <f t="shared" si="200"/>
        <v>-2</v>
      </c>
      <c r="AD287" s="2">
        <f t="shared" si="200"/>
        <v>8.3159963097800826E-3</v>
      </c>
      <c r="AE287" s="2">
        <f t="shared" si="200"/>
        <v>0.17085924271886885</v>
      </c>
      <c r="AF287" s="2">
        <f t="shared" si="200"/>
        <v>0.66659751087204233</v>
      </c>
      <c r="AG287" s="2">
        <f t="shared" si="200"/>
        <v>0.16254324640908877</v>
      </c>
    </row>
    <row r="288" spans="1:33">
      <c r="A288" s="72"/>
      <c r="B288" s="2">
        <f t="shared" si="176"/>
        <v>-3</v>
      </c>
      <c r="C288" s="14" t="str">
        <f t="shared" ref="C288:X288" si="207">IF(C237="","",IF(MOD(C$259,3)=0,principal*0.25*C237*C186,0))</f>
        <v/>
      </c>
      <c r="D288" s="42" t="str">
        <f t="shared" si="207"/>
        <v/>
      </c>
      <c r="E288" s="42" t="str">
        <f t="shared" si="207"/>
        <v/>
      </c>
      <c r="F288" s="43">
        <f t="shared" si="207"/>
        <v>0.57827127682561852</v>
      </c>
      <c r="G288" s="43">
        <f t="shared" si="207"/>
        <v>0</v>
      </c>
      <c r="H288" s="43">
        <f t="shared" si="207"/>
        <v>0</v>
      </c>
      <c r="I288" s="43">
        <f t="shared" si="207"/>
        <v>0.61814944087593915</v>
      </c>
      <c r="J288" s="43">
        <f t="shared" si="207"/>
        <v>0</v>
      </c>
      <c r="K288" s="43">
        <f t="shared" si="207"/>
        <v>0</v>
      </c>
      <c r="L288" s="43">
        <f t="shared" si="207"/>
        <v>0.64755474475967401</v>
      </c>
      <c r="M288" s="43">
        <f t="shared" si="207"/>
        <v>0</v>
      </c>
      <c r="N288" s="43">
        <f t="shared" si="207"/>
        <v>0</v>
      </c>
      <c r="O288" s="43">
        <f t="shared" si="207"/>
        <v>0.67110402531249547</v>
      </c>
      <c r="P288" s="43">
        <f t="shared" si="207"/>
        <v>0</v>
      </c>
      <c r="Q288" s="43">
        <f t="shared" si="207"/>
        <v>0</v>
      </c>
      <c r="R288" s="43">
        <f t="shared" si="207"/>
        <v>0.69090063406000235</v>
      </c>
      <c r="S288" s="43">
        <f t="shared" si="207"/>
        <v>0</v>
      </c>
      <c r="T288" s="43">
        <f t="shared" si="207"/>
        <v>0</v>
      </c>
      <c r="U288" s="43">
        <f t="shared" si="207"/>
        <v>0.70814119755418248</v>
      </c>
      <c r="V288" s="43">
        <f t="shared" si="207"/>
        <v>0</v>
      </c>
      <c r="W288" s="43">
        <f t="shared" si="207"/>
        <v>0</v>
      </c>
      <c r="X288" s="43">
        <f t="shared" si="207"/>
        <v>0.72359125542372493</v>
      </c>
      <c r="Y288" s="43"/>
      <c r="Z288" s="43"/>
      <c r="AA288" s="43"/>
      <c r="AB288" s="2">
        <f t="shared" si="200"/>
        <v>-3</v>
      </c>
      <c r="AC288" s="2">
        <f t="shared" si="200"/>
        <v>-3</v>
      </c>
      <c r="AD288" s="2">
        <f t="shared" si="200"/>
        <v>1.2473994464670124E-2</v>
      </c>
      <c r="AE288" s="2">
        <f t="shared" si="200"/>
        <v>0.17298146416795404</v>
      </c>
      <c r="AF288" s="2">
        <f t="shared" si="200"/>
        <v>0.66651106612876199</v>
      </c>
      <c r="AG288" s="2">
        <f t="shared" si="200"/>
        <v>0.16050746970328392</v>
      </c>
    </row>
    <row r="289" spans="1:33">
      <c r="A289" s="72"/>
      <c r="B289" s="2">
        <f t="shared" si="176"/>
        <v>-4</v>
      </c>
      <c r="C289" s="14" t="str">
        <f t="shared" ref="C289:X289" si="208">IF(C238="","",IF(MOD(C$259,3)=0,principal*0.25*C238*C187,0))</f>
        <v/>
      </c>
      <c r="D289" s="42" t="str">
        <f t="shared" si="208"/>
        <v/>
      </c>
      <c r="E289" s="42" t="str">
        <f t="shared" si="208"/>
        <v/>
      </c>
      <c r="F289" s="42" t="str">
        <f t="shared" si="208"/>
        <v/>
      </c>
      <c r="G289" s="43">
        <f t="shared" si="208"/>
        <v>0</v>
      </c>
      <c r="H289" s="43">
        <f t="shared" si="208"/>
        <v>0</v>
      </c>
      <c r="I289" s="43">
        <f t="shared" si="208"/>
        <v>0.50702110546651513</v>
      </c>
      <c r="J289" s="43">
        <f t="shared" si="208"/>
        <v>0</v>
      </c>
      <c r="K289" s="43">
        <f t="shared" si="208"/>
        <v>0</v>
      </c>
      <c r="L289" s="43">
        <f t="shared" si="208"/>
        <v>0.53115291884596172</v>
      </c>
      <c r="M289" s="43">
        <f t="shared" si="208"/>
        <v>0</v>
      </c>
      <c r="N289" s="43">
        <f t="shared" si="208"/>
        <v>0</v>
      </c>
      <c r="O289" s="43">
        <f t="shared" si="208"/>
        <v>0.55048006077993028</v>
      </c>
      <c r="P289" s="43">
        <f t="shared" si="208"/>
        <v>0</v>
      </c>
      <c r="Q289" s="43">
        <f t="shared" si="208"/>
        <v>0</v>
      </c>
      <c r="R289" s="43">
        <f t="shared" si="208"/>
        <v>0.56672810942028529</v>
      </c>
      <c r="S289" s="43">
        <f t="shared" si="208"/>
        <v>0</v>
      </c>
      <c r="T289" s="43">
        <f t="shared" si="208"/>
        <v>0</v>
      </c>
      <c r="U289" s="43">
        <f t="shared" si="208"/>
        <v>0.58087884716551597</v>
      </c>
      <c r="V289" s="43">
        <f t="shared" si="208"/>
        <v>0</v>
      </c>
      <c r="W289" s="43">
        <f t="shared" si="208"/>
        <v>0</v>
      </c>
      <c r="X289" s="43">
        <f t="shared" si="208"/>
        <v>0.59356041138266513</v>
      </c>
      <c r="Y289" s="43"/>
      <c r="Z289" s="43"/>
      <c r="AA289" s="43"/>
      <c r="AB289" s="2">
        <f t="shared" si="200"/>
        <v>-4</v>
      </c>
      <c r="AC289" s="2">
        <f t="shared" si="200"/>
        <v>-4</v>
      </c>
      <c r="AD289" s="2">
        <f t="shared" si="200"/>
        <v>1.6631992619560165E-2</v>
      </c>
      <c r="AE289" s="2">
        <f t="shared" si="200"/>
        <v>0.17512097456569528</v>
      </c>
      <c r="AF289" s="2">
        <f t="shared" si="200"/>
        <v>0.66639004348816955</v>
      </c>
      <c r="AG289" s="2">
        <f t="shared" si="200"/>
        <v>0.15848898194613512</v>
      </c>
    </row>
    <row r="290" spans="1:33">
      <c r="A290" s="72"/>
      <c r="B290" s="2">
        <f t="shared" si="176"/>
        <v>-5</v>
      </c>
      <c r="C290" s="14" t="str">
        <f t="shared" ref="C290:X290" si="209">IF(C239="","",IF(MOD(C$259,3)=0,principal*0.25*C239*C188,0))</f>
        <v/>
      </c>
      <c r="D290" s="42" t="str">
        <f t="shared" si="209"/>
        <v/>
      </c>
      <c r="E290" s="42" t="str">
        <f t="shared" si="209"/>
        <v/>
      </c>
      <c r="F290" s="42" t="str">
        <f t="shared" si="209"/>
        <v/>
      </c>
      <c r="G290" s="42" t="str">
        <f t="shared" si="209"/>
        <v/>
      </c>
      <c r="H290" s="43">
        <f t="shared" si="209"/>
        <v>0</v>
      </c>
      <c r="I290" s="43">
        <f t="shared" si="209"/>
        <v>0.4158290207955152</v>
      </c>
      <c r="J290" s="43">
        <f t="shared" si="209"/>
        <v>0</v>
      </c>
      <c r="K290" s="43">
        <f t="shared" si="209"/>
        <v>0</v>
      </c>
      <c r="L290" s="43">
        <f t="shared" si="209"/>
        <v>0.43562897738273432</v>
      </c>
      <c r="M290" s="43">
        <f t="shared" si="209"/>
        <v>0</v>
      </c>
      <c r="N290" s="43">
        <f t="shared" si="209"/>
        <v>0</v>
      </c>
      <c r="O290" s="43">
        <f t="shared" si="209"/>
        <v>0.45148754022431087</v>
      </c>
      <c r="P290" s="43">
        <f t="shared" si="209"/>
        <v>0</v>
      </c>
      <c r="Q290" s="43">
        <f t="shared" si="209"/>
        <v>0</v>
      </c>
      <c r="R290" s="43">
        <f t="shared" si="209"/>
        <v>0.46482013605791372</v>
      </c>
      <c r="S290" s="43">
        <f t="shared" si="209"/>
        <v>0</v>
      </c>
      <c r="T290" s="43">
        <f t="shared" si="209"/>
        <v>0</v>
      </c>
      <c r="U290" s="43">
        <f t="shared" si="209"/>
        <v>0.4764321392577624</v>
      </c>
      <c r="V290" s="43">
        <f t="shared" si="209"/>
        <v>0</v>
      </c>
      <c r="W290" s="43">
        <f t="shared" si="209"/>
        <v>0</v>
      </c>
      <c r="X290" s="43">
        <f t="shared" si="209"/>
        <v>0.4868388536399072</v>
      </c>
      <c r="Y290" s="43"/>
      <c r="Z290" s="43"/>
      <c r="AA290" s="43"/>
      <c r="AB290" s="2">
        <f t="shared" si="200"/>
        <v>-5</v>
      </c>
      <c r="AC290" s="2">
        <f t="shared" si="200"/>
        <v>-5</v>
      </c>
      <c r="AD290" s="2">
        <f t="shared" si="200"/>
        <v>2.0789990774449763E-2</v>
      </c>
      <c r="AE290" s="2">
        <f t="shared" si="200"/>
        <v>0.1772777739120924</v>
      </c>
      <c r="AF290" s="2">
        <f t="shared" si="200"/>
        <v>0.6662344429502649</v>
      </c>
      <c r="AG290" s="2">
        <f t="shared" si="200"/>
        <v>0.15648778313764264</v>
      </c>
    </row>
    <row r="291" spans="1:33">
      <c r="A291" s="72"/>
      <c r="B291" s="2">
        <f t="shared" si="176"/>
        <v>-6</v>
      </c>
      <c r="C291" s="14" t="str">
        <f t="shared" ref="C291:X291" si="210">IF(C240="","",IF(MOD(C$259,3)=0,principal*0.25*C240*C189,0))</f>
        <v/>
      </c>
      <c r="D291" s="42" t="str">
        <f t="shared" si="210"/>
        <v/>
      </c>
      <c r="E291" s="42" t="str">
        <f t="shared" si="210"/>
        <v/>
      </c>
      <c r="F291" s="42" t="str">
        <f t="shared" si="210"/>
        <v/>
      </c>
      <c r="G291" s="42" t="str">
        <f t="shared" si="210"/>
        <v/>
      </c>
      <c r="H291" s="42" t="str">
        <f t="shared" si="210"/>
        <v/>
      </c>
      <c r="I291" s="43">
        <f t="shared" si="210"/>
        <v>0.3410104373227647</v>
      </c>
      <c r="J291" s="43">
        <f t="shared" si="210"/>
        <v>0</v>
      </c>
      <c r="K291" s="43">
        <f t="shared" si="210"/>
        <v>0</v>
      </c>
      <c r="L291" s="43">
        <f t="shared" si="210"/>
        <v>0.3572533821136773</v>
      </c>
      <c r="M291" s="43">
        <f t="shared" si="210"/>
        <v>0</v>
      </c>
      <c r="N291" s="43">
        <f t="shared" si="210"/>
        <v>0</v>
      </c>
      <c r="O291" s="43">
        <f t="shared" si="210"/>
        <v>0.3702635577180769</v>
      </c>
      <c r="P291" s="43">
        <f t="shared" si="210"/>
        <v>0</v>
      </c>
      <c r="Q291" s="43">
        <f t="shared" si="210"/>
        <v>0</v>
      </c>
      <c r="R291" s="43">
        <f t="shared" si="210"/>
        <v>0.3812018320390716</v>
      </c>
      <c r="S291" s="43">
        <f t="shared" si="210"/>
        <v>0</v>
      </c>
      <c r="T291" s="43">
        <f t="shared" si="210"/>
        <v>0</v>
      </c>
      <c r="U291" s="43">
        <f t="shared" si="210"/>
        <v>0.39072877639591336</v>
      </c>
      <c r="V291" s="43">
        <f t="shared" si="210"/>
        <v>0</v>
      </c>
      <c r="W291" s="43">
        <f t="shared" si="210"/>
        <v>0</v>
      </c>
      <c r="X291" s="43">
        <f t="shared" si="210"/>
        <v>0.39926706718842891</v>
      </c>
      <c r="Y291" s="43"/>
      <c r="Z291" s="43"/>
      <c r="AA291" s="43"/>
      <c r="AB291" s="2">
        <f t="shared" ref="AB291:AG300" si="211">AB138</f>
        <v>-6</v>
      </c>
      <c r="AC291" s="2">
        <f t="shared" si="211"/>
        <v>-6</v>
      </c>
      <c r="AD291" s="2">
        <f t="shared" si="211"/>
        <v>2.4947988929340248E-2</v>
      </c>
      <c r="AE291" s="2">
        <f t="shared" si="211"/>
        <v>0.17945186220714601</v>
      </c>
      <c r="AF291" s="2">
        <f t="shared" si="211"/>
        <v>0.66604426451504817</v>
      </c>
      <c r="AG291" s="2">
        <f t="shared" si="211"/>
        <v>0.15450387327780576</v>
      </c>
    </row>
    <row r="292" spans="1:33">
      <c r="A292" s="72"/>
      <c r="B292" s="2">
        <f t="shared" si="176"/>
        <v>-7</v>
      </c>
      <c r="C292" s="14" t="str">
        <f t="shared" ref="C292:X292" si="212">IF(C241="","",IF(MOD(C$259,3)=0,principal*0.25*C241*C190,0))</f>
        <v/>
      </c>
      <c r="D292" s="42" t="str">
        <f t="shared" si="212"/>
        <v/>
      </c>
      <c r="E292" s="42" t="str">
        <f t="shared" si="212"/>
        <v/>
      </c>
      <c r="F292" s="42" t="str">
        <f t="shared" si="212"/>
        <v/>
      </c>
      <c r="G292" s="42" t="str">
        <f t="shared" si="212"/>
        <v/>
      </c>
      <c r="H292" s="42" t="str">
        <f t="shared" si="212"/>
        <v/>
      </c>
      <c r="I292" s="42" t="str">
        <f t="shared" si="212"/>
        <v/>
      </c>
      <c r="J292" s="43">
        <f t="shared" si="212"/>
        <v>0</v>
      </c>
      <c r="K292" s="43">
        <f t="shared" si="212"/>
        <v>0</v>
      </c>
      <c r="L292" s="43">
        <f t="shared" si="212"/>
        <v>0.29295785067531815</v>
      </c>
      <c r="M292" s="43">
        <f t="shared" si="212"/>
        <v>0</v>
      </c>
      <c r="N292" s="43">
        <f t="shared" si="212"/>
        <v>0</v>
      </c>
      <c r="O292" s="43">
        <f t="shared" si="212"/>
        <v>0.30362969586273614</v>
      </c>
      <c r="P292" s="43">
        <f t="shared" si="212"/>
        <v>0</v>
      </c>
      <c r="Q292" s="43">
        <f t="shared" si="212"/>
        <v>0</v>
      </c>
      <c r="R292" s="43">
        <f t="shared" si="212"/>
        <v>0.31260228636105997</v>
      </c>
      <c r="S292" s="43">
        <f t="shared" si="212"/>
        <v>0</v>
      </c>
      <c r="T292" s="43">
        <f t="shared" si="212"/>
        <v>0</v>
      </c>
      <c r="U292" s="43">
        <f t="shared" si="212"/>
        <v>0.32041736345255689</v>
      </c>
      <c r="V292" s="43">
        <f t="shared" si="212"/>
        <v>0</v>
      </c>
      <c r="W292" s="43">
        <f t="shared" si="212"/>
        <v>0</v>
      </c>
      <c r="X292" s="43">
        <f t="shared" si="212"/>
        <v>0.32742158426947043</v>
      </c>
      <c r="Y292" s="43"/>
      <c r="Z292" s="43"/>
      <c r="AA292" s="43"/>
      <c r="AB292" s="2">
        <f t="shared" si="211"/>
        <v>-7</v>
      </c>
      <c r="AC292" s="2">
        <f t="shared" si="211"/>
        <v>-7</v>
      </c>
      <c r="AD292" s="2">
        <f t="shared" si="211"/>
        <v>2.9105987084230733E-2</v>
      </c>
      <c r="AE292" s="2">
        <f t="shared" si="211"/>
        <v>0.18164323945085573</v>
      </c>
      <c r="AF292" s="2">
        <f t="shared" si="211"/>
        <v>0.66581950818251923</v>
      </c>
      <c r="AG292" s="2">
        <f t="shared" si="211"/>
        <v>0.15253725236662499</v>
      </c>
    </row>
    <row r="293" spans="1:33">
      <c r="A293" s="72"/>
      <c r="B293" s="2">
        <f t="shared" ref="B293:B309" si="213">B140</f>
        <v>-8</v>
      </c>
      <c r="C293" s="14" t="str">
        <f t="shared" ref="C293:X293" si="214">IF(C242="","",IF(MOD(C$259,3)=0,principal*0.25*C242*C191,0))</f>
        <v/>
      </c>
      <c r="D293" s="42" t="str">
        <f t="shared" si="214"/>
        <v/>
      </c>
      <c r="E293" s="42" t="str">
        <f t="shared" si="214"/>
        <v/>
      </c>
      <c r="F293" s="42" t="str">
        <f t="shared" si="214"/>
        <v/>
      </c>
      <c r="G293" s="42" t="str">
        <f t="shared" si="214"/>
        <v/>
      </c>
      <c r="H293" s="42" t="str">
        <f t="shared" si="214"/>
        <v/>
      </c>
      <c r="I293" s="42" t="str">
        <f t="shared" si="214"/>
        <v/>
      </c>
      <c r="J293" s="42" t="str">
        <f t="shared" si="214"/>
        <v/>
      </c>
      <c r="K293" s="43">
        <f t="shared" si="214"/>
        <v>0</v>
      </c>
      <c r="L293" s="43">
        <f t="shared" si="214"/>
        <v>0.24021975291368272</v>
      </c>
      <c r="M293" s="43">
        <f t="shared" si="214"/>
        <v>0</v>
      </c>
      <c r="N293" s="43">
        <f t="shared" si="214"/>
        <v>0</v>
      </c>
      <c r="O293" s="43">
        <f t="shared" si="214"/>
        <v>0.24897249811591665</v>
      </c>
      <c r="P293" s="43">
        <f t="shared" si="214"/>
        <v>0</v>
      </c>
      <c r="Q293" s="43">
        <f t="shared" si="214"/>
        <v>0</v>
      </c>
      <c r="R293" s="43">
        <f t="shared" si="214"/>
        <v>0.25633174858880398</v>
      </c>
      <c r="S293" s="43">
        <f t="shared" si="214"/>
        <v>0</v>
      </c>
      <c r="T293" s="43">
        <f t="shared" si="214"/>
        <v>0</v>
      </c>
      <c r="U293" s="43">
        <f t="shared" si="214"/>
        <v>0.26274175025707719</v>
      </c>
      <c r="V293" s="43">
        <f t="shared" si="214"/>
        <v>0</v>
      </c>
      <c r="W293" s="43">
        <f t="shared" si="214"/>
        <v>0</v>
      </c>
      <c r="X293" s="43">
        <f t="shared" si="214"/>
        <v>0.2684867850654083</v>
      </c>
      <c r="Y293" s="43"/>
      <c r="Z293" s="43"/>
      <c r="AA293" s="43"/>
      <c r="AB293" s="2">
        <f t="shared" si="211"/>
        <v>-8</v>
      </c>
      <c r="AC293" s="2">
        <f t="shared" si="211"/>
        <v>-8</v>
      </c>
      <c r="AD293" s="2">
        <f t="shared" si="211"/>
        <v>3.3263985239120331E-2</v>
      </c>
      <c r="AE293" s="2">
        <f t="shared" si="211"/>
        <v>0.18385190564322104</v>
      </c>
      <c r="AF293" s="2">
        <f t="shared" si="211"/>
        <v>0.66556017395267819</v>
      </c>
      <c r="AG293" s="2">
        <f t="shared" si="211"/>
        <v>0.15058792040410071</v>
      </c>
    </row>
    <row r="294" spans="1:33">
      <c r="A294" s="72"/>
      <c r="B294" s="2">
        <f t="shared" si="213"/>
        <v>-9</v>
      </c>
      <c r="C294" s="14" t="str">
        <f t="shared" ref="C294:X294" si="215">IF(C243="","",IF(MOD(C$259,3)=0,principal*0.25*C243*C192,0))</f>
        <v/>
      </c>
      <c r="D294" s="42" t="str">
        <f t="shared" si="215"/>
        <v/>
      </c>
      <c r="E294" s="42" t="str">
        <f t="shared" si="215"/>
        <v/>
      </c>
      <c r="F294" s="42" t="str">
        <f t="shared" si="215"/>
        <v/>
      </c>
      <c r="G294" s="42" t="str">
        <f t="shared" si="215"/>
        <v/>
      </c>
      <c r="H294" s="42" t="str">
        <f t="shared" si="215"/>
        <v/>
      </c>
      <c r="I294" s="42" t="str">
        <f t="shared" si="215"/>
        <v/>
      </c>
      <c r="J294" s="42" t="str">
        <f t="shared" si="215"/>
        <v/>
      </c>
      <c r="K294" s="42" t="str">
        <f t="shared" si="215"/>
        <v/>
      </c>
      <c r="L294" s="43">
        <f t="shared" si="215"/>
        <v>0.19696617477378267</v>
      </c>
      <c r="M294" s="43">
        <f t="shared" si="215"/>
        <v>0</v>
      </c>
      <c r="N294" s="43">
        <f t="shared" si="215"/>
        <v>0</v>
      </c>
      <c r="O294" s="43">
        <f t="shared" si="215"/>
        <v>0.20414423007836602</v>
      </c>
      <c r="P294" s="43">
        <f t="shared" si="215"/>
        <v>0</v>
      </c>
      <c r="Q294" s="43">
        <f t="shared" si="215"/>
        <v>0</v>
      </c>
      <c r="R294" s="43">
        <f t="shared" si="215"/>
        <v>0.2101796245862006</v>
      </c>
      <c r="S294" s="43">
        <f t="shared" si="215"/>
        <v>0</v>
      </c>
      <c r="T294" s="43">
        <f t="shared" si="215"/>
        <v>0</v>
      </c>
      <c r="U294" s="43">
        <f t="shared" si="215"/>
        <v>0.21543662682258918</v>
      </c>
      <c r="V294" s="43">
        <f t="shared" si="215"/>
        <v>0</v>
      </c>
      <c r="W294" s="43">
        <f t="shared" si="215"/>
        <v>0</v>
      </c>
      <c r="X294" s="43">
        <f t="shared" si="215"/>
        <v>0.22014834801903521</v>
      </c>
      <c r="Y294" s="43"/>
      <c r="Z294" s="43"/>
      <c r="AA294" s="43"/>
      <c r="AB294" s="2">
        <f t="shared" si="211"/>
        <v>-9</v>
      </c>
      <c r="AC294" s="2">
        <f t="shared" si="211"/>
        <v>-9</v>
      </c>
      <c r="AD294" s="2">
        <f t="shared" si="211"/>
        <v>3.7421983394009928E-2</v>
      </c>
      <c r="AE294" s="2">
        <f t="shared" si="211"/>
        <v>0.1860778607842424</v>
      </c>
      <c r="AF294" s="2">
        <f t="shared" si="211"/>
        <v>0.66526626182552506</v>
      </c>
      <c r="AG294" s="2">
        <f t="shared" si="211"/>
        <v>0.14865587739023248</v>
      </c>
    </row>
    <row r="295" spans="1:33">
      <c r="A295" s="72"/>
      <c r="B295" s="2">
        <f t="shared" si="213"/>
        <v>-10</v>
      </c>
      <c r="C295" s="14" t="str">
        <f t="shared" ref="C295:X295" si="216">IF(C244="","",IF(MOD(C$259,3)=0,principal*0.25*C244*C193,0))</f>
        <v/>
      </c>
      <c r="D295" s="42" t="str">
        <f t="shared" si="216"/>
        <v/>
      </c>
      <c r="E295" s="42" t="str">
        <f t="shared" si="216"/>
        <v/>
      </c>
      <c r="F295" s="42" t="str">
        <f t="shared" si="216"/>
        <v/>
      </c>
      <c r="G295" s="42" t="str">
        <f t="shared" si="216"/>
        <v/>
      </c>
      <c r="H295" s="42" t="str">
        <f t="shared" si="216"/>
        <v/>
      </c>
      <c r="I295" s="42" t="str">
        <f t="shared" si="216"/>
        <v/>
      </c>
      <c r="J295" s="42" t="str">
        <f t="shared" si="216"/>
        <v/>
      </c>
      <c r="K295" s="42" t="str">
        <f t="shared" si="216"/>
        <v/>
      </c>
      <c r="L295" s="42" t="str">
        <f t="shared" si="216"/>
        <v/>
      </c>
      <c r="M295" s="43">
        <f t="shared" si="216"/>
        <v>0</v>
      </c>
      <c r="N295" s="43">
        <f t="shared" si="216"/>
        <v>0</v>
      </c>
      <c r="O295" s="43">
        <f t="shared" si="216"/>
        <v>0.16738068146995763</v>
      </c>
      <c r="P295" s="43">
        <f t="shared" si="216"/>
        <v>0</v>
      </c>
      <c r="Q295" s="43">
        <f t="shared" si="216"/>
        <v>0</v>
      </c>
      <c r="R295" s="43">
        <f t="shared" si="216"/>
        <v>0.17232996105275056</v>
      </c>
      <c r="S295" s="43">
        <f t="shared" si="216"/>
        <v>0</v>
      </c>
      <c r="T295" s="43">
        <f t="shared" si="216"/>
        <v>0</v>
      </c>
      <c r="U295" s="43">
        <f t="shared" si="216"/>
        <v>0.17664099501055203</v>
      </c>
      <c r="V295" s="43">
        <f t="shared" si="216"/>
        <v>0</v>
      </c>
      <c r="W295" s="43">
        <f t="shared" si="216"/>
        <v>0</v>
      </c>
      <c r="X295" s="43">
        <f t="shared" si="216"/>
        <v>0.18050492189284958</v>
      </c>
      <c r="Y295" s="43"/>
      <c r="Z295" s="43"/>
      <c r="AA295" s="43"/>
      <c r="AB295" s="2">
        <f t="shared" si="211"/>
        <v>-10</v>
      </c>
      <c r="AC295" s="2">
        <f t="shared" si="211"/>
        <v>-10</v>
      </c>
      <c r="AD295" s="2">
        <f t="shared" si="211"/>
        <v>4.1579981548899525E-2</v>
      </c>
      <c r="AE295" s="2">
        <f t="shared" si="211"/>
        <v>0.18832110487391984</v>
      </c>
      <c r="AF295" s="2">
        <f t="shared" si="211"/>
        <v>0.66493777180105984</v>
      </c>
      <c r="AG295" s="2">
        <f t="shared" si="211"/>
        <v>0.14674112332502032</v>
      </c>
    </row>
    <row r="296" spans="1:33">
      <c r="A296" s="72"/>
      <c r="B296" s="2">
        <f t="shared" si="213"/>
        <v>-11</v>
      </c>
      <c r="C296" s="14" t="str">
        <f t="shared" ref="C296:X296" si="217">IF(C245="","",IF(MOD(C$259,3)=0,principal*0.25*C245*C194,0))</f>
        <v/>
      </c>
      <c r="D296" s="42" t="str">
        <f t="shared" si="217"/>
        <v/>
      </c>
      <c r="E296" s="42" t="str">
        <f t="shared" si="217"/>
        <v/>
      </c>
      <c r="F296" s="42" t="str">
        <f t="shared" si="217"/>
        <v/>
      </c>
      <c r="G296" s="42" t="str">
        <f t="shared" si="217"/>
        <v/>
      </c>
      <c r="H296" s="42" t="str">
        <f t="shared" si="217"/>
        <v/>
      </c>
      <c r="I296" s="42" t="str">
        <f t="shared" si="217"/>
        <v/>
      </c>
      <c r="J296" s="42" t="str">
        <f t="shared" si="217"/>
        <v/>
      </c>
      <c r="K296" s="42" t="str">
        <f t="shared" si="217"/>
        <v/>
      </c>
      <c r="L296" s="42" t="str">
        <f t="shared" si="217"/>
        <v/>
      </c>
      <c r="M296" s="42" t="str">
        <f t="shared" si="217"/>
        <v/>
      </c>
      <c r="N296" s="43">
        <f t="shared" si="217"/>
        <v>0</v>
      </c>
      <c r="O296" s="43">
        <f t="shared" si="217"/>
        <v>0.13723321330842145</v>
      </c>
      <c r="P296" s="43">
        <f t="shared" si="217"/>
        <v>0</v>
      </c>
      <c r="Q296" s="43">
        <f t="shared" si="217"/>
        <v>0</v>
      </c>
      <c r="R296" s="43">
        <f t="shared" si="217"/>
        <v>0.1412915589885787</v>
      </c>
      <c r="S296" s="43">
        <f t="shared" si="217"/>
        <v>0</v>
      </c>
      <c r="T296" s="43">
        <f t="shared" si="217"/>
        <v>0</v>
      </c>
      <c r="U296" s="43">
        <f t="shared" si="217"/>
        <v>0.14482660153213633</v>
      </c>
      <c r="V296" s="43">
        <f t="shared" si="217"/>
        <v>0</v>
      </c>
      <c r="W296" s="43">
        <f t="shared" si="217"/>
        <v>0</v>
      </c>
      <c r="X296" s="43">
        <f t="shared" si="217"/>
        <v>0.14799505565184809</v>
      </c>
      <c r="Y296" s="43"/>
      <c r="Z296" s="43"/>
      <c r="AA296" s="43"/>
      <c r="AB296" s="2">
        <f t="shared" si="211"/>
        <v>-11</v>
      </c>
      <c r="AC296" s="2">
        <f t="shared" si="211"/>
        <v>-11</v>
      </c>
      <c r="AD296" s="2">
        <f t="shared" si="211"/>
        <v>4.5737979703790899E-2</v>
      </c>
      <c r="AE296" s="2">
        <f t="shared" si="211"/>
        <v>0.1905816379122543</v>
      </c>
      <c r="AF296" s="2">
        <f t="shared" si="211"/>
        <v>0.66457470387928219</v>
      </c>
      <c r="AG296" s="2">
        <f t="shared" si="211"/>
        <v>0.1448436582084634</v>
      </c>
    </row>
    <row r="297" spans="1:33">
      <c r="A297" s="72"/>
      <c r="B297" s="2">
        <f t="shared" si="213"/>
        <v>-12</v>
      </c>
      <c r="C297" s="14" t="str">
        <f t="shared" ref="C297:X297" si="218">IF(C246="","",IF(MOD(C$259,3)=0,principal*0.25*C246*C195,0))</f>
        <v/>
      </c>
      <c r="D297" s="42" t="str">
        <f t="shared" si="218"/>
        <v/>
      </c>
      <c r="E297" s="42" t="str">
        <f t="shared" si="218"/>
        <v/>
      </c>
      <c r="F297" s="42" t="str">
        <f t="shared" si="218"/>
        <v/>
      </c>
      <c r="G297" s="42" t="str">
        <f t="shared" si="218"/>
        <v/>
      </c>
      <c r="H297" s="42" t="str">
        <f t="shared" si="218"/>
        <v/>
      </c>
      <c r="I297" s="42" t="str">
        <f t="shared" si="218"/>
        <v/>
      </c>
      <c r="J297" s="42" t="str">
        <f t="shared" si="218"/>
        <v/>
      </c>
      <c r="K297" s="42" t="str">
        <f t="shared" si="218"/>
        <v/>
      </c>
      <c r="L297" s="42" t="str">
        <f t="shared" si="218"/>
        <v/>
      </c>
      <c r="M297" s="42" t="str">
        <f t="shared" si="218"/>
        <v/>
      </c>
      <c r="N297" s="42" t="str">
        <f t="shared" si="218"/>
        <v/>
      </c>
      <c r="O297" s="43">
        <f t="shared" si="218"/>
        <v>0.11251266889502547</v>
      </c>
      <c r="P297" s="43">
        <f t="shared" si="218"/>
        <v>0</v>
      </c>
      <c r="Q297" s="43">
        <f t="shared" si="218"/>
        <v>0</v>
      </c>
      <c r="R297" s="43">
        <f t="shared" si="218"/>
        <v>0.11584027659910241</v>
      </c>
      <c r="S297" s="43">
        <f t="shared" si="218"/>
        <v>0</v>
      </c>
      <c r="T297" s="43">
        <f t="shared" si="218"/>
        <v>0</v>
      </c>
      <c r="U297" s="43">
        <f t="shared" si="218"/>
        <v>0.11873884278427314</v>
      </c>
      <c r="V297" s="43">
        <f t="shared" si="218"/>
        <v>0</v>
      </c>
      <c r="W297" s="43">
        <f t="shared" si="218"/>
        <v>0</v>
      </c>
      <c r="X297" s="43">
        <f t="shared" si="218"/>
        <v>0.12133685230676619</v>
      </c>
      <c r="Y297" s="43"/>
      <c r="Z297" s="43"/>
      <c r="AA297" s="43"/>
      <c r="AB297" s="2">
        <f t="shared" si="211"/>
        <v>-12</v>
      </c>
      <c r="AC297" s="2">
        <f t="shared" si="211"/>
        <v>-12</v>
      </c>
      <c r="AD297" s="2">
        <f t="shared" si="211"/>
        <v>4.9895977858680496E-2</v>
      </c>
      <c r="AE297" s="2">
        <f t="shared" si="211"/>
        <v>0.19285945989924386</v>
      </c>
      <c r="AF297" s="2">
        <f t="shared" si="211"/>
        <v>0.66417705806019267</v>
      </c>
      <c r="AG297" s="2">
        <f t="shared" si="211"/>
        <v>0.14296348204056336</v>
      </c>
    </row>
    <row r="298" spans="1:33">
      <c r="A298" s="72"/>
      <c r="B298" s="2">
        <f t="shared" si="213"/>
        <v>-13</v>
      </c>
      <c r="C298" s="14" t="str">
        <f t="shared" ref="C298:X298" si="219">IF(C247="","",IF(MOD(C$259,3)=0,principal*0.25*C247*C196,0))</f>
        <v/>
      </c>
      <c r="D298" s="42" t="str">
        <f t="shared" si="219"/>
        <v/>
      </c>
      <c r="E298" s="42" t="str">
        <f t="shared" si="219"/>
        <v/>
      </c>
      <c r="F298" s="42" t="str">
        <f t="shared" si="219"/>
        <v/>
      </c>
      <c r="G298" s="42" t="str">
        <f t="shared" si="219"/>
        <v/>
      </c>
      <c r="H298" s="42" t="str">
        <f t="shared" si="219"/>
        <v/>
      </c>
      <c r="I298" s="42" t="str">
        <f t="shared" si="219"/>
        <v/>
      </c>
      <c r="J298" s="42" t="str">
        <f t="shared" si="219"/>
        <v/>
      </c>
      <c r="K298" s="42" t="str">
        <f t="shared" si="219"/>
        <v/>
      </c>
      <c r="L298" s="42" t="str">
        <f t="shared" si="219"/>
        <v/>
      </c>
      <c r="M298" s="42" t="str">
        <f t="shared" si="219"/>
        <v/>
      </c>
      <c r="N298" s="42" t="str">
        <f t="shared" si="219"/>
        <v/>
      </c>
      <c r="O298" s="42" t="str">
        <f t="shared" si="219"/>
        <v/>
      </c>
      <c r="P298" s="43">
        <f t="shared" si="219"/>
        <v>0</v>
      </c>
      <c r="Q298" s="43">
        <f t="shared" si="219"/>
        <v>0</v>
      </c>
      <c r="R298" s="43">
        <f t="shared" si="219"/>
        <v>9.4971457589096767E-2</v>
      </c>
      <c r="S298" s="43">
        <f t="shared" si="219"/>
        <v>0</v>
      </c>
      <c r="T298" s="43">
        <f t="shared" si="219"/>
        <v>0</v>
      </c>
      <c r="U298" s="43">
        <f t="shared" si="219"/>
        <v>9.7348033258137068E-2</v>
      </c>
      <c r="V298" s="43">
        <f t="shared" si="219"/>
        <v>0</v>
      </c>
      <c r="W298" s="43">
        <f t="shared" si="219"/>
        <v>0</v>
      </c>
      <c r="X298" s="43">
        <f t="shared" si="219"/>
        <v>9.947819914304698E-2</v>
      </c>
      <c r="Y298" s="43"/>
      <c r="Z298" s="43"/>
      <c r="AA298" s="43"/>
      <c r="AB298" s="2">
        <f t="shared" si="211"/>
        <v>-13</v>
      </c>
      <c r="AC298" s="2">
        <f t="shared" si="211"/>
        <v>-13</v>
      </c>
      <c r="AD298" s="2">
        <f t="shared" si="211"/>
        <v>5.4053976013570093E-2</v>
      </c>
      <c r="AE298" s="2">
        <f t="shared" si="211"/>
        <v>0.19515457083488952</v>
      </c>
      <c r="AF298" s="2">
        <f t="shared" si="211"/>
        <v>0.66374483434379106</v>
      </c>
      <c r="AG298" s="2">
        <f t="shared" si="211"/>
        <v>0.14110059482131942</v>
      </c>
    </row>
    <row r="299" spans="1:33">
      <c r="A299" s="72"/>
      <c r="B299" s="2">
        <f t="shared" si="213"/>
        <v>-14</v>
      </c>
      <c r="C299" s="14" t="str">
        <f t="shared" ref="C299:X299" si="220">IF(C248="","",IF(MOD(C$259,3)=0,principal*0.25*C248*C197,0))</f>
        <v/>
      </c>
      <c r="D299" s="42" t="str">
        <f t="shared" si="220"/>
        <v/>
      </c>
      <c r="E299" s="42" t="str">
        <f t="shared" si="220"/>
        <v/>
      </c>
      <c r="F299" s="42" t="str">
        <f t="shared" si="220"/>
        <v/>
      </c>
      <c r="G299" s="42" t="str">
        <f t="shared" si="220"/>
        <v/>
      </c>
      <c r="H299" s="42" t="str">
        <f t="shared" si="220"/>
        <v/>
      </c>
      <c r="I299" s="42" t="str">
        <f t="shared" si="220"/>
        <v/>
      </c>
      <c r="J299" s="42" t="str">
        <f t="shared" si="220"/>
        <v/>
      </c>
      <c r="K299" s="42" t="str">
        <f t="shared" si="220"/>
        <v/>
      </c>
      <c r="L299" s="42" t="str">
        <f t="shared" si="220"/>
        <v/>
      </c>
      <c r="M299" s="42" t="str">
        <f t="shared" si="220"/>
        <v/>
      </c>
      <c r="N299" s="42" t="str">
        <f t="shared" si="220"/>
        <v/>
      </c>
      <c r="O299" s="42" t="str">
        <f t="shared" si="220"/>
        <v/>
      </c>
      <c r="P299" s="42" t="str">
        <f t="shared" si="220"/>
        <v/>
      </c>
      <c r="Q299" s="43">
        <f t="shared" si="220"/>
        <v>0</v>
      </c>
      <c r="R299" s="43">
        <f t="shared" si="220"/>
        <v>7.7860749440095259E-2</v>
      </c>
      <c r="S299" s="43">
        <f t="shared" si="220"/>
        <v>0</v>
      </c>
      <c r="T299" s="43">
        <f t="shared" si="220"/>
        <v>0</v>
      </c>
      <c r="U299" s="43">
        <f t="shared" si="220"/>
        <v>7.9809263694361685E-2</v>
      </c>
      <c r="V299" s="43">
        <f t="shared" si="220"/>
        <v>0</v>
      </c>
      <c r="W299" s="43">
        <f t="shared" si="220"/>
        <v>0</v>
      </c>
      <c r="X299" s="43">
        <f t="shared" si="220"/>
        <v>8.1555766289469894E-2</v>
      </c>
      <c r="Y299" s="43"/>
      <c r="Z299" s="43"/>
      <c r="AA299" s="43"/>
      <c r="AB299" s="2">
        <f t="shared" si="211"/>
        <v>-14</v>
      </c>
      <c r="AC299" s="2">
        <f t="shared" si="211"/>
        <v>-14</v>
      </c>
      <c r="AD299" s="2">
        <f t="shared" si="211"/>
        <v>5.8211974168461467E-2</v>
      </c>
      <c r="AE299" s="2">
        <f t="shared" si="211"/>
        <v>0.1974669707191922</v>
      </c>
      <c r="AF299" s="2">
        <f t="shared" si="211"/>
        <v>0.66327803273007702</v>
      </c>
      <c r="AG299" s="2">
        <f t="shared" si="211"/>
        <v>0.13925499655073073</v>
      </c>
    </row>
    <row r="300" spans="1:33">
      <c r="A300" s="72"/>
      <c r="B300" s="2">
        <f t="shared" si="213"/>
        <v>-15</v>
      </c>
      <c r="C300" s="14" t="str">
        <f t="shared" ref="C300:X300" si="221">IF(C249="","",IF(MOD(C$259,3)=0,principal*0.25*C249*C198,0))</f>
        <v/>
      </c>
      <c r="D300" s="42" t="str">
        <f t="shared" si="221"/>
        <v/>
      </c>
      <c r="E300" s="42" t="str">
        <f t="shared" si="221"/>
        <v/>
      </c>
      <c r="F300" s="42" t="str">
        <f t="shared" si="221"/>
        <v/>
      </c>
      <c r="G300" s="42" t="str">
        <f t="shared" si="221"/>
        <v/>
      </c>
      <c r="H300" s="42" t="str">
        <f t="shared" si="221"/>
        <v/>
      </c>
      <c r="I300" s="42" t="str">
        <f t="shared" si="221"/>
        <v/>
      </c>
      <c r="J300" s="42" t="str">
        <f t="shared" si="221"/>
        <v/>
      </c>
      <c r="K300" s="42" t="str">
        <f t="shared" si="221"/>
        <v/>
      </c>
      <c r="L300" s="42" t="str">
        <f t="shared" si="221"/>
        <v/>
      </c>
      <c r="M300" s="42" t="str">
        <f t="shared" si="221"/>
        <v/>
      </c>
      <c r="N300" s="42" t="str">
        <f t="shared" si="221"/>
        <v/>
      </c>
      <c r="O300" s="42" t="str">
        <f t="shared" si="221"/>
        <v/>
      </c>
      <c r="P300" s="42" t="str">
        <f t="shared" si="221"/>
        <v/>
      </c>
      <c r="Q300" s="42" t="str">
        <f t="shared" si="221"/>
        <v/>
      </c>
      <c r="R300" s="43">
        <f t="shared" si="221"/>
        <v>6.383185979506209E-2</v>
      </c>
      <c r="S300" s="43">
        <f t="shared" si="221"/>
        <v>0</v>
      </c>
      <c r="T300" s="43">
        <f t="shared" si="221"/>
        <v>0</v>
      </c>
      <c r="U300" s="43">
        <f t="shared" si="221"/>
        <v>6.5429364144103122E-2</v>
      </c>
      <c r="V300" s="43">
        <f t="shared" si="221"/>
        <v>0</v>
      </c>
      <c r="W300" s="43">
        <f t="shared" si="221"/>
        <v>0</v>
      </c>
      <c r="X300" s="43">
        <f t="shared" si="221"/>
        <v>6.6861259385175301E-2</v>
      </c>
      <c r="Y300" s="43"/>
      <c r="Z300" s="43"/>
      <c r="AA300" s="43"/>
      <c r="AB300" s="2">
        <f t="shared" si="211"/>
        <v>-15</v>
      </c>
      <c r="AC300" s="2">
        <f t="shared" si="211"/>
        <v>-15</v>
      </c>
      <c r="AD300" s="2">
        <f t="shared" si="211"/>
        <v>6.2369972323351064E-2</v>
      </c>
      <c r="AE300" s="2">
        <f t="shared" si="211"/>
        <v>0.19979665955214998</v>
      </c>
      <c r="AF300" s="2">
        <f t="shared" si="211"/>
        <v>0.6627766532190511</v>
      </c>
      <c r="AG300" s="2">
        <f t="shared" si="211"/>
        <v>0.13742668722879892</v>
      </c>
    </row>
    <row r="301" spans="1:33">
      <c r="A301" s="72"/>
      <c r="B301" s="2">
        <f t="shared" si="213"/>
        <v>-16</v>
      </c>
      <c r="C301" s="14" t="str">
        <f t="shared" ref="C301:X301" si="222">IF(C250="","",IF(MOD(C$259,3)=0,principal*0.25*C250*C199,0))</f>
        <v/>
      </c>
      <c r="D301" s="42" t="str">
        <f t="shared" si="222"/>
        <v/>
      </c>
      <c r="E301" s="42" t="str">
        <f t="shared" si="222"/>
        <v/>
      </c>
      <c r="F301" s="42" t="str">
        <f t="shared" si="222"/>
        <v/>
      </c>
      <c r="G301" s="42" t="str">
        <f t="shared" si="222"/>
        <v/>
      </c>
      <c r="H301" s="42" t="str">
        <f t="shared" si="222"/>
        <v/>
      </c>
      <c r="I301" s="42" t="str">
        <f t="shared" si="222"/>
        <v/>
      </c>
      <c r="J301" s="42" t="str">
        <f t="shared" si="222"/>
        <v/>
      </c>
      <c r="K301" s="42" t="str">
        <f t="shared" si="222"/>
        <v/>
      </c>
      <c r="L301" s="42" t="str">
        <f t="shared" si="222"/>
        <v/>
      </c>
      <c r="M301" s="42" t="str">
        <f t="shared" si="222"/>
        <v/>
      </c>
      <c r="N301" s="42" t="str">
        <f t="shared" si="222"/>
        <v/>
      </c>
      <c r="O301" s="42" t="str">
        <f t="shared" si="222"/>
        <v/>
      </c>
      <c r="P301" s="42" t="str">
        <f t="shared" si="222"/>
        <v/>
      </c>
      <c r="Q301" s="42" t="str">
        <f t="shared" si="222"/>
        <v/>
      </c>
      <c r="R301" s="42" t="str">
        <f t="shared" si="222"/>
        <v/>
      </c>
      <c r="S301" s="43">
        <f t="shared" si="222"/>
        <v>0</v>
      </c>
      <c r="T301" s="43">
        <f t="shared" si="222"/>
        <v>0</v>
      </c>
      <c r="U301" s="43">
        <f t="shared" si="222"/>
        <v>5.3639734007535758E-2</v>
      </c>
      <c r="V301" s="43">
        <f t="shared" si="222"/>
        <v>0</v>
      </c>
      <c r="W301" s="43">
        <f t="shared" si="222"/>
        <v>0</v>
      </c>
      <c r="X301" s="43">
        <f t="shared" si="222"/>
        <v>5.481366340489395E-2</v>
      </c>
      <c r="Y301" s="43"/>
      <c r="Z301" s="43"/>
      <c r="AA301" s="43"/>
      <c r="AB301" s="2">
        <f t="shared" ref="AB301:AG309" si="223">AB148</f>
        <v>-16</v>
      </c>
      <c r="AC301" s="2">
        <f t="shared" si="223"/>
        <v>-16</v>
      </c>
      <c r="AD301" s="2">
        <f t="shared" si="223"/>
        <v>6.6527970478240661E-2</v>
      </c>
      <c r="AE301" s="2">
        <f t="shared" si="223"/>
        <v>0.20214363733376381</v>
      </c>
      <c r="AF301" s="2">
        <f t="shared" si="223"/>
        <v>0.66224069581071299</v>
      </c>
      <c r="AG301" s="2">
        <f t="shared" si="223"/>
        <v>0.13561566685552315</v>
      </c>
    </row>
    <row r="302" spans="1:33">
      <c r="A302" s="72"/>
      <c r="B302" s="2">
        <f t="shared" si="213"/>
        <v>-17</v>
      </c>
      <c r="C302" s="14" t="str">
        <f t="shared" ref="C302:X302" si="224">IF(C251="","",IF(MOD(C$259,3)=0,principal*0.25*C251*C200,0))</f>
        <v/>
      </c>
      <c r="D302" s="42" t="str">
        <f t="shared" si="224"/>
        <v/>
      </c>
      <c r="E302" s="42" t="str">
        <f t="shared" si="224"/>
        <v/>
      </c>
      <c r="F302" s="42" t="str">
        <f t="shared" si="224"/>
        <v/>
      </c>
      <c r="G302" s="42" t="str">
        <f t="shared" si="224"/>
        <v/>
      </c>
      <c r="H302" s="42" t="str">
        <f t="shared" si="224"/>
        <v/>
      </c>
      <c r="I302" s="42" t="str">
        <f t="shared" si="224"/>
        <v/>
      </c>
      <c r="J302" s="42" t="str">
        <f t="shared" si="224"/>
        <v/>
      </c>
      <c r="K302" s="42" t="str">
        <f t="shared" si="224"/>
        <v/>
      </c>
      <c r="L302" s="42" t="str">
        <f t="shared" si="224"/>
        <v/>
      </c>
      <c r="M302" s="42" t="str">
        <f t="shared" si="224"/>
        <v/>
      </c>
      <c r="N302" s="42" t="str">
        <f t="shared" si="224"/>
        <v/>
      </c>
      <c r="O302" s="42" t="str">
        <f t="shared" si="224"/>
        <v/>
      </c>
      <c r="P302" s="42" t="str">
        <f t="shared" si="224"/>
        <v/>
      </c>
      <c r="Q302" s="42" t="str">
        <f t="shared" si="224"/>
        <v/>
      </c>
      <c r="R302" s="42" t="str">
        <f t="shared" si="224"/>
        <v/>
      </c>
      <c r="S302" s="42" t="str">
        <f t="shared" si="224"/>
        <v/>
      </c>
      <c r="T302" s="43">
        <f t="shared" si="224"/>
        <v>0</v>
      </c>
      <c r="U302" s="43">
        <f t="shared" si="224"/>
        <v>4.3974010290060414E-2</v>
      </c>
      <c r="V302" s="43">
        <f t="shared" si="224"/>
        <v>0</v>
      </c>
      <c r="W302" s="43">
        <f t="shared" si="224"/>
        <v>0</v>
      </c>
      <c r="X302" s="43">
        <f t="shared" si="224"/>
        <v>4.4936427765928634E-2</v>
      </c>
      <c r="Y302" s="43"/>
      <c r="Z302" s="43"/>
      <c r="AA302" s="43"/>
      <c r="AB302" s="2">
        <f t="shared" si="223"/>
        <v>-17</v>
      </c>
      <c r="AC302" s="2">
        <f t="shared" si="223"/>
        <v>-17</v>
      </c>
      <c r="AD302" s="2">
        <f t="shared" si="223"/>
        <v>7.0685968633132035E-2</v>
      </c>
      <c r="AE302" s="2">
        <f t="shared" si="223"/>
        <v>0.20450790406403474</v>
      </c>
      <c r="AF302" s="2">
        <f t="shared" si="223"/>
        <v>0.66167016050506255</v>
      </c>
      <c r="AG302" s="2">
        <f t="shared" si="223"/>
        <v>0.13382193543090271</v>
      </c>
    </row>
    <row r="303" spans="1:33">
      <c r="A303" s="72"/>
      <c r="B303" s="2">
        <f t="shared" si="213"/>
        <v>-18</v>
      </c>
      <c r="C303" s="14" t="str">
        <f t="shared" ref="C303:X303" si="225">IF(C252="","",IF(MOD(C$259,3)=0,principal*0.25*C252*C201,0))</f>
        <v/>
      </c>
      <c r="D303" s="42" t="str">
        <f t="shared" si="225"/>
        <v/>
      </c>
      <c r="E303" s="42" t="str">
        <f t="shared" si="225"/>
        <v/>
      </c>
      <c r="F303" s="42" t="str">
        <f t="shared" si="225"/>
        <v/>
      </c>
      <c r="G303" s="42" t="str">
        <f t="shared" si="225"/>
        <v/>
      </c>
      <c r="H303" s="42" t="str">
        <f t="shared" si="225"/>
        <v/>
      </c>
      <c r="I303" s="42" t="str">
        <f t="shared" si="225"/>
        <v/>
      </c>
      <c r="J303" s="42" t="str">
        <f t="shared" si="225"/>
        <v/>
      </c>
      <c r="K303" s="42" t="str">
        <f t="shared" si="225"/>
        <v/>
      </c>
      <c r="L303" s="42" t="str">
        <f t="shared" si="225"/>
        <v/>
      </c>
      <c r="M303" s="42" t="str">
        <f t="shared" si="225"/>
        <v/>
      </c>
      <c r="N303" s="42" t="str">
        <f t="shared" si="225"/>
        <v/>
      </c>
      <c r="O303" s="42" t="str">
        <f t="shared" si="225"/>
        <v/>
      </c>
      <c r="P303" s="42" t="str">
        <f t="shared" si="225"/>
        <v/>
      </c>
      <c r="Q303" s="42" t="str">
        <f t="shared" si="225"/>
        <v/>
      </c>
      <c r="R303" s="42" t="str">
        <f t="shared" si="225"/>
        <v/>
      </c>
      <c r="S303" s="42" t="str">
        <f t="shared" si="225"/>
        <v/>
      </c>
      <c r="T303" s="42" t="str">
        <f t="shared" si="225"/>
        <v/>
      </c>
      <c r="U303" s="43">
        <f t="shared" si="225"/>
        <v>3.6049721344074886E-2</v>
      </c>
      <c r="V303" s="43">
        <f t="shared" si="225"/>
        <v>0</v>
      </c>
      <c r="W303" s="43">
        <f t="shared" si="225"/>
        <v>0</v>
      </c>
      <c r="X303" s="43">
        <f t="shared" si="225"/>
        <v>3.6838722259123463E-2</v>
      </c>
      <c r="Y303" s="43"/>
      <c r="Z303" s="43"/>
      <c r="AA303" s="43"/>
      <c r="AB303" s="2">
        <f t="shared" si="223"/>
        <v>-18</v>
      </c>
      <c r="AC303" s="2">
        <f t="shared" si="223"/>
        <v>-18</v>
      </c>
      <c r="AD303" s="2">
        <f t="shared" si="223"/>
        <v>7.4843966788019856E-2</v>
      </c>
      <c r="AE303" s="2">
        <f t="shared" si="223"/>
        <v>0.20688945974295969</v>
      </c>
      <c r="AF303" s="2">
        <f t="shared" si="223"/>
        <v>0.66106504730210036</v>
      </c>
      <c r="AG303" s="2">
        <f t="shared" si="223"/>
        <v>0.13204549295493984</v>
      </c>
    </row>
    <row r="304" spans="1:33">
      <c r="A304" s="72"/>
      <c r="B304" s="2">
        <f t="shared" si="213"/>
        <v>-19</v>
      </c>
      <c r="C304" s="14" t="str">
        <f t="shared" ref="C304:X304" si="226">IF(C253="","",IF(MOD(C$259,3)=0,principal*0.25*C253*C202,0))</f>
        <v/>
      </c>
      <c r="D304" s="42" t="str">
        <f t="shared" si="226"/>
        <v/>
      </c>
      <c r="E304" s="42" t="str">
        <f t="shared" si="226"/>
        <v/>
      </c>
      <c r="F304" s="42" t="str">
        <f t="shared" si="226"/>
        <v/>
      </c>
      <c r="G304" s="42" t="str">
        <f t="shared" si="226"/>
        <v/>
      </c>
      <c r="H304" s="42" t="str">
        <f t="shared" si="226"/>
        <v/>
      </c>
      <c r="I304" s="42" t="str">
        <f t="shared" si="226"/>
        <v/>
      </c>
      <c r="J304" s="42" t="str">
        <f t="shared" si="226"/>
        <v/>
      </c>
      <c r="K304" s="42" t="str">
        <f t="shared" si="226"/>
        <v/>
      </c>
      <c r="L304" s="42" t="str">
        <f t="shared" si="226"/>
        <v/>
      </c>
      <c r="M304" s="42" t="str">
        <f t="shared" si="226"/>
        <v/>
      </c>
      <c r="N304" s="42" t="str">
        <f t="shared" si="226"/>
        <v/>
      </c>
      <c r="O304" s="42" t="str">
        <f t="shared" si="226"/>
        <v/>
      </c>
      <c r="P304" s="42" t="str">
        <f t="shared" si="226"/>
        <v/>
      </c>
      <c r="Q304" s="42" t="str">
        <f t="shared" si="226"/>
        <v/>
      </c>
      <c r="R304" s="42" t="str">
        <f t="shared" si="226"/>
        <v/>
      </c>
      <c r="S304" s="42" t="str">
        <f t="shared" si="226"/>
        <v/>
      </c>
      <c r="T304" s="42" t="str">
        <f t="shared" si="226"/>
        <v/>
      </c>
      <c r="U304" s="42" t="str">
        <f t="shared" si="226"/>
        <v/>
      </c>
      <c r="V304" s="43">
        <f t="shared" si="226"/>
        <v>0</v>
      </c>
      <c r="W304" s="43">
        <f t="shared" si="226"/>
        <v>0</v>
      </c>
      <c r="X304" s="43">
        <f t="shared" si="226"/>
        <v>3.0200043635303032E-2</v>
      </c>
      <c r="Y304" s="43"/>
      <c r="Z304" s="43"/>
      <c r="AA304" s="43"/>
      <c r="AB304" s="2">
        <f t="shared" si="223"/>
        <v>-19</v>
      </c>
      <c r="AC304" s="2">
        <f t="shared" si="223"/>
        <v>-19</v>
      </c>
      <c r="AD304" s="2">
        <f t="shared" si="223"/>
        <v>7.9001964942911229E-2</v>
      </c>
      <c r="AE304" s="2">
        <f t="shared" si="223"/>
        <v>0.20928830437054274</v>
      </c>
      <c r="AF304" s="2">
        <f t="shared" si="223"/>
        <v>0.66042535620182563</v>
      </c>
      <c r="AG304" s="2">
        <f t="shared" si="223"/>
        <v>0.13028633942763151</v>
      </c>
    </row>
    <row r="305" spans="1:33">
      <c r="A305" s="72"/>
      <c r="B305" s="2">
        <f t="shared" si="213"/>
        <v>-20</v>
      </c>
      <c r="C305" s="14" t="str">
        <f t="shared" ref="C305:X305" si="227">IF(C254="","",IF(MOD(C$259,3)=0,principal*0.25*C254*C203,0))</f>
        <v/>
      </c>
      <c r="D305" s="42" t="str">
        <f t="shared" si="227"/>
        <v/>
      </c>
      <c r="E305" s="42" t="str">
        <f t="shared" si="227"/>
        <v/>
      </c>
      <c r="F305" s="42" t="str">
        <f t="shared" si="227"/>
        <v/>
      </c>
      <c r="G305" s="42" t="str">
        <f t="shared" si="227"/>
        <v/>
      </c>
      <c r="H305" s="42" t="str">
        <f t="shared" si="227"/>
        <v/>
      </c>
      <c r="I305" s="42" t="str">
        <f t="shared" si="227"/>
        <v/>
      </c>
      <c r="J305" s="42" t="str">
        <f t="shared" si="227"/>
        <v/>
      </c>
      <c r="K305" s="42" t="str">
        <f t="shared" si="227"/>
        <v/>
      </c>
      <c r="L305" s="42" t="str">
        <f t="shared" si="227"/>
        <v/>
      </c>
      <c r="M305" s="42" t="str">
        <f t="shared" si="227"/>
        <v/>
      </c>
      <c r="N305" s="42" t="str">
        <f t="shared" si="227"/>
        <v/>
      </c>
      <c r="O305" s="42" t="str">
        <f t="shared" si="227"/>
        <v/>
      </c>
      <c r="P305" s="42" t="str">
        <f t="shared" si="227"/>
        <v/>
      </c>
      <c r="Q305" s="42" t="str">
        <f t="shared" si="227"/>
        <v/>
      </c>
      <c r="R305" s="42" t="str">
        <f t="shared" si="227"/>
        <v/>
      </c>
      <c r="S305" s="42" t="str">
        <f t="shared" si="227"/>
        <v/>
      </c>
      <c r="T305" s="42" t="str">
        <f t="shared" si="227"/>
        <v/>
      </c>
      <c r="U305" s="42" t="str">
        <f t="shared" si="227"/>
        <v/>
      </c>
      <c r="V305" s="42" t="str">
        <f t="shared" si="227"/>
        <v/>
      </c>
      <c r="W305" s="43">
        <f t="shared" si="227"/>
        <v>0</v>
      </c>
      <c r="X305" s="43">
        <f t="shared" si="227"/>
        <v>2.4757578038908375E-2</v>
      </c>
      <c r="Y305" s="43"/>
      <c r="Z305" s="43"/>
      <c r="AA305" s="43"/>
      <c r="AB305" s="2">
        <f t="shared" si="223"/>
        <v>-20</v>
      </c>
      <c r="AC305" s="2">
        <f t="shared" si="223"/>
        <v>-20</v>
      </c>
      <c r="AD305" s="2">
        <f t="shared" si="223"/>
        <v>8.315996309779905E-2</v>
      </c>
      <c r="AE305" s="2">
        <f t="shared" si="223"/>
        <v>0.21170443794677984</v>
      </c>
      <c r="AF305" s="2">
        <f t="shared" si="223"/>
        <v>0.65975108720423936</v>
      </c>
      <c r="AG305" s="2">
        <f t="shared" si="223"/>
        <v>0.12854447484898079</v>
      </c>
    </row>
    <row r="306" spans="1:33">
      <c r="A306" s="72"/>
      <c r="B306" s="2">
        <f t="shared" si="213"/>
        <v>-21</v>
      </c>
      <c r="C306" s="14" t="str">
        <f t="shared" ref="C306:X306" si="228">IF(C255="","",IF(MOD(C$259,3)=0,principal*0.25*C255*C204,0))</f>
        <v/>
      </c>
      <c r="D306" s="42" t="str">
        <f t="shared" si="228"/>
        <v/>
      </c>
      <c r="E306" s="42" t="str">
        <f t="shared" si="228"/>
        <v/>
      </c>
      <c r="F306" s="42" t="str">
        <f t="shared" si="228"/>
        <v/>
      </c>
      <c r="G306" s="42" t="str">
        <f t="shared" si="228"/>
        <v/>
      </c>
      <c r="H306" s="42" t="str">
        <f t="shared" si="228"/>
        <v/>
      </c>
      <c r="I306" s="42" t="str">
        <f t="shared" si="228"/>
        <v/>
      </c>
      <c r="J306" s="42" t="str">
        <f t="shared" si="228"/>
        <v/>
      </c>
      <c r="K306" s="42" t="str">
        <f t="shared" si="228"/>
        <v/>
      </c>
      <c r="L306" s="42" t="str">
        <f t="shared" si="228"/>
        <v/>
      </c>
      <c r="M306" s="42" t="str">
        <f t="shared" si="228"/>
        <v/>
      </c>
      <c r="N306" s="42" t="str">
        <f t="shared" si="228"/>
        <v/>
      </c>
      <c r="O306" s="42" t="str">
        <f t="shared" si="228"/>
        <v/>
      </c>
      <c r="P306" s="42" t="str">
        <f t="shared" si="228"/>
        <v/>
      </c>
      <c r="Q306" s="42" t="str">
        <f t="shared" si="228"/>
        <v/>
      </c>
      <c r="R306" s="42" t="str">
        <f t="shared" si="228"/>
        <v/>
      </c>
      <c r="S306" s="42" t="str">
        <f t="shared" si="228"/>
        <v/>
      </c>
      <c r="T306" s="42" t="str">
        <f t="shared" si="228"/>
        <v/>
      </c>
      <c r="U306" s="42" t="str">
        <f t="shared" si="228"/>
        <v/>
      </c>
      <c r="V306" s="42" t="str">
        <f t="shared" si="228"/>
        <v/>
      </c>
      <c r="W306" s="42" t="str">
        <f t="shared" si="228"/>
        <v/>
      </c>
      <c r="X306" s="43">
        <f t="shared" si="228"/>
        <v>2.0295828700240163E-2</v>
      </c>
      <c r="Y306" s="43"/>
      <c r="Z306" s="43"/>
      <c r="AA306" s="43"/>
      <c r="AB306" s="2">
        <f t="shared" si="223"/>
        <v>-21</v>
      </c>
      <c r="AC306" s="2">
        <f t="shared" si="223"/>
        <v>-21</v>
      </c>
      <c r="AD306" s="2">
        <f t="shared" si="223"/>
        <v>8.7317961252690424E-2</v>
      </c>
      <c r="AE306" s="2">
        <f t="shared" si="223"/>
        <v>0.21413786047167505</v>
      </c>
      <c r="AF306" s="2">
        <f t="shared" si="223"/>
        <v>0.65904224030934033</v>
      </c>
      <c r="AG306" s="2">
        <f t="shared" si="223"/>
        <v>0.12681989921898462</v>
      </c>
    </row>
    <row r="307" spans="1:33">
      <c r="A307" s="72"/>
      <c r="B307" s="2">
        <f t="shared" si="213"/>
        <v>-22</v>
      </c>
      <c r="C307" s="14" t="str">
        <f t="shared" ref="C307:X307" si="229">IF(C256="","",IF(MOD(C$259,3)=0,principal*0.25*C256*C205,0))</f>
        <v/>
      </c>
      <c r="D307" s="42" t="str">
        <f t="shared" si="229"/>
        <v/>
      </c>
      <c r="E307" s="42" t="str">
        <f t="shared" si="229"/>
        <v/>
      </c>
      <c r="F307" s="42" t="str">
        <f t="shared" si="229"/>
        <v/>
      </c>
      <c r="G307" s="42" t="str">
        <f t="shared" si="229"/>
        <v/>
      </c>
      <c r="H307" s="42" t="str">
        <f t="shared" si="229"/>
        <v/>
      </c>
      <c r="I307" s="42" t="str">
        <f t="shared" si="229"/>
        <v/>
      </c>
      <c r="J307" s="42" t="str">
        <f t="shared" si="229"/>
        <v/>
      </c>
      <c r="K307" s="42" t="str">
        <f t="shared" si="229"/>
        <v/>
      </c>
      <c r="L307" s="42" t="str">
        <f t="shared" si="229"/>
        <v/>
      </c>
      <c r="M307" s="42" t="str">
        <f t="shared" si="229"/>
        <v/>
      </c>
      <c r="N307" s="42" t="str">
        <f t="shared" si="229"/>
        <v/>
      </c>
      <c r="O307" s="42" t="str">
        <f t="shared" si="229"/>
        <v/>
      </c>
      <c r="P307" s="42" t="str">
        <f t="shared" si="229"/>
        <v/>
      </c>
      <c r="Q307" s="42" t="str">
        <f t="shared" si="229"/>
        <v/>
      </c>
      <c r="R307" s="42" t="str">
        <f t="shared" si="229"/>
        <v/>
      </c>
      <c r="S307" s="42" t="str">
        <f t="shared" si="229"/>
        <v/>
      </c>
      <c r="T307" s="42" t="str">
        <f t="shared" si="229"/>
        <v/>
      </c>
      <c r="U307" s="42" t="str">
        <f t="shared" si="229"/>
        <v/>
      </c>
      <c r="V307" s="42" t="str">
        <f t="shared" si="229"/>
        <v/>
      </c>
      <c r="W307" s="42" t="str">
        <f t="shared" si="229"/>
        <v/>
      </c>
      <c r="X307" s="42" t="str">
        <f t="shared" si="229"/>
        <v/>
      </c>
      <c r="Y307" s="43"/>
      <c r="Z307" s="43"/>
      <c r="AA307" s="43"/>
      <c r="AB307" s="2">
        <f t="shared" si="223"/>
        <v>-22</v>
      </c>
      <c r="AC307" s="2">
        <f t="shared" si="223"/>
        <v>-22</v>
      </c>
      <c r="AD307" s="2">
        <f t="shared" si="223"/>
        <v>9.1475959407581797E-2</v>
      </c>
      <c r="AE307" s="2">
        <f t="shared" si="223"/>
        <v>0.21658857194522635</v>
      </c>
      <c r="AF307" s="2">
        <f t="shared" si="223"/>
        <v>0.6582988155171291</v>
      </c>
      <c r="AG307" s="2">
        <f t="shared" si="223"/>
        <v>0.12511261253764455</v>
      </c>
    </row>
    <row r="308" spans="1:33">
      <c r="A308" s="72"/>
      <c r="B308" s="2">
        <f t="shared" si="213"/>
        <v>-23</v>
      </c>
      <c r="C308" s="14" t="str">
        <f t="shared" ref="C308:X308" si="230">IF(C257="","",IF(MOD(C$259,3)=0,principal*0.25*C257*C206,0))</f>
        <v/>
      </c>
      <c r="D308" s="42" t="str">
        <f t="shared" si="230"/>
        <v/>
      </c>
      <c r="E308" s="42" t="str">
        <f t="shared" si="230"/>
        <v/>
      </c>
      <c r="F308" s="42" t="str">
        <f t="shared" si="230"/>
        <v/>
      </c>
      <c r="G308" s="42" t="str">
        <f t="shared" si="230"/>
        <v/>
      </c>
      <c r="H308" s="42" t="str">
        <f t="shared" si="230"/>
        <v/>
      </c>
      <c r="I308" s="42" t="str">
        <f t="shared" si="230"/>
        <v/>
      </c>
      <c r="J308" s="42" t="str">
        <f t="shared" si="230"/>
        <v/>
      </c>
      <c r="K308" s="42" t="str">
        <f t="shared" si="230"/>
        <v/>
      </c>
      <c r="L308" s="42" t="str">
        <f t="shared" si="230"/>
        <v/>
      </c>
      <c r="M308" s="42" t="str">
        <f t="shared" si="230"/>
        <v/>
      </c>
      <c r="N308" s="42" t="str">
        <f t="shared" si="230"/>
        <v/>
      </c>
      <c r="O308" s="42" t="str">
        <f t="shared" si="230"/>
        <v/>
      </c>
      <c r="P308" s="42" t="str">
        <f t="shared" si="230"/>
        <v/>
      </c>
      <c r="Q308" s="42" t="str">
        <f t="shared" si="230"/>
        <v/>
      </c>
      <c r="R308" s="42" t="str">
        <f t="shared" si="230"/>
        <v/>
      </c>
      <c r="S308" s="42" t="str">
        <f t="shared" si="230"/>
        <v/>
      </c>
      <c r="T308" s="42" t="str">
        <f t="shared" si="230"/>
        <v/>
      </c>
      <c r="U308" s="42" t="str">
        <f t="shared" si="230"/>
        <v/>
      </c>
      <c r="V308" s="42" t="str">
        <f t="shared" si="230"/>
        <v/>
      </c>
      <c r="W308" s="42" t="str">
        <f t="shared" si="230"/>
        <v/>
      </c>
      <c r="X308" s="42" t="str">
        <f t="shared" si="230"/>
        <v/>
      </c>
      <c r="Y308" s="42"/>
      <c r="Z308" s="43"/>
      <c r="AA308" s="43"/>
      <c r="AB308" s="2">
        <f t="shared" si="223"/>
        <v>-23</v>
      </c>
      <c r="AC308" s="2">
        <f t="shared" si="223"/>
        <v>-23</v>
      </c>
      <c r="AD308" s="2">
        <f t="shared" si="223"/>
        <v>9.5633957562469618E-2</v>
      </c>
      <c r="AE308" s="2">
        <f t="shared" si="223"/>
        <v>0.21905657236743159</v>
      </c>
      <c r="AF308" s="2">
        <f t="shared" si="223"/>
        <v>0.65752081282760644</v>
      </c>
      <c r="AG308" s="2">
        <f t="shared" si="223"/>
        <v>0.12342261480496197</v>
      </c>
    </row>
    <row r="309" spans="1:33">
      <c r="A309" s="72"/>
      <c r="B309" s="2">
        <f t="shared" si="213"/>
        <v>-24</v>
      </c>
      <c r="C309" s="14" t="str">
        <f t="shared" ref="C309:X309" si="231">IF(C258="","",IF(MOD(C$259,3)=0,principal*0.25*C258*C207,0))</f>
        <v/>
      </c>
      <c r="D309" s="42" t="str">
        <f t="shared" si="231"/>
        <v/>
      </c>
      <c r="E309" s="42" t="str">
        <f t="shared" si="231"/>
        <v/>
      </c>
      <c r="F309" s="42" t="str">
        <f t="shared" si="231"/>
        <v/>
      </c>
      <c r="G309" s="42" t="str">
        <f t="shared" si="231"/>
        <v/>
      </c>
      <c r="H309" s="42" t="str">
        <f t="shared" si="231"/>
        <v/>
      </c>
      <c r="I309" s="42" t="str">
        <f t="shared" si="231"/>
        <v/>
      </c>
      <c r="J309" s="42" t="str">
        <f t="shared" si="231"/>
        <v/>
      </c>
      <c r="K309" s="42" t="str">
        <f t="shared" si="231"/>
        <v/>
      </c>
      <c r="L309" s="42" t="str">
        <f t="shared" si="231"/>
        <v/>
      </c>
      <c r="M309" s="42" t="str">
        <f t="shared" si="231"/>
        <v/>
      </c>
      <c r="N309" s="42" t="str">
        <f t="shared" si="231"/>
        <v/>
      </c>
      <c r="O309" s="42" t="str">
        <f t="shared" si="231"/>
        <v/>
      </c>
      <c r="P309" s="42" t="str">
        <f t="shared" si="231"/>
        <v/>
      </c>
      <c r="Q309" s="42" t="str">
        <f t="shared" si="231"/>
        <v/>
      </c>
      <c r="R309" s="42" t="str">
        <f t="shared" si="231"/>
        <v/>
      </c>
      <c r="S309" s="42" t="str">
        <f t="shared" si="231"/>
        <v/>
      </c>
      <c r="T309" s="42" t="str">
        <f t="shared" si="231"/>
        <v/>
      </c>
      <c r="U309" s="42" t="str">
        <f t="shared" si="231"/>
        <v/>
      </c>
      <c r="V309" s="42" t="str">
        <f t="shared" si="231"/>
        <v/>
      </c>
      <c r="W309" s="42" t="str">
        <f t="shared" si="231"/>
        <v/>
      </c>
      <c r="X309" s="42" t="str">
        <f t="shared" si="231"/>
        <v/>
      </c>
      <c r="Y309" s="42"/>
      <c r="Z309" s="42"/>
      <c r="AA309" s="43"/>
      <c r="AB309" s="2">
        <f t="shared" si="223"/>
        <v>-24</v>
      </c>
      <c r="AC309" s="2">
        <f t="shared" si="223"/>
        <v>-24</v>
      </c>
      <c r="AD309" s="2">
        <f t="shared" si="223"/>
        <v>9.9791955717360992E-2</v>
      </c>
      <c r="AE309" s="2">
        <f t="shared" si="223"/>
        <v>0.22154186173829502</v>
      </c>
      <c r="AF309" s="2">
        <f t="shared" si="223"/>
        <v>0.65670823224077091</v>
      </c>
      <c r="AG309" s="2">
        <f t="shared" si="223"/>
        <v>0.12174990602093402</v>
      </c>
    </row>
    <row r="310" spans="1:33">
      <c r="A310" s="9"/>
      <c r="B310" s="11"/>
      <c r="C310" s="3">
        <v>0</v>
      </c>
      <c r="D310" s="3">
        <f t="shared" ref="D310" si="232">C310+1</f>
        <v>1</v>
      </c>
      <c r="E310" s="3">
        <f t="shared" ref="E310" si="233">D310+1</f>
        <v>2</v>
      </c>
      <c r="F310" s="3">
        <f t="shared" ref="F310" si="234">E310+1</f>
        <v>3</v>
      </c>
      <c r="G310" s="3">
        <f t="shared" ref="G310" si="235">F310+1</f>
        <v>4</v>
      </c>
      <c r="H310" s="3">
        <f t="shared" ref="H310" si="236">G310+1</f>
        <v>5</v>
      </c>
      <c r="I310" s="3">
        <f t="shared" ref="I310" si="237">H310+1</f>
        <v>6</v>
      </c>
      <c r="J310" s="3">
        <f t="shared" ref="J310" si="238">I310+1</f>
        <v>7</v>
      </c>
      <c r="K310" s="3">
        <f t="shared" ref="K310" si="239">J310+1</f>
        <v>8</v>
      </c>
      <c r="L310" s="3">
        <f t="shared" ref="L310" si="240">K310+1</f>
        <v>9</v>
      </c>
      <c r="M310" s="3">
        <f t="shared" ref="M310" si="241">L310+1</f>
        <v>10</v>
      </c>
      <c r="N310" s="3">
        <f t="shared" ref="N310" si="242">M310+1</f>
        <v>11</v>
      </c>
      <c r="O310" s="3">
        <f t="shared" ref="O310" si="243">N310+1</f>
        <v>12</v>
      </c>
      <c r="P310" s="3">
        <f t="shared" ref="P310" si="244">O310+1</f>
        <v>13</v>
      </c>
      <c r="Q310" s="3">
        <f t="shared" ref="Q310" si="245">P310+1</f>
        <v>14</v>
      </c>
      <c r="R310" s="3">
        <f t="shared" ref="R310" si="246">Q310+1</f>
        <v>15</v>
      </c>
      <c r="S310" s="3">
        <f t="shared" ref="S310" si="247">R310+1</f>
        <v>16</v>
      </c>
      <c r="T310" s="3">
        <f t="shared" ref="T310" si="248">S310+1</f>
        <v>17</v>
      </c>
      <c r="U310" s="3">
        <f t="shared" ref="U310" si="249">T310+1</f>
        <v>18</v>
      </c>
      <c r="V310" s="3">
        <f t="shared" ref="V310" si="250">U310+1</f>
        <v>19</v>
      </c>
      <c r="W310" s="3">
        <f t="shared" ref="W310" si="251">V310+1</f>
        <v>20</v>
      </c>
      <c r="X310" s="3">
        <f t="shared" ref="X310" si="252">W310+1</f>
        <v>21</v>
      </c>
      <c r="Y310" s="3">
        <f t="shared" ref="Y310" si="253">X310+1</f>
        <v>22</v>
      </c>
      <c r="Z310" s="3">
        <f t="shared" ref="Z310" si="254">Y310+1</f>
        <v>23</v>
      </c>
      <c r="AA310" s="3">
        <f t="shared" ref="AA310" si="255">Z310+1</f>
        <v>24</v>
      </c>
      <c r="AB310" s="12"/>
      <c r="AC310" s="17"/>
      <c r="AD310" s="17"/>
      <c r="AE310" s="17"/>
      <c r="AF310" s="17"/>
      <c r="AG310" s="17"/>
    </row>
    <row r="311" spans="1:33" ht="15.75">
      <c r="A311" s="9"/>
      <c r="B311" s="10"/>
      <c r="C311" s="75" t="s">
        <v>68</v>
      </c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20" t="s">
        <v>22</v>
      </c>
      <c r="AC311" s="20" t="s">
        <v>23</v>
      </c>
      <c r="AD311" s="20" t="s">
        <v>24</v>
      </c>
      <c r="AE311" s="18" t="s">
        <v>25</v>
      </c>
      <c r="AF311" s="18" t="s">
        <v>26</v>
      </c>
      <c r="AG311" s="18" t="s">
        <v>27</v>
      </c>
    </row>
    <row r="312" spans="1:33">
      <c r="A312" s="71" t="s">
        <v>6</v>
      </c>
      <c r="B312" s="2">
        <f>B261</f>
        <v>24</v>
      </c>
      <c r="C312" s="45" t="str">
        <f t="shared" ref="C312:X312" si="256">IF($B312^2&gt;C$106^2,"",EXP(-C6*delta_t)*($AE312*D311+$AF312*D312+$AG312*D313)+C261)</f>
        <v/>
      </c>
      <c r="D312" s="45" t="str">
        <f t="shared" si="256"/>
        <v/>
      </c>
      <c r="E312" s="45" t="str">
        <f t="shared" si="256"/>
        <v/>
      </c>
      <c r="F312" s="45" t="str">
        <f t="shared" si="256"/>
        <v/>
      </c>
      <c r="G312" s="45" t="str">
        <f t="shared" si="256"/>
        <v/>
      </c>
      <c r="H312" s="45" t="str">
        <f t="shared" si="256"/>
        <v/>
      </c>
      <c r="I312" s="45" t="str">
        <f t="shared" si="256"/>
        <v/>
      </c>
      <c r="J312" s="45" t="str">
        <f t="shared" si="256"/>
        <v/>
      </c>
      <c r="K312" s="45" t="str">
        <f t="shared" si="256"/>
        <v/>
      </c>
      <c r="L312" s="45" t="str">
        <f t="shared" si="256"/>
        <v/>
      </c>
      <c r="M312" s="45" t="str">
        <f t="shared" si="256"/>
        <v/>
      </c>
      <c r="N312" s="45" t="str">
        <f t="shared" si="256"/>
        <v/>
      </c>
      <c r="O312" s="45" t="str">
        <f t="shared" si="256"/>
        <v/>
      </c>
      <c r="P312" s="45" t="str">
        <f t="shared" si="256"/>
        <v/>
      </c>
      <c r="Q312" s="45" t="str">
        <f t="shared" si="256"/>
        <v/>
      </c>
      <c r="R312" s="45" t="str">
        <f t="shared" si="256"/>
        <v/>
      </c>
      <c r="S312" s="45" t="str">
        <f t="shared" si="256"/>
        <v/>
      </c>
      <c r="T312" s="45" t="str">
        <f t="shared" si="256"/>
        <v/>
      </c>
      <c r="U312" s="45" t="str">
        <f t="shared" si="256"/>
        <v/>
      </c>
      <c r="V312" s="45" t="str">
        <f t="shared" si="256"/>
        <v/>
      </c>
      <c r="W312" s="45" t="str">
        <f t="shared" si="256"/>
        <v/>
      </c>
      <c r="X312" s="45" t="str">
        <f t="shared" si="256"/>
        <v/>
      </c>
      <c r="Y312" s="45"/>
      <c r="Z312" s="45"/>
      <c r="AA312" s="44"/>
      <c r="AB312" s="2">
        <f t="shared" ref="AB312:AG312" si="257">AB261</f>
        <v>24</v>
      </c>
      <c r="AC312" s="2">
        <f t="shared" si="257"/>
        <v>24</v>
      </c>
      <c r="AD312" s="2">
        <f t="shared" si="257"/>
        <v>-9.9791955717360992E-2</v>
      </c>
      <c r="AE312" s="2">
        <f t="shared" si="257"/>
        <v>0.12174990602093402</v>
      </c>
      <c r="AF312" s="2">
        <f t="shared" si="257"/>
        <v>0.65670823224077091</v>
      </c>
      <c r="AG312" s="2">
        <f t="shared" si="257"/>
        <v>0.22154186173829502</v>
      </c>
    </row>
    <row r="313" spans="1:33">
      <c r="A313" s="72"/>
      <c r="B313" s="2">
        <f t="shared" ref="B313:B360" si="258">B262</f>
        <v>23</v>
      </c>
      <c r="C313" s="45" t="str">
        <f t="shared" ref="C313:X313" si="259">IF($B313^2&gt;C$106^2,"",EXP(-C7*delta_t)*($AE313*D312+$AF313*D313+$AG313*D314)+C262)</f>
        <v/>
      </c>
      <c r="D313" s="45" t="str">
        <f t="shared" si="259"/>
        <v/>
      </c>
      <c r="E313" s="45" t="str">
        <f t="shared" si="259"/>
        <v/>
      </c>
      <c r="F313" s="45" t="str">
        <f t="shared" si="259"/>
        <v/>
      </c>
      <c r="G313" s="45" t="str">
        <f t="shared" si="259"/>
        <v/>
      </c>
      <c r="H313" s="45" t="str">
        <f t="shared" si="259"/>
        <v/>
      </c>
      <c r="I313" s="45" t="str">
        <f t="shared" si="259"/>
        <v/>
      </c>
      <c r="J313" s="45" t="str">
        <f t="shared" si="259"/>
        <v/>
      </c>
      <c r="K313" s="45" t="str">
        <f t="shared" si="259"/>
        <v/>
      </c>
      <c r="L313" s="45" t="str">
        <f t="shared" si="259"/>
        <v/>
      </c>
      <c r="M313" s="45" t="str">
        <f t="shared" si="259"/>
        <v/>
      </c>
      <c r="N313" s="45" t="str">
        <f t="shared" si="259"/>
        <v/>
      </c>
      <c r="O313" s="45" t="str">
        <f t="shared" si="259"/>
        <v/>
      </c>
      <c r="P313" s="45" t="str">
        <f t="shared" si="259"/>
        <v/>
      </c>
      <c r="Q313" s="45" t="str">
        <f t="shared" si="259"/>
        <v/>
      </c>
      <c r="R313" s="45" t="str">
        <f t="shared" si="259"/>
        <v/>
      </c>
      <c r="S313" s="45" t="str">
        <f t="shared" si="259"/>
        <v/>
      </c>
      <c r="T313" s="45" t="str">
        <f t="shared" si="259"/>
        <v/>
      </c>
      <c r="U313" s="45" t="str">
        <f t="shared" si="259"/>
        <v/>
      </c>
      <c r="V313" s="45" t="str">
        <f t="shared" si="259"/>
        <v/>
      </c>
      <c r="W313" s="45" t="str">
        <f t="shared" si="259"/>
        <v/>
      </c>
      <c r="X313" s="45" t="str">
        <f t="shared" si="259"/>
        <v/>
      </c>
      <c r="Y313" s="45"/>
      <c r="Z313" s="44"/>
      <c r="AA313" s="44"/>
      <c r="AB313" s="2">
        <f t="shared" ref="AB313:AG313" si="260">AB262</f>
        <v>23</v>
      </c>
      <c r="AC313" s="2">
        <f t="shared" si="260"/>
        <v>23</v>
      </c>
      <c r="AD313" s="2">
        <f t="shared" si="260"/>
        <v>-9.5633957562469618E-2</v>
      </c>
      <c r="AE313" s="2">
        <f t="shared" si="260"/>
        <v>0.12342261480496197</v>
      </c>
      <c r="AF313" s="2">
        <f t="shared" si="260"/>
        <v>0.65752081282760644</v>
      </c>
      <c r="AG313" s="2">
        <f t="shared" si="260"/>
        <v>0.21905657236743159</v>
      </c>
    </row>
    <row r="314" spans="1:33">
      <c r="A314" s="72"/>
      <c r="B314" s="2">
        <f t="shared" si="258"/>
        <v>22</v>
      </c>
      <c r="C314" s="45" t="str">
        <f t="shared" ref="C314:X314" si="261">IF($B314^2&gt;C$106^2,"",EXP(-C8*delta_t)*($AE314*D313+$AF314*D314+$AG314*D315)+C263)</f>
        <v/>
      </c>
      <c r="D314" s="45" t="str">
        <f t="shared" si="261"/>
        <v/>
      </c>
      <c r="E314" s="45" t="str">
        <f t="shared" si="261"/>
        <v/>
      </c>
      <c r="F314" s="45" t="str">
        <f t="shared" si="261"/>
        <v/>
      </c>
      <c r="G314" s="45" t="str">
        <f t="shared" si="261"/>
        <v/>
      </c>
      <c r="H314" s="45" t="str">
        <f t="shared" si="261"/>
        <v/>
      </c>
      <c r="I314" s="45" t="str">
        <f t="shared" si="261"/>
        <v/>
      </c>
      <c r="J314" s="45" t="str">
        <f t="shared" si="261"/>
        <v/>
      </c>
      <c r="K314" s="45" t="str">
        <f t="shared" si="261"/>
        <v/>
      </c>
      <c r="L314" s="45" t="str">
        <f t="shared" si="261"/>
        <v/>
      </c>
      <c r="M314" s="45" t="str">
        <f t="shared" si="261"/>
        <v/>
      </c>
      <c r="N314" s="45" t="str">
        <f t="shared" si="261"/>
        <v/>
      </c>
      <c r="O314" s="45" t="str">
        <f t="shared" si="261"/>
        <v/>
      </c>
      <c r="P314" s="45" t="str">
        <f t="shared" si="261"/>
        <v/>
      </c>
      <c r="Q314" s="45" t="str">
        <f t="shared" si="261"/>
        <v/>
      </c>
      <c r="R314" s="45" t="str">
        <f t="shared" si="261"/>
        <v/>
      </c>
      <c r="S314" s="45" t="str">
        <f t="shared" si="261"/>
        <v/>
      </c>
      <c r="T314" s="45" t="str">
        <f t="shared" si="261"/>
        <v/>
      </c>
      <c r="U314" s="45" t="str">
        <f t="shared" si="261"/>
        <v/>
      </c>
      <c r="V314" s="45" t="str">
        <f t="shared" si="261"/>
        <v/>
      </c>
      <c r="W314" s="45" t="str">
        <f t="shared" si="261"/>
        <v/>
      </c>
      <c r="X314" s="45" t="str">
        <f t="shared" si="261"/>
        <v/>
      </c>
      <c r="Y314" s="44"/>
      <c r="Z314" s="44"/>
      <c r="AA314" s="44"/>
      <c r="AB314" s="2">
        <f t="shared" ref="AB314:AG314" si="262">AB263</f>
        <v>22</v>
      </c>
      <c r="AC314" s="2">
        <f t="shared" si="262"/>
        <v>22</v>
      </c>
      <c r="AD314" s="2">
        <f t="shared" si="262"/>
        <v>-9.1475959407581797E-2</v>
      </c>
      <c r="AE314" s="2">
        <f t="shared" si="262"/>
        <v>0.12511261253764455</v>
      </c>
      <c r="AF314" s="2">
        <f t="shared" si="262"/>
        <v>0.6582988155171291</v>
      </c>
      <c r="AG314" s="2">
        <f t="shared" si="262"/>
        <v>0.21658857194522635</v>
      </c>
    </row>
    <row r="315" spans="1:33">
      <c r="A315" s="72"/>
      <c r="B315" s="2">
        <f t="shared" si="258"/>
        <v>21</v>
      </c>
      <c r="C315" s="45" t="str">
        <f t="shared" ref="C315:X315" si="263">IF($B315^2&gt;C$106^2,"",EXP(-C9*delta_t)*($AE315*D314+$AF315*D315+$AG315*D316)+C264)</f>
        <v/>
      </c>
      <c r="D315" s="45" t="str">
        <f t="shared" si="263"/>
        <v/>
      </c>
      <c r="E315" s="45" t="str">
        <f t="shared" si="263"/>
        <v/>
      </c>
      <c r="F315" s="45" t="str">
        <f t="shared" si="263"/>
        <v/>
      </c>
      <c r="G315" s="45" t="str">
        <f t="shared" si="263"/>
        <v/>
      </c>
      <c r="H315" s="45" t="str">
        <f t="shared" si="263"/>
        <v/>
      </c>
      <c r="I315" s="45" t="str">
        <f t="shared" si="263"/>
        <v/>
      </c>
      <c r="J315" s="45" t="str">
        <f t="shared" si="263"/>
        <v/>
      </c>
      <c r="K315" s="45" t="str">
        <f t="shared" si="263"/>
        <v/>
      </c>
      <c r="L315" s="45" t="str">
        <f t="shared" si="263"/>
        <v/>
      </c>
      <c r="M315" s="45" t="str">
        <f t="shared" si="263"/>
        <v/>
      </c>
      <c r="N315" s="45" t="str">
        <f t="shared" si="263"/>
        <v/>
      </c>
      <c r="O315" s="45" t="str">
        <f t="shared" si="263"/>
        <v/>
      </c>
      <c r="P315" s="45" t="str">
        <f t="shared" si="263"/>
        <v/>
      </c>
      <c r="Q315" s="45" t="str">
        <f t="shared" si="263"/>
        <v/>
      </c>
      <c r="R315" s="45" t="str">
        <f t="shared" si="263"/>
        <v/>
      </c>
      <c r="S315" s="45" t="str">
        <f t="shared" si="263"/>
        <v/>
      </c>
      <c r="T315" s="45" t="str">
        <f t="shared" si="263"/>
        <v/>
      </c>
      <c r="U315" s="45" t="str">
        <f t="shared" si="263"/>
        <v/>
      </c>
      <c r="V315" s="45" t="str">
        <f t="shared" si="263"/>
        <v/>
      </c>
      <c r="W315" s="45" t="str">
        <f t="shared" si="263"/>
        <v/>
      </c>
      <c r="X315" s="44">
        <f t="shared" si="263"/>
        <v>57.418019405866488</v>
      </c>
      <c r="Y315" s="44"/>
      <c r="Z315" s="44"/>
      <c r="AA315" s="44"/>
      <c r="AB315" s="2">
        <f t="shared" ref="AB315:AG315" si="264">AB264</f>
        <v>21</v>
      </c>
      <c r="AC315" s="2">
        <f t="shared" si="264"/>
        <v>21</v>
      </c>
      <c r="AD315" s="2">
        <f t="shared" si="264"/>
        <v>-8.7317961252690424E-2</v>
      </c>
      <c r="AE315" s="2">
        <f t="shared" si="264"/>
        <v>0.12681989921898462</v>
      </c>
      <c r="AF315" s="2">
        <f t="shared" si="264"/>
        <v>0.65904224030934033</v>
      </c>
      <c r="AG315" s="2">
        <f t="shared" si="264"/>
        <v>0.21413786047167505</v>
      </c>
    </row>
    <row r="316" spans="1:33">
      <c r="A316" s="72"/>
      <c r="B316" s="2">
        <f t="shared" si="258"/>
        <v>20</v>
      </c>
      <c r="C316" s="45" t="str">
        <f t="shared" ref="C316:X316" si="265">IF($B316^2&gt;C$106^2,"",EXP(-C10*delta_t)*($AE316*D315+$AF316*D316+$AG316*D317)+C265)</f>
        <v/>
      </c>
      <c r="D316" s="45" t="str">
        <f t="shared" si="265"/>
        <v/>
      </c>
      <c r="E316" s="45" t="str">
        <f t="shared" si="265"/>
        <v/>
      </c>
      <c r="F316" s="45" t="str">
        <f t="shared" si="265"/>
        <v/>
      </c>
      <c r="G316" s="45" t="str">
        <f t="shared" si="265"/>
        <v/>
      </c>
      <c r="H316" s="45" t="str">
        <f t="shared" si="265"/>
        <v/>
      </c>
      <c r="I316" s="45" t="str">
        <f t="shared" si="265"/>
        <v/>
      </c>
      <c r="J316" s="45" t="str">
        <f t="shared" si="265"/>
        <v/>
      </c>
      <c r="K316" s="45" t="str">
        <f t="shared" si="265"/>
        <v/>
      </c>
      <c r="L316" s="45" t="str">
        <f t="shared" si="265"/>
        <v/>
      </c>
      <c r="M316" s="45" t="str">
        <f t="shared" si="265"/>
        <v/>
      </c>
      <c r="N316" s="45" t="str">
        <f t="shared" si="265"/>
        <v/>
      </c>
      <c r="O316" s="45" t="str">
        <f t="shared" si="265"/>
        <v/>
      </c>
      <c r="P316" s="45" t="str">
        <f t="shared" si="265"/>
        <v/>
      </c>
      <c r="Q316" s="45" t="str">
        <f t="shared" si="265"/>
        <v/>
      </c>
      <c r="R316" s="45" t="str">
        <f t="shared" si="265"/>
        <v/>
      </c>
      <c r="S316" s="45" t="str">
        <f t="shared" si="265"/>
        <v/>
      </c>
      <c r="T316" s="45" t="str">
        <f t="shared" si="265"/>
        <v/>
      </c>
      <c r="U316" s="45" t="str">
        <f t="shared" si="265"/>
        <v/>
      </c>
      <c r="V316" s="45" t="str">
        <f t="shared" si="265"/>
        <v/>
      </c>
      <c r="W316" s="44">
        <f t="shared" si="265"/>
        <v>39.487219543921327</v>
      </c>
      <c r="X316" s="44">
        <f t="shared" si="265"/>
        <v>50.353529160593403</v>
      </c>
      <c r="Y316" s="44"/>
      <c r="Z316" s="44"/>
      <c r="AA316" s="44"/>
      <c r="AB316" s="2">
        <f t="shared" ref="AB316:AG316" si="266">AB265</f>
        <v>20</v>
      </c>
      <c r="AC316" s="2">
        <f t="shared" si="266"/>
        <v>20</v>
      </c>
      <c r="AD316" s="2">
        <f t="shared" si="266"/>
        <v>-8.315996309779905E-2</v>
      </c>
      <c r="AE316" s="2">
        <f t="shared" si="266"/>
        <v>0.12854447484898079</v>
      </c>
      <c r="AF316" s="2">
        <f t="shared" si="266"/>
        <v>0.65975108720423936</v>
      </c>
      <c r="AG316" s="2">
        <f t="shared" si="266"/>
        <v>0.21170443794677984</v>
      </c>
    </row>
    <row r="317" spans="1:33">
      <c r="A317" s="72"/>
      <c r="B317" s="2">
        <f t="shared" si="258"/>
        <v>19</v>
      </c>
      <c r="C317" s="45" t="str">
        <f t="shared" ref="C317:X317" si="267">IF($B317^2&gt;C$106^2,"",EXP(-C11*delta_t)*($AE317*D316+$AF317*D317+$AG317*D318)+C266)</f>
        <v/>
      </c>
      <c r="D317" s="45" t="str">
        <f t="shared" si="267"/>
        <v/>
      </c>
      <c r="E317" s="45" t="str">
        <f t="shared" si="267"/>
        <v/>
      </c>
      <c r="F317" s="45" t="str">
        <f t="shared" si="267"/>
        <v/>
      </c>
      <c r="G317" s="45" t="str">
        <f t="shared" si="267"/>
        <v/>
      </c>
      <c r="H317" s="45" t="str">
        <f t="shared" si="267"/>
        <v/>
      </c>
      <c r="I317" s="45" t="str">
        <f t="shared" si="267"/>
        <v/>
      </c>
      <c r="J317" s="45" t="str">
        <f t="shared" si="267"/>
        <v/>
      </c>
      <c r="K317" s="45" t="str">
        <f t="shared" si="267"/>
        <v/>
      </c>
      <c r="L317" s="45" t="str">
        <f t="shared" si="267"/>
        <v/>
      </c>
      <c r="M317" s="45" t="str">
        <f t="shared" si="267"/>
        <v/>
      </c>
      <c r="N317" s="45" t="str">
        <f t="shared" si="267"/>
        <v/>
      </c>
      <c r="O317" s="45" t="str">
        <f t="shared" si="267"/>
        <v/>
      </c>
      <c r="P317" s="45" t="str">
        <f t="shared" si="267"/>
        <v/>
      </c>
      <c r="Q317" s="45" t="str">
        <f t="shared" si="267"/>
        <v/>
      </c>
      <c r="R317" s="45" t="str">
        <f t="shared" si="267"/>
        <v/>
      </c>
      <c r="S317" s="45" t="str">
        <f t="shared" si="267"/>
        <v/>
      </c>
      <c r="T317" s="45" t="str">
        <f t="shared" si="267"/>
        <v/>
      </c>
      <c r="U317" s="45" t="str">
        <f t="shared" si="267"/>
        <v/>
      </c>
      <c r="V317" s="44">
        <f t="shared" si="267"/>
        <v>29.307474375366056</v>
      </c>
      <c r="W317" s="44">
        <f t="shared" si="267"/>
        <v>35.754508679438416</v>
      </c>
      <c r="X317" s="44">
        <f t="shared" si="267"/>
        <v>43.689411867559592</v>
      </c>
      <c r="Y317" s="44"/>
      <c r="Z317" s="44"/>
      <c r="AA317" s="44"/>
      <c r="AB317" s="2">
        <f t="shared" ref="AB317:AG317" si="268">AB266</f>
        <v>19</v>
      </c>
      <c r="AC317" s="2">
        <f t="shared" si="268"/>
        <v>19</v>
      </c>
      <c r="AD317" s="2">
        <f t="shared" si="268"/>
        <v>-7.9001964942911229E-2</v>
      </c>
      <c r="AE317" s="2">
        <f t="shared" si="268"/>
        <v>0.13028633942763151</v>
      </c>
      <c r="AF317" s="2">
        <f t="shared" si="268"/>
        <v>0.66042535620182563</v>
      </c>
      <c r="AG317" s="2">
        <f t="shared" si="268"/>
        <v>0.20928830437054274</v>
      </c>
    </row>
    <row r="318" spans="1:33">
      <c r="A318" s="72"/>
      <c r="B318" s="2">
        <f t="shared" si="258"/>
        <v>18</v>
      </c>
      <c r="C318" s="45" t="str">
        <f t="shared" ref="C318:X318" si="269">IF($B318^2&gt;C$106^2,"",EXP(-C12*delta_t)*($AE318*D317+$AF318*D318+$AG318*D319)+C267)</f>
        <v/>
      </c>
      <c r="D318" s="45" t="str">
        <f t="shared" si="269"/>
        <v/>
      </c>
      <c r="E318" s="45" t="str">
        <f t="shared" si="269"/>
        <v/>
      </c>
      <c r="F318" s="45" t="str">
        <f t="shared" si="269"/>
        <v/>
      </c>
      <c r="G318" s="45" t="str">
        <f t="shared" si="269"/>
        <v/>
      </c>
      <c r="H318" s="45" t="str">
        <f t="shared" si="269"/>
        <v/>
      </c>
      <c r="I318" s="45" t="str">
        <f t="shared" si="269"/>
        <v/>
      </c>
      <c r="J318" s="45" t="str">
        <f t="shared" si="269"/>
        <v/>
      </c>
      <c r="K318" s="45" t="str">
        <f t="shared" si="269"/>
        <v/>
      </c>
      <c r="L318" s="45" t="str">
        <f t="shared" si="269"/>
        <v/>
      </c>
      <c r="M318" s="45" t="str">
        <f t="shared" si="269"/>
        <v/>
      </c>
      <c r="N318" s="45" t="str">
        <f t="shared" si="269"/>
        <v/>
      </c>
      <c r="O318" s="45" t="str">
        <f t="shared" si="269"/>
        <v/>
      </c>
      <c r="P318" s="45" t="str">
        <f t="shared" si="269"/>
        <v/>
      </c>
      <c r="Q318" s="45" t="str">
        <f t="shared" si="269"/>
        <v/>
      </c>
      <c r="R318" s="45" t="str">
        <f t="shared" si="269"/>
        <v/>
      </c>
      <c r="S318" s="45" t="str">
        <f t="shared" si="269"/>
        <v/>
      </c>
      <c r="T318" s="45" t="str">
        <f t="shared" si="269"/>
        <v/>
      </c>
      <c r="U318" s="44">
        <f t="shared" si="269"/>
        <v>59.884427634726237</v>
      </c>
      <c r="V318" s="44">
        <f t="shared" si="269"/>
        <v>27.016126218503679</v>
      </c>
      <c r="W318" s="44">
        <f t="shared" si="269"/>
        <v>31.837607887764484</v>
      </c>
      <c r="X318" s="44">
        <f t="shared" si="269"/>
        <v>37.559126677582178</v>
      </c>
      <c r="Y318" s="44"/>
      <c r="Z318" s="44"/>
      <c r="AA318" s="44"/>
      <c r="AB318" s="2">
        <f t="shared" ref="AB318:AG318" si="270">AB267</f>
        <v>18</v>
      </c>
      <c r="AC318" s="2">
        <f t="shared" si="270"/>
        <v>18</v>
      </c>
      <c r="AD318" s="2">
        <f t="shared" si="270"/>
        <v>-7.4843966788019856E-2</v>
      </c>
      <c r="AE318" s="2">
        <f t="shared" si="270"/>
        <v>0.13204549295493984</v>
      </c>
      <c r="AF318" s="2">
        <f t="shared" si="270"/>
        <v>0.66106504730210036</v>
      </c>
      <c r="AG318" s="2">
        <f t="shared" si="270"/>
        <v>0.20688945974295969</v>
      </c>
    </row>
    <row r="319" spans="1:33">
      <c r="A319" s="72"/>
      <c r="B319" s="2">
        <f t="shared" si="258"/>
        <v>17</v>
      </c>
      <c r="C319" s="45" t="str">
        <f t="shared" ref="C319:X319" si="271">IF($B319^2&gt;C$106^2,"",EXP(-C13*delta_t)*($AE319*D318+$AF319*D319+$AG319*D320)+C268)</f>
        <v/>
      </c>
      <c r="D319" s="45" t="str">
        <f t="shared" si="271"/>
        <v/>
      </c>
      <c r="E319" s="45" t="str">
        <f t="shared" si="271"/>
        <v/>
      </c>
      <c r="F319" s="45" t="str">
        <f t="shared" si="271"/>
        <v/>
      </c>
      <c r="G319" s="45" t="str">
        <f t="shared" si="271"/>
        <v/>
      </c>
      <c r="H319" s="45" t="str">
        <f t="shared" si="271"/>
        <v/>
      </c>
      <c r="I319" s="45" t="str">
        <f t="shared" si="271"/>
        <v/>
      </c>
      <c r="J319" s="45" t="str">
        <f t="shared" si="271"/>
        <v/>
      </c>
      <c r="K319" s="45" t="str">
        <f t="shared" si="271"/>
        <v/>
      </c>
      <c r="L319" s="45" t="str">
        <f t="shared" si="271"/>
        <v/>
      </c>
      <c r="M319" s="45" t="str">
        <f t="shared" si="271"/>
        <v/>
      </c>
      <c r="N319" s="45" t="str">
        <f t="shared" si="271"/>
        <v/>
      </c>
      <c r="O319" s="45" t="str">
        <f t="shared" si="271"/>
        <v/>
      </c>
      <c r="P319" s="45" t="str">
        <f t="shared" si="271"/>
        <v/>
      </c>
      <c r="Q319" s="45" t="str">
        <f t="shared" si="271"/>
        <v/>
      </c>
      <c r="R319" s="45" t="str">
        <f t="shared" si="271"/>
        <v/>
      </c>
      <c r="S319" s="45" t="str">
        <f t="shared" si="271"/>
        <v/>
      </c>
      <c r="T319" s="44">
        <f t="shared" si="271"/>
        <v>46.213906292240608</v>
      </c>
      <c r="U319" s="44">
        <f t="shared" si="271"/>
        <v>52.805662845974453</v>
      </c>
      <c r="V319" s="44">
        <f t="shared" si="271"/>
        <v>24.409711425072089</v>
      </c>
      <c r="W319" s="44">
        <f t="shared" si="271"/>
        <v>27.95440038371839</v>
      </c>
      <c r="X319" s="44">
        <f t="shared" si="271"/>
        <v>32.035275380702963</v>
      </c>
      <c r="Y319" s="44"/>
      <c r="Z319" s="44"/>
      <c r="AA319" s="44"/>
      <c r="AB319" s="2">
        <f t="shared" ref="AB319:AG319" si="272">AB268</f>
        <v>17</v>
      </c>
      <c r="AC319" s="2">
        <f t="shared" si="272"/>
        <v>17</v>
      </c>
      <c r="AD319" s="2">
        <f t="shared" si="272"/>
        <v>-7.0685968633132035E-2</v>
      </c>
      <c r="AE319" s="2">
        <f t="shared" si="272"/>
        <v>0.13382193543090271</v>
      </c>
      <c r="AF319" s="2">
        <f t="shared" si="272"/>
        <v>0.66167016050506255</v>
      </c>
      <c r="AG319" s="2">
        <f t="shared" si="272"/>
        <v>0.20450790406403474</v>
      </c>
    </row>
    <row r="320" spans="1:33">
      <c r="A320" s="72"/>
      <c r="B320" s="2">
        <f t="shared" si="258"/>
        <v>16</v>
      </c>
      <c r="C320" s="45" t="str">
        <f t="shared" ref="C320:X320" si="273">IF($B320^2&gt;C$106^2,"",EXP(-C14*delta_t)*($AE320*D319+$AF320*D320+$AG320*D321)+C269)</f>
        <v/>
      </c>
      <c r="D320" s="45" t="str">
        <f t="shared" si="273"/>
        <v/>
      </c>
      <c r="E320" s="45" t="str">
        <f t="shared" si="273"/>
        <v/>
      </c>
      <c r="F320" s="45" t="str">
        <f t="shared" si="273"/>
        <v/>
      </c>
      <c r="G320" s="45" t="str">
        <f t="shared" si="273"/>
        <v/>
      </c>
      <c r="H320" s="45" t="str">
        <f t="shared" si="273"/>
        <v/>
      </c>
      <c r="I320" s="45" t="str">
        <f t="shared" si="273"/>
        <v/>
      </c>
      <c r="J320" s="45" t="str">
        <f t="shared" si="273"/>
        <v/>
      </c>
      <c r="K320" s="45" t="str">
        <f t="shared" si="273"/>
        <v/>
      </c>
      <c r="L320" s="45" t="str">
        <f t="shared" si="273"/>
        <v/>
      </c>
      <c r="M320" s="45" t="str">
        <f t="shared" si="273"/>
        <v/>
      </c>
      <c r="N320" s="45" t="str">
        <f t="shared" si="273"/>
        <v/>
      </c>
      <c r="O320" s="45" t="str">
        <f t="shared" si="273"/>
        <v/>
      </c>
      <c r="P320" s="45" t="str">
        <f t="shared" si="273"/>
        <v/>
      </c>
      <c r="Q320" s="45" t="str">
        <f t="shared" si="273"/>
        <v/>
      </c>
      <c r="R320" s="45" t="str">
        <f t="shared" si="273"/>
        <v/>
      </c>
      <c r="S320" s="44">
        <f t="shared" si="273"/>
        <v>36.97243713386208</v>
      </c>
      <c r="T320" s="44">
        <f t="shared" si="273"/>
        <v>41.248232649367218</v>
      </c>
      <c r="U320" s="44">
        <f t="shared" si="273"/>
        <v>46.050921987591778</v>
      </c>
      <c r="V320" s="44">
        <f t="shared" si="273"/>
        <v>21.689902649804019</v>
      </c>
      <c r="W320" s="44">
        <f t="shared" si="273"/>
        <v>24.258301509355601</v>
      </c>
      <c r="X320" s="44">
        <f t="shared" si="273"/>
        <v>27.141661345672901</v>
      </c>
      <c r="Y320" s="44"/>
      <c r="Z320" s="44"/>
      <c r="AA320" s="44"/>
      <c r="AB320" s="2">
        <f t="shared" ref="AB320:AG320" si="274">AB269</f>
        <v>16</v>
      </c>
      <c r="AC320" s="2">
        <f t="shared" si="274"/>
        <v>16</v>
      </c>
      <c r="AD320" s="2">
        <f t="shared" si="274"/>
        <v>-6.6527970478240661E-2</v>
      </c>
      <c r="AE320" s="2">
        <f t="shared" si="274"/>
        <v>0.13561566685552315</v>
      </c>
      <c r="AF320" s="2">
        <f t="shared" si="274"/>
        <v>0.66224069581071299</v>
      </c>
      <c r="AG320" s="2">
        <f t="shared" si="274"/>
        <v>0.20214363733376381</v>
      </c>
    </row>
    <row r="321" spans="1:33">
      <c r="A321" s="72"/>
      <c r="B321" s="2">
        <f t="shared" si="258"/>
        <v>15</v>
      </c>
      <c r="C321" s="45" t="str">
        <f t="shared" ref="C321:X321" si="275">IF($B321^2&gt;C$106^2,"",EXP(-C15*delta_t)*($AE321*D320+$AF321*D321+$AG321*D322)+C270)</f>
        <v/>
      </c>
      <c r="D321" s="45" t="str">
        <f t="shared" si="275"/>
        <v/>
      </c>
      <c r="E321" s="45" t="str">
        <f t="shared" si="275"/>
        <v/>
      </c>
      <c r="F321" s="45" t="str">
        <f t="shared" si="275"/>
        <v/>
      </c>
      <c r="G321" s="45" t="str">
        <f t="shared" si="275"/>
        <v/>
      </c>
      <c r="H321" s="45" t="str">
        <f t="shared" si="275"/>
        <v/>
      </c>
      <c r="I321" s="45" t="str">
        <f t="shared" si="275"/>
        <v/>
      </c>
      <c r="J321" s="45" t="str">
        <f t="shared" si="275"/>
        <v/>
      </c>
      <c r="K321" s="45" t="str">
        <f t="shared" si="275"/>
        <v/>
      </c>
      <c r="L321" s="45" t="str">
        <f t="shared" si="275"/>
        <v/>
      </c>
      <c r="M321" s="45" t="str">
        <f t="shared" si="275"/>
        <v/>
      </c>
      <c r="N321" s="45" t="str">
        <f t="shared" si="275"/>
        <v/>
      </c>
      <c r="O321" s="45" t="str">
        <f t="shared" si="275"/>
        <v/>
      </c>
      <c r="P321" s="45" t="str">
        <f t="shared" si="275"/>
        <v/>
      </c>
      <c r="Q321" s="45" t="str">
        <f t="shared" si="275"/>
        <v/>
      </c>
      <c r="R321" s="44">
        <f t="shared" si="275"/>
        <v>52.278361743985599</v>
      </c>
      <c r="S321" s="44">
        <f t="shared" si="275"/>
        <v>33.176717184795116</v>
      </c>
      <c r="T321" s="44">
        <f t="shared" si="275"/>
        <v>36.318117170825253</v>
      </c>
      <c r="U321" s="44">
        <f t="shared" si="275"/>
        <v>39.774612731987574</v>
      </c>
      <c r="V321" s="44">
        <f t="shared" si="275"/>
        <v>19.00810020586086</v>
      </c>
      <c r="W321" s="44">
        <f t="shared" si="275"/>
        <v>20.845989584966752</v>
      </c>
      <c r="X321" s="44">
        <f t="shared" si="275"/>
        <v>22.866397528901192</v>
      </c>
      <c r="Y321" s="44"/>
      <c r="Z321" s="44"/>
      <c r="AA321" s="44"/>
      <c r="AB321" s="2">
        <f t="shared" ref="AB321:AG321" si="276">AB270</f>
        <v>15</v>
      </c>
      <c r="AC321" s="2">
        <f t="shared" si="276"/>
        <v>15</v>
      </c>
      <c r="AD321" s="2">
        <f t="shared" si="276"/>
        <v>-6.2369972323351064E-2</v>
      </c>
      <c r="AE321" s="2">
        <f t="shared" si="276"/>
        <v>0.13742668722879892</v>
      </c>
      <c r="AF321" s="2">
        <f t="shared" si="276"/>
        <v>0.6627766532190511</v>
      </c>
      <c r="AG321" s="2">
        <f t="shared" si="276"/>
        <v>0.19979665955214998</v>
      </c>
    </row>
    <row r="322" spans="1:33">
      <c r="A322" s="72"/>
      <c r="B322" s="2">
        <f t="shared" si="258"/>
        <v>14</v>
      </c>
      <c r="C322" s="45" t="str">
        <f t="shared" ref="C322:X322" si="277">IF($B322^2&gt;C$106^2,"",EXP(-C16*delta_t)*($AE322*D321+$AF322*D322+$AG322*D323)+C271)</f>
        <v/>
      </c>
      <c r="D322" s="45" t="str">
        <f t="shared" si="277"/>
        <v/>
      </c>
      <c r="E322" s="45" t="str">
        <f t="shared" si="277"/>
        <v/>
      </c>
      <c r="F322" s="45" t="str">
        <f t="shared" si="277"/>
        <v/>
      </c>
      <c r="G322" s="45" t="str">
        <f t="shared" si="277"/>
        <v/>
      </c>
      <c r="H322" s="45" t="str">
        <f t="shared" si="277"/>
        <v/>
      </c>
      <c r="I322" s="45" t="str">
        <f t="shared" si="277"/>
        <v/>
      </c>
      <c r="J322" s="45" t="str">
        <f t="shared" si="277"/>
        <v/>
      </c>
      <c r="K322" s="45" t="str">
        <f t="shared" si="277"/>
        <v/>
      </c>
      <c r="L322" s="45" t="str">
        <f t="shared" si="277"/>
        <v/>
      </c>
      <c r="M322" s="45" t="str">
        <f t="shared" si="277"/>
        <v/>
      </c>
      <c r="N322" s="45" t="str">
        <f t="shared" si="277"/>
        <v/>
      </c>
      <c r="O322" s="45" t="str">
        <f t="shared" si="277"/>
        <v/>
      </c>
      <c r="P322" s="45" t="str">
        <f t="shared" si="277"/>
        <v/>
      </c>
      <c r="Q322" s="44">
        <f t="shared" si="277"/>
        <v>42.397180029190444</v>
      </c>
      <c r="R322" s="44">
        <f t="shared" si="277"/>
        <v>45.623443070021409</v>
      </c>
      <c r="S322" s="44">
        <f t="shared" si="277"/>
        <v>29.334425232243262</v>
      </c>
      <c r="T322" s="44">
        <f t="shared" si="277"/>
        <v>31.609352312514797</v>
      </c>
      <c r="U322" s="44">
        <f t="shared" si="277"/>
        <v>34.069540534363284</v>
      </c>
      <c r="V322" s="44">
        <f t="shared" si="277"/>
        <v>16.467899175708283</v>
      </c>
      <c r="W322" s="44">
        <f t="shared" si="277"/>
        <v>17.768720156775419</v>
      </c>
      <c r="X322" s="44">
        <f t="shared" si="277"/>
        <v>19.173849536820569</v>
      </c>
      <c r="Y322" s="44"/>
      <c r="Z322" s="44"/>
      <c r="AA322" s="44"/>
      <c r="AB322" s="2">
        <f t="shared" ref="AB322:AG322" si="278">AB271</f>
        <v>14</v>
      </c>
      <c r="AC322" s="2">
        <f t="shared" si="278"/>
        <v>14</v>
      </c>
      <c r="AD322" s="2">
        <f t="shared" si="278"/>
        <v>-5.8211974168461467E-2</v>
      </c>
      <c r="AE322" s="2">
        <f t="shared" si="278"/>
        <v>0.13925499655073073</v>
      </c>
      <c r="AF322" s="2">
        <f t="shared" si="278"/>
        <v>0.66327803273007702</v>
      </c>
      <c r="AG322" s="2">
        <f t="shared" si="278"/>
        <v>0.1974669707191922</v>
      </c>
    </row>
    <row r="323" spans="1:33">
      <c r="A323" s="72"/>
      <c r="B323" s="2">
        <f t="shared" si="258"/>
        <v>13</v>
      </c>
      <c r="C323" s="45" t="str">
        <f t="shared" ref="C323:X323" si="279">IF($B323^2&gt;C$106^2,"",EXP(-C17*delta_t)*($AE323*D322+$AF323*D323+$AG323*D324)+C272)</f>
        <v/>
      </c>
      <c r="D323" s="45" t="str">
        <f t="shared" si="279"/>
        <v/>
      </c>
      <c r="E323" s="45" t="str">
        <f t="shared" si="279"/>
        <v/>
      </c>
      <c r="F323" s="45" t="str">
        <f t="shared" si="279"/>
        <v/>
      </c>
      <c r="G323" s="45" t="str">
        <f t="shared" si="279"/>
        <v/>
      </c>
      <c r="H323" s="45" t="str">
        <f t="shared" si="279"/>
        <v/>
      </c>
      <c r="I323" s="45" t="str">
        <f t="shared" si="279"/>
        <v/>
      </c>
      <c r="J323" s="45" t="str">
        <f t="shared" si="279"/>
        <v/>
      </c>
      <c r="K323" s="45" t="str">
        <f t="shared" si="279"/>
        <v/>
      </c>
      <c r="L323" s="45" t="str">
        <f t="shared" si="279"/>
        <v/>
      </c>
      <c r="M323" s="45" t="str">
        <f t="shared" si="279"/>
        <v/>
      </c>
      <c r="N323" s="45" t="str">
        <f t="shared" si="279"/>
        <v/>
      </c>
      <c r="O323" s="45" t="str">
        <f t="shared" si="279"/>
        <v/>
      </c>
      <c r="P323" s="44">
        <f t="shared" si="279"/>
        <v>34.956476694272951</v>
      </c>
      <c r="Q323" s="44">
        <f t="shared" si="279"/>
        <v>37.125710444264364</v>
      </c>
      <c r="R323" s="44">
        <f t="shared" si="279"/>
        <v>39.440701725809184</v>
      </c>
      <c r="S323" s="44">
        <f t="shared" si="279"/>
        <v>25.617420744127312</v>
      </c>
      <c r="T323" s="44">
        <f t="shared" si="279"/>
        <v>27.243606977778853</v>
      </c>
      <c r="U323" s="44">
        <f t="shared" si="279"/>
        <v>28.976799783410986</v>
      </c>
      <c r="V323" s="44">
        <f t="shared" si="279"/>
        <v>14.132479055122454</v>
      </c>
      <c r="W323" s="44">
        <f t="shared" si="279"/>
        <v>15.044090348274661</v>
      </c>
      <c r="X323" s="44">
        <f t="shared" si="279"/>
        <v>16.01440544867085</v>
      </c>
      <c r="Y323" s="44"/>
      <c r="Z323" s="44"/>
      <c r="AA323" s="44"/>
      <c r="AB323" s="2">
        <f t="shared" ref="AB323:AG323" si="280">AB272</f>
        <v>13</v>
      </c>
      <c r="AC323" s="2">
        <f t="shared" si="280"/>
        <v>13</v>
      </c>
      <c r="AD323" s="2">
        <f t="shared" si="280"/>
        <v>-5.4053976013570093E-2</v>
      </c>
      <c r="AE323" s="2">
        <f t="shared" si="280"/>
        <v>0.14110059482131942</v>
      </c>
      <c r="AF323" s="2">
        <f t="shared" si="280"/>
        <v>0.66374483434379106</v>
      </c>
      <c r="AG323" s="2">
        <f t="shared" si="280"/>
        <v>0.19515457083488952</v>
      </c>
    </row>
    <row r="324" spans="1:33">
      <c r="A324" s="72"/>
      <c r="B324" s="2">
        <f t="shared" si="258"/>
        <v>12</v>
      </c>
      <c r="C324" s="45" t="str">
        <f t="shared" ref="C324:X324" si="281">IF($B324^2&gt;C$106^2,"",EXP(-C18*delta_t)*($AE324*D323+$AF324*D324+$AG324*D325)+C273)</f>
        <v/>
      </c>
      <c r="D324" s="45" t="str">
        <f t="shared" si="281"/>
        <v/>
      </c>
      <c r="E324" s="45" t="str">
        <f t="shared" si="281"/>
        <v/>
      </c>
      <c r="F324" s="45" t="str">
        <f t="shared" si="281"/>
        <v/>
      </c>
      <c r="G324" s="45" t="str">
        <f t="shared" si="281"/>
        <v/>
      </c>
      <c r="H324" s="45" t="str">
        <f t="shared" si="281"/>
        <v/>
      </c>
      <c r="I324" s="45" t="str">
        <f t="shared" si="281"/>
        <v/>
      </c>
      <c r="J324" s="45" t="str">
        <f t="shared" si="281"/>
        <v/>
      </c>
      <c r="K324" s="45" t="str">
        <f t="shared" si="281"/>
        <v/>
      </c>
      <c r="L324" s="45" t="str">
        <f t="shared" si="281"/>
        <v/>
      </c>
      <c r="M324" s="45" t="str">
        <f t="shared" si="281"/>
        <v/>
      </c>
      <c r="N324" s="45" t="str">
        <f t="shared" si="281"/>
        <v/>
      </c>
      <c r="O324" s="44">
        <f t="shared" si="281"/>
        <v>41.570412613297357</v>
      </c>
      <c r="P324" s="44">
        <f t="shared" si="281"/>
        <v>30.620567034252453</v>
      </c>
      <c r="Q324" s="44">
        <f t="shared" si="281"/>
        <v>32.177248247010766</v>
      </c>
      <c r="R324" s="44">
        <f t="shared" si="281"/>
        <v>33.818535135048165</v>
      </c>
      <c r="S324" s="44">
        <f t="shared" si="281"/>
        <v>22.140428470040884</v>
      </c>
      <c r="T324" s="44">
        <f t="shared" si="281"/>
        <v>23.28892865266851</v>
      </c>
      <c r="U324" s="44">
        <f t="shared" si="281"/>
        <v>24.49801573246145</v>
      </c>
      <c r="V324" s="44">
        <f t="shared" si="281"/>
        <v>12.0336434497962</v>
      </c>
      <c r="W324" s="44">
        <f t="shared" si="281"/>
        <v>12.666528366019705</v>
      </c>
      <c r="X324" s="44">
        <f t="shared" si="281"/>
        <v>13.331850590044589</v>
      </c>
      <c r="Y324" s="44"/>
      <c r="Z324" s="44"/>
      <c r="AA324" s="44"/>
      <c r="AB324" s="2">
        <f t="shared" ref="AB324:AG324" si="282">AB273</f>
        <v>12</v>
      </c>
      <c r="AC324" s="2">
        <f t="shared" si="282"/>
        <v>12</v>
      </c>
      <c r="AD324" s="2">
        <f t="shared" si="282"/>
        <v>-4.9895977858680496E-2</v>
      </c>
      <c r="AE324" s="2">
        <f t="shared" si="282"/>
        <v>0.14296348204056336</v>
      </c>
      <c r="AF324" s="2">
        <f t="shared" si="282"/>
        <v>0.66417705806019267</v>
      </c>
      <c r="AG324" s="2">
        <f t="shared" si="282"/>
        <v>0.19285945989924386</v>
      </c>
    </row>
    <row r="325" spans="1:33">
      <c r="A325" s="72"/>
      <c r="B325" s="2">
        <f t="shared" si="258"/>
        <v>11</v>
      </c>
      <c r="C325" s="45" t="str">
        <f t="shared" ref="C325:X325" si="283">IF($B325^2&gt;C$106^2,"",EXP(-C19*delta_t)*($AE325*D324+$AF325*D325+$AG325*D326)+C274)</f>
        <v/>
      </c>
      <c r="D325" s="45" t="str">
        <f t="shared" si="283"/>
        <v/>
      </c>
      <c r="E325" s="45" t="str">
        <f t="shared" si="283"/>
        <v/>
      </c>
      <c r="F325" s="45" t="str">
        <f t="shared" si="283"/>
        <v/>
      </c>
      <c r="G325" s="45" t="str">
        <f t="shared" si="283"/>
        <v/>
      </c>
      <c r="H325" s="45" t="str">
        <f t="shared" si="283"/>
        <v/>
      </c>
      <c r="I325" s="45" t="str">
        <f t="shared" si="283"/>
        <v/>
      </c>
      <c r="J325" s="45" t="str">
        <f t="shared" si="283"/>
        <v/>
      </c>
      <c r="K325" s="45" t="str">
        <f t="shared" si="283"/>
        <v/>
      </c>
      <c r="L325" s="45" t="str">
        <f t="shared" si="283"/>
        <v/>
      </c>
      <c r="M325" s="45" t="str">
        <f t="shared" si="283"/>
        <v/>
      </c>
      <c r="N325" s="44">
        <f t="shared" si="283"/>
        <v>34.396527862546584</v>
      </c>
      <c r="O325" s="44">
        <f t="shared" si="283"/>
        <v>35.795349087743155</v>
      </c>
      <c r="P325" s="44">
        <f t="shared" si="283"/>
        <v>26.544181357979586</v>
      </c>
      <c r="Q325" s="44">
        <f t="shared" si="283"/>
        <v>27.646165976538665</v>
      </c>
      <c r="R325" s="44">
        <f t="shared" si="283"/>
        <v>28.79609014072058</v>
      </c>
      <c r="S325" s="44">
        <f t="shared" si="283"/>
        <v>18.970452020700247</v>
      </c>
      <c r="T325" s="44">
        <f t="shared" si="283"/>
        <v>19.772126430443461</v>
      </c>
      <c r="U325" s="44">
        <f t="shared" si="283"/>
        <v>20.607283968640111</v>
      </c>
      <c r="V325" s="44">
        <f t="shared" si="283"/>
        <v>10.180538881015561</v>
      </c>
      <c r="W325" s="44">
        <f t="shared" si="283"/>
        <v>10.615796007811836</v>
      </c>
      <c r="X325" s="44">
        <f t="shared" si="283"/>
        <v>11.068555798620794</v>
      </c>
      <c r="Y325" s="44"/>
      <c r="Z325" s="44"/>
      <c r="AA325" s="44"/>
      <c r="AB325" s="2">
        <f t="shared" ref="AB325:AG325" si="284">AB274</f>
        <v>11</v>
      </c>
      <c r="AC325" s="2">
        <f t="shared" si="284"/>
        <v>11</v>
      </c>
      <c r="AD325" s="2">
        <f t="shared" si="284"/>
        <v>-4.5737979703790899E-2</v>
      </c>
      <c r="AE325" s="2">
        <f t="shared" si="284"/>
        <v>0.1448436582084634</v>
      </c>
      <c r="AF325" s="2">
        <f t="shared" si="284"/>
        <v>0.66457470387928219</v>
      </c>
      <c r="AG325" s="2">
        <f t="shared" si="284"/>
        <v>0.1905816379122543</v>
      </c>
    </row>
    <row r="326" spans="1:33">
      <c r="A326" s="72"/>
      <c r="B326" s="2">
        <f t="shared" si="258"/>
        <v>10</v>
      </c>
      <c r="C326" s="45" t="str">
        <f t="shared" ref="C326:X326" si="285">IF($B326^2&gt;C$106^2,"",EXP(-C20*delta_t)*($AE326*D325+$AF326*D326+$AG326*D327)+C275)</f>
        <v/>
      </c>
      <c r="D326" s="45" t="str">
        <f t="shared" si="285"/>
        <v/>
      </c>
      <c r="E326" s="45" t="str">
        <f t="shared" si="285"/>
        <v/>
      </c>
      <c r="F326" s="45" t="str">
        <f t="shared" si="285"/>
        <v/>
      </c>
      <c r="G326" s="45" t="str">
        <f t="shared" si="285"/>
        <v/>
      </c>
      <c r="H326" s="45" t="str">
        <f t="shared" si="285"/>
        <v/>
      </c>
      <c r="I326" s="45" t="str">
        <f t="shared" si="285"/>
        <v/>
      </c>
      <c r="J326" s="45" t="str">
        <f t="shared" si="285"/>
        <v/>
      </c>
      <c r="K326" s="45" t="str">
        <f t="shared" si="285"/>
        <v/>
      </c>
      <c r="L326" s="45" t="str">
        <f t="shared" si="285"/>
        <v/>
      </c>
      <c r="M326" s="44">
        <f t="shared" si="285"/>
        <v>28.672441692581494</v>
      </c>
      <c r="N326" s="44">
        <f t="shared" si="285"/>
        <v>29.617550472897634</v>
      </c>
      <c r="O326" s="44">
        <f t="shared" si="285"/>
        <v>30.597229601188623</v>
      </c>
      <c r="P326" s="44">
        <f t="shared" si="285"/>
        <v>22.80952614848583</v>
      </c>
      <c r="Q326" s="44">
        <f t="shared" si="285"/>
        <v>23.57897474278316</v>
      </c>
      <c r="R326" s="44">
        <f t="shared" si="285"/>
        <v>24.374775458397213</v>
      </c>
      <c r="S326" s="44">
        <f t="shared" si="285"/>
        <v>16.137752575468895</v>
      </c>
      <c r="T326" s="44">
        <f t="shared" si="285"/>
        <v>16.690619585954032</v>
      </c>
      <c r="U326" s="44">
        <f t="shared" si="285"/>
        <v>17.261406900307584</v>
      </c>
      <c r="V326" s="44">
        <f t="shared" si="285"/>
        <v>8.5670877814270447</v>
      </c>
      <c r="W326" s="44">
        <f t="shared" si="285"/>
        <v>8.8634118638904944</v>
      </c>
      <c r="X326" s="44">
        <f t="shared" si="285"/>
        <v>9.1688703621941947</v>
      </c>
      <c r="Y326" s="44"/>
      <c r="Z326" s="44"/>
      <c r="AA326" s="44"/>
      <c r="AB326" s="2">
        <f t="shared" ref="AB326:AG326" si="286">AB275</f>
        <v>10</v>
      </c>
      <c r="AC326" s="2">
        <f t="shared" si="286"/>
        <v>10</v>
      </c>
      <c r="AD326" s="2">
        <f t="shared" si="286"/>
        <v>-4.1579981548899525E-2</v>
      </c>
      <c r="AE326" s="2">
        <f t="shared" si="286"/>
        <v>0.14674112332502032</v>
      </c>
      <c r="AF326" s="2">
        <f t="shared" si="286"/>
        <v>0.66493777180105984</v>
      </c>
      <c r="AG326" s="2">
        <f t="shared" si="286"/>
        <v>0.18832110487391984</v>
      </c>
    </row>
    <row r="327" spans="1:33">
      <c r="A327" s="72"/>
      <c r="B327" s="2">
        <f t="shared" si="258"/>
        <v>9</v>
      </c>
      <c r="C327" s="45" t="str">
        <f t="shared" ref="C327:X327" si="287">IF($B327^2&gt;C$106^2,"",EXP(-C21*delta_t)*($AE327*D326+$AF327*D327+$AG327*D328)+C276)</f>
        <v/>
      </c>
      <c r="D327" s="45" t="str">
        <f t="shared" si="287"/>
        <v/>
      </c>
      <c r="E327" s="45" t="str">
        <f t="shared" si="287"/>
        <v/>
      </c>
      <c r="F327" s="45" t="str">
        <f t="shared" si="287"/>
        <v/>
      </c>
      <c r="G327" s="45" t="str">
        <f t="shared" si="287"/>
        <v/>
      </c>
      <c r="H327" s="45" t="str">
        <f t="shared" si="287"/>
        <v/>
      </c>
      <c r="I327" s="45" t="str">
        <f t="shared" si="287"/>
        <v/>
      </c>
      <c r="J327" s="45" t="str">
        <f t="shared" si="287"/>
        <v/>
      </c>
      <c r="K327" s="45" t="str">
        <f t="shared" si="287"/>
        <v/>
      </c>
      <c r="L327" s="44">
        <f t="shared" si="287"/>
        <v>30.829477433362108</v>
      </c>
      <c r="M327" s="44">
        <f t="shared" si="287"/>
        <v>24.657711192902344</v>
      </c>
      <c r="N327" s="44">
        <f t="shared" si="287"/>
        <v>25.314834257730965</v>
      </c>
      <c r="O327" s="44">
        <f t="shared" si="287"/>
        <v>25.990821582240628</v>
      </c>
      <c r="P327" s="44">
        <f t="shared" si="287"/>
        <v>19.456851099880399</v>
      </c>
      <c r="Q327" s="44">
        <f t="shared" si="287"/>
        <v>19.986252129340333</v>
      </c>
      <c r="R327" s="44">
        <f t="shared" si="287"/>
        <v>20.529545725000219</v>
      </c>
      <c r="S327" s="44">
        <f t="shared" si="287"/>
        <v>13.646279627625413</v>
      </c>
      <c r="T327" s="44">
        <f t="shared" si="287"/>
        <v>14.022524019606019</v>
      </c>
      <c r="U327" s="44">
        <f t="shared" si="287"/>
        <v>14.407922281764314</v>
      </c>
      <c r="V327" s="44">
        <f t="shared" si="287"/>
        <v>7.1778278132908504</v>
      </c>
      <c r="W327" s="44">
        <f t="shared" si="287"/>
        <v>7.3772219434118576</v>
      </c>
      <c r="X327" s="44">
        <f t="shared" si="287"/>
        <v>7.5811452533813624</v>
      </c>
      <c r="Y327" s="44"/>
      <c r="Z327" s="44"/>
      <c r="AA327" s="44"/>
      <c r="AB327" s="2">
        <f t="shared" ref="AB327:AG327" si="288">AB276</f>
        <v>9</v>
      </c>
      <c r="AC327" s="2">
        <f t="shared" si="288"/>
        <v>9</v>
      </c>
      <c r="AD327" s="2">
        <f t="shared" si="288"/>
        <v>-3.7421983394009928E-2</v>
      </c>
      <c r="AE327" s="2">
        <f t="shared" si="288"/>
        <v>0.14865587739023248</v>
      </c>
      <c r="AF327" s="2">
        <f t="shared" si="288"/>
        <v>0.66526626182552506</v>
      </c>
      <c r="AG327" s="2">
        <f t="shared" si="288"/>
        <v>0.1860778607842424</v>
      </c>
    </row>
    <row r="328" spans="1:33">
      <c r="A328" s="72"/>
      <c r="B328" s="2">
        <f t="shared" si="258"/>
        <v>8</v>
      </c>
      <c r="C328" s="45" t="str">
        <f t="shared" ref="C328:X328" si="289">IF($B328^2&gt;C$106^2,"",EXP(-C22*delta_t)*($AE328*D327+$AF328*D328+$AG328*D329)+C277)</f>
        <v/>
      </c>
      <c r="D328" s="45" t="str">
        <f t="shared" si="289"/>
        <v/>
      </c>
      <c r="E328" s="45" t="str">
        <f t="shared" si="289"/>
        <v/>
      </c>
      <c r="F328" s="45" t="str">
        <f t="shared" si="289"/>
        <v/>
      </c>
      <c r="G328" s="45" t="str">
        <f t="shared" si="289"/>
        <v/>
      </c>
      <c r="H328" s="45" t="str">
        <f t="shared" si="289"/>
        <v/>
      </c>
      <c r="I328" s="45" t="str">
        <f t="shared" si="289"/>
        <v/>
      </c>
      <c r="J328" s="45" t="str">
        <f t="shared" si="289"/>
        <v/>
      </c>
      <c r="K328" s="44">
        <f t="shared" si="289"/>
        <v>25.698734749048587</v>
      </c>
      <c r="L328" s="44">
        <f t="shared" si="289"/>
        <v>26.233144449489291</v>
      </c>
      <c r="M328" s="44">
        <f t="shared" si="289"/>
        <v>21.053960085293443</v>
      </c>
      <c r="N328" s="44">
        <f t="shared" si="289"/>
        <v>21.502693889273409</v>
      </c>
      <c r="O328" s="44">
        <f t="shared" si="289"/>
        <v>21.96119647183118</v>
      </c>
      <c r="P328" s="44">
        <f t="shared" si="289"/>
        <v>16.495488073165088</v>
      </c>
      <c r="Q328" s="44">
        <f t="shared" si="289"/>
        <v>16.853624841407367</v>
      </c>
      <c r="R328" s="44">
        <f t="shared" si="289"/>
        <v>17.218629522164676</v>
      </c>
      <c r="S328" s="44">
        <f t="shared" si="289"/>
        <v>11.482512600145007</v>
      </c>
      <c r="T328" s="44">
        <f t="shared" si="289"/>
        <v>11.7345692079373</v>
      </c>
      <c r="U328" s="44">
        <f t="shared" si="289"/>
        <v>11.99095817184141</v>
      </c>
      <c r="V328" s="44">
        <f t="shared" si="289"/>
        <v>5.9922180001749679</v>
      </c>
      <c r="W328" s="44">
        <f t="shared" si="289"/>
        <v>6.1244671801734469</v>
      </c>
      <c r="X328" s="44">
        <f t="shared" si="289"/>
        <v>6.2587713020766094</v>
      </c>
      <c r="Y328" s="44"/>
      <c r="Z328" s="44"/>
      <c r="AA328" s="44"/>
      <c r="AB328" s="2">
        <f t="shared" ref="AB328:AG328" si="290">AB277</f>
        <v>8</v>
      </c>
      <c r="AC328" s="2">
        <f t="shared" si="290"/>
        <v>8</v>
      </c>
      <c r="AD328" s="2">
        <f t="shared" si="290"/>
        <v>-3.3263985239120331E-2</v>
      </c>
      <c r="AE328" s="2">
        <f t="shared" si="290"/>
        <v>0.15058792040410071</v>
      </c>
      <c r="AF328" s="2">
        <f t="shared" si="290"/>
        <v>0.66556017395267819</v>
      </c>
      <c r="AG328" s="2">
        <f t="shared" si="290"/>
        <v>0.18385190564322104</v>
      </c>
    </row>
    <row r="329" spans="1:33">
      <c r="A329" s="72"/>
      <c r="B329" s="2">
        <f t="shared" si="258"/>
        <v>7</v>
      </c>
      <c r="C329" s="45" t="str">
        <f t="shared" ref="C329:X329" si="291">IF($B329^2&gt;C$106^2,"",EXP(-C23*delta_t)*($AE329*D328+$AF329*D329+$AG329*D330)+C278)</f>
        <v/>
      </c>
      <c r="D329" s="45" t="str">
        <f t="shared" si="291"/>
        <v/>
      </c>
      <c r="E329" s="45" t="str">
        <f t="shared" si="291"/>
        <v/>
      </c>
      <c r="F329" s="45" t="str">
        <f t="shared" si="291"/>
        <v/>
      </c>
      <c r="G329" s="45" t="str">
        <f t="shared" si="291"/>
        <v/>
      </c>
      <c r="H329" s="45" t="str">
        <f t="shared" si="291"/>
        <v/>
      </c>
      <c r="I329" s="45" t="str">
        <f t="shared" si="291"/>
        <v/>
      </c>
      <c r="J329" s="44">
        <f t="shared" si="291"/>
        <v>21.495009358138862</v>
      </c>
      <c r="K329" s="44">
        <f t="shared" si="291"/>
        <v>21.845940942560265</v>
      </c>
      <c r="L329" s="44">
        <f t="shared" si="291"/>
        <v>22.203728974871574</v>
      </c>
      <c r="M329" s="44">
        <f t="shared" si="291"/>
        <v>17.869352802345009</v>
      </c>
      <c r="N329" s="44">
        <f t="shared" si="291"/>
        <v>18.169180998759916</v>
      </c>
      <c r="O329" s="44">
        <f t="shared" si="291"/>
        <v>18.473652999207516</v>
      </c>
      <c r="P329" s="44">
        <f t="shared" si="291"/>
        <v>13.91362001446096</v>
      </c>
      <c r="Q329" s="44">
        <f t="shared" si="291"/>
        <v>14.150899276115712</v>
      </c>
      <c r="R329" s="44">
        <f t="shared" si="291"/>
        <v>14.391203591506301</v>
      </c>
      <c r="S329" s="44">
        <f t="shared" si="291"/>
        <v>9.6223884134645523</v>
      </c>
      <c r="T329" s="44">
        <f t="shared" si="291"/>
        <v>9.787919305537816</v>
      </c>
      <c r="U329" s="44">
        <f t="shared" si="291"/>
        <v>9.9552155470996393</v>
      </c>
      <c r="V329" s="44">
        <f t="shared" si="291"/>
        <v>4.9876410724981772</v>
      </c>
      <c r="W329" s="44">
        <f t="shared" si="291"/>
        <v>5.0737083591040371</v>
      </c>
      <c r="X329" s="44">
        <f t="shared" si="291"/>
        <v>5.1605465538805984</v>
      </c>
      <c r="Y329" s="44"/>
      <c r="Z329" s="44"/>
      <c r="AA329" s="44"/>
      <c r="AB329" s="2">
        <f t="shared" ref="AB329:AG329" si="292">AB278</f>
        <v>7</v>
      </c>
      <c r="AC329" s="2">
        <f t="shared" si="292"/>
        <v>7</v>
      </c>
      <c r="AD329" s="2">
        <f t="shared" si="292"/>
        <v>-2.9105987084230733E-2</v>
      </c>
      <c r="AE329" s="2">
        <f t="shared" si="292"/>
        <v>0.15253725236662499</v>
      </c>
      <c r="AF329" s="2">
        <f t="shared" si="292"/>
        <v>0.66581950818251923</v>
      </c>
      <c r="AG329" s="2">
        <f t="shared" si="292"/>
        <v>0.18164323945085573</v>
      </c>
    </row>
    <row r="330" spans="1:33">
      <c r="A330" s="72"/>
      <c r="B330" s="2">
        <f t="shared" si="258"/>
        <v>6</v>
      </c>
      <c r="C330" s="45" t="str">
        <f t="shared" ref="C330:X330" si="293">IF($B330^2&gt;C$106^2,"",EXP(-C24*delta_t)*($AE330*D329+$AF330*D330+$AG330*D331)+C279)</f>
        <v/>
      </c>
      <c r="D330" s="45" t="str">
        <f t="shared" si="293"/>
        <v/>
      </c>
      <c r="E330" s="45" t="str">
        <f t="shared" si="293"/>
        <v/>
      </c>
      <c r="F330" s="45" t="str">
        <f t="shared" si="293"/>
        <v/>
      </c>
      <c r="G330" s="45" t="str">
        <f t="shared" si="293"/>
        <v/>
      </c>
      <c r="H330" s="45" t="str">
        <f t="shared" si="293"/>
        <v/>
      </c>
      <c r="I330" s="44">
        <f t="shared" si="293"/>
        <v>21.661574134366219</v>
      </c>
      <c r="J330" s="44">
        <f t="shared" si="293"/>
        <v>18.246825529517196</v>
      </c>
      <c r="K330" s="44">
        <f t="shared" si="293"/>
        <v>18.476341376174314</v>
      </c>
      <c r="L330" s="44">
        <f t="shared" si="293"/>
        <v>18.709048163239537</v>
      </c>
      <c r="M330" s="44">
        <f t="shared" si="293"/>
        <v>15.090560971368118</v>
      </c>
      <c r="N330" s="44">
        <f t="shared" si="293"/>
        <v>15.285280672046401</v>
      </c>
      <c r="O330" s="44">
        <f t="shared" si="293"/>
        <v>15.481859909280866</v>
      </c>
      <c r="P330" s="44">
        <f t="shared" si="293"/>
        <v>11.686191640298498</v>
      </c>
      <c r="Q330" s="44">
        <f t="shared" si="293"/>
        <v>11.839102562808947</v>
      </c>
      <c r="R330" s="44">
        <f t="shared" si="293"/>
        <v>11.993024116268352</v>
      </c>
      <c r="S330" s="44">
        <f t="shared" si="293"/>
        <v>8.0363992120199867</v>
      </c>
      <c r="T330" s="44">
        <f t="shared" si="293"/>
        <v>8.142202678753808</v>
      </c>
      <c r="U330" s="44">
        <f t="shared" si="293"/>
        <v>8.248469775537167</v>
      </c>
      <c r="V330" s="44">
        <f t="shared" si="293"/>
        <v>4.1413800041925413</v>
      </c>
      <c r="W330" s="44">
        <f t="shared" si="293"/>
        <v>4.1959263678063952</v>
      </c>
      <c r="X330" s="44">
        <f t="shared" si="293"/>
        <v>4.2506128510150862</v>
      </c>
      <c r="Y330" s="44"/>
      <c r="Z330" s="44"/>
      <c r="AA330" s="44"/>
      <c r="AB330" s="2">
        <f t="shared" ref="AB330:AG330" si="294">AB279</f>
        <v>6</v>
      </c>
      <c r="AC330" s="2">
        <f t="shared" si="294"/>
        <v>6</v>
      </c>
      <c r="AD330" s="2">
        <f t="shared" si="294"/>
        <v>-2.4947988929340248E-2</v>
      </c>
      <c r="AE330" s="2">
        <f t="shared" si="294"/>
        <v>0.15450387327780576</v>
      </c>
      <c r="AF330" s="2">
        <f t="shared" si="294"/>
        <v>0.66604426451504817</v>
      </c>
      <c r="AG330" s="2">
        <f t="shared" si="294"/>
        <v>0.17945186220714601</v>
      </c>
    </row>
    <row r="331" spans="1:33">
      <c r="A331" s="72"/>
      <c r="B331" s="2">
        <f t="shared" si="258"/>
        <v>5</v>
      </c>
      <c r="C331" s="45" t="str">
        <f t="shared" ref="C331:X331" si="295">IF($B331^2&gt;C$106^2,"",EXP(-C25*delta_t)*($AE331*D330+$AF331*D331+$AG331*D332)+C280)</f>
        <v/>
      </c>
      <c r="D331" s="45" t="str">
        <f t="shared" si="295"/>
        <v/>
      </c>
      <c r="E331" s="45" t="str">
        <f t="shared" si="295"/>
        <v/>
      </c>
      <c r="F331" s="45" t="str">
        <f t="shared" si="295"/>
        <v/>
      </c>
      <c r="G331" s="45" t="str">
        <f t="shared" si="295"/>
        <v/>
      </c>
      <c r="H331" s="44">
        <f t="shared" si="295"/>
        <v>18.104704168325469</v>
      </c>
      <c r="I331" s="44">
        <f t="shared" si="295"/>
        <v>18.267648332463892</v>
      </c>
      <c r="J331" s="44">
        <f t="shared" si="295"/>
        <v>15.415719806238268</v>
      </c>
      <c r="K331" s="44">
        <f t="shared" si="295"/>
        <v>15.559767187088697</v>
      </c>
      <c r="L331" s="44">
        <f t="shared" si="295"/>
        <v>15.705014727265791</v>
      </c>
      <c r="M331" s="44">
        <f t="shared" si="295"/>
        <v>12.690710394546128</v>
      </c>
      <c r="N331" s="44">
        <f t="shared" si="295"/>
        <v>12.812163403234118</v>
      </c>
      <c r="O331" s="44">
        <f t="shared" si="295"/>
        <v>12.93404279882693</v>
      </c>
      <c r="P331" s="44">
        <f t="shared" si="295"/>
        <v>9.7808951409657716</v>
      </c>
      <c r="Q331" s="44">
        <f t="shared" si="295"/>
        <v>9.8755774716728624</v>
      </c>
      <c r="R331" s="44">
        <f t="shared" si="295"/>
        <v>9.9702836492636244</v>
      </c>
      <c r="S331" s="44">
        <f t="shared" si="295"/>
        <v>6.693135015812512</v>
      </c>
      <c r="T331" s="44">
        <f t="shared" si="295"/>
        <v>6.7581261771005119</v>
      </c>
      <c r="U331" s="44">
        <f t="shared" si="295"/>
        <v>6.8229731755073786</v>
      </c>
      <c r="V331" s="44">
        <f t="shared" si="295"/>
        <v>3.4318321434248404</v>
      </c>
      <c r="W331" s="44">
        <f t="shared" si="295"/>
        <v>3.4650542454193882</v>
      </c>
      <c r="X331" s="44">
        <f t="shared" si="295"/>
        <v>3.4981357895342566</v>
      </c>
      <c r="Y331" s="44"/>
      <c r="Z331" s="44"/>
      <c r="AA331" s="44"/>
      <c r="AB331" s="2">
        <f t="shared" ref="AB331:AG331" si="296">AB280</f>
        <v>5</v>
      </c>
      <c r="AC331" s="2">
        <f t="shared" si="296"/>
        <v>5</v>
      </c>
      <c r="AD331" s="2">
        <f t="shared" si="296"/>
        <v>-2.0789990774449763E-2</v>
      </c>
      <c r="AE331" s="2">
        <f t="shared" si="296"/>
        <v>0.15648778313764264</v>
      </c>
      <c r="AF331" s="2">
        <f t="shared" si="296"/>
        <v>0.6662344429502649</v>
      </c>
      <c r="AG331" s="2">
        <f t="shared" si="296"/>
        <v>0.1772777739120924</v>
      </c>
    </row>
    <row r="332" spans="1:33">
      <c r="A332" s="72"/>
      <c r="B332" s="2">
        <f t="shared" si="258"/>
        <v>4</v>
      </c>
      <c r="C332" s="45" t="str">
        <f t="shared" ref="C332:X332" si="297">IF($B332^2&gt;C$106^2,"",EXP(-C26*delta_t)*($AE332*D331+$AF332*D332+$AG332*D333)+C281)</f>
        <v/>
      </c>
      <c r="D332" s="45" t="str">
        <f t="shared" si="297"/>
        <v/>
      </c>
      <c r="E332" s="45" t="str">
        <f t="shared" si="297"/>
        <v/>
      </c>
      <c r="F332" s="45" t="str">
        <f t="shared" si="297"/>
        <v/>
      </c>
      <c r="G332" s="44">
        <f t="shared" si="297"/>
        <v>15.159101826156101</v>
      </c>
      <c r="H332" s="44">
        <f t="shared" si="297"/>
        <v>15.253524285066669</v>
      </c>
      <c r="I332" s="44">
        <f t="shared" si="297"/>
        <v>15.349146837682758</v>
      </c>
      <c r="J332" s="44">
        <f t="shared" si="297"/>
        <v>12.972012169008437</v>
      </c>
      <c r="K332" s="44">
        <f t="shared" si="297"/>
        <v>13.056775422923268</v>
      </c>
      <c r="L332" s="44">
        <f t="shared" si="297"/>
        <v>13.141722443626769</v>
      </c>
      <c r="M332" s="44">
        <f t="shared" si="297"/>
        <v>10.635456299046567</v>
      </c>
      <c r="N332" s="44">
        <f t="shared" si="297"/>
        <v>10.706538538074868</v>
      </c>
      <c r="O332" s="44">
        <f t="shared" si="297"/>
        <v>10.777373974606764</v>
      </c>
      <c r="P332" s="44">
        <f t="shared" si="297"/>
        <v>8.1624390418117265</v>
      </c>
      <c r="Q332" s="44">
        <f t="shared" si="297"/>
        <v>8.2174475171144667</v>
      </c>
      <c r="R332" s="44">
        <f t="shared" si="297"/>
        <v>8.2720541113026886</v>
      </c>
      <c r="S332" s="44">
        <f t="shared" si="297"/>
        <v>5.561601585649564</v>
      </c>
      <c r="T332" s="44">
        <f t="shared" si="297"/>
        <v>5.5990355463710877</v>
      </c>
      <c r="U332" s="44">
        <f t="shared" si="297"/>
        <v>5.6360861578851607</v>
      </c>
      <c r="V332" s="44">
        <f t="shared" si="297"/>
        <v>2.8391828207717298</v>
      </c>
      <c r="W332" s="44">
        <f t="shared" si="297"/>
        <v>2.8581358836968462</v>
      </c>
      <c r="X332" s="44">
        <f t="shared" si="297"/>
        <v>2.8768489134598889</v>
      </c>
      <c r="Y332" s="44"/>
      <c r="Z332" s="44"/>
      <c r="AA332" s="44"/>
      <c r="AB332" s="2">
        <f t="shared" ref="AB332:AG332" si="298">AB281</f>
        <v>4</v>
      </c>
      <c r="AC332" s="2">
        <f t="shared" si="298"/>
        <v>4</v>
      </c>
      <c r="AD332" s="2">
        <f t="shared" si="298"/>
        <v>-1.6631992619560165E-2</v>
      </c>
      <c r="AE332" s="2">
        <f t="shared" si="298"/>
        <v>0.15848898194613512</v>
      </c>
      <c r="AF332" s="2">
        <f t="shared" si="298"/>
        <v>0.66639004348816955</v>
      </c>
      <c r="AG332" s="2">
        <f t="shared" si="298"/>
        <v>0.17512097456569528</v>
      </c>
    </row>
    <row r="333" spans="1:33">
      <c r="A333" s="72"/>
      <c r="B333" s="2">
        <f t="shared" si="258"/>
        <v>3</v>
      </c>
      <c r="C333" s="45" t="str">
        <f t="shared" ref="C333:X333" si="299">IF($B333^2&gt;C$106^2,"",EXP(-C27*delta_t)*($AE333*D332+$AF333*D333+$AG333*D334)+C282)</f>
        <v/>
      </c>
      <c r="D333" s="45" t="str">
        <f t="shared" si="299"/>
        <v/>
      </c>
      <c r="E333" s="45" t="str">
        <f t="shared" si="299"/>
        <v/>
      </c>
      <c r="F333" s="44">
        <f t="shared" si="299"/>
        <v>14.602708972898661</v>
      </c>
      <c r="G333" s="44">
        <f t="shared" si="299"/>
        <v>12.758519629293946</v>
      </c>
      <c r="H333" s="44">
        <f t="shared" si="299"/>
        <v>12.807752848500417</v>
      </c>
      <c r="I333" s="44">
        <f t="shared" si="299"/>
        <v>12.857351220914371</v>
      </c>
      <c r="J333" s="44">
        <f t="shared" si="299"/>
        <v>10.879429045250543</v>
      </c>
      <c r="K333" s="44">
        <f t="shared" si="299"/>
        <v>10.9237643257839</v>
      </c>
      <c r="L333" s="44">
        <f t="shared" si="299"/>
        <v>10.967818223521164</v>
      </c>
      <c r="M333" s="44">
        <f t="shared" si="299"/>
        <v>8.8873567258534667</v>
      </c>
      <c r="N333" s="44">
        <f t="shared" si="299"/>
        <v>8.9243682223744845</v>
      </c>
      <c r="O333" s="44">
        <f t="shared" si="299"/>
        <v>8.960872529418701</v>
      </c>
      <c r="P333" s="44">
        <f t="shared" si="299"/>
        <v>6.7954174488522616</v>
      </c>
      <c r="Q333" s="44">
        <f t="shared" si="299"/>
        <v>6.823812318382239</v>
      </c>
      <c r="R333" s="44">
        <f t="shared" si="299"/>
        <v>6.8516734068477554</v>
      </c>
      <c r="S333" s="44">
        <f t="shared" si="299"/>
        <v>4.6126269127322947</v>
      </c>
      <c r="T333" s="44">
        <f t="shared" si="299"/>
        <v>4.6317294110894656</v>
      </c>
      <c r="U333" s="44">
        <f t="shared" si="299"/>
        <v>4.6503958789700146</v>
      </c>
      <c r="V333" s="44">
        <f t="shared" si="299"/>
        <v>2.3457122825621726</v>
      </c>
      <c r="W333" s="44">
        <f t="shared" si="299"/>
        <v>2.3552527912060994</v>
      </c>
      <c r="X333" s="44">
        <f t="shared" si="299"/>
        <v>2.3645424483542343</v>
      </c>
      <c r="Y333" s="44"/>
      <c r="Z333" s="44"/>
      <c r="AA333" s="44"/>
      <c r="AB333" s="2">
        <f t="shared" ref="AB333:AG333" si="300">AB282</f>
        <v>3</v>
      </c>
      <c r="AC333" s="2">
        <f t="shared" si="300"/>
        <v>3</v>
      </c>
      <c r="AD333" s="2">
        <f t="shared" si="300"/>
        <v>-1.2473994464670124E-2</v>
      </c>
      <c r="AE333" s="2">
        <f t="shared" si="300"/>
        <v>0.16050746970328392</v>
      </c>
      <c r="AF333" s="2">
        <f t="shared" si="300"/>
        <v>0.66651106612876199</v>
      </c>
      <c r="AG333" s="2">
        <f t="shared" si="300"/>
        <v>0.17298146416795404</v>
      </c>
    </row>
    <row r="334" spans="1:33">
      <c r="A334" s="72"/>
      <c r="B334" s="2">
        <f t="shared" si="258"/>
        <v>2</v>
      </c>
      <c r="C334" s="45" t="str">
        <f t="shared" ref="C334:X334" si="301">IF($B334^2&gt;C$106^2,"",EXP(-C28*delta_t)*($AE334*D333+$AF334*D334+$AG334*D335)+C283)</f>
        <v/>
      </c>
      <c r="D334" s="45" t="str">
        <f t="shared" si="301"/>
        <v/>
      </c>
      <c r="E334" s="44">
        <f t="shared" si="301"/>
        <v>12.222235182282745</v>
      </c>
      <c r="F334" s="44">
        <f t="shared" si="301"/>
        <v>12.240424718110653</v>
      </c>
      <c r="G334" s="44">
        <f t="shared" si="301"/>
        <v>10.704801959492679</v>
      </c>
      <c r="H334" s="44">
        <f t="shared" si="301"/>
        <v>10.723645685978918</v>
      </c>
      <c r="I334" s="44">
        <f t="shared" si="301"/>
        <v>10.74244958068542</v>
      </c>
      <c r="J334" s="44">
        <f t="shared" si="301"/>
        <v>9.0991948527738735</v>
      </c>
      <c r="K334" s="44">
        <f t="shared" si="301"/>
        <v>9.1165365882050082</v>
      </c>
      <c r="L334" s="44">
        <f t="shared" si="301"/>
        <v>9.1334318676182793</v>
      </c>
      <c r="M334" s="44">
        <f t="shared" si="301"/>
        <v>7.408838398466183</v>
      </c>
      <c r="N334" s="44">
        <f t="shared" si="301"/>
        <v>7.4232740958686634</v>
      </c>
      <c r="O334" s="44">
        <f t="shared" si="301"/>
        <v>7.4371550692608253</v>
      </c>
      <c r="P334" s="44">
        <f t="shared" si="301"/>
        <v>5.6461088878422929</v>
      </c>
      <c r="Q334" s="44">
        <f t="shared" si="301"/>
        <v>5.6570079389806409</v>
      </c>
      <c r="R334" s="44">
        <f t="shared" si="301"/>
        <v>5.6673852320477618</v>
      </c>
      <c r="S334" s="44">
        <f t="shared" si="301"/>
        <v>3.8196212304684001</v>
      </c>
      <c r="T334" s="44">
        <f t="shared" si="301"/>
        <v>3.8267693911575393</v>
      </c>
      <c r="U334" s="44">
        <f t="shared" si="301"/>
        <v>3.8335156314621526</v>
      </c>
      <c r="V334" s="44">
        <f t="shared" si="301"/>
        <v>1.935865320416613</v>
      </c>
      <c r="W334" s="44">
        <f t="shared" si="301"/>
        <v>1.9393176258322544</v>
      </c>
      <c r="X334" s="44">
        <f t="shared" si="301"/>
        <v>1.9425473805630187</v>
      </c>
      <c r="Y334" s="44"/>
      <c r="Z334" s="44"/>
      <c r="AA334" s="44"/>
      <c r="AB334" s="2">
        <f t="shared" ref="AB334:AG334" si="302">AB283</f>
        <v>2</v>
      </c>
      <c r="AC334" s="2">
        <f t="shared" si="302"/>
        <v>2</v>
      </c>
      <c r="AD334" s="2">
        <f t="shared" si="302"/>
        <v>-8.3159963097800826E-3</v>
      </c>
      <c r="AE334" s="2">
        <f t="shared" si="302"/>
        <v>0.16254324640908877</v>
      </c>
      <c r="AF334" s="2">
        <f t="shared" si="302"/>
        <v>0.66659751087204233</v>
      </c>
      <c r="AG334" s="2">
        <f t="shared" si="302"/>
        <v>0.17085924271886885</v>
      </c>
    </row>
    <row r="335" spans="1:33">
      <c r="A335" s="72"/>
      <c r="B335" s="2">
        <f t="shared" si="258"/>
        <v>1</v>
      </c>
      <c r="C335" s="45" t="str">
        <f t="shared" ref="C335:X335" si="303">IF($B335^2&gt;C$106^2,"",EXP(-C29*delta_t)*($AE335*D334+$AF335*D335+$AG335*D336)+C284)</f>
        <v/>
      </c>
      <c r="D335" s="44">
        <f t="shared" si="303"/>
        <v>10.242708767605446</v>
      </c>
      <c r="E335" s="44">
        <f t="shared" si="303"/>
        <v>10.238674228521354</v>
      </c>
      <c r="F335" s="44">
        <f t="shared" si="303"/>
        <v>10.235376279130413</v>
      </c>
      <c r="G335" s="44">
        <f t="shared" si="303"/>
        <v>8.9584590167885914</v>
      </c>
      <c r="H335" s="44">
        <f t="shared" si="303"/>
        <v>8.9574460082863805</v>
      </c>
      <c r="I335" s="44">
        <f t="shared" si="303"/>
        <v>8.9562291257893332</v>
      </c>
      <c r="J335" s="44">
        <f t="shared" si="303"/>
        <v>7.5927980055664657</v>
      </c>
      <c r="K335" s="44">
        <f t="shared" si="303"/>
        <v>7.5926171300342249</v>
      </c>
      <c r="L335" s="44">
        <f t="shared" si="303"/>
        <v>7.5919787329395625</v>
      </c>
      <c r="M335" s="44">
        <f t="shared" si="303"/>
        <v>6.1640733982327731</v>
      </c>
      <c r="N335" s="44">
        <f t="shared" si="303"/>
        <v>6.1639624880054846</v>
      </c>
      <c r="O335" s="44">
        <f t="shared" si="303"/>
        <v>6.1633497394027152</v>
      </c>
      <c r="P335" s="44">
        <f t="shared" si="303"/>
        <v>4.6834975600389956</v>
      </c>
      <c r="Q335" s="44">
        <f t="shared" si="303"/>
        <v>4.6832120526573222</v>
      </c>
      <c r="R335" s="44">
        <f t="shared" si="303"/>
        <v>4.6824789155023128</v>
      </c>
      <c r="S335" s="44">
        <f t="shared" si="303"/>
        <v>3.1588988493600789</v>
      </c>
      <c r="T335" s="44">
        <f t="shared" si="303"/>
        <v>3.1584676827895044</v>
      </c>
      <c r="U335" s="44">
        <f t="shared" si="303"/>
        <v>3.1577025574727964</v>
      </c>
      <c r="V335" s="44">
        <f t="shared" si="303"/>
        <v>1.5961760069603623</v>
      </c>
      <c r="W335" s="44">
        <f t="shared" si="303"/>
        <v>1.5958008905330239</v>
      </c>
      <c r="X335" s="44">
        <f t="shared" si="303"/>
        <v>1.5952450288830968</v>
      </c>
      <c r="Y335" s="44"/>
      <c r="Z335" s="44"/>
      <c r="AA335" s="44"/>
      <c r="AB335" s="2">
        <f t="shared" ref="AB335:AG335" si="304">AB284</f>
        <v>1</v>
      </c>
      <c r="AC335" s="2">
        <f t="shared" si="304"/>
        <v>1</v>
      </c>
      <c r="AD335" s="2">
        <f t="shared" si="304"/>
        <v>-4.1579981548900413E-3</v>
      </c>
      <c r="AE335" s="2">
        <f t="shared" si="304"/>
        <v>0.16459631206354966</v>
      </c>
      <c r="AF335" s="2">
        <f t="shared" si="304"/>
        <v>0.66664937771801058</v>
      </c>
      <c r="AG335" s="2">
        <f t="shared" si="304"/>
        <v>0.1687543102184397</v>
      </c>
    </row>
    <row r="336" spans="1:33">
      <c r="A336" s="72"/>
      <c r="B336" s="2">
        <f t="shared" si="258"/>
        <v>0</v>
      </c>
      <c r="C336" s="44">
        <f t="shared" ref="C336:X336" si="305">IF($B336^2&gt;C$106^2,"",EXP(-C30*delta_t)*($AE336*D335+$AF336*D336+$AG336*D337)+C285)</f>
        <v>9.5162557160565502</v>
      </c>
      <c r="D336" s="44">
        <f t="shared" si="305"/>
        <v>8.5753263801887698</v>
      </c>
      <c r="E336" s="44">
        <f t="shared" si="305"/>
        <v>8.5581768567843355</v>
      </c>
      <c r="F336" s="44">
        <f t="shared" si="305"/>
        <v>8.5414228075865175</v>
      </c>
      <c r="G336" s="44">
        <f t="shared" si="305"/>
        <v>7.4808943634081748</v>
      </c>
      <c r="H336" s="44">
        <f t="shared" si="305"/>
        <v>7.467431220718673</v>
      </c>
      <c r="I336" s="44">
        <f t="shared" si="305"/>
        <v>7.4537285655660623</v>
      </c>
      <c r="J336" s="44">
        <f t="shared" si="305"/>
        <v>6.323731038541812</v>
      </c>
      <c r="K336" s="44">
        <f t="shared" si="305"/>
        <v>6.3126302516725916</v>
      </c>
      <c r="L336" s="44">
        <f t="shared" si="305"/>
        <v>6.3011320858179776</v>
      </c>
      <c r="M336" s="44">
        <f t="shared" si="305"/>
        <v>5.1200564704928393</v>
      </c>
      <c r="N336" s="44">
        <f t="shared" si="305"/>
        <v>5.110949536064485</v>
      </c>
      <c r="O336" s="44">
        <f t="shared" si="305"/>
        <v>5.101432868263033</v>
      </c>
      <c r="P336" s="44">
        <f t="shared" si="305"/>
        <v>3.8797554673700487</v>
      </c>
      <c r="Q336" s="44">
        <f t="shared" si="305"/>
        <v>3.8726123379706592</v>
      </c>
      <c r="R336" s="44">
        <f t="shared" si="305"/>
        <v>3.8651148910594921</v>
      </c>
      <c r="S336" s="44">
        <f t="shared" si="305"/>
        <v>2.6097173297829777</v>
      </c>
      <c r="T336" s="44">
        <f t="shared" si="305"/>
        <v>2.6046819004792474</v>
      </c>
      <c r="U336" s="44">
        <f t="shared" si="305"/>
        <v>2.5993875196032135</v>
      </c>
      <c r="V336" s="44">
        <f t="shared" si="305"/>
        <v>1.3151112014232507</v>
      </c>
      <c r="W336" s="44">
        <f t="shared" si="305"/>
        <v>1.3124337186105053</v>
      </c>
      <c r="X336" s="44">
        <f t="shared" si="305"/>
        <v>1.3096182791171977</v>
      </c>
      <c r="Y336" s="44"/>
      <c r="Z336" s="44"/>
      <c r="AA336" s="44"/>
      <c r="AB336" s="2">
        <f t="shared" ref="AB336:AG336" si="306">AB285</f>
        <v>0</v>
      </c>
      <c r="AC336" s="2">
        <f t="shared" si="306"/>
        <v>0</v>
      </c>
      <c r="AD336" s="2">
        <f t="shared" si="306"/>
        <v>0</v>
      </c>
      <c r="AE336" s="2">
        <f t="shared" si="306"/>
        <v>0.16666666666666666</v>
      </c>
      <c r="AF336" s="2">
        <f t="shared" si="306"/>
        <v>0.66666666666666663</v>
      </c>
      <c r="AG336" s="2">
        <f t="shared" si="306"/>
        <v>0.16666666666666666</v>
      </c>
    </row>
    <row r="337" spans="1:33">
      <c r="A337" s="72"/>
      <c r="B337" s="2">
        <f t="shared" si="258"/>
        <v>-1</v>
      </c>
      <c r="C337" s="45" t="str">
        <f t="shared" ref="C337:X337" si="307">IF($B337^2&gt;C$106^2,"",EXP(-C31*delta_t)*($AE337*D336+$AF337*D337+$AG337*D338)+C286)</f>
        <v/>
      </c>
      <c r="D337" s="44">
        <f t="shared" si="307"/>
        <v>7.165248942341603</v>
      </c>
      <c r="E337" s="44">
        <f t="shared" si="307"/>
        <v>7.1404128083154879</v>
      </c>
      <c r="F337" s="44">
        <f t="shared" si="307"/>
        <v>7.1157934210043745</v>
      </c>
      <c r="G337" s="44">
        <f t="shared" si="307"/>
        <v>6.2358835393781344</v>
      </c>
      <c r="H337" s="44">
        <f t="shared" si="307"/>
        <v>6.215109808130717</v>
      </c>
      <c r="I337" s="44">
        <f t="shared" si="307"/>
        <v>6.1941238319882448</v>
      </c>
      <c r="J337" s="44">
        <f t="shared" si="307"/>
        <v>5.258477458325765</v>
      </c>
      <c r="K337" s="44">
        <f t="shared" si="307"/>
        <v>5.2410021519876127</v>
      </c>
      <c r="L337" s="44">
        <f t="shared" si="307"/>
        <v>5.2232155025245444</v>
      </c>
      <c r="M337" s="44">
        <f t="shared" si="307"/>
        <v>4.2471228503082079</v>
      </c>
      <c r="N337" s="44">
        <f t="shared" si="307"/>
        <v>4.2328111077469286</v>
      </c>
      <c r="O337" s="44">
        <f t="shared" si="307"/>
        <v>4.218189219253504</v>
      </c>
      <c r="P337" s="44">
        <f t="shared" si="307"/>
        <v>3.2103682607077006</v>
      </c>
      <c r="Q337" s="44">
        <f t="shared" si="307"/>
        <v>3.1993000568497103</v>
      </c>
      <c r="R337" s="44">
        <f t="shared" si="307"/>
        <v>3.1879689056365663</v>
      </c>
      <c r="S337" s="44">
        <f t="shared" si="307"/>
        <v>2.1541453644465371</v>
      </c>
      <c r="T337" s="44">
        <f t="shared" si="307"/>
        <v>2.1465065438332318</v>
      </c>
      <c r="U337" s="44">
        <f t="shared" si="307"/>
        <v>2.1386783171610202</v>
      </c>
      <c r="V337" s="44">
        <f t="shared" si="307"/>
        <v>1.0828751459693453</v>
      </c>
      <c r="W337" s="44">
        <f t="shared" si="307"/>
        <v>1.0789131896805868</v>
      </c>
      <c r="X337" s="44">
        <f t="shared" si="307"/>
        <v>1.0748515310872997</v>
      </c>
      <c r="Y337" s="44"/>
      <c r="Z337" s="44"/>
      <c r="AA337" s="44"/>
      <c r="AB337" s="2">
        <f t="shared" ref="AB337:AG337" si="308">AB286</f>
        <v>-1</v>
      </c>
      <c r="AC337" s="2">
        <f t="shared" si="308"/>
        <v>-1</v>
      </c>
      <c r="AD337" s="2">
        <f t="shared" si="308"/>
        <v>4.1579981548900413E-3</v>
      </c>
      <c r="AE337" s="2">
        <f t="shared" si="308"/>
        <v>0.1687543102184397</v>
      </c>
      <c r="AF337" s="2">
        <f t="shared" si="308"/>
        <v>0.66664937771801058</v>
      </c>
      <c r="AG337" s="2">
        <f t="shared" si="308"/>
        <v>0.16459631206354966</v>
      </c>
    </row>
    <row r="338" spans="1:33">
      <c r="A338" s="72"/>
      <c r="B338" s="2">
        <f t="shared" si="258"/>
        <v>-2</v>
      </c>
      <c r="C338" s="45" t="str">
        <f t="shared" ref="C338:X338" si="309">IF($B338^2&gt;C$106^2,"",EXP(-C32*delta_t)*($AE338*D337+$AF338*D338+$AG338*D339)+C287)</f>
        <v/>
      </c>
      <c r="D338" s="45" t="str">
        <f t="shared" si="309"/>
        <v/>
      </c>
      <c r="E338" s="44">
        <f t="shared" si="309"/>
        <v>5.9484595097395996</v>
      </c>
      <c r="F338" s="44">
        <f t="shared" si="309"/>
        <v>5.9198039609922368</v>
      </c>
      <c r="G338" s="44">
        <f t="shared" si="309"/>
        <v>5.1903842132944389</v>
      </c>
      <c r="H338" s="44">
        <f t="shared" si="309"/>
        <v>5.1658105142609623</v>
      </c>
      <c r="I338" s="44">
        <f t="shared" si="309"/>
        <v>5.1410777667982295</v>
      </c>
      <c r="J338" s="44">
        <f t="shared" si="309"/>
        <v>4.3669712203448627</v>
      </c>
      <c r="K338" s="44">
        <f t="shared" si="309"/>
        <v>4.3462030646620144</v>
      </c>
      <c r="L338" s="44">
        <f t="shared" si="309"/>
        <v>4.3252119837056844</v>
      </c>
      <c r="M338" s="44">
        <f t="shared" si="309"/>
        <v>3.5190929190012259</v>
      </c>
      <c r="N338" s="44">
        <f t="shared" si="309"/>
        <v>3.5021274762127486</v>
      </c>
      <c r="O338" s="44">
        <f t="shared" si="309"/>
        <v>3.4849437963074599</v>
      </c>
      <c r="P338" s="44">
        <f t="shared" si="309"/>
        <v>2.6540387146856848</v>
      </c>
      <c r="Q338" s="44">
        <f t="shared" si="309"/>
        <v>2.6410039318007108</v>
      </c>
      <c r="R338" s="44">
        <f t="shared" si="309"/>
        <v>2.6277864063762371</v>
      </c>
      <c r="S338" s="44">
        <f t="shared" si="309"/>
        <v>1.7768362242042348</v>
      </c>
      <c r="T338" s="44">
        <f t="shared" si="309"/>
        <v>1.7679202515799104</v>
      </c>
      <c r="U338" s="44">
        <f t="shared" si="309"/>
        <v>1.7588740443890347</v>
      </c>
      <c r="V338" s="44">
        <f t="shared" si="309"/>
        <v>0.89120218776218418</v>
      </c>
      <c r="W338" s="44">
        <f t="shared" si="309"/>
        <v>0.88662538356613785</v>
      </c>
      <c r="X338" s="44">
        <f t="shared" si="309"/>
        <v>0.8819807017087653</v>
      </c>
      <c r="Y338" s="44"/>
      <c r="Z338" s="44"/>
      <c r="AA338" s="44"/>
      <c r="AB338" s="2">
        <f t="shared" ref="AB338:AG338" si="310">AB287</f>
        <v>-2</v>
      </c>
      <c r="AC338" s="2">
        <f t="shared" si="310"/>
        <v>-2</v>
      </c>
      <c r="AD338" s="2">
        <f t="shared" si="310"/>
        <v>8.3159963097800826E-3</v>
      </c>
      <c r="AE338" s="2">
        <f t="shared" si="310"/>
        <v>0.17085924271886885</v>
      </c>
      <c r="AF338" s="2">
        <f t="shared" si="310"/>
        <v>0.66659751087204233</v>
      </c>
      <c r="AG338" s="2">
        <f t="shared" si="310"/>
        <v>0.16254324640908877</v>
      </c>
    </row>
    <row r="339" spans="1:33">
      <c r="A339" s="72"/>
      <c r="B339" s="2">
        <f t="shared" si="258"/>
        <v>-3</v>
      </c>
      <c r="C339" s="45" t="str">
        <f t="shared" ref="C339:X339" si="311">IF($B339^2&gt;C$106^2,"",EXP(-C33*delta_t)*($AE339*D338+$AF339*D339+$AG339*D340)+C288)</f>
        <v/>
      </c>
      <c r="D339" s="45" t="str">
        <f t="shared" si="311"/>
        <v/>
      </c>
      <c r="E339" s="45" t="str">
        <f t="shared" si="311"/>
        <v/>
      </c>
      <c r="F339" s="44">
        <f t="shared" si="311"/>
        <v>4.9191076494823704</v>
      </c>
      <c r="G339" s="44">
        <f t="shared" si="311"/>
        <v>4.3148814363185233</v>
      </c>
      <c r="H339" s="44">
        <f t="shared" si="311"/>
        <v>4.2888582298095113</v>
      </c>
      <c r="I339" s="44">
        <f t="shared" si="311"/>
        <v>4.2627351344391027</v>
      </c>
      <c r="J339" s="44">
        <f t="shared" si="311"/>
        <v>3.6227046104675971</v>
      </c>
      <c r="K339" s="44">
        <f t="shared" si="311"/>
        <v>3.6006920514585539</v>
      </c>
      <c r="L339" s="44">
        <f t="shared" si="311"/>
        <v>3.5785362491331409</v>
      </c>
      <c r="M339" s="44">
        <f t="shared" si="311"/>
        <v>2.9131815927030109</v>
      </c>
      <c r="N339" s="44">
        <f t="shared" si="311"/>
        <v>2.895245554971694</v>
      </c>
      <c r="O339" s="44">
        <f t="shared" si="311"/>
        <v>2.8771694001746027</v>
      </c>
      <c r="P339" s="44">
        <f t="shared" si="311"/>
        <v>2.1924621112339282</v>
      </c>
      <c r="Q339" s="44">
        <f t="shared" si="311"/>
        <v>2.178742994997739</v>
      </c>
      <c r="R339" s="44">
        <f t="shared" si="311"/>
        <v>2.1649072150460729</v>
      </c>
      <c r="S339" s="44">
        <f t="shared" si="311"/>
        <v>1.4647578746914145</v>
      </c>
      <c r="T339" s="44">
        <f t="shared" si="311"/>
        <v>1.4554262932068731</v>
      </c>
      <c r="U339" s="44">
        <f t="shared" si="311"/>
        <v>1.4460122163455718</v>
      </c>
      <c r="V339" s="44">
        <f t="shared" si="311"/>
        <v>0.73315404428500341</v>
      </c>
      <c r="W339" s="44">
        <f t="shared" si="311"/>
        <v>0.72839395312213884</v>
      </c>
      <c r="X339" s="44">
        <f t="shared" si="311"/>
        <v>0.72359125542372493</v>
      </c>
      <c r="Y339" s="44"/>
      <c r="Z339" s="44"/>
      <c r="AA339" s="44"/>
      <c r="AB339" s="2">
        <f t="shared" ref="AB339:AG339" si="312">AB288</f>
        <v>-3</v>
      </c>
      <c r="AC339" s="2">
        <f t="shared" si="312"/>
        <v>-3</v>
      </c>
      <c r="AD339" s="2">
        <f t="shared" si="312"/>
        <v>1.2473994464670124E-2</v>
      </c>
      <c r="AE339" s="2">
        <f t="shared" si="312"/>
        <v>0.17298146416795404</v>
      </c>
      <c r="AF339" s="2">
        <f t="shared" si="312"/>
        <v>0.66651106612876199</v>
      </c>
      <c r="AG339" s="2">
        <f t="shared" si="312"/>
        <v>0.16050746970328392</v>
      </c>
    </row>
    <row r="340" spans="1:33">
      <c r="A340" s="72"/>
      <c r="B340" s="2">
        <f t="shared" si="258"/>
        <v>-4</v>
      </c>
      <c r="C340" s="45" t="str">
        <f t="shared" ref="C340:X340" si="313">IF($B340^2&gt;C$106^2,"",EXP(-C34*delta_t)*($AE340*D339+$AF340*D340+$AG340*D341)+C289)</f>
        <v/>
      </c>
      <c r="D340" s="45" t="str">
        <f t="shared" si="313"/>
        <v/>
      </c>
      <c r="E340" s="45" t="str">
        <f t="shared" si="313"/>
        <v/>
      </c>
      <c r="F340" s="45" t="str">
        <f t="shared" si="313"/>
        <v/>
      </c>
      <c r="G340" s="44">
        <f t="shared" si="313"/>
        <v>3.5834254659571894</v>
      </c>
      <c r="H340" s="44">
        <f t="shared" si="313"/>
        <v>3.5574842653177643</v>
      </c>
      <c r="I340" s="44">
        <f t="shared" si="313"/>
        <v>3.5314982785175406</v>
      </c>
      <c r="J340" s="44">
        <f t="shared" si="313"/>
        <v>3.0026149084593423</v>
      </c>
      <c r="K340" s="44">
        <f t="shared" si="313"/>
        <v>2.9806830087831995</v>
      </c>
      <c r="L340" s="44">
        <f t="shared" si="313"/>
        <v>2.9586745203020386</v>
      </c>
      <c r="M340" s="44">
        <f t="shared" si="313"/>
        <v>2.409770468942821</v>
      </c>
      <c r="N340" s="44">
        <f t="shared" si="313"/>
        <v>2.3919439500209498</v>
      </c>
      <c r="O340" s="44">
        <f t="shared" si="313"/>
        <v>2.37404026268577</v>
      </c>
      <c r="P340" s="44">
        <f t="shared" si="313"/>
        <v>1.8100374881760877</v>
      </c>
      <c r="Q340" s="44">
        <f t="shared" si="313"/>
        <v>1.7964500203331171</v>
      </c>
      <c r="R340" s="44">
        <f t="shared" si="313"/>
        <v>1.782797984991912</v>
      </c>
      <c r="S340" s="44">
        <f t="shared" si="313"/>
        <v>1.2069123613691966</v>
      </c>
      <c r="T340" s="44">
        <f t="shared" si="313"/>
        <v>1.19770864392587</v>
      </c>
      <c r="U340" s="44">
        <f t="shared" si="313"/>
        <v>1.188459487803267</v>
      </c>
      <c r="V340" s="44">
        <f t="shared" si="313"/>
        <v>0.60293086329130863</v>
      </c>
      <c r="W340" s="44">
        <f t="shared" si="313"/>
        <v>0.59825725249081918</v>
      </c>
      <c r="X340" s="44">
        <f t="shared" si="313"/>
        <v>0.59356041138266513</v>
      </c>
      <c r="Y340" s="44"/>
      <c r="Z340" s="44"/>
      <c r="AA340" s="44"/>
      <c r="AB340" s="2">
        <f t="shared" ref="AB340:AG340" si="314">AB289</f>
        <v>-4</v>
      </c>
      <c r="AC340" s="2">
        <f t="shared" si="314"/>
        <v>-4</v>
      </c>
      <c r="AD340" s="2">
        <f t="shared" si="314"/>
        <v>1.6631992619560165E-2</v>
      </c>
      <c r="AE340" s="2">
        <f t="shared" si="314"/>
        <v>0.17512097456569528</v>
      </c>
      <c r="AF340" s="2">
        <f t="shared" si="314"/>
        <v>0.66639004348816955</v>
      </c>
      <c r="AG340" s="2">
        <f t="shared" si="314"/>
        <v>0.15848898194613512</v>
      </c>
    </row>
    <row r="341" spans="1:33">
      <c r="A341" s="72"/>
      <c r="B341" s="2">
        <f t="shared" si="258"/>
        <v>-5</v>
      </c>
      <c r="C341" s="45" t="str">
        <f t="shared" ref="C341:X341" si="315">IF($B341^2&gt;C$106^2,"",EXP(-C35*delta_t)*($AE341*D340+$AF341*D341+$AG341*D342)+C290)</f>
        <v/>
      </c>
      <c r="D341" s="45" t="str">
        <f t="shared" si="315"/>
        <v/>
      </c>
      <c r="E341" s="45" t="str">
        <f t="shared" si="315"/>
        <v/>
      </c>
      <c r="F341" s="45" t="str">
        <f t="shared" si="315"/>
        <v/>
      </c>
      <c r="G341" s="45" t="str">
        <f t="shared" si="315"/>
        <v/>
      </c>
      <c r="H341" s="44">
        <f t="shared" si="315"/>
        <v>2.9485782866455592</v>
      </c>
      <c r="I341" s="44">
        <f t="shared" si="315"/>
        <v>2.9236800108051519</v>
      </c>
      <c r="J341" s="44">
        <f t="shared" si="315"/>
        <v>2.4868426970315474</v>
      </c>
      <c r="K341" s="44">
        <f t="shared" si="315"/>
        <v>2.4658146851265417</v>
      </c>
      <c r="L341" s="44">
        <f t="shared" si="315"/>
        <v>2.4447630065156734</v>
      </c>
      <c r="M341" s="44">
        <f t="shared" si="315"/>
        <v>1.992109829424187</v>
      </c>
      <c r="N341" s="44">
        <f t="shared" si="315"/>
        <v>1.9750576834433407</v>
      </c>
      <c r="O341" s="44">
        <f t="shared" si="315"/>
        <v>1.9579770567638151</v>
      </c>
      <c r="P341" s="44">
        <f t="shared" si="315"/>
        <v>1.4935564447171983</v>
      </c>
      <c r="Q341" s="44">
        <f t="shared" si="315"/>
        <v>1.48059778493616</v>
      </c>
      <c r="R341" s="44">
        <f t="shared" si="315"/>
        <v>1.4676141920198655</v>
      </c>
      <c r="S341" s="44">
        <f t="shared" si="315"/>
        <v>0.99406416488107496</v>
      </c>
      <c r="T341" s="44">
        <f t="shared" si="315"/>
        <v>0.98531580214640624</v>
      </c>
      <c r="U341" s="44">
        <f t="shared" si="315"/>
        <v>0.97654984520738219</v>
      </c>
      <c r="V341" s="44">
        <f t="shared" si="315"/>
        <v>0.49570063432259631</v>
      </c>
      <c r="W341" s="44">
        <f t="shared" si="315"/>
        <v>0.49127415382595191</v>
      </c>
      <c r="X341" s="44">
        <f t="shared" si="315"/>
        <v>0.4868388536399072</v>
      </c>
      <c r="Y341" s="44"/>
      <c r="Z341" s="44"/>
      <c r="AA341" s="44"/>
      <c r="AB341" s="2">
        <f t="shared" ref="AB341:AG341" si="316">AB290</f>
        <v>-5</v>
      </c>
      <c r="AC341" s="2">
        <f t="shared" si="316"/>
        <v>-5</v>
      </c>
      <c r="AD341" s="2">
        <f t="shared" si="316"/>
        <v>2.0789990774449763E-2</v>
      </c>
      <c r="AE341" s="2">
        <f t="shared" si="316"/>
        <v>0.1772777739120924</v>
      </c>
      <c r="AF341" s="2">
        <f t="shared" si="316"/>
        <v>0.6662344429502649</v>
      </c>
      <c r="AG341" s="2">
        <f t="shared" si="316"/>
        <v>0.15648778313764264</v>
      </c>
    </row>
    <row r="342" spans="1:33">
      <c r="A342" s="72"/>
      <c r="B342" s="2">
        <f t="shared" si="258"/>
        <v>-6</v>
      </c>
      <c r="C342" s="45" t="str">
        <f t="shared" ref="C342:X342" si="317">IF($B342^2&gt;C$106^2,"",EXP(-C36*delta_t)*($AE342*D341+$AF342*D342+$AG342*D343)+C291)</f>
        <v/>
      </c>
      <c r="D342" s="45" t="str">
        <f t="shared" si="317"/>
        <v/>
      </c>
      <c r="E342" s="45" t="str">
        <f t="shared" si="317"/>
        <v/>
      </c>
      <c r="F342" s="45" t="str">
        <f t="shared" si="317"/>
        <v/>
      </c>
      <c r="G342" s="45" t="str">
        <f t="shared" si="317"/>
        <v/>
      </c>
      <c r="H342" s="45" t="str">
        <f t="shared" si="317"/>
        <v/>
      </c>
      <c r="I342" s="44">
        <f t="shared" si="317"/>
        <v>2.419099848560581</v>
      </c>
      <c r="J342" s="44">
        <f t="shared" si="317"/>
        <v>2.0584254894241907</v>
      </c>
      <c r="K342" s="44">
        <f t="shared" si="317"/>
        <v>2.0387802514434501</v>
      </c>
      <c r="L342" s="44">
        <f t="shared" si="317"/>
        <v>2.019151571167455</v>
      </c>
      <c r="M342" s="44">
        <f t="shared" si="317"/>
        <v>1.6459946422885283</v>
      </c>
      <c r="N342" s="44">
        <f t="shared" si="317"/>
        <v>1.6300987999395586</v>
      </c>
      <c r="O342" s="44">
        <f t="shared" si="317"/>
        <v>1.6142107734786084</v>
      </c>
      <c r="P342" s="44">
        <f t="shared" si="317"/>
        <v>1.2318953973724596</v>
      </c>
      <c r="Q342" s="44">
        <f t="shared" si="317"/>
        <v>1.2198469949775224</v>
      </c>
      <c r="R342" s="44">
        <f t="shared" si="317"/>
        <v>1.2078028186040053</v>
      </c>
      <c r="S342" s="44">
        <f t="shared" si="317"/>
        <v>0.81848850632266579</v>
      </c>
      <c r="T342" s="44">
        <f t="shared" si="317"/>
        <v>0.81037786083953167</v>
      </c>
      <c r="U342" s="44">
        <f t="shared" si="317"/>
        <v>0.80226989074347976</v>
      </c>
      <c r="V342" s="44">
        <f t="shared" si="317"/>
        <v>0.40744853828974253</v>
      </c>
      <c r="W342" s="44">
        <f t="shared" si="317"/>
        <v>0.40335701543391911</v>
      </c>
      <c r="X342" s="44">
        <f t="shared" si="317"/>
        <v>0.39926706718842891</v>
      </c>
      <c r="Y342" s="44"/>
      <c r="Z342" s="44"/>
      <c r="AA342" s="44"/>
      <c r="AB342" s="2">
        <f t="shared" ref="AB342:AG342" si="318">AB291</f>
        <v>-6</v>
      </c>
      <c r="AC342" s="2">
        <f t="shared" si="318"/>
        <v>-6</v>
      </c>
      <c r="AD342" s="2">
        <f t="shared" si="318"/>
        <v>2.4947988929340248E-2</v>
      </c>
      <c r="AE342" s="2">
        <f t="shared" si="318"/>
        <v>0.17945186220714601</v>
      </c>
      <c r="AF342" s="2">
        <f t="shared" si="318"/>
        <v>0.66604426451504817</v>
      </c>
      <c r="AG342" s="2">
        <f t="shared" si="318"/>
        <v>0.15450387327780576</v>
      </c>
    </row>
    <row r="343" spans="1:33">
      <c r="A343" s="72"/>
      <c r="B343" s="2">
        <f t="shared" si="258"/>
        <v>-7</v>
      </c>
      <c r="C343" s="45" t="str">
        <f t="shared" ref="C343:X343" si="319">IF($B343^2&gt;C$106^2,"",EXP(-C37*delta_t)*($AE343*D342+$AF343*D343+$AG343*D344)+C292)</f>
        <v/>
      </c>
      <c r="D343" s="45" t="str">
        <f t="shared" si="319"/>
        <v/>
      </c>
      <c r="E343" s="45" t="str">
        <f t="shared" si="319"/>
        <v/>
      </c>
      <c r="F343" s="45" t="str">
        <f t="shared" si="319"/>
        <v/>
      </c>
      <c r="G343" s="45" t="str">
        <f t="shared" si="319"/>
        <v/>
      </c>
      <c r="H343" s="45" t="str">
        <f t="shared" si="319"/>
        <v/>
      </c>
      <c r="I343" s="45" t="str">
        <f t="shared" si="319"/>
        <v/>
      </c>
      <c r="J343" s="44">
        <f t="shared" si="319"/>
        <v>1.7029686136674911</v>
      </c>
      <c r="K343" s="44">
        <f t="shared" si="319"/>
        <v>1.68495202396077</v>
      </c>
      <c r="L343" s="44">
        <f t="shared" si="319"/>
        <v>1.666981269295581</v>
      </c>
      <c r="M343" s="44">
        <f t="shared" si="319"/>
        <v>1.3594422641325383</v>
      </c>
      <c r="N343" s="44">
        <f t="shared" si="319"/>
        <v>1.3448945667461254</v>
      </c>
      <c r="O343" s="44">
        <f t="shared" si="319"/>
        <v>1.3303807180931302</v>
      </c>
      <c r="P343" s="44">
        <f t="shared" si="319"/>
        <v>1.0157263083690515</v>
      </c>
      <c r="Q343" s="44">
        <f t="shared" si="319"/>
        <v>1.0047257121686288</v>
      </c>
      <c r="R343" s="44">
        <f t="shared" si="319"/>
        <v>0.99375002337876706</v>
      </c>
      <c r="S343" s="44">
        <f t="shared" si="319"/>
        <v>0.67374486219486307</v>
      </c>
      <c r="T343" s="44">
        <f t="shared" si="319"/>
        <v>0.66635817151272059</v>
      </c>
      <c r="U343" s="44">
        <f t="shared" si="319"/>
        <v>0.65898839410038601</v>
      </c>
      <c r="V343" s="44">
        <f t="shared" si="319"/>
        <v>0.33484602529728286</v>
      </c>
      <c r="W343" s="44">
        <f t="shared" si="319"/>
        <v>0.33112939937382313</v>
      </c>
      <c r="X343" s="44">
        <f t="shared" si="319"/>
        <v>0.32742158426947043</v>
      </c>
      <c r="Y343" s="44"/>
      <c r="Z343" s="44"/>
      <c r="AA343" s="44"/>
      <c r="AB343" s="2">
        <f t="shared" ref="AB343:AG343" si="320">AB292</f>
        <v>-7</v>
      </c>
      <c r="AC343" s="2">
        <f t="shared" si="320"/>
        <v>-7</v>
      </c>
      <c r="AD343" s="2">
        <f t="shared" si="320"/>
        <v>2.9105987084230733E-2</v>
      </c>
      <c r="AE343" s="2">
        <f t="shared" si="320"/>
        <v>0.18164323945085573</v>
      </c>
      <c r="AF343" s="2">
        <f t="shared" si="320"/>
        <v>0.66581950818251923</v>
      </c>
      <c r="AG343" s="2">
        <f t="shared" si="320"/>
        <v>0.15253725236662499</v>
      </c>
    </row>
    <row r="344" spans="1:33">
      <c r="A344" s="72"/>
      <c r="B344" s="2">
        <f t="shared" si="258"/>
        <v>-8</v>
      </c>
      <c r="C344" s="45" t="str">
        <f t="shared" ref="C344:X344" si="321">IF($B344^2&gt;C$106^2,"",EXP(-C38*delta_t)*($AE344*D343+$AF344*D344+$AG344*D345)+C293)</f>
        <v/>
      </c>
      <c r="D344" s="45" t="str">
        <f t="shared" si="321"/>
        <v/>
      </c>
      <c r="E344" s="45" t="str">
        <f t="shared" si="321"/>
        <v/>
      </c>
      <c r="F344" s="45" t="str">
        <f t="shared" si="321"/>
        <v/>
      </c>
      <c r="G344" s="45" t="str">
        <f t="shared" si="321"/>
        <v/>
      </c>
      <c r="H344" s="45" t="str">
        <f t="shared" si="321"/>
        <v/>
      </c>
      <c r="I344" s="45" t="str">
        <f t="shared" si="321"/>
        <v/>
      </c>
      <c r="J344" s="45" t="str">
        <f t="shared" si="321"/>
        <v/>
      </c>
      <c r="K344" s="44">
        <f t="shared" si="321"/>
        <v>1.392022842081222</v>
      </c>
      <c r="L344" s="44">
        <f t="shared" si="321"/>
        <v>1.3757920961682366</v>
      </c>
      <c r="M344" s="44">
        <f t="shared" si="321"/>
        <v>1.1223881277954515</v>
      </c>
      <c r="N344" s="44">
        <f t="shared" si="321"/>
        <v>1.1092551111846789</v>
      </c>
      <c r="O344" s="44">
        <f t="shared" si="321"/>
        <v>1.0961737518064771</v>
      </c>
      <c r="P344" s="44">
        <f t="shared" si="321"/>
        <v>0.83725365212605241</v>
      </c>
      <c r="Q344" s="44">
        <f t="shared" si="321"/>
        <v>0.82734428496642765</v>
      </c>
      <c r="R344" s="44">
        <f t="shared" si="321"/>
        <v>0.81747383171574084</v>
      </c>
      <c r="S344" s="44">
        <f t="shared" si="321"/>
        <v>0.55447733117235143</v>
      </c>
      <c r="T344" s="44">
        <f t="shared" si="321"/>
        <v>0.54783845415427468</v>
      </c>
      <c r="U344" s="44">
        <f t="shared" si="321"/>
        <v>0.54122603979862194</v>
      </c>
      <c r="V344" s="44">
        <f t="shared" si="321"/>
        <v>0.27513839554451225</v>
      </c>
      <c r="W344" s="44">
        <f t="shared" si="321"/>
        <v>0.27180578167585429</v>
      </c>
      <c r="X344" s="44">
        <f t="shared" si="321"/>
        <v>0.2684867850654083</v>
      </c>
      <c r="Y344" s="44"/>
      <c r="Z344" s="44"/>
      <c r="AA344" s="44"/>
      <c r="AB344" s="2">
        <f t="shared" ref="AB344:AG344" si="322">AB293</f>
        <v>-8</v>
      </c>
      <c r="AC344" s="2">
        <f t="shared" si="322"/>
        <v>-8</v>
      </c>
      <c r="AD344" s="2">
        <f t="shared" si="322"/>
        <v>3.3263985239120331E-2</v>
      </c>
      <c r="AE344" s="2">
        <f t="shared" si="322"/>
        <v>0.18385190564322104</v>
      </c>
      <c r="AF344" s="2">
        <f t="shared" si="322"/>
        <v>0.66556017395267819</v>
      </c>
      <c r="AG344" s="2">
        <f t="shared" si="322"/>
        <v>0.15058792040410071</v>
      </c>
    </row>
    <row r="345" spans="1:33">
      <c r="A345" s="72"/>
      <c r="B345" s="2">
        <f t="shared" si="258"/>
        <v>-9</v>
      </c>
      <c r="C345" s="45" t="str">
        <f t="shared" ref="C345:X345" si="323">IF($B345^2&gt;C$106^2,"",EXP(-C39*delta_t)*($AE345*D344+$AF345*D345+$AG345*D346)+C294)</f>
        <v/>
      </c>
      <c r="D345" s="45" t="str">
        <f t="shared" si="323"/>
        <v/>
      </c>
      <c r="E345" s="45" t="str">
        <f t="shared" si="323"/>
        <v/>
      </c>
      <c r="F345" s="45" t="str">
        <f t="shared" si="323"/>
        <v/>
      </c>
      <c r="G345" s="45" t="str">
        <f t="shared" si="323"/>
        <v/>
      </c>
      <c r="H345" s="45" t="str">
        <f t="shared" si="323"/>
        <v/>
      </c>
      <c r="I345" s="45" t="str">
        <f t="shared" si="323"/>
        <v/>
      </c>
      <c r="J345" s="45" t="str">
        <f t="shared" si="323"/>
        <v/>
      </c>
      <c r="K345" s="45" t="str">
        <f t="shared" si="323"/>
        <v/>
      </c>
      <c r="L345" s="44">
        <f t="shared" si="323"/>
        <v>1.1351689973041774</v>
      </c>
      <c r="M345" s="44">
        <f t="shared" si="323"/>
        <v>0.92640801799776418</v>
      </c>
      <c r="N345" s="44">
        <f t="shared" si="323"/>
        <v>0.91467584809523939</v>
      </c>
      <c r="O345" s="44">
        <f t="shared" si="323"/>
        <v>0.90300672119518022</v>
      </c>
      <c r="P345" s="44">
        <f t="shared" si="323"/>
        <v>0.68998070313479165</v>
      </c>
      <c r="Q345" s="44">
        <f t="shared" si="323"/>
        <v>0.68114616479668577</v>
      </c>
      <c r="R345" s="44">
        <f t="shared" si="323"/>
        <v>0.67235940718913956</v>
      </c>
      <c r="S345" s="44">
        <f t="shared" si="323"/>
        <v>0.4562413133030162</v>
      </c>
      <c r="T345" s="44">
        <f t="shared" si="323"/>
        <v>0.45033484223744563</v>
      </c>
      <c r="U345" s="44">
        <f t="shared" si="323"/>
        <v>0.44446081149139122</v>
      </c>
      <c r="V345" s="44">
        <f t="shared" si="323"/>
        <v>0.22604914905570617</v>
      </c>
      <c r="W345" s="44">
        <f t="shared" si="323"/>
        <v>0.223090454080457</v>
      </c>
      <c r="X345" s="44">
        <f t="shared" si="323"/>
        <v>0.22014834801903521</v>
      </c>
      <c r="Y345" s="44"/>
      <c r="Z345" s="44"/>
      <c r="AA345" s="44"/>
      <c r="AB345" s="2">
        <f t="shared" ref="AB345:AG345" si="324">AB294</f>
        <v>-9</v>
      </c>
      <c r="AC345" s="2">
        <f t="shared" si="324"/>
        <v>-9</v>
      </c>
      <c r="AD345" s="2">
        <f t="shared" si="324"/>
        <v>3.7421983394009928E-2</v>
      </c>
      <c r="AE345" s="2">
        <f t="shared" si="324"/>
        <v>0.1860778607842424</v>
      </c>
      <c r="AF345" s="2">
        <f t="shared" si="324"/>
        <v>0.66526626182552506</v>
      </c>
      <c r="AG345" s="2">
        <f t="shared" si="324"/>
        <v>0.14865587739023248</v>
      </c>
    </row>
    <row r="346" spans="1:33">
      <c r="A346" s="72"/>
      <c r="B346" s="2">
        <f t="shared" si="258"/>
        <v>-10</v>
      </c>
      <c r="C346" s="45" t="str">
        <f t="shared" ref="C346:X346" si="325">IF($B346^2&gt;C$106^2,"",EXP(-C40*delta_t)*($AE346*D345+$AF346*D346+$AG346*D347)+C295)</f>
        <v/>
      </c>
      <c r="D346" s="45" t="str">
        <f t="shared" si="325"/>
        <v/>
      </c>
      <c r="E346" s="45" t="str">
        <f t="shared" si="325"/>
        <v/>
      </c>
      <c r="F346" s="45" t="str">
        <f t="shared" si="325"/>
        <v/>
      </c>
      <c r="G346" s="45" t="str">
        <f t="shared" si="325"/>
        <v/>
      </c>
      <c r="H346" s="45" t="str">
        <f t="shared" si="325"/>
        <v/>
      </c>
      <c r="I346" s="45" t="str">
        <f t="shared" si="325"/>
        <v/>
      </c>
      <c r="J346" s="45" t="str">
        <f t="shared" si="325"/>
        <v/>
      </c>
      <c r="K346" s="45" t="str">
        <f t="shared" si="325"/>
        <v/>
      </c>
      <c r="L346" s="45" t="str">
        <f t="shared" si="325"/>
        <v/>
      </c>
      <c r="M346" s="44">
        <f t="shared" si="325"/>
        <v>0.76447053403297649</v>
      </c>
      <c r="N346" s="44">
        <f t="shared" si="325"/>
        <v>0.75407594229408759</v>
      </c>
      <c r="O346" s="44">
        <f t="shared" si="325"/>
        <v>0.74375087435980369</v>
      </c>
      <c r="P346" s="44">
        <f t="shared" si="325"/>
        <v>0.56850533209512211</v>
      </c>
      <c r="Q346" s="44">
        <f t="shared" si="325"/>
        <v>0.56069286536520813</v>
      </c>
      <c r="R346" s="44">
        <f t="shared" si="325"/>
        <v>0.55293316744390242</v>
      </c>
      <c r="S346" s="44">
        <f t="shared" si="325"/>
        <v>0.37535473822344595</v>
      </c>
      <c r="T346" s="44">
        <f t="shared" si="325"/>
        <v>0.37014171169713805</v>
      </c>
      <c r="U346" s="44">
        <f t="shared" si="325"/>
        <v>0.36496443283495938</v>
      </c>
      <c r="V346" s="44">
        <f t="shared" si="325"/>
        <v>0.1856991790774577</v>
      </c>
      <c r="W346" s="44">
        <f t="shared" si="325"/>
        <v>0.18309295061247671</v>
      </c>
      <c r="X346" s="44">
        <f t="shared" si="325"/>
        <v>0.18050492189284958</v>
      </c>
      <c r="Y346" s="44"/>
      <c r="Z346" s="44"/>
      <c r="AA346" s="44"/>
      <c r="AB346" s="2">
        <f t="shared" ref="AB346:AG346" si="326">AB295</f>
        <v>-10</v>
      </c>
      <c r="AC346" s="2">
        <f t="shared" si="326"/>
        <v>-10</v>
      </c>
      <c r="AD346" s="2">
        <f t="shared" si="326"/>
        <v>4.1579981548899525E-2</v>
      </c>
      <c r="AE346" s="2">
        <f t="shared" si="326"/>
        <v>0.18832110487391984</v>
      </c>
      <c r="AF346" s="2">
        <f t="shared" si="326"/>
        <v>0.66493777180105984</v>
      </c>
      <c r="AG346" s="2">
        <f t="shared" si="326"/>
        <v>0.14674112332502032</v>
      </c>
    </row>
    <row r="347" spans="1:33">
      <c r="A347" s="72"/>
      <c r="B347" s="2">
        <f t="shared" si="258"/>
        <v>-11</v>
      </c>
      <c r="C347" s="45" t="str">
        <f t="shared" ref="C347:X347" si="327">IF($B347^2&gt;C$106^2,"",EXP(-C41*delta_t)*($AE347*D346+$AF347*D347+$AG347*D348)+C296)</f>
        <v/>
      </c>
      <c r="D347" s="45" t="str">
        <f t="shared" si="327"/>
        <v/>
      </c>
      <c r="E347" s="45" t="str">
        <f t="shared" si="327"/>
        <v/>
      </c>
      <c r="F347" s="45" t="str">
        <f t="shared" si="327"/>
        <v/>
      </c>
      <c r="G347" s="45" t="str">
        <f t="shared" si="327"/>
        <v/>
      </c>
      <c r="H347" s="45" t="str">
        <f t="shared" si="327"/>
        <v/>
      </c>
      <c r="I347" s="45" t="str">
        <f t="shared" si="327"/>
        <v/>
      </c>
      <c r="J347" s="45" t="str">
        <f t="shared" si="327"/>
        <v/>
      </c>
      <c r="K347" s="45" t="str">
        <f t="shared" si="327"/>
        <v/>
      </c>
      <c r="L347" s="45" t="str">
        <f t="shared" si="327"/>
        <v/>
      </c>
      <c r="M347" s="45" t="str">
        <f t="shared" si="327"/>
        <v/>
      </c>
      <c r="N347" s="44">
        <f t="shared" si="327"/>
        <v>0.6215715855240691</v>
      </c>
      <c r="O347" s="44">
        <f t="shared" si="327"/>
        <v>0.61249529874587516</v>
      </c>
      <c r="P347" s="44">
        <f t="shared" si="327"/>
        <v>0.46834380944088222</v>
      </c>
      <c r="Q347" s="44">
        <f t="shared" si="327"/>
        <v>0.4614801949086586</v>
      </c>
      <c r="R347" s="44">
        <f t="shared" si="327"/>
        <v>0.45467146900785355</v>
      </c>
      <c r="S347" s="44">
        <f t="shared" si="327"/>
        <v>0.30877147656142967</v>
      </c>
      <c r="T347" s="44">
        <f t="shared" si="327"/>
        <v>0.30419995433566305</v>
      </c>
      <c r="U347" s="44">
        <f t="shared" si="327"/>
        <v>0.29966552949959246</v>
      </c>
      <c r="V347" s="44">
        <f t="shared" si="327"/>
        <v>0.15253888490307541</v>
      </c>
      <c r="W347" s="44">
        <f t="shared" si="327"/>
        <v>0.1502575600016321</v>
      </c>
      <c r="X347" s="44">
        <f t="shared" si="327"/>
        <v>0.14799505565184809</v>
      </c>
      <c r="Y347" s="44"/>
      <c r="Z347" s="44"/>
      <c r="AA347" s="44"/>
      <c r="AB347" s="2">
        <f t="shared" ref="AB347:AG347" si="328">AB296</f>
        <v>-11</v>
      </c>
      <c r="AC347" s="2">
        <f t="shared" si="328"/>
        <v>-11</v>
      </c>
      <c r="AD347" s="2">
        <f t="shared" si="328"/>
        <v>4.5737979703790899E-2</v>
      </c>
      <c r="AE347" s="2">
        <f t="shared" si="328"/>
        <v>0.1905816379122543</v>
      </c>
      <c r="AF347" s="2">
        <f t="shared" si="328"/>
        <v>0.66457470387928219</v>
      </c>
      <c r="AG347" s="2">
        <f t="shared" si="328"/>
        <v>0.1448436582084634</v>
      </c>
    </row>
    <row r="348" spans="1:33">
      <c r="A348" s="72"/>
      <c r="B348" s="2">
        <f t="shared" si="258"/>
        <v>-12</v>
      </c>
      <c r="C348" s="45" t="str">
        <f t="shared" ref="C348:X348" si="329">IF($B348^2&gt;C$106^2,"",EXP(-C42*delta_t)*($AE348*D347+$AF348*D348+$AG348*D349)+C297)</f>
        <v/>
      </c>
      <c r="D348" s="45" t="str">
        <f t="shared" si="329"/>
        <v/>
      </c>
      <c r="E348" s="45" t="str">
        <f t="shared" si="329"/>
        <v/>
      </c>
      <c r="F348" s="45" t="str">
        <f t="shared" si="329"/>
        <v/>
      </c>
      <c r="G348" s="45" t="str">
        <f t="shared" si="329"/>
        <v/>
      </c>
      <c r="H348" s="45" t="str">
        <f t="shared" si="329"/>
        <v/>
      </c>
      <c r="I348" s="45" t="str">
        <f t="shared" si="329"/>
        <v/>
      </c>
      <c r="J348" s="45" t="str">
        <f t="shared" si="329"/>
        <v/>
      </c>
      <c r="K348" s="45" t="str">
        <f t="shared" si="329"/>
        <v/>
      </c>
      <c r="L348" s="45" t="str">
        <f t="shared" si="329"/>
        <v/>
      </c>
      <c r="M348" s="45" t="str">
        <f t="shared" si="329"/>
        <v/>
      </c>
      <c r="N348" s="45" t="str">
        <f t="shared" si="329"/>
        <v/>
      </c>
      <c r="O348" s="44">
        <f t="shared" si="329"/>
        <v>0.50434555609575649</v>
      </c>
      <c r="P348" s="44">
        <f t="shared" si="329"/>
        <v>0.38578022509615978</v>
      </c>
      <c r="Q348" s="44">
        <f t="shared" si="329"/>
        <v>0.37978240171366795</v>
      </c>
      <c r="R348" s="44">
        <f t="shared" si="329"/>
        <v>0.37383951373403224</v>
      </c>
      <c r="S348" s="44">
        <f t="shared" si="329"/>
        <v>0.2539743570799709</v>
      </c>
      <c r="T348" s="44">
        <f t="shared" si="329"/>
        <v>0.2499864363677945</v>
      </c>
      <c r="U348" s="44">
        <f t="shared" si="329"/>
        <v>0.2460355598566577</v>
      </c>
      <c r="V348" s="44">
        <f t="shared" si="329"/>
        <v>0.12529138948231885</v>
      </c>
      <c r="W348" s="44">
        <f t="shared" si="329"/>
        <v>0.12330475219341949</v>
      </c>
      <c r="X348" s="44">
        <f t="shared" si="329"/>
        <v>0.12133685230676619</v>
      </c>
      <c r="Y348" s="44"/>
      <c r="Z348" s="44"/>
      <c r="AA348" s="44"/>
      <c r="AB348" s="2">
        <f t="shared" ref="AB348:AG348" si="330">AB297</f>
        <v>-12</v>
      </c>
      <c r="AC348" s="2">
        <f t="shared" si="330"/>
        <v>-12</v>
      </c>
      <c r="AD348" s="2">
        <f t="shared" si="330"/>
        <v>4.9895977858680496E-2</v>
      </c>
      <c r="AE348" s="2">
        <f t="shared" si="330"/>
        <v>0.19285945989924386</v>
      </c>
      <c r="AF348" s="2">
        <f t="shared" si="330"/>
        <v>0.66417705806019267</v>
      </c>
      <c r="AG348" s="2">
        <f t="shared" si="330"/>
        <v>0.14296348204056336</v>
      </c>
    </row>
    <row r="349" spans="1:33">
      <c r="A349" s="72"/>
      <c r="B349" s="2">
        <f t="shared" si="258"/>
        <v>-13</v>
      </c>
      <c r="C349" s="45" t="str">
        <f t="shared" ref="C349:X349" si="331">IF($B349^2&gt;C$106^2,"",EXP(-C43*delta_t)*($AE349*D348+$AF349*D349+$AG349*D350)+C298)</f>
        <v/>
      </c>
      <c r="D349" s="45" t="str">
        <f t="shared" si="331"/>
        <v/>
      </c>
      <c r="E349" s="45" t="str">
        <f t="shared" si="331"/>
        <v/>
      </c>
      <c r="F349" s="45" t="str">
        <f t="shared" si="331"/>
        <v/>
      </c>
      <c r="G349" s="45" t="str">
        <f t="shared" si="331"/>
        <v/>
      </c>
      <c r="H349" s="45" t="str">
        <f t="shared" si="331"/>
        <v/>
      </c>
      <c r="I349" s="45" t="str">
        <f t="shared" si="331"/>
        <v/>
      </c>
      <c r="J349" s="45" t="str">
        <f t="shared" si="331"/>
        <v/>
      </c>
      <c r="K349" s="45" t="str">
        <f t="shared" si="331"/>
        <v/>
      </c>
      <c r="L349" s="45" t="str">
        <f t="shared" si="331"/>
        <v/>
      </c>
      <c r="M349" s="45" t="str">
        <f t="shared" si="331"/>
        <v/>
      </c>
      <c r="N349" s="45" t="str">
        <f t="shared" si="331"/>
        <v/>
      </c>
      <c r="O349" s="45" t="str">
        <f t="shared" si="331"/>
        <v/>
      </c>
      <c r="P349" s="44">
        <f t="shared" si="331"/>
        <v>0.31773875380594613</v>
      </c>
      <c r="Q349" s="44">
        <f t="shared" si="331"/>
        <v>0.31252077893974017</v>
      </c>
      <c r="R349" s="44">
        <f t="shared" si="331"/>
        <v>0.3073563299295653</v>
      </c>
      <c r="S349" s="44">
        <f t="shared" si="331"/>
        <v>0.20888523580117951</v>
      </c>
      <c r="T349" s="44">
        <f t="shared" si="331"/>
        <v>0.20542161147100926</v>
      </c>
      <c r="U349" s="44">
        <f t="shared" si="331"/>
        <v>0.20199400143267845</v>
      </c>
      <c r="V349" s="44">
        <f t="shared" si="331"/>
        <v>0.10290521194251093</v>
      </c>
      <c r="W349" s="44">
        <f t="shared" si="331"/>
        <v>0.10118262133693719</v>
      </c>
      <c r="X349" s="44">
        <f t="shared" si="331"/>
        <v>9.947819914304698E-2</v>
      </c>
      <c r="Y349" s="44"/>
      <c r="Z349" s="44"/>
      <c r="AA349" s="44"/>
      <c r="AB349" s="2">
        <f t="shared" ref="AB349:AG349" si="332">AB298</f>
        <v>-13</v>
      </c>
      <c r="AC349" s="2">
        <f t="shared" si="332"/>
        <v>-13</v>
      </c>
      <c r="AD349" s="2">
        <f t="shared" si="332"/>
        <v>5.4053976013570093E-2</v>
      </c>
      <c r="AE349" s="2">
        <f t="shared" si="332"/>
        <v>0.19515457083488952</v>
      </c>
      <c r="AF349" s="2">
        <f t="shared" si="332"/>
        <v>0.66374483434379106</v>
      </c>
      <c r="AG349" s="2">
        <f t="shared" si="332"/>
        <v>0.14110059482131942</v>
      </c>
    </row>
    <row r="350" spans="1:33">
      <c r="A350" s="72"/>
      <c r="B350" s="2">
        <f t="shared" si="258"/>
        <v>-14</v>
      </c>
      <c r="C350" s="45" t="str">
        <f t="shared" ref="C350:X350" si="333">IF($B350^2&gt;C$106^2,"",EXP(-C44*delta_t)*($AE350*D349+$AF350*D350+$AG350*D351)+C299)</f>
        <v/>
      </c>
      <c r="D350" s="45" t="str">
        <f t="shared" si="333"/>
        <v/>
      </c>
      <c r="E350" s="45" t="str">
        <f t="shared" si="333"/>
        <v/>
      </c>
      <c r="F350" s="45" t="str">
        <f t="shared" si="333"/>
        <v/>
      </c>
      <c r="G350" s="45" t="str">
        <f t="shared" si="333"/>
        <v/>
      </c>
      <c r="H350" s="45" t="str">
        <f t="shared" si="333"/>
        <v/>
      </c>
      <c r="I350" s="45" t="str">
        <f t="shared" si="333"/>
        <v/>
      </c>
      <c r="J350" s="45" t="str">
        <f t="shared" si="333"/>
        <v/>
      </c>
      <c r="K350" s="45" t="str">
        <f t="shared" si="333"/>
        <v/>
      </c>
      <c r="L350" s="45" t="str">
        <f t="shared" si="333"/>
        <v/>
      </c>
      <c r="M350" s="45" t="str">
        <f t="shared" si="333"/>
        <v/>
      </c>
      <c r="N350" s="45" t="str">
        <f t="shared" si="333"/>
        <v/>
      </c>
      <c r="O350" s="45" t="str">
        <f t="shared" si="333"/>
        <v/>
      </c>
      <c r="P350" s="45" t="str">
        <f t="shared" si="333"/>
        <v/>
      </c>
      <c r="Q350" s="44">
        <f t="shared" si="333"/>
        <v>0.25715341240473966</v>
      </c>
      <c r="R350" s="44">
        <f t="shared" si="333"/>
        <v>0.25268202604819817</v>
      </c>
      <c r="S350" s="44">
        <f t="shared" si="333"/>
        <v>0.17178971971717502</v>
      </c>
      <c r="T350" s="44">
        <f t="shared" si="333"/>
        <v>0.16879255762791864</v>
      </c>
      <c r="U350" s="44">
        <f t="shared" si="333"/>
        <v>0.1658297268505024</v>
      </c>
      <c r="V350" s="44">
        <f t="shared" si="333"/>
        <v>8.4514931617811997E-2</v>
      </c>
      <c r="W350" s="44">
        <f t="shared" si="333"/>
        <v>8.3026709919691202E-2</v>
      </c>
      <c r="X350" s="44">
        <f t="shared" si="333"/>
        <v>8.1555766289469894E-2</v>
      </c>
      <c r="Y350" s="44"/>
      <c r="Z350" s="44"/>
      <c r="AA350" s="44"/>
      <c r="AB350" s="2">
        <f t="shared" ref="AB350:AG350" si="334">AB299</f>
        <v>-14</v>
      </c>
      <c r="AC350" s="2">
        <f t="shared" si="334"/>
        <v>-14</v>
      </c>
      <c r="AD350" s="2">
        <f t="shared" si="334"/>
        <v>5.8211974168461467E-2</v>
      </c>
      <c r="AE350" s="2">
        <f t="shared" si="334"/>
        <v>0.1974669707191922</v>
      </c>
      <c r="AF350" s="2">
        <f t="shared" si="334"/>
        <v>0.66327803273007702</v>
      </c>
      <c r="AG350" s="2">
        <f t="shared" si="334"/>
        <v>0.13925499655073073</v>
      </c>
    </row>
    <row r="351" spans="1:33">
      <c r="A351" s="72"/>
      <c r="B351" s="2">
        <f t="shared" si="258"/>
        <v>-15</v>
      </c>
      <c r="C351" s="45" t="str">
        <f t="shared" ref="C351:X351" si="335">IF($B351^2&gt;C$106^2,"",EXP(-C45*delta_t)*($AE351*D350+$AF351*D351+$AG351*D352)+C300)</f>
        <v/>
      </c>
      <c r="D351" s="45" t="str">
        <f t="shared" si="335"/>
        <v/>
      </c>
      <c r="E351" s="45" t="str">
        <f t="shared" si="335"/>
        <v/>
      </c>
      <c r="F351" s="45" t="str">
        <f t="shared" si="335"/>
        <v/>
      </c>
      <c r="G351" s="45" t="str">
        <f t="shared" si="335"/>
        <v/>
      </c>
      <c r="H351" s="45" t="str">
        <f t="shared" si="335"/>
        <v/>
      </c>
      <c r="I351" s="45" t="str">
        <f t="shared" si="335"/>
        <v/>
      </c>
      <c r="J351" s="45" t="str">
        <f t="shared" si="335"/>
        <v/>
      </c>
      <c r="K351" s="45" t="str">
        <f t="shared" si="335"/>
        <v/>
      </c>
      <c r="L351" s="45" t="str">
        <f t="shared" si="335"/>
        <v/>
      </c>
      <c r="M351" s="45" t="str">
        <f t="shared" si="335"/>
        <v/>
      </c>
      <c r="N351" s="45" t="str">
        <f t="shared" si="335"/>
        <v/>
      </c>
      <c r="O351" s="45" t="str">
        <f t="shared" si="335"/>
        <v/>
      </c>
      <c r="P351" s="45" t="str">
        <f t="shared" si="335"/>
        <v/>
      </c>
      <c r="Q351" s="45" t="str">
        <f t="shared" si="335"/>
        <v/>
      </c>
      <c r="R351" s="44">
        <f t="shared" si="335"/>
        <v>0.20772392264970685</v>
      </c>
      <c r="S351" s="44">
        <f t="shared" si="335"/>
        <v>0.14127437060424478</v>
      </c>
      <c r="T351" s="44">
        <f t="shared" si="335"/>
        <v>0.13868903032337887</v>
      </c>
      <c r="U351" s="44">
        <f t="shared" si="335"/>
        <v>0.1361359282351432</v>
      </c>
      <c r="V351" s="44">
        <f t="shared" si="335"/>
        <v>6.940856821899935E-2</v>
      </c>
      <c r="W351" s="44">
        <f t="shared" si="335"/>
        <v>6.812681928825759E-2</v>
      </c>
      <c r="X351" s="44">
        <f t="shared" si="335"/>
        <v>6.6861259385175301E-2</v>
      </c>
      <c r="Y351" s="44"/>
      <c r="Z351" s="44"/>
      <c r="AA351" s="44"/>
      <c r="AB351" s="2">
        <f t="shared" ref="AB351:AG351" si="336">AB300</f>
        <v>-15</v>
      </c>
      <c r="AC351" s="2">
        <f t="shared" si="336"/>
        <v>-15</v>
      </c>
      <c r="AD351" s="2">
        <f t="shared" si="336"/>
        <v>6.2369972323351064E-2</v>
      </c>
      <c r="AE351" s="2">
        <f t="shared" si="336"/>
        <v>0.19979665955214998</v>
      </c>
      <c r="AF351" s="2">
        <f t="shared" si="336"/>
        <v>0.6627766532190511</v>
      </c>
      <c r="AG351" s="2">
        <f t="shared" si="336"/>
        <v>0.13742668722879892</v>
      </c>
    </row>
    <row r="352" spans="1:33">
      <c r="A352" s="72"/>
      <c r="B352" s="2">
        <f t="shared" si="258"/>
        <v>-16</v>
      </c>
      <c r="C352" s="45" t="str">
        <f t="shared" ref="C352:X352" si="337">IF($B352^2&gt;C$106^2,"",EXP(-C46*delta_t)*($AE352*D351+$AF352*D352+$AG352*D353)+C301)</f>
        <v/>
      </c>
      <c r="D352" s="45" t="str">
        <f t="shared" si="337"/>
        <v/>
      </c>
      <c r="E352" s="45" t="str">
        <f t="shared" si="337"/>
        <v/>
      </c>
      <c r="F352" s="45" t="str">
        <f t="shared" si="337"/>
        <v/>
      </c>
      <c r="G352" s="45" t="str">
        <f t="shared" si="337"/>
        <v/>
      </c>
      <c r="H352" s="45" t="str">
        <f t="shared" si="337"/>
        <v/>
      </c>
      <c r="I352" s="45" t="str">
        <f t="shared" si="337"/>
        <v/>
      </c>
      <c r="J352" s="45" t="str">
        <f t="shared" si="337"/>
        <v/>
      </c>
      <c r="K352" s="45" t="str">
        <f t="shared" si="337"/>
        <v/>
      </c>
      <c r="L352" s="45" t="str">
        <f t="shared" si="337"/>
        <v/>
      </c>
      <c r="M352" s="45" t="str">
        <f t="shared" si="337"/>
        <v/>
      </c>
      <c r="N352" s="45" t="str">
        <f t="shared" si="337"/>
        <v/>
      </c>
      <c r="O352" s="45" t="str">
        <f t="shared" si="337"/>
        <v/>
      </c>
      <c r="P352" s="45" t="str">
        <f t="shared" si="337"/>
        <v/>
      </c>
      <c r="Q352" s="45" t="str">
        <f t="shared" si="337"/>
        <v/>
      </c>
      <c r="R352" s="45" t="str">
        <f t="shared" si="337"/>
        <v/>
      </c>
      <c r="S352" s="44">
        <f t="shared" si="337"/>
        <v>0.11617446249299322</v>
      </c>
      <c r="T352" s="44">
        <f t="shared" si="337"/>
        <v>0.11395044280478407</v>
      </c>
      <c r="U352" s="44">
        <f t="shared" si="337"/>
        <v>0.11175633808950758</v>
      </c>
      <c r="V352" s="44">
        <f t="shared" si="337"/>
        <v>5.7000580945023568E-2</v>
      </c>
      <c r="W352" s="44">
        <f t="shared" si="337"/>
        <v>5.5899626372733491E-2</v>
      </c>
      <c r="X352" s="44">
        <f t="shared" si="337"/>
        <v>5.481366340489395E-2</v>
      </c>
      <c r="Y352" s="44"/>
      <c r="Z352" s="44"/>
      <c r="AA352" s="44"/>
      <c r="AB352" s="2">
        <f t="shared" ref="AB352:AG352" si="338">AB301</f>
        <v>-16</v>
      </c>
      <c r="AC352" s="2">
        <f t="shared" si="338"/>
        <v>-16</v>
      </c>
      <c r="AD352" s="2">
        <f t="shared" si="338"/>
        <v>6.6527970478240661E-2</v>
      </c>
      <c r="AE352" s="2">
        <f t="shared" si="338"/>
        <v>0.20214363733376381</v>
      </c>
      <c r="AF352" s="2">
        <f t="shared" si="338"/>
        <v>0.66224069581071299</v>
      </c>
      <c r="AG352" s="2">
        <f t="shared" si="338"/>
        <v>0.13561566685552315</v>
      </c>
    </row>
    <row r="353" spans="1:33">
      <c r="A353" s="72"/>
      <c r="B353" s="2">
        <f t="shared" si="258"/>
        <v>-17</v>
      </c>
      <c r="C353" s="45" t="str">
        <f t="shared" ref="C353:X353" si="339">IF($B353^2&gt;C$106^2,"",EXP(-C47*delta_t)*($AE353*D352+$AF353*D353+$AG353*D354)+C302)</f>
        <v/>
      </c>
      <c r="D353" s="45" t="str">
        <f t="shared" si="339"/>
        <v/>
      </c>
      <c r="E353" s="45" t="str">
        <f t="shared" si="339"/>
        <v/>
      </c>
      <c r="F353" s="45" t="str">
        <f t="shared" si="339"/>
        <v/>
      </c>
      <c r="G353" s="45" t="str">
        <f t="shared" si="339"/>
        <v/>
      </c>
      <c r="H353" s="45" t="str">
        <f t="shared" si="339"/>
        <v/>
      </c>
      <c r="I353" s="45" t="str">
        <f t="shared" si="339"/>
        <v/>
      </c>
      <c r="J353" s="45" t="str">
        <f t="shared" si="339"/>
        <v/>
      </c>
      <c r="K353" s="45" t="str">
        <f t="shared" si="339"/>
        <v/>
      </c>
      <c r="L353" s="45" t="str">
        <f t="shared" si="339"/>
        <v/>
      </c>
      <c r="M353" s="45" t="str">
        <f t="shared" si="339"/>
        <v/>
      </c>
      <c r="N353" s="45" t="str">
        <f t="shared" si="339"/>
        <v/>
      </c>
      <c r="O353" s="45" t="str">
        <f t="shared" si="339"/>
        <v/>
      </c>
      <c r="P353" s="45" t="str">
        <f t="shared" si="339"/>
        <v/>
      </c>
      <c r="Q353" s="45" t="str">
        <f t="shared" si="339"/>
        <v/>
      </c>
      <c r="R353" s="45" t="str">
        <f t="shared" si="339"/>
        <v/>
      </c>
      <c r="S353" s="45" t="str">
        <f t="shared" si="339"/>
        <v/>
      </c>
      <c r="T353" s="44">
        <f t="shared" si="339"/>
        <v>9.3621981326429238E-2</v>
      </c>
      <c r="U353" s="44">
        <f t="shared" si="339"/>
        <v>9.1740841144706264E-2</v>
      </c>
      <c r="V353" s="44">
        <f t="shared" si="339"/>
        <v>4.6809551782676422E-2</v>
      </c>
      <c r="W353" s="44">
        <f t="shared" si="339"/>
        <v>4.5866114131703356E-2</v>
      </c>
      <c r="X353" s="44">
        <f t="shared" si="339"/>
        <v>4.4936427765928634E-2</v>
      </c>
      <c r="Y353" s="44"/>
      <c r="Z353" s="44"/>
      <c r="AA353" s="44"/>
      <c r="AB353" s="2">
        <f t="shared" ref="AB353:AG353" si="340">AB302</f>
        <v>-17</v>
      </c>
      <c r="AC353" s="2">
        <f t="shared" si="340"/>
        <v>-17</v>
      </c>
      <c r="AD353" s="2">
        <f t="shared" si="340"/>
        <v>7.0685968633132035E-2</v>
      </c>
      <c r="AE353" s="2">
        <f t="shared" si="340"/>
        <v>0.20450790406403474</v>
      </c>
      <c r="AF353" s="2">
        <f t="shared" si="340"/>
        <v>0.66167016050506255</v>
      </c>
      <c r="AG353" s="2">
        <f t="shared" si="340"/>
        <v>0.13382193543090271</v>
      </c>
    </row>
    <row r="354" spans="1:33">
      <c r="A354" s="72"/>
      <c r="B354" s="2">
        <f t="shared" si="258"/>
        <v>-18</v>
      </c>
      <c r="C354" s="45" t="str">
        <f t="shared" ref="C354:X354" si="341">IF($B354^2&gt;C$106^2,"",EXP(-C48*delta_t)*($AE354*D353+$AF354*D354+$AG354*D355)+C303)</f>
        <v/>
      </c>
      <c r="D354" s="45" t="str">
        <f t="shared" si="341"/>
        <v/>
      </c>
      <c r="E354" s="45" t="str">
        <f t="shared" si="341"/>
        <v/>
      </c>
      <c r="F354" s="45" t="str">
        <f t="shared" si="341"/>
        <v/>
      </c>
      <c r="G354" s="45" t="str">
        <f t="shared" si="341"/>
        <v/>
      </c>
      <c r="H354" s="45" t="str">
        <f t="shared" si="341"/>
        <v/>
      </c>
      <c r="I354" s="45" t="str">
        <f t="shared" si="341"/>
        <v/>
      </c>
      <c r="J354" s="45" t="str">
        <f t="shared" si="341"/>
        <v/>
      </c>
      <c r="K354" s="45" t="str">
        <f t="shared" si="341"/>
        <v/>
      </c>
      <c r="L354" s="45" t="str">
        <f t="shared" si="341"/>
        <v/>
      </c>
      <c r="M354" s="45" t="str">
        <f t="shared" si="341"/>
        <v/>
      </c>
      <c r="N354" s="45" t="str">
        <f t="shared" si="341"/>
        <v/>
      </c>
      <c r="O354" s="45" t="str">
        <f t="shared" si="341"/>
        <v/>
      </c>
      <c r="P354" s="45" t="str">
        <f t="shared" si="341"/>
        <v/>
      </c>
      <c r="Q354" s="45" t="str">
        <f t="shared" si="341"/>
        <v/>
      </c>
      <c r="R354" s="45" t="str">
        <f t="shared" si="341"/>
        <v/>
      </c>
      <c r="S354" s="45" t="str">
        <f t="shared" si="341"/>
        <v/>
      </c>
      <c r="T354" s="45" t="str">
        <f t="shared" si="341"/>
        <v/>
      </c>
      <c r="U354" s="44">
        <f t="shared" si="341"/>
        <v>7.5308874551323651E-2</v>
      </c>
      <c r="V354" s="44">
        <f t="shared" si="341"/>
        <v>3.8439762578748093E-2</v>
      </c>
      <c r="W354" s="44">
        <f t="shared" si="341"/>
        <v>3.7632985106807751E-2</v>
      </c>
      <c r="X354" s="44">
        <f t="shared" si="341"/>
        <v>3.6838722259123463E-2</v>
      </c>
      <c r="Y354" s="44"/>
      <c r="Z354" s="44"/>
      <c r="AA354" s="44"/>
      <c r="AB354" s="2">
        <f t="shared" ref="AB354:AG354" si="342">AB303</f>
        <v>-18</v>
      </c>
      <c r="AC354" s="2">
        <f t="shared" si="342"/>
        <v>-18</v>
      </c>
      <c r="AD354" s="2">
        <f t="shared" si="342"/>
        <v>7.4843966788019856E-2</v>
      </c>
      <c r="AE354" s="2">
        <f t="shared" si="342"/>
        <v>0.20688945974295969</v>
      </c>
      <c r="AF354" s="2">
        <f t="shared" si="342"/>
        <v>0.66106504730210036</v>
      </c>
      <c r="AG354" s="2">
        <f t="shared" si="342"/>
        <v>0.13204549295493984</v>
      </c>
    </row>
    <row r="355" spans="1:33">
      <c r="A355" s="72"/>
      <c r="B355" s="2">
        <f t="shared" si="258"/>
        <v>-19</v>
      </c>
      <c r="C355" s="45" t="str">
        <f t="shared" ref="C355:X355" si="343">IF($B355^2&gt;C$106^2,"",EXP(-C49*delta_t)*($AE355*D354+$AF355*D355+$AG355*D356)+C304)</f>
        <v/>
      </c>
      <c r="D355" s="45" t="str">
        <f t="shared" si="343"/>
        <v/>
      </c>
      <c r="E355" s="45" t="str">
        <f t="shared" si="343"/>
        <v/>
      </c>
      <c r="F355" s="45" t="str">
        <f t="shared" si="343"/>
        <v/>
      </c>
      <c r="G355" s="45" t="str">
        <f t="shared" si="343"/>
        <v/>
      </c>
      <c r="H355" s="45" t="str">
        <f t="shared" si="343"/>
        <v/>
      </c>
      <c r="I355" s="45" t="str">
        <f t="shared" si="343"/>
        <v/>
      </c>
      <c r="J355" s="45" t="str">
        <f t="shared" si="343"/>
        <v/>
      </c>
      <c r="K355" s="45" t="str">
        <f t="shared" si="343"/>
        <v/>
      </c>
      <c r="L355" s="45" t="str">
        <f t="shared" si="343"/>
        <v/>
      </c>
      <c r="M355" s="45" t="str">
        <f t="shared" si="343"/>
        <v/>
      </c>
      <c r="N355" s="45" t="str">
        <f t="shared" si="343"/>
        <v/>
      </c>
      <c r="O355" s="45" t="str">
        <f t="shared" si="343"/>
        <v/>
      </c>
      <c r="P355" s="45" t="str">
        <f t="shared" si="343"/>
        <v/>
      </c>
      <c r="Q355" s="45" t="str">
        <f t="shared" si="343"/>
        <v/>
      </c>
      <c r="R355" s="45" t="str">
        <f t="shared" si="343"/>
        <v/>
      </c>
      <c r="S355" s="45" t="str">
        <f t="shared" si="343"/>
        <v/>
      </c>
      <c r="T355" s="45" t="str">
        <f t="shared" si="343"/>
        <v/>
      </c>
      <c r="U355" s="45" t="str">
        <f t="shared" si="343"/>
        <v/>
      </c>
      <c r="V355" s="44">
        <f t="shared" si="343"/>
        <v>3.1566001405818618E-2</v>
      </c>
      <c r="W355" s="44">
        <f t="shared" si="343"/>
        <v>3.0877365604501654E-2</v>
      </c>
      <c r="X355" s="44">
        <f t="shared" si="343"/>
        <v>3.0200043635303032E-2</v>
      </c>
      <c r="Y355" s="44"/>
      <c r="Z355" s="44"/>
      <c r="AA355" s="44"/>
      <c r="AB355" s="2">
        <f t="shared" ref="AB355:AG355" si="344">AB304</f>
        <v>-19</v>
      </c>
      <c r="AC355" s="2">
        <f t="shared" si="344"/>
        <v>-19</v>
      </c>
      <c r="AD355" s="2">
        <f t="shared" si="344"/>
        <v>7.9001964942911229E-2</v>
      </c>
      <c r="AE355" s="2">
        <f t="shared" si="344"/>
        <v>0.20928830437054274</v>
      </c>
      <c r="AF355" s="2">
        <f t="shared" si="344"/>
        <v>0.66042535620182563</v>
      </c>
      <c r="AG355" s="2">
        <f t="shared" si="344"/>
        <v>0.13028633942763151</v>
      </c>
    </row>
    <row r="356" spans="1:33">
      <c r="A356" s="72"/>
      <c r="B356" s="2">
        <f t="shared" si="258"/>
        <v>-20</v>
      </c>
      <c r="C356" s="45" t="str">
        <f t="shared" ref="C356:X356" si="345">IF($B356^2&gt;C$106^2,"",EXP(-C50*delta_t)*($AE356*D355+$AF356*D356+$AG356*D357)+C305)</f>
        <v/>
      </c>
      <c r="D356" s="45" t="str">
        <f t="shared" si="345"/>
        <v/>
      </c>
      <c r="E356" s="45" t="str">
        <f t="shared" si="345"/>
        <v/>
      </c>
      <c r="F356" s="45" t="str">
        <f t="shared" si="345"/>
        <v/>
      </c>
      <c r="G356" s="45" t="str">
        <f t="shared" si="345"/>
        <v/>
      </c>
      <c r="H356" s="45" t="str">
        <f t="shared" si="345"/>
        <v/>
      </c>
      <c r="I356" s="45" t="str">
        <f t="shared" si="345"/>
        <v/>
      </c>
      <c r="J356" s="45" t="str">
        <f t="shared" si="345"/>
        <v/>
      </c>
      <c r="K356" s="45" t="str">
        <f t="shared" si="345"/>
        <v/>
      </c>
      <c r="L356" s="45" t="str">
        <f t="shared" si="345"/>
        <v/>
      </c>
      <c r="M356" s="45" t="str">
        <f t="shared" si="345"/>
        <v/>
      </c>
      <c r="N356" s="45" t="str">
        <f t="shared" si="345"/>
        <v/>
      </c>
      <c r="O356" s="45" t="str">
        <f t="shared" si="345"/>
        <v/>
      </c>
      <c r="P356" s="45" t="str">
        <f t="shared" si="345"/>
        <v/>
      </c>
      <c r="Q356" s="45" t="str">
        <f t="shared" si="345"/>
        <v/>
      </c>
      <c r="R356" s="45" t="str">
        <f t="shared" si="345"/>
        <v/>
      </c>
      <c r="S356" s="45" t="str">
        <f t="shared" si="345"/>
        <v/>
      </c>
      <c r="T356" s="45" t="str">
        <f t="shared" si="345"/>
        <v/>
      </c>
      <c r="U356" s="45" t="str">
        <f t="shared" si="345"/>
        <v/>
      </c>
      <c r="V356" s="45" t="str">
        <f t="shared" si="345"/>
        <v/>
      </c>
      <c r="W356" s="44">
        <f t="shared" si="345"/>
        <v>2.5334224940031378E-2</v>
      </c>
      <c r="X356" s="44">
        <f t="shared" si="345"/>
        <v>2.4757578038908375E-2</v>
      </c>
      <c r="Y356" s="44"/>
      <c r="Z356" s="44"/>
      <c r="AA356" s="44"/>
      <c r="AB356" s="2">
        <f t="shared" ref="AB356:AG356" si="346">AB305</f>
        <v>-20</v>
      </c>
      <c r="AC356" s="2">
        <f t="shared" si="346"/>
        <v>-20</v>
      </c>
      <c r="AD356" s="2">
        <f t="shared" si="346"/>
        <v>8.315996309779905E-2</v>
      </c>
      <c r="AE356" s="2">
        <f t="shared" si="346"/>
        <v>0.21170443794677984</v>
      </c>
      <c r="AF356" s="2">
        <f t="shared" si="346"/>
        <v>0.65975108720423936</v>
      </c>
      <c r="AG356" s="2">
        <f t="shared" si="346"/>
        <v>0.12854447484898079</v>
      </c>
    </row>
    <row r="357" spans="1:33">
      <c r="A357" s="72"/>
      <c r="B357" s="2">
        <f t="shared" si="258"/>
        <v>-21</v>
      </c>
      <c r="C357" s="45" t="str">
        <f t="shared" ref="C357:X357" si="347">IF($B357^2&gt;C$106^2,"",EXP(-C51*delta_t)*($AE357*D356+$AF357*D357+$AG357*D358)+C306)</f>
        <v/>
      </c>
      <c r="D357" s="45" t="str">
        <f t="shared" si="347"/>
        <v/>
      </c>
      <c r="E357" s="45" t="str">
        <f t="shared" si="347"/>
        <v/>
      </c>
      <c r="F357" s="45" t="str">
        <f t="shared" si="347"/>
        <v/>
      </c>
      <c r="G357" s="45" t="str">
        <f t="shared" si="347"/>
        <v/>
      </c>
      <c r="H357" s="45" t="str">
        <f t="shared" si="347"/>
        <v/>
      </c>
      <c r="I357" s="45" t="str">
        <f t="shared" si="347"/>
        <v/>
      </c>
      <c r="J357" s="45" t="str">
        <f t="shared" si="347"/>
        <v/>
      </c>
      <c r="K357" s="45" t="str">
        <f t="shared" si="347"/>
        <v/>
      </c>
      <c r="L357" s="45" t="str">
        <f t="shared" si="347"/>
        <v/>
      </c>
      <c r="M357" s="45" t="str">
        <f t="shared" si="347"/>
        <v/>
      </c>
      <c r="N357" s="45" t="str">
        <f t="shared" si="347"/>
        <v/>
      </c>
      <c r="O357" s="45" t="str">
        <f t="shared" si="347"/>
        <v/>
      </c>
      <c r="P357" s="45" t="str">
        <f t="shared" si="347"/>
        <v/>
      </c>
      <c r="Q357" s="45" t="str">
        <f t="shared" si="347"/>
        <v/>
      </c>
      <c r="R357" s="45" t="str">
        <f t="shared" si="347"/>
        <v/>
      </c>
      <c r="S357" s="45" t="str">
        <f t="shared" si="347"/>
        <v/>
      </c>
      <c r="T357" s="45" t="str">
        <f t="shared" si="347"/>
        <v/>
      </c>
      <c r="U357" s="45" t="str">
        <f t="shared" si="347"/>
        <v/>
      </c>
      <c r="V357" s="45" t="str">
        <f t="shared" si="347"/>
        <v/>
      </c>
      <c r="W357" s="45" t="str">
        <f t="shared" si="347"/>
        <v/>
      </c>
      <c r="X357" s="44">
        <f t="shared" si="347"/>
        <v>2.0295828700240163E-2</v>
      </c>
      <c r="Y357" s="44"/>
      <c r="Z357" s="44"/>
      <c r="AA357" s="44"/>
      <c r="AB357" s="2">
        <f t="shared" ref="AB357:AG357" si="348">AB306</f>
        <v>-21</v>
      </c>
      <c r="AC357" s="2">
        <f t="shared" si="348"/>
        <v>-21</v>
      </c>
      <c r="AD357" s="2">
        <f t="shared" si="348"/>
        <v>8.7317961252690424E-2</v>
      </c>
      <c r="AE357" s="2">
        <f t="shared" si="348"/>
        <v>0.21413786047167505</v>
      </c>
      <c r="AF357" s="2">
        <f t="shared" si="348"/>
        <v>0.65904224030934033</v>
      </c>
      <c r="AG357" s="2">
        <f t="shared" si="348"/>
        <v>0.12681989921898462</v>
      </c>
    </row>
    <row r="358" spans="1:33">
      <c r="A358" s="72"/>
      <c r="B358" s="2">
        <f t="shared" si="258"/>
        <v>-22</v>
      </c>
      <c r="C358" s="45" t="str">
        <f t="shared" ref="C358:X358" si="349">IF($B358^2&gt;C$106^2,"",EXP(-C52*delta_t)*($AE358*D357+$AF358*D358+$AG358*D359)+C307)</f>
        <v/>
      </c>
      <c r="D358" s="45" t="str">
        <f t="shared" si="349"/>
        <v/>
      </c>
      <c r="E358" s="45" t="str">
        <f t="shared" si="349"/>
        <v/>
      </c>
      <c r="F358" s="45" t="str">
        <f t="shared" si="349"/>
        <v/>
      </c>
      <c r="G358" s="45" t="str">
        <f t="shared" si="349"/>
        <v/>
      </c>
      <c r="H358" s="45" t="str">
        <f t="shared" si="349"/>
        <v/>
      </c>
      <c r="I358" s="45" t="str">
        <f t="shared" si="349"/>
        <v/>
      </c>
      <c r="J358" s="45" t="str">
        <f t="shared" si="349"/>
        <v/>
      </c>
      <c r="K358" s="45" t="str">
        <f t="shared" si="349"/>
        <v/>
      </c>
      <c r="L358" s="45" t="str">
        <f t="shared" si="349"/>
        <v/>
      </c>
      <c r="M358" s="45" t="str">
        <f t="shared" si="349"/>
        <v/>
      </c>
      <c r="N358" s="45" t="str">
        <f t="shared" si="349"/>
        <v/>
      </c>
      <c r="O358" s="45" t="str">
        <f t="shared" si="349"/>
        <v/>
      </c>
      <c r="P358" s="45" t="str">
        <f t="shared" si="349"/>
        <v/>
      </c>
      <c r="Q358" s="45" t="str">
        <f t="shared" si="349"/>
        <v/>
      </c>
      <c r="R358" s="45" t="str">
        <f t="shared" si="349"/>
        <v/>
      </c>
      <c r="S358" s="45" t="str">
        <f t="shared" si="349"/>
        <v/>
      </c>
      <c r="T358" s="45" t="str">
        <f t="shared" si="349"/>
        <v/>
      </c>
      <c r="U358" s="45" t="str">
        <f t="shared" si="349"/>
        <v/>
      </c>
      <c r="V358" s="45" t="str">
        <f t="shared" si="349"/>
        <v/>
      </c>
      <c r="W358" s="45" t="str">
        <f t="shared" si="349"/>
        <v/>
      </c>
      <c r="X358" s="45" t="str">
        <f t="shared" si="349"/>
        <v/>
      </c>
      <c r="Y358" s="44"/>
      <c r="Z358" s="44"/>
      <c r="AA358" s="44"/>
      <c r="AB358" s="2">
        <f t="shared" ref="AB358:AG358" si="350">AB307</f>
        <v>-22</v>
      </c>
      <c r="AC358" s="2">
        <f t="shared" si="350"/>
        <v>-22</v>
      </c>
      <c r="AD358" s="2">
        <f t="shared" si="350"/>
        <v>9.1475959407581797E-2</v>
      </c>
      <c r="AE358" s="2">
        <f t="shared" si="350"/>
        <v>0.21658857194522635</v>
      </c>
      <c r="AF358" s="2">
        <f t="shared" si="350"/>
        <v>0.6582988155171291</v>
      </c>
      <c r="AG358" s="2">
        <f t="shared" si="350"/>
        <v>0.12511261253764455</v>
      </c>
    </row>
    <row r="359" spans="1:33">
      <c r="A359" s="72"/>
      <c r="B359" s="2">
        <f t="shared" si="258"/>
        <v>-23</v>
      </c>
      <c r="C359" s="45" t="str">
        <f t="shared" ref="C359:X359" si="351">IF($B359^2&gt;C$106^2,"",EXP(-C53*delta_t)*($AE359*D358+$AF359*D359+$AG359*D360)+C308)</f>
        <v/>
      </c>
      <c r="D359" s="45" t="str">
        <f t="shared" si="351"/>
        <v/>
      </c>
      <c r="E359" s="45" t="str">
        <f t="shared" si="351"/>
        <v/>
      </c>
      <c r="F359" s="45" t="str">
        <f t="shared" si="351"/>
        <v/>
      </c>
      <c r="G359" s="45" t="str">
        <f t="shared" si="351"/>
        <v/>
      </c>
      <c r="H359" s="45" t="str">
        <f t="shared" si="351"/>
        <v/>
      </c>
      <c r="I359" s="45" t="str">
        <f t="shared" si="351"/>
        <v/>
      </c>
      <c r="J359" s="45" t="str">
        <f t="shared" si="351"/>
        <v/>
      </c>
      <c r="K359" s="45" t="str">
        <f t="shared" si="351"/>
        <v/>
      </c>
      <c r="L359" s="45" t="str">
        <f t="shared" si="351"/>
        <v/>
      </c>
      <c r="M359" s="45" t="str">
        <f t="shared" si="351"/>
        <v/>
      </c>
      <c r="N359" s="45" t="str">
        <f t="shared" si="351"/>
        <v/>
      </c>
      <c r="O359" s="45" t="str">
        <f t="shared" si="351"/>
        <v/>
      </c>
      <c r="P359" s="45" t="str">
        <f t="shared" si="351"/>
        <v/>
      </c>
      <c r="Q359" s="45" t="str">
        <f t="shared" si="351"/>
        <v/>
      </c>
      <c r="R359" s="45" t="str">
        <f t="shared" si="351"/>
        <v/>
      </c>
      <c r="S359" s="45" t="str">
        <f t="shared" si="351"/>
        <v/>
      </c>
      <c r="T359" s="45" t="str">
        <f t="shared" si="351"/>
        <v/>
      </c>
      <c r="U359" s="45" t="str">
        <f t="shared" si="351"/>
        <v/>
      </c>
      <c r="V359" s="45" t="str">
        <f t="shared" si="351"/>
        <v/>
      </c>
      <c r="W359" s="45" t="str">
        <f t="shared" si="351"/>
        <v/>
      </c>
      <c r="X359" s="45" t="str">
        <f t="shared" si="351"/>
        <v/>
      </c>
      <c r="Y359" s="45"/>
      <c r="Z359" s="44"/>
      <c r="AA359" s="44"/>
      <c r="AB359" s="2">
        <f t="shared" ref="AB359:AG359" si="352">AB308</f>
        <v>-23</v>
      </c>
      <c r="AC359" s="2">
        <f t="shared" si="352"/>
        <v>-23</v>
      </c>
      <c r="AD359" s="2">
        <f t="shared" si="352"/>
        <v>9.5633957562469618E-2</v>
      </c>
      <c r="AE359" s="2">
        <f t="shared" si="352"/>
        <v>0.21905657236743159</v>
      </c>
      <c r="AF359" s="2">
        <f t="shared" si="352"/>
        <v>0.65752081282760644</v>
      </c>
      <c r="AG359" s="2">
        <f t="shared" si="352"/>
        <v>0.12342261480496197</v>
      </c>
    </row>
    <row r="360" spans="1:33">
      <c r="A360" s="72"/>
      <c r="B360" s="2">
        <f t="shared" si="258"/>
        <v>-24</v>
      </c>
      <c r="C360" s="45" t="str">
        <f t="shared" ref="C360:X360" si="353">IF($B360^2&gt;C$106^2,"",EXP(-C54*delta_t)*($AE360*D359+$AF360*D360+$AG360*D361)+C309)</f>
        <v/>
      </c>
      <c r="D360" s="45" t="str">
        <f t="shared" si="353"/>
        <v/>
      </c>
      <c r="E360" s="45" t="str">
        <f t="shared" si="353"/>
        <v/>
      </c>
      <c r="F360" s="45" t="str">
        <f t="shared" si="353"/>
        <v/>
      </c>
      <c r="G360" s="45" t="str">
        <f t="shared" si="353"/>
        <v/>
      </c>
      <c r="H360" s="45" t="str">
        <f t="shared" si="353"/>
        <v/>
      </c>
      <c r="I360" s="45" t="str">
        <f t="shared" si="353"/>
        <v/>
      </c>
      <c r="J360" s="45" t="str">
        <f t="shared" si="353"/>
        <v/>
      </c>
      <c r="K360" s="45" t="str">
        <f t="shared" si="353"/>
        <v/>
      </c>
      <c r="L360" s="45" t="str">
        <f t="shared" si="353"/>
        <v/>
      </c>
      <c r="M360" s="45" t="str">
        <f t="shared" si="353"/>
        <v/>
      </c>
      <c r="N360" s="45" t="str">
        <f t="shared" si="353"/>
        <v/>
      </c>
      <c r="O360" s="45" t="str">
        <f t="shared" si="353"/>
        <v/>
      </c>
      <c r="P360" s="45" t="str">
        <f t="shared" si="353"/>
        <v/>
      </c>
      <c r="Q360" s="45" t="str">
        <f t="shared" si="353"/>
        <v/>
      </c>
      <c r="R360" s="45" t="str">
        <f t="shared" si="353"/>
        <v/>
      </c>
      <c r="S360" s="45" t="str">
        <f t="shared" si="353"/>
        <v/>
      </c>
      <c r="T360" s="45" t="str">
        <f t="shared" si="353"/>
        <v/>
      </c>
      <c r="U360" s="45" t="str">
        <f t="shared" si="353"/>
        <v/>
      </c>
      <c r="V360" s="45" t="str">
        <f t="shared" si="353"/>
        <v/>
      </c>
      <c r="W360" s="45" t="str">
        <f t="shared" si="353"/>
        <v/>
      </c>
      <c r="X360" s="45" t="str">
        <f t="shared" si="353"/>
        <v/>
      </c>
      <c r="Y360" s="45"/>
      <c r="Z360" s="45"/>
      <c r="AA360" s="44"/>
      <c r="AB360" s="2">
        <f t="shared" ref="AB360:AG360" si="354">AB309</f>
        <v>-24</v>
      </c>
      <c r="AC360" s="2">
        <f t="shared" si="354"/>
        <v>-24</v>
      </c>
      <c r="AD360" s="2">
        <f t="shared" si="354"/>
        <v>9.9791955717360992E-2</v>
      </c>
      <c r="AE360" s="2">
        <f t="shared" si="354"/>
        <v>0.22154186173829502</v>
      </c>
      <c r="AF360" s="2">
        <f t="shared" si="354"/>
        <v>0.65670823224077091</v>
      </c>
      <c r="AG360" s="2">
        <f t="shared" si="354"/>
        <v>0.12174990602093402</v>
      </c>
    </row>
    <row r="361" spans="1:33">
      <c r="A361" s="9"/>
      <c r="B361" s="11"/>
      <c r="C361" s="3">
        <v>0</v>
      </c>
      <c r="D361" s="3">
        <f t="shared" ref="D361" si="355">C361+1</f>
        <v>1</v>
      </c>
      <c r="E361" s="3">
        <f t="shared" ref="E361" si="356">D361+1</f>
        <v>2</v>
      </c>
      <c r="F361" s="3">
        <f t="shared" ref="F361" si="357">E361+1</f>
        <v>3</v>
      </c>
      <c r="G361" s="3">
        <f t="shared" ref="G361" si="358">F361+1</f>
        <v>4</v>
      </c>
      <c r="H361" s="3">
        <f t="shared" ref="H361" si="359">G361+1</f>
        <v>5</v>
      </c>
      <c r="I361" s="3">
        <f t="shared" ref="I361" si="360">H361+1</f>
        <v>6</v>
      </c>
      <c r="J361" s="3">
        <f t="shared" ref="J361" si="361">I361+1</f>
        <v>7</v>
      </c>
      <c r="K361" s="3">
        <f t="shared" ref="K361" si="362">J361+1</f>
        <v>8</v>
      </c>
      <c r="L361" s="3">
        <f t="shared" ref="L361" si="363">K361+1</f>
        <v>9</v>
      </c>
      <c r="M361" s="3">
        <f t="shared" ref="M361" si="364">L361+1</f>
        <v>10</v>
      </c>
      <c r="N361" s="3">
        <f t="shared" ref="N361" si="365">M361+1</f>
        <v>11</v>
      </c>
      <c r="O361" s="3">
        <f t="shared" ref="O361" si="366">N361+1</f>
        <v>12</v>
      </c>
      <c r="P361" s="3">
        <f t="shared" ref="P361" si="367">O361+1</f>
        <v>13</v>
      </c>
      <c r="Q361" s="3">
        <f t="shared" ref="Q361" si="368">P361+1</f>
        <v>14</v>
      </c>
      <c r="R361" s="3">
        <f t="shared" ref="R361" si="369">Q361+1</f>
        <v>15</v>
      </c>
      <c r="S361" s="3">
        <f t="shared" ref="S361" si="370">R361+1</f>
        <v>16</v>
      </c>
      <c r="T361" s="3">
        <f t="shared" ref="T361" si="371">S361+1</f>
        <v>17</v>
      </c>
      <c r="U361" s="3">
        <f t="shared" ref="U361" si="372">T361+1</f>
        <v>18</v>
      </c>
      <c r="V361" s="3">
        <f t="shared" ref="V361" si="373">U361+1</f>
        <v>19</v>
      </c>
      <c r="W361" s="3">
        <f t="shared" ref="W361" si="374">V361+1</f>
        <v>20</v>
      </c>
      <c r="X361" s="3">
        <f t="shared" ref="X361" si="375">W361+1</f>
        <v>21</v>
      </c>
      <c r="Y361" s="3">
        <f t="shared" ref="Y361" si="376">X361+1</f>
        <v>22</v>
      </c>
      <c r="Z361" s="3">
        <f t="shared" ref="Z361" si="377">Y361+1</f>
        <v>23</v>
      </c>
      <c r="AA361" s="3">
        <f t="shared" ref="AA361" si="378">Z361+1</f>
        <v>24</v>
      </c>
      <c r="AB361" s="12"/>
      <c r="AC361" s="17"/>
      <c r="AD361" s="17"/>
      <c r="AE361" s="17"/>
      <c r="AF361" s="17"/>
      <c r="AG361" s="17"/>
    </row>
    <row r="362" spans="1:33" ht="18">
      <c r="A362" s="88" t="s">
        <v>42</v>
      </c>
      <c r="B362" s="89"/>
      <c r="C362" s="75" t="s">
        <v>69</v>
      </c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20" t="s">
        <v>22</v>
      </c>
      <c r="AC362" s="20" t="s">
        <v>23</v>
      </c>
      <c r="AD362" s="20" t="s">
        <v>24</v>
      </c>
      <c r="AE362" s="18" t="s">
        <v>25</v>
      </c>
      <c r="AF362" s="18" t="s">
        <v>26</v>
      </c>
      <c r="AG362" s="18" t="s">
        <v>27</v>
      </c>
    </row>
    <row r="363" spans="1:33">
      <c r="A363" s="71" t="s">
        <v>6</v>
      </c>
      <c r="B363" s="2">
        <f>B312</f>
        <v>24</v>
      </c>
      <c r="C363" s="45" t="str">
        <f t="shared" ref="C363:N363" si="379">IF($B363^2&gt;C$106^2,"",EXP(-C6*delta_t)*($AE363*D362+$AF363*D363+$AG363*D364))</f>
        <v/>
      </c>
      <c r="D363" s="45" t="str">
        <f t="shared" si="379"/>
        <v/>
      </c>
      <c r="E363" s="45" t="str">
        <f t="shared" si="379"/>
        <v/>
      </c>
      <c r="F363" s="45" t="str">
        <f t="shared" si="379"/>
        <v/>
      </c>
      <c r="G363" s="45" t="str">
        <f t="shared" si="379"/>
        <v/>
      </c>
      <c r="H363" s="45" t="str">
        <f t="shared" si="379"/>
        <v/>
      </c>
      <c r="I363" s="45" t="str">
        <f t="shared" si="379"/>
        <v/>
      </c>
      <c r="J363" s="45" t="str">
        <f t="shared" si="379"/>
        <v/>
      </c>
      <c r="K363" s="45" t="str">
        <f t="shared" si="379"/>
        <v/>
      </c>
      <c r="L363" s="45" t="str">
        <f t="shared" si="379"/>
        <v/>
      </c>
      <c r="M363" s="45" t="str">
        <f t="shared" si="379"/>
        <v/>
      </c>
      <c r="N363" s="45" t="str">
        <f t="shared" si="379"/>
        <v/>
      </c>
      <c r="O363" s="45" t="str">
        <f t="shared" ref="O363:O394" si="380">IF($B363^2&gt;O$106^2,"",MAX(O312-O108,0))</f>
        <v/>
      </c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4"/>
      <c r="AB363" s="2">
        <f t="shared" ref="AB363:AG363" si="381">AB312</f>
        <v>24</v>
      </c>
      <c r="AC363" s="2">
        <f t="shared" si="381"/>
        <v>24</v>
      </c>
      <c r="AD363" s="2">
        <f t="shared" si="381"/>
        <v>-9.9791955717360992E-2</v>
      </c>
      <c r="AE363" s="2">
        <f t="shared" si="381"/>
        <v>0.12174990602093402</v>
      </c>
      <c r="AF363" s="2">
        <f t="shared" si="381"/>
        <v>0.65670823224077091</v>
      </c>
      <c r="AG363" s="2">
        <f t="shared" si="381"/>
        <v>0.22154186173829502</v>
      </c>
    </row>
    <row r="364" spans="1:33">
      <c r="A364" s="72"/>
      <c r="B364" s="2">
        <f t="shared" ref="B364:B411" si="382">B313</f>
        <v>23</v>
      </c>
      <c r="C364" s="45" t="str">
        <f t="shared" ref="C364:N364" si="383">IF($B364^2&gt;C$106^2,"",EXP(-C7*delta_t)*($AE364*D363+$AF364*D364+$AG364*D365))</f>
        <v/>
      </c>
      <c r="D364" s="45" t="str">
        <f t="shared" si="383"/>
        <v/>
      </c>
      <c r="E364" s="45" t="str">
        <f t="shared" si="383"/>
        <v/>
      </c>
      <c r="F364" s="45" t="str">
        <f t="shared" si="383"/>
        <v/>
      </c>
      <c r="G364" s="45" t="str">
        <f t="shared" si="383"/>
        <v/>
      </c>
      <c r="H364" s="45" t="str">
        <f t="shared" si="383"/>
        <v/>
      </c>
      <c r="I364" s="45" t="str">
        <f t="shared" si="383"/>
        <v/>
      </c>
      <c r="J364" s="45" t="str">
        <f t="shared" si="383"/>
        <v/>
      </c>
      <c r="K364" s="45" t="str">
        <f t="shared" si="383"/>
        <v/>
      </c>
      <c r="L364" s="45" t="str">
        <f t="shared" si="383"/>
        <v/>
      </c>
      <c r="M364" s="45" t="str">
        <f t="shared" si="383"/>
        <v/>
      </c>
      <c r="N364" s="45" t="str">
        <f t="shared" si="383"/>
        <v/>
      </c>
      <c r="O364" s="45" t="str">
        <f t="shared" si="380"/>
        <v/>
      </c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4"/>
      <c r="AA364" s="44"/>
      <c r="AB364" s="2">
        <f t="shared" ref="AB364:AG364" si="384">AB313</f>
        <v>23</v>
      </c>
      <c r="AC364" s="2">
        <f t="shared" si="384"/>
        <v>23</v>
      </c>
      <c r="AD364" s="2">
        <f t="shared" si="384"/>
        <v>-9.5633957562469618E-2</v>
      </c>
      <c r="AE364" s="2">
        <f t="shared" si="384"/>
        <v>0.12342261480496197</v>
      </c>
      <c r="AF364" s="2">
        <f t="shared" si="384"/>
        <v>0.65752081282760644</v>
      </c>
      <c r="AG364" s="2">
        <f t="shared" si="384"/>
        <v>0.21905657236743159</v>
      </c>
    </row>
    <row r="365" spans="1:33">
      <c r="A365" s="72"/>
      <c r="B365" s="2">
        <f t="shared" si="382"/>
        <v>22</v>
      </c>
      <c r="C365" s="45" t="str">
        <f t="shared" ref="C365:N365" si="385">IF($B365^2&gt;C$106^2,"",EXP(-C8*delta_t)*($AE365*D364+$AF365*D365+$AG365*D366))</f>
        <v/>
      </c>
      <c r="D365" s="45" t="str">
        <f t="shared" si="385"/>
        <v/>
      </c>
      <c r="E365" s="45" t="str">
        <f t="shared" si="385"/>
        <v/>
      </c>
      <c r="F365" s="45" t="str">
        <f t="shared" si="385"/>
        <v/>
      </c>
      <c r="G365" s="45" t="str">
        <f t="shared" si="385"/>
        <v/>
      </c>
      <c r="H365" s="45" t="str">
        <f t="shared" si="385"/>
        <v/>
      </c>
      <c r="I365" s="45" t="str">
        <f t="shared" si="385"/>
        <v/>
      </c>
      <c r="J365" s="45" t="str">
        <f t="shared" si="385"/>
        <v/>
      </c>
      <c r="K365" s="45" t="str">
        <f t="shared" si="385"/>
        <v/>
      </c>
      <c r="L365" s="45" t="str">
        <f t="shared" si="385"/>
        <v/>
      </c>
      <c r="M365" s="45" t="str">
        <f t="shared" si="385"/>
        <v/>
      </c>
      <c r="N365" s="45" t="str">
        <f t="shared" si="385"/>
        <v/>
      </c>
      <c r="O365" s="45" t="str">
        <f t="shared" si="380"/>
        <v/>
      </c>
      <c r="P365" s="45"/>
      <c r="Q365" s="45"/>
      <c r="R365" s="45"/>
      <c r="S365" s="45"/>
      <c r="T365" s="45"/>
      <c r="U365" s="45"/>
      <c r="V365" s="45"/>
      <c r="W365" s="45"/>
      <c r="X365" s="45"/>
      <c r="Y365" s="44"/>
      <c r="Z365" s="44"/>
      <c r="AA365" s="44"/>
      <c r="AB365" s="2">
        <f t="shared" ref="AB365:AG365" si="386">AB314</f>
        <v>22</v>
      </c>
      <c r="AC365" s="2">
        <f t="shared" si="386"/>
        <v>22</v>
      </c>
      <c r="AD365" s="2">
        <f t="shared" si="386"/>
        <v>-9.1475959407581797E-2</v>
      </c>
      <c r="AE365" s="2">
        <f t="shared" si="386"/>
        <v>0.12511261253764455</v>
      </c>
      <c r="AF365" s="2">
        <f t="shared" si="386"/>
        <v>0.6582988155171291</v>
      </c>
      <c r="AG365" s="2">
        <f t="shared" si="386"/>
        <v>0.21658857194522635</v>
      </c>
    </row>
    <row r="366" spans="1:33">
      <c r="A366" s="72"/>
      <c r="B366" s="2">
        <f t="shared" si="382"/>
        <v>21</v>
      </c>
      <c r="C366" s="45" t="str">
        <f t="shared" ref="C366:N366" si="387">IF($B366^2&gt;C$106^2,"",EXP(-C9*delta_t)*($AE366*D365+$AF366*D366+$AG366*D367))</f>
        <v/>
      </c>
      <c r="D366" s="45" t="str">
        <f t="shared" si="387"/>
        <v/>
      </c>
      <c r="E366" s="45" t="str">
        <f t="shared" si="387"/>
        <v/>
      </c>
      <c r="F366" s="45" t="str">
        <f t="shared" si="387"/>
        <v/>
      </c>
      <c r="G366" s="45" t="str">
        <f t="shared" si="387"/>
        <v/>
      </c>
      <c r="H366" s="45" t="str">
        <f t="shared" si="387"/>
        <v/>
      </c>
      <c r="I366" s="45" t="str">
        <f t="shared" si="387"/>
        <v/>
      </c>
      <c r="J366" s="45" t="str">
        <f t="shared" si="387"/>
        <v/>
      </c>
      <c r="K366" s="45" t="str">
        <f t="shared" si="387"/>
        <v/>
      </c>
      <c r="L366" s="45" t="str">
        <f t="shared" si="387"/>
        <v/>
      </c>
      <c r="M366" s="45" t="str">
        <f t="shared" si="387"/>
        <v/>
      </c>
      <c r="N366" s="45" t="str">
        <f t="shared" si="387"/>
        <v/>
      </c>
      <c r="O366" s="45" t="str">
        <f t="shared" si="380"/>
        <v/>
      </c>
      <c r="P366" s="45"/>
      <c r="Q366" s="45"/>
      <c r="R366" s="45"/>
      <c r="S366" s="45"/>
      <c r="T366" s="45"/>
      <c r="U366" s="45"/>
      <c r="V366" s="45"/>
      <c r="W366" s="45"/>
      <c r="X366" s="44"/>
      <c r="Y366" s="44"/>
      <c r="Z366" s="44"/>
      <c r="AA366" s="44"/>
      <c r="AB366" s="2">
        <f t="shared" ref="AB366:AG366" si="388">AB315</f>
        <v>21</v>
      </c>
      <c r="AC366" s="2">
        <f t="shared" si="388"/>
        <v>21</v>
      </c>
      <c r="AD366" s="2">
        <f t="shared" si="388"/>
        <v>-8.7317961252690424E-2</v>
      </c>
      <c r="AE366" s="2">
        <f t="shared" si="388"/>
        <v>0.12681989921898462</v>
      </c>
      <c r="AF366" s="2">
        <f t="shared" si="388"/>
        <v>0.65904224030934033</v>
      </c>
      <c r="AG366" s="2">
        <f t="shared" si="388"/>
        <v>0.21413786047167505</v>
      </c>
    </row>
    <row r="367" spans="1:33">
      <c r="A367" s="72"/>
      <c r="B367" s="2">
        <f t="shared" si="382"/>
        <v>20</v>
      </c>
      <c r="C367" s="45" t="str">
        <f t="shared" ref="C367:N367" si="389">IF($B367^2&gt;C$106^2,"",EXP(-C10*delta_t)*($AE367*D366+$AF367*D367+$AG367*D368))</f>
        <v/>
      </c>
      <c r="D367" s="45" t="str">
        <f t="shared" si="389"/>
        <v/>
      </c>
      <c r="E367" s="45" t="str">
        <f t="shared" si="389"/>
        <v/>
      </c>
      <c r="F367" s="45" t="str">
        <f t="shared" si="389"/>
        <v/>
      </c>
      <c r="G367" s="45" t="str">
        <f t="shared" si="389"/>
        <v/>
      </c>
      <c r="H367" s="45" t="str">
        <f t="shared" si="389"/>
        <v/>
      </c>
      <c r="I367" s="45" t="str">
        <f t="shared" si="389"/>
        <v/>
      </c>
      <c r="J367" s="45" t="str">
        <f t="shared" si="389"/>
        <v/>
      </c>
      <c r="K367" s="45" t="str">
        <f t="shared" si="389"/>
        <v/>
      </c>
      <c r="L367" s="45" t="str">
        <f t="shared" si="389"/>
        <v/>
      </c>
      <c r="M367" s="45" t="str">
        <f t="shared" si="389"/>
        <v/>
      </c>
      <c r="N367" s="45" t="str">
        <f t="shared" si="389"/>
        <v/>
      </c>
      <c r="O367" s="45" t="str">
        <f t="shared" si="380"/>
        <v/>
      </c>
      <c r="P367" s="45"/>
      <c r="Q367" s="45"/>
      <c r="R367" s="45"/>
      <c r="S367" s="45"/>
      <c r="T367" s="45"/>
      <c r="U367" s="45"/>
      <c r="V367" s="45"/>
      <c r="W367" s="44"/>
      <c r="X367" s="44"/>
      <c r="Y367" s="44"/>
      <c r="Z367" s="44"/>
      <c r="AA367" s="44"/>
      <c r="AB367" s="2">
        <f t="shared" ref="AB367:AG367" si="390">AB316</f>
        <v>20</v>
      </c>
      <c r="AC367" s="2">
        <f t="shared" si="390"/>
        <v>20</v>
      </c>
      <c r="AD367" s="2">
        <f t="shared" si="390"/>
        <v>-8.315996309779905E-2</v>
      </c>
      <c r="AE367" s="2">
        <f t="shared" si="390"/>
        <v>0.12854447484898079</v>
      </c>
      <c r="AF367" s="2">
        <f t="shared" si="390"/>
        <v>0.65975108720423936</v>
      </c>
      <c r="AG367" s="2">
        <f t="shared" si="390"/>
        <v>0.21170443794677984</v>
      </c>
    </row>
    <row r="368" spans="1:33">
      <c r="A368" s="72"/>
      <c r="B368" s="2">
        <f t="shared" si="382"/>
        <v>19</v>
      </c>
      <c r="C368" s="45" t="str">
        <f t="shared" ref="C368:N368" si="391">IF($B368^2&gt;C$106^2,"",EXP(-C11*delta_t)*($AE368*D367+$AF368*D368+$AG368*D369))</f>
        <v/>
      </c>
      <c r="D368" s="45" t="str">
        <f t="shared" si="391"/>
        <v/>
      </c>
      <c r="E368" s="45" t="str">
        <f t="shared" si="391"/>
        <v/>
      </c>
      <c r="F368" s="45" t="str">
        <f t="shared" si="391"/>
        <v/>
      </c>
      <c r="G368" s="45" t="str">
        <f t="shared" si="391"/>
        <v/>
      </c>
      <c r="H368" s="45" t="str">
        <f t="shared" si="391"/>
        <v/>
      </c>
      <c r="I368" s="45" t="str">
        <f t="shared" si="391"/>
        <v/>
      </c>
      <c r="J368" s="45" t="str">
        <f t="shared" si="391"/>
        <v/>
      </c>
      <c r="K368" s="45" t="str">
        <f t="shared" si="391"/>
        <v/>
      </c>
      <c r="L368" s="45" t="str">
        <f t="shared" si="391"/>
        <v/>
      </c>
      <c r="M368" s="45" t="str">
        <f t="shared" si="391"/>
        <v/>
      </c>
      <c r="N368" s="45" t="str">
        <f t="shared" si="391"/>
        <v/>
      </c>
      <c r="O368" s="45" t="str">
        <f t="shared" si="380"/>
        <v/>
      </c>
      <c r="P368" s="45"/>
      <c r="Q368" s="45"/>
      <c r="R368" s="45"/>
      <c r="S368" s="45"/>
      <c r="T368" s="45"/>
      <c r="U368" s="45"/>
      <c r="V368" s="44"/>
      <c r="W368" s="44"/>
      <c r="X368" s="44"/>
      <c r="Y368" s="44"/>
      <c r="Z368" s="44"/>
      <c r="AA368" s="44"/>
      <c r="AB368" s="2">
        <f t="shared" ref="AB368:AG368" si="392">AB317</f>
        <v>19</v>
      </c>
      <c r="AC368" s="2">
        <f t="shared" si="392"/>
        <v>19</v>
      </c>
      <c r="AD368" s="2">
        <f t="shared" si="392"/>
        <v>-7.9001964942911229E-2</v>
      </c>
      <c r="AE368" s="2">
        <f t="shared" si="392"/>
        <v>0.13028633942763151</v>
      </c>
      <c r="AF368" s="2">
        <f t="shared" si="392"/>
        <v>0.66042535620182563</v>
      </c>
      <c r="AG368" s="2">
        <f t="shared" si="392"/>
        <v>0.20928830437054274</v>
      </c>
    </row>
    <row r="369" spans="1:33">
      <c r="A369" s="72"/>
      <c r="B369" s="2">
        <f t="shared" si="382"/>
        <v>18</v>
      </c>
      <c r="C369" s="45" t="str">
        <f t="shared" ref="C369:N369" si="393">IF($B369^2&gt;C$106^2,"",EXP(-C12*delta_t)*($AE369*D368+$AF369*D369+$AG369*D370))</f>
        <v/>
      </c>
      <c r="D369" s="45" t="str">
        <f t="shared" si="393"/>
        <v/>
      </c>
      <c r="E369" s="45" t="str">
        <f t="shared" si="393"/>
        <v/>
      </c>
      <c r="F369" s="45" t="str">
        <f t="shared" si="393"/>
        <v/>
      </c>
      <c r="G369" s="45" t="str">
        <f t="shared" si="393"/>
        <v/>
      </c>
      <c r="H369" s="45" t="str">
        <f t="shared" si="393"/>
        <v/>
      </c>
      <c r="I369" s="45" t="str">
        <f t="shared" si="393"/>
        <v/>
      </c>
      <c r="J369" s="45" t="str">
        <f t="shared" si="393"/>
        <v/>
      </c>
      <c r="K369" s="45" t="str">
        <f t="shared" si="393"/>
        <v/>
      </c>
      <c r="L369" s="45" t="str">
        <f t="shared" si="393"/>
        <v/>
      </c>
      <c r="M369" s="45" t="str">
        <f t="shared" si="393"/>
        <v/>
      </c>
      <c r="N369" s="45" t="str">
        <f t="shared" si="393"/>
        <v/>
      </c>
      <c r="O369" s="45" t="str">
        <f t="shared" si="380"/>
        <v/>
      </c>
      <c r="P369" s="45"/>
      <c r="Q369" s="45"/>
      <c r="R369" s="45"/>
      <c r="S369" s="45"/>
      <c r="T369" s="45"/>
      <c r="U369" s="44"/>
      <c r="V369" s="44"/>
      <c r="W369" s="44"/>
      <c r="X369" s="44"/>
      <c r="Y369" s="44"/>
      <c r="Z369" s="44"/>
      <c r="AA369" s="44"/>
      <c r="AB369" s="2">
        <f t="shared" ref="AB369:AG369" si="394">AB318</f>
        <v>18</v>
      </c>
      <c r="AC369" s="2">
        <f t="shared" si="394"/>
        <v>18</v>
      </c>
      <c r="AD369" s="2">
        <f t="shared" si="394"/>
        <v>-7.4843966788019856E-2</v>
      </c>
      <c r="AE369" s="2">
        <f t="shared" si="394"/>
        <v>0.13204549295493984</v>
      </c>
      <c r="AF369" s="2">
        <f t="shared" si="394"/>
        <v>0.66106504730210036</v>
      </c>
      <c r="AG369" s="2">
        <f t="shared" si="394"/>
        <v>0.20688945974295969</v>
      </c>
    </row>
    <row r="370" spans="1:33">
      <c r="A370" s="72"/>
      <c r="B370" s="2">
        <f t="shared" si="382"/>
        <v>17</v>
      </c>
      <c r="C370" s="45" t="str">
        <f t="shared" ref="C370:N370" si="395">IF($B370^2&gt;C$106^2,"",EXP(-C13*delta_t)*($AE370*D369+$AF370*D370+$AG370*D371))</f>
        <v/>
      </c>
      <c r="D370" s="45" t="str">
        <f t="shared" si="395"/>
        <v/>
      </c>
      <c r="E370" s="45" t="str">
        <f t="shared" si="395"/>
        <v/>
      </c>
      <c r="F370" s="45" t="str">
        <f t="shared" si="395"/>
        <v/>
      </c>
      <c r="G370" s="45" t="str">
        <f t="shared" si="395"/>
        <v/>
      </c>
      <c r="H370" s="45" t="str">
        <f t="shared" si="395"/>
        <v/>
      </c>
      <c r="I370" s="45" t="str">
        <f t="shared" si="395"/>
        <v/>
      </c>
      <c r="J370" s="45" t="str">
        <f t="shared" si="395"/>
        <v/>
      </c>
      <c r="K370" s="45" t="str">
        <f t="shared" si="395"/>
        <v/>
      </c>
      <c r="L370" s="45" t="str">
        <f t="shared" si="395"/>
        <v/>
      </c>
      <c r="M370" s="45" t="str">
        <f t="shared" si="395"/>
        <v/>
      </c>
      <c r="N370" s="45" t="str">
        <f t="shared" si="395"/>
        <v/>
      </c>
      <c r="O370" s="45" t="str">
        <f t="shared" si="380"/>
        <v/>
      </c>
      <c r="P370" s="45"/>
      <c r="Q370" s="45"/>
      <c r="R370" s="45"/>
      <c r="S370" s="45"/>
      <c r="T370" s="44"/>
      <c r="U370" s="44"/>
      <c r="V370" s="44"/>
      <c r="W370" s="44"/>
      <c r="X370" s="44"/>
      <c r="Y370" s="44"/>
      <c r="Z370" s="44"/>
      <c r="AA370" s="44"/>
      <c r="AB370" s="2">
        <f t="shared" ref="AB370:AG370" si="396">AB319</f>
        <v>17</v>
      </c>
      <c r="AC370" s="2">
        <f t="shared" si="396"/>
        <v>17</v>
      </c>
      <c r="AD370" s="2">
        <f t="shared" si="396"/>
        <v>-7.0685968633132035E-2</v>
      </c>
      <c r="AE370" s="2">
        <f t="shared" si="396"/>
        <v>0.13382193543090271</v>
      </c>
      <c r="AF370" s="2">
        <f t="shared" si="396"/>
        <v>0.66167016050506255</v>
      </c>
      <c r="AG370" s="2">
        <f t="shared" si="396"/>
        <v>0.20450790406403474</v>
      </c>
    </row>
    <row r="371" spans="1:33">
      <c r="A371" s="72"/>
      <c r="B371" s="2">
        <f t="shared" si="382"/>
        <v>16</v>
      </c>
      <c r="C371" s="45" t="str">
        <f t="shared" ref="C371:N371" si="397">IF($B371^2&gt;C$106^2,"",EXP(-C14*delta_t)*($AE371*D370+$AF371*D371+$AG371*D372))</f>
        <v/>
      </c>
      <c r="D371" s="45" t="str">
        <f t="shared" si="397"/>
        <v/>
      </c>
      <c r="E371" s="45" t="str">
        <f t="shared" si="397"/>
        <v/>
      </c>
      <c r="F371" s="45" t="str">
        <f t="shared" si="397"/>
        <v/>
      </c>
      <c r="G371" s="45" t="str">
        <f t="shared" si="397"/>
        <v/>
      </c>
      <c r="H371" s="45" t="str">
        <f t="shared" si="397"/>
        <v/>
      </c>
      <c r="I371" s="45" t="str">
        <f t="shared" si="397"/>
        <v/>
      </c>
      <c r="J371" s="45" t="str">
        <f t="shared" si="397"/>
        <v/>
      </c>
      <c r="K371" s="45" t="str">
        <f t="shared" si="397"/>
        <v/>
      </c>
      <c r="L371" s="45" t="str">
        <f t="shared" si="397"/>
        <v/>
      </c>
      <c r="M371" s="45" t="str">
        <f t="shared" si="397"/>
        <v/>
      </c>
      <c r="N371" s="45" t="str">
        <f t="shared" si="397"/>
        <v/>
      </c>
      <c r="O371" s="45" t="str">
        <f t="shared" si="380"/>
        <v/>
      </c>
      <c r="P371" s="45"/>
      <c r="Q371" s="45"/>
      <c r="R371" s="45"/>
      <c r="S371" s="44"/>
      <c r="T371" s="44"/>
      <c r="U371" s="44"/>
      <c r="V371" s="44"/>
      <c r="W371" s="44"/>
      <c r="X371" s="44"/>
      <c r="Y371" s="44"/>
      <c r="Z371" s="44"/>
      <c r="AA371" s="44"/>
      <c r="AB371" s="2">
        <f t="shared" ref="AB371:AG371" si="398">AB320</f>
        <v>16</v>
      </c>
      <c r="AC371" s="2">
        <f t="shared" si="398"/>
        <v>16</v>
      </c>
      <c r="AD371" s="2">
        <f t="shared" si="398"/>
        <v>-6.6527970478240661E-2</v>
      </c>
      <c r="AE371" s="2">
        <f t="shared" si="398"/>
        <v>0.13561566685552315</v>
      </c>
      <c r="AF371" s="2">
        <f t="shared" si="398"/>
        <v>0.66224069581071299</v>
      </c>
      <c r="AG371" s="2">
        <f t="shared" si="398"/>
        <v>0.20214363733376381</v>
      </c>
    </row>
    <row r="372" spans="1:33">
      <c r="A372" s="72"/>
      <c r="B372" s="2">
        <f t="shared" si="382"/>
        <v>15</v>
      </c>
      <c r="C372" s="45" t="str">
        <f t="shared" ref="C372:N372" si="399">IF($B372^2&gt;C$106^2,"",EXP(-C15*delta_t)*($AE372*D371+$AF372*D372+$AG372*D373))</f>
        <v/>
      </c>
      <c r="D372" s="45" t="str">
        <f t="shared" si="399"/>
        <v/>
      </c>
      <c r="E372" s="45" t="str">
        <f t="shared" si="399"/>
        <v/>
      </c>
      <c r="F372" s="45" t="str">
        <f t="shared" si="399"/>
        <v/>
      </c>
      <c r="G372" s="45" t="str">
        <f t="shared" si="399"/>
        <v/>
      </c>
      <c r="H372" s="45" t="str">
        <f t="shared" si="399"/>
        <v/>
      </c>
      <c r="I372" s="45" t="str">
        <f t="shared" si="399"/>
        <v/>
      </c>
      <c r="J372" s="45" t="str">
        <f t="shared" si="399"/>
        <v/>
      </c>
      <c r="K372" s="45" t="str">
        <f t="shared" si="399"/>
        <v/>
      </c>
      <c r="L372" s="45" t="str">
        <f t="shared" si="399"/>
        <v/>
      </c>
      <c r="M372" s="45" t="str">
        <f t="shared" si="399"/>
        <v/>
      </c>
      <c r="N372" s="45" t="str">
        <f t="shared" si="399"/>
        <v/>
      </c>
      <c r="O372" s="45" t="str">
        <f t="shared" si="380"/>
        <v/>
      </c>
      <c r="P372" s="45"/>
      <c r="Q372" s="45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2">
        <f t="shared" ref="AB372:AG372" si="400">AB321</f>
        <v>15</v>
      </c>
      <c r="AC372" s="2">
        <f t="shared" si="400"/>
        <v>15</v>
      </c>
      <c r="AD372" s="2">
        <f t="shared" si="400"/>
        <v>-6.2369972323351064E-2</v>
      </c>
      <c r="AE372" s="2">
        <f t="shared" si="400"/>
        <v>0.13742668722879892</v>
      </c>
      <c r="AF372" s="2">
        <f t="shared" si="400"/>
        <v>0.6627766532190511</v>
      </c>
      <c r="AG372" s="2">
        <f t="shared" si="400"/>
        <v>0.19979665955214998</v>
      </c>
    </row>
    <row r="373" spans="1:33">
      <c r="A373" s="72"/>
      <c r="B373" s="2">
        <f t="shared" si="382"/>
        <v>14</v>
      </c>
      <c r="C373" s="45" t="str">
        <f t="shared" ref="C373:N373" si="401">IF($B373^2&gt;C$106^2,"",EXP(-C16*delta_t)*($AE373*D372+$AF373*D373+$AG373*D374))</f>
        <v/>
      </c>
      <c r="D373" s="45" t="str">
        <f t="shared" si="401"/>
        <v/>
      </c>
      <c r="E373" s="45" t="str">
        <f t="shared" si="401"/>
        <v/>
      </c>
      <c r="F373" s="45" t="str">
        <f t="shared" si="401"/>
        <v/>
      </c>
      <c r="G373" s="45" t="str">
        <f t="shared" si="401"/>
        <v/>
      </c>
      <c r="H373" s="45" t="str">
        <f t="shared" si="401"/>
        <v/>
      </c>
      <c r="I373" s="45" t="str">
        <f t="shared" si="401"/>
        <v/>
      </c>
      <c r="J373" s="45" t="str">
        <f t="shared" si="401"/>
        <v/>
      </c>
      <c r="K373" s="45" t="str">
        <f t="shared" si="401"/>
        <v/>
      </c>
      <c r="L373" s="45" t="str">
        <f t="shared" si="401"/>
        <v/>
      </c>
      <c r="M373" s="45" t="str">
        <f t="shared" si="401"/>
        <v/>
      </c>
      <c r="N373" s="45" t="str">
        <f t="shared" si="401"/>
        <v/>
      </c>
      <c r="O373" s="45" t="str">
        <f t="shared" si="380"/>
        <v/>
      </c>
      <c r="P373" s="45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2">
        <f t="shared" ref="AB373:AG373" si="402">AB322</f>
        <v>14</v>
      </c>
      <c r="AC373" s="2">
        <f t="shared" si="402"/>
        <v>14</v>
      </c>
      <c r="AD373" s="2">
        <f t="shared" si="402"/>
        <v>-5.8211974168461467E-2</v>
      </c>
      <c r="AE373" s="2">
        <f t="shared" si="402"/>
        <v>0.13925499655073073</v>
      </c>
      <c r="AF373" s="2">
        <f t="shared" si="402"/>
        <v>0.66327803273007702</v>
      </c>
      <c r="AG373" s="2">
        <f t="shared" si="402"/>
        <v>0.1974669707191922</v>
      </c>
    </row>
    <row r="374" spans="1:33">
      <c r="A374" s="72"/>
      <c r="B374" s="2">
        <f t="shared" si="382"/>
        <v>13</v>
      </c>
      <c r="C374" s="45" t="str">
        <f t="shared" ref="C374:N374" si="403">IF($B374^2&gt;C$106^2,"",EXP(-C17*delta_t)*($AE374*D373+$AF374*D374+$AG374*D375))</f>
        <v/>
      </c>
      <c r="D374" s="45" t="str">
        <f t="shared" si="403"/>
        <v/>
      </c>
      <c r="E374" s="45" t="str">
        <f t="shared" si="403"/>
        <v/>
      </c>
      <c r="F374" s="45" t="str">
        <f t="shared" si="403"/>
        <v/>
      </c>
      <c r="G374" s="45" t="str">
        <f t="shared" si="403"/>
        <v/>
      </c>
      <c r="H374" s="45" t="str">
        <f t="shared" si="403"/>
        <v/>
      </c>
      <c r="I374" s="45" t="str">
        <f t="shared" si="403"/>
        <v/>
      </c>
      <c r="J374" s="45" t="str">
        <f t="shared" si="403"/>
        <v/>
      </c>
      <c r="K374" s="45" t="str">
        <f t="shared" si="403"/>
        <v/>
      </c>
      <c r="L374" s="45" t="str">
        <f t="shared" si="403"/>
        <v/>
      </c>
      <c r="M374" s="45" t="str">
        <f t="shared" si="403"/>
        <v/>
      </c>
      <c r="N374" s="45" t="str">
        <f t="shared" si="403"/>
        <v/>
      </c>
      <c r="O374" s="45" t="str">
        <f t="shared" si="380"/>
        <v/>
      </c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2">
        <f t="shared" ref="AB374:AG374" si="404">AB323</f>
        <v>13</v>
      </c>
      <c r="AC374" s="2">
        <f t="shared" si="404"/>
        <v>13</v>
      </c>
      <c r="AD374" s="2">
        <f t="shared" si="404"/>
        <v>-5.4053976013570093E-2</v>
      </c>
      <c r="AE374" s="2">
        <f t="shared" si="404"/>
        <v>0.14110059482131942</v>
      </c>
      <c r="AF374" s="2">
        <f t="shared" si="404"/>
        <v>0.66374483434379106</v>
      </c>
      <c r="AG374" s="2">
        <f t="shared" si="404"/>
        <v>0.19515457083488952</v>
      </c>
    </row>
    <row r="375" spans="1:33">
      <c r="A375" s="72"/>
      <c r="B375" s="2">
        <f t="shared" si="382"/>
        <v>12</v>
      </c>
      <c r="C375" s="45" t="str">
        <f t="shared" ref="C375:N375" si="405">IF($B375^2&gt;C$106^2,"",EXP(-C18*delta_t)*($AE375*D374+$AF375*D375+$AG375*D376))</f>
        <v/>
      </c>
      <c r="D375" s="45" t="str">
        <f t="shared" si="405"/>
        <v/>
      </c>
      <c r="E375" s="45" t="str">
        <f t="shared" si="405"/>
        <v/>
      </c>
      <c r="F375" s="45" t="str">
        <f t="shared" si="405"/>
        <v/>
      </c>
      <c r="G375" s="45" t="str">
        <f t="shared" si="405"/>
        <v/>
      </c>
      <c r="H375" s="45" t="str">
        <f t="shared" si="405"/>
        <v/>
      </c>
      <c r="I375" s="45" t="str">
        <f t="shared" si="405"/>
        <v/>
      </c>
      <c r="J375" s="45" t="str">
        <f t="shared" si="405"/>
        <v/>
      </c>
      <c r="K375" s="45" t="str">
        <f t="shared" si="405"/>
        <v/>
      </c>
      <c r="L375" s="45" t="str">
        <f t="shared" si="405"/>
        <v/>
      </c>
      <c r="M375" s="45" t="str">
        <f t="shared" si="405"/>
        <v/>
      </c>
      <c r="N375" s="45" t="str">
        <f t="shared" si="405"/>
        <v/>
      </c>
      <c r="O375" s="44">
        <f t="shared" si="380"/>
        <v>38.870936495758059</v>
      </c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2">
        <f t="shared" ref="AB375:AG375" si="406">AB324</f>
        <v>12</v>
      </c>
      <c r="AC375" s="2">
        <f t="shared" si="406"/>
        <v>12</v>
      </c>
      <c r="AD375" s="2">
        <f t="shared" si="406"/>
        <v>-4.9895977858680496E-2</v>
      </c>
      <c r="AE375" s="2">
        <f t="shared" si="406"/>
        <v>0.14296348204056336</v>
      </c>
      <c r="AF375" s="2">
        <f t="shared" si="406"/>
        <v>0.66417705806019267</v>
      </c>
      <c r="AG375" s="2">
        <f t="shared" si="406"/>
        <v>0.19285945989924386</v>
      </c>
    </row>
    <row r="376" spans="1:33">
      <c r="A376" s="72"/>
      <c r="B376" s="2">
        <f t="shared" si="382"/>
        <v>11</v>
      </c>
      <c r="C376" s="45" t="str">
        <f t="shared" ref="C376:N376" si="407">IF($B376^2&gt;C$106^2,"",EXP(-C19*delta_t)*($AE376*D375+$AF376*D376+$AG376*D377))</f>
        <v/>
      </c>
      <c r="D376" s="45" t="str">
        <f t="shared" si="407"/>
        <v/>
      </c>
      <c r="E376" s="45" t="str">
        <f t="shared" si="407"/>
        <v/>
      </c>
      <c r="F376" s="45" t="str">
        <f t="shared" si="407"/>
        <v/>
      </c>
      <c r="G376" s="45" t="str">
        <f t="shared" si="407"/>
        <v/>
      </c>
      <c r="H376" s="45" t="str">
        <f t="shared" si="407"/>
        <v/>
      </c>
      <c r="I376" s="45" t="str">
        <f t="shared" si="407"/>
        <v/>
      </c>
      <c r="J376" s="45" t="str">
        <f t="shared" si="407"/>
        <v/>
      </c>
      <c r="K376" s="45" t="str">
        <f t="shared" si="407"/>
        <v/>
      </c>
      <c r="L376" s="45" t="str">
        <f t="shared" si="407"/>
        <v/>
      </c>
      <c r="M376" s="45" t="str">
        <f t="shared" si="407"/>
        <v/>
      </c>
      <c r="N376" s="44">
        <f t="shared" si="407"/>
        <v>31.603190374752714</v>
      </c>
      <c r="O376" s="44">
        <f t="shared" si="380"/>
        <v>32.905418581497784</v>
      </c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2">
        <f t="shared" ref="AB376:AG376" si="408">AB325</f>
        <v>11</v>
      </c>
      <c r="AC376" s="2">
        <f t="shared" si="408"/>
        <v>11</v>
      </c>
      <c r="AD376" s="2">
        <f t="shared" si="408"/>
        <v>-4.5737979703790899E-2</v>
      </c>
      <c r="AE376" s="2">
        <f t="shared" si="408"/>
        <v>0.1448436582084634</v>
      </c>
      <c r="AF376" s="2">
        <f t="shared" si="408"/>
        <v>0.66457470387928219</v>
      </c>
      <c r="AG376" s="2">
        <f t="shared" si="408"/>
        <v>0.1905816379122543</v>
      </c>
    </row>
    <row r="377" spans="1:33">
      <c r="A377" s="72"/>
      <c r="B377" s="2">
        <f t="shared" si="382"/>
        <v>10</v>
      </c>
      <c r="C377" s="45" t="str">
        <f t="shared" ref="C377:N377" si="409">IF($B377^2&gt;C$106^2,"",EXP(-C20*delta_t)*($AE377*D376+$AF377*D377+$AG377*D378))</f>
        <v/>
      </c>
      <c r="D377" s="45" t="str">
        <f t="shared" si="409"/>
        <v/>
      </c>
      <c r="E377" s="45" t="str">
        <f t="shared" si="409"/>
        <v/>
      </c>
      <c r="F377" s="45" t="str">
        <f t="shared" si="409"/>
        <v/>
      </c>
      <c r="G377" s="45" t="str">
        <f t="shared" si="409"/>
        <v/>
      </c>
      <c r="H377" s="45" t="str">
        <f t="shared" si="409"/>
        <v/>
      </c>
      <c r="I377" s="45" t="str">
        <f t="shared" si="409"/>
        <v/>
      </c>
      <c r="J377" s="45" t="str">
        <f t="shared" si="409"/>
        <v/>
      </c>
      <c r="K377" s="45" t="str">
        <f t="shared" si="409"/>
        <v/>
      </c>
      <c r="L377" s="45" t="str">
        <f t="shared" si="409"/>
        <v/>
      </c>
      <c r="M377" s="44">
        <f t="shared" si="409"/>
        <v>25.780116670500242</v>
      </c>
      <c r="N377" s="44">
        <f t="shared" si="409"/>
        <v>26.644219033561395</v>
      </c>
      <c r="O377" s="44">
        <f t="shared" si="380"/>
        <v>27.539025528683378</v>
      </c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2">
        <f t="shared" ref="AB377:AG377" si="410">AB326</f>
        <v>10</v>
      </c>
      <c r="AC377" s="2">
        <f t="shared" si="410"/>
        <v>10</v>
      </c>
      <c r="AD377" s="2">
        <f t="shared" si="410"/>
        <v>-4.1579981548899525E-2</v>
      </c>
      <c r="AE377" s="2">
        <f t="shared" si="410"/>
        <v>0.14674112332502032</v>
      </c>
      <c r="AF377" s="2">
        <f t="shared" si="410"/>
        <v>0.66493777180105984</v>
      </c>
      <c r="AG377" s="2">
        <f t="shared" si="410"/>
        <v>0.18832110487391984</v>
      </c>
    </row>
    <row r="378" spans="1:33">
      <c r="A378" s="72"/>
      <c r="B378" s="2">
        <f t="shared" si="382"/>
        <v>9</v>
      </c>
      <c r="C378" s="45" t="str">
        <f t="shared" ref="C378:N378" si="411">IF($B378^2&gt;C$106^2,"",EXP(-C21*delta_t)*($AE378*D377+$AF378*D378+$AG378*D379))</f>
        <v/>
      </c>
      <c r="D378" s="45" t="str">
        <f t="shared" si="411"/>
        <v/>
      </c>
      <c r="E378" s="45" t="str">
        <f t="shared" si="411"/>
        <v/>
      </c>
      <c r="F378" s="45" t="str">
        <f t="shared" si="411"/>
        <v/>
      </c>
      <c r="G378" s="45" t="str">
        <f t="shared" si="411"/>
        <v/>
      </c>
      <c r="H378" s="45" t="str">
        <f t="shared" si="411"/>
        <v/>
      </c>
      <c r="I378" s="45" t="str">
        <f t="shared" si="411"/>
        <v/>
      </c>
      <c r="J378" s="45" t="str">
        <f t="shared" si="411"/>
        <v/>
      </c>
      <c r="K378" s="45" t="str">
        <f t="shared" si="411"/>
        <v/>
      </c>
      <c r="L378" s="44">
        <f t="shared" si="411"/>
        <v>21.027380474994764</v>
      </c>
      <c r="M378" s="44">
        <f t="shared" si="411"/>
        <v>21.597300058489004</v>
      </c>
      <c r="N378" s="44">
        <f t="shared" si="411"/>
        <v>22.183547301204804</v>
      </c>
      <c r="O378" s="44">
        <f t="shared" si="380"/>
        <v>22.785744271147525</v>
      </c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2">
        <f t="shared" ref="AB378:AG378" si="412">AB327</f>
        <v>9</v>
      </c>
      <c r="AC378" s="2">
        <f t="shared" si="412"/>
        <v>9</v>
      </c>
      <c r="AD378" s="2">
        <f t="shared" si="412"/>
        <v>-3.7421983394009928E-2</v>
      </c>
      <c r="AE378" s="2">
        <f t="shared" si="412"/>
        <v>0.14865587739023248</v>
      </c>
      <c r="AF378" s="2">
        <f t="shared" si="412"/>
        <v>0.66526626182552506</v>
      </c>
      <c r="AG378" s="2">
        <f t="shared" si="412"/>
        <v>0.1860778607842424</v>
      </c>
    </row>
    <row r="379" spans="1:33">
      <c r="A379" s="72"/>
      <c r="B379" s="2">
        <f t="shared" si="382"/>
        <v>8</v>
      </c>
      <c r="C379" s="45" t="str">
        <f t="shared" ref="C379:N379" si="413">IF($B379^2&gt;C$106^2,"",EXP(-C22*delta_t)*($AE379*D378+$AF379*D379+$AG379*D380))</f>
        <v/>
      </c>
      <c r="D379" s="45" t="str">
        <f t="shared" si="413"/>
        <v/>
      </c>
      <c r="E379" s="45" t="str">
        <f t="shared" si="413"/>
        <v/>
      </c>
      <c r="F379" s="45" t="str">
        <f t="shared" si="413"/>
        <v/>
      </c>
      <c r="G379" s="45" t="str">
        <f t="shared" si="413"/>
        <v/>
      </c>
      <c r="H379" s="45" t="str">
        <f t="shared" si="413"/>
        <v/>
      </c>
      <c r="I379" s="45" t="str">
        <f t="shared" si="413"/>
        <v/>
      </c>
      <c r="J379" s="45" t="str">
        <f t="shared" si="413"/>
        <v/>
      </c>
      <c r="K379" s="44">
        <f t="shared" si="413"/>
        <v>17.096732644075772</v>
      </c>
      <c r="L379" s="44">
        <f t="shared" si="413"/>
        <v>17.467656652083889</v>
      </c>
      <c r="M379" s="44">
        <f t="shared" si="413"/>
        <v>17.846990711587992</v>
      </c>
      <c r="N379" s="44">
        <f t="shared" si="413"/>
        <v>18.234314664219983</v>
      </c>
      <c r="O379" s="44">
        <f t="shared" si="380"/>
        <v>18.629227090736698</v>
      </c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2">
        <f t="shared" ref="AB379:AG379" si="414">AB328</f>
        <v>8</v>
      </c>
      <c r="AC379" s="2">
        <f t="shared" si="414"/>
        <v>8</v>
      </c>
      <c r="AD379" s="2">
        <f t="shared" si="414"/>
        <v>-3.3263985239120331E-2</v>
      </c>
      <c r="AE379" s="2">
        <f t="shared" si="414"/>
        <v>0.15058792040410071</v>
      </c>
      <c r="AF379" s="2">
        <f t="shared" si="414"/>
        <v>0.66556017395267819</v>
      </c>
      <c r="AG379" s="2">
        <f t="shared" si="414"/>
        <v>0.18385190564322104</v>
      </c>
    </row>
    <row r="380" spans="1:33">
      <c r="A380" s="72"/>
      <c r="B380" s="2">
        <f t="shared" si="382"/>
        <v>7</v>
      </c>
      <c r="C380" s="45" t="str">
        <f t="shared" ref="C380:N380" si="415">IF($B380^2&gt;C$106^2,"",EXP(-C23*delta_t)*($AE380*D379+$AF380*D380+$AG380*D381))</f>
        <v/>
      </c>
      <c r="D380" s="45" t="str">
        <f t="shared" si="415"/>
        <v/>
      </c>
      <c r="E380" s="45" t="str">
        <f t="shared" si="415"/>
        <v/>
      </c>
      <c r="F380" s="45" t="str">
        <f t="shared" si="415"/>
        <v/>
      </c>
      <c r="G380" s="45" t="str">
        <f t="shared" si="415"/>
        <v/>
      </c>
      <c r="H380" s="45" t="str">
        <f t="shared" si="415"/>
        <v/>
      </c>
      <c r="I380" s="45" t="str">
        <f t="shared" si="415"/>
        <v/>
      </c>
      <c r="J380" s="44">
        <f t="shared" si="415"/>
        <v>13.816285996245542</v>
      </c>
      <c r="K380" s="44">
        <f t="shared" si="415"/>
        <v>14.052179504450782</v>
      </c>
      <c r="L380" s="44">
        <f t="shared" si="415"/>
        <v>14.292163462898715</v>
      </c>
      <c r="M380" s="44">
        <f t="shared" si="415"/>
        <v>14.535857782737361</v>
      </c>
      <c r="N380" s="44">
        <f t="shared" si="415"/>
        <v>14.7829095631116</v>
      </c>
      <c r="O380" s="44">
        <f t="shared" si="380"/>
        <v>15.032984726539476</v>
      </c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2">
        <f t="shared" ref="AB380:AG380" si="416">AB329</f>
        <v>7</v>
      </c>
      <c r="AC380" s="2">
        <f t="shared" si="416"/>
        <v>7</v>
      </c>
      <c r="AD380" s="2">
        <f t="shared" si="416"/>
        <v>-2.9105987084230733E-2</v>
      </c>
      <c r="AE380" s="2">
        <f t="shared" si="416"/>
        <v>0.15253725236662499</v>
      </c>
      <c r="AF380" s="2">
        <f t="shared" si="416"/>
        <v>0.66581950818251923</v>
      </c>
      <c r="AG380" s="2">
        <f t="shared" si="416"/>
        <v>0.18164323945085573</v>
      </c>
    </row>
    <row r="381" spans="1:33">
      <c r="A381" s="72"/>
      <c r="B381" s="2">
        <f t="shared" si="382"/>
        <v>6</v>
      </c>
      <c r="C381" s="45" t="str">
        <f t="shared" ref="C381:N381" si="417">IF($B381^2&gt;C$106^2,"",EXP(-C24*delta_t)*($AE381*D380+$AF381*D381+$AG381*D382))</f>
        <v/>
      </c>
      <c r="D381" s="45" t="str">
        <f t="shared" si="417"/>
        <v/>
      </c>
      <c r="E381" s="45" t="str">
        <f t="shared" si="417"/>
        <v/>
      </c>
      <c r="F381" s="45" t="str">
        <f t="shared" si="417"/>
        <v/>
      </c>
      <c r="G381" s="45" t="str">
        <f t="shared" si="417"/>
        <v/>
      </c>
      <c r="H381" s="45" t="str">
        <f t="shared" si="417"/>
        <v/>
      </c>
      <c r="I381" s="44">
        <f t="shared" si="417"/>
        <v>11.061925296773476</v>
      </c>
      <c r="J381" s="44">
        <f t="shared" si="417"/>
        <v>11.206267581839475</v>
      </c>
      <c r="K381" s="44">
        <f t="shared" si="417"/>
        <v>11.352390198230943</v>
      </c>
      <c r="L381" s="44">
        <f t="shared" si="417"/>
        <v>11.499974750779534</v>
      </c>
      <c r="M381" s="44">
        <f t="shared" si="417"/>
        <v>11.648734185229342</v>
      </c>
      <c r="N381" s="44">
        <f t="shared" si="417"/>
        <v>11.798403862471972</v>
      </c>
      <c r="O381" s="44">
        <f t="shared" si="380"/>
        <v>11.948735715525398</v>
      </c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2">
        <f t="shared" ref="AB381:AG381" si="418">AB330</f>
        <v>6</v>
      </c>
      <c r="AC381" s="2">
        <f t="shared" si="418"/>
        <v>6</v>
      </c>
      <c r="AD381" s="2">
        <f t="shared" si="418"/>
        <v>-2.4947988929340248E-2</v>
      </c>
      <c r="AE381" s="2">
        <f t="shared" si="418"/>
        <v>0.15450387327780576</v>
      </c>
      <c r="AF381" s="2">
        <f t="shared" si="418"/>
        <v>0.66604426451504817</v>
      </c>
      <c r="AG381" s="2">
        <f t="shared" si="418"/>
        <v>0.17945186220714601</v>
      </c>
    </row>
    <row r="382" spans="1:33">
      <c r="A382" s="72"/>
      <c r="B382" s="2">
        <f t="shared" si="382"/>
        <v>5</v>
      </c>
      <c r="C382" s="45" t="str">
        <f t="shared" ref="C382:N382" si="419">IF($B382^2&gt;C$106^2,"",EXP(-C25*delta_t)*($AE382*D381+$AF382*D382+$AG382*D383))</f>
        <v/>
      </c>
      <c r="D382" s="45" t="str">
        <f t="shared" si="419"/>
        <v/>
      </c>
      <c r="E382" s="45" t="str">
        <f t="shared" si="419"/>
        <v/>
      </c>
      <c r="F382" s="45" t="str">
        <f t="shared" si="419"/>
        <v/>
      </c>
      <c r="G382" s="45" t="str">
        <f t="shared" si="419"/>
        <v/>
      </c>
      <c r="H382" s="44">
        <f t="shared" si="419"/>
        <v>8.7404529264511481</v>
      </c>
      <c r="I382" s="44">
        <f t="shared" si="419"/>
        <v>8.8230230458196086</v>
      </c>
      <c r="J382" s="44">
        <f t="shared" si="419"/>
        <v>8.9061834416367773</v>
      </c>
      <c r="K382" s="44">
        <f t="shared" si="419"/>
        <v>8.9896736658290379</v>
      </c>
      <c r="L382" s="44">
        <f t="shared" si="419"/>
        <v>9.0732681996894602</v>
      </c>
      <c r="M382" s="44">
        <f t="shared" si="419"/>
        <v>9.1567650401110576</v>
      </c>
      <c r="N382" s="44">
        <f t="shared" si="419"/>
        <v>9.2399795720568321</v>
      </c>
      <c r="O382" s="44">
        <f t="shared" si="380"/>
        <v>9.3227405344229588</v>
      </c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2">
        <f t="shared" ref="AB382:AG382" si="420">AB331</f>
        <v>5</v>
      </c>
      <c r="AC382" s="2">
        <f t="shared" si="420"/>
        <v>5</v>
      </c>
      <c r="AD382" s="2">
        <f t="shared" si="420"/>
        <v>-2.0789990774449763E-2</v>
      </c>
      <c r="AE382" s="2">
        <f t="shared" si="420"/>
        <v>0.15648778313764264</v>
      </c>
      <c r="AF382" s="2">
        <f t="shared" si="420"/>
        <v>0.6662344429502649</v>
      </c>
      <c r="AG382" s="2">
        <f t="shared" si="420"/>
        <v>0.1772777739120924</v>
      </c>
    </row>
    <row r="383" spans="1:33">
      <c r="A383" s="72"/>
      <c r="B383" s="2">
        <f t="shared" si="382"/>
        <v>4</v>
      </c>
      <c r="C383" s="45" t="str">
        <f t="shared" ref="C383:N383" si="421">IF($B383^2&gt;C$106^2,"",EXP(-C26*delta_t)*($AE383*D382+$AF383*D383+$AG383*D384))</f>
        <v/>
      </c>
      <c r="D383" s="45" t="str">
        <f t="shared" si="421"/>
        <v/>
      </c>
      <c r="E383" s="45" t="str">
        <f t="shared" si="421"/>
        <v/>
      </c>
      <c r="F383" s="45" t="str">
        <f t="shared" si="421"/>
        <v/>
      </c>
      <c r="G383" s="44">
        <f t="shared" si="421"/>
        <v>6.7795792875317789</v>
      </c>
      <c r="H383" s="44">
        <f t="shared" si="421"/>
        <v>6.820762583990577</v>
      </c>
      <c r="I383" s="44">
        <f t="shared" si="421"/>
        <v>6.8620260786602874</v>
      </c>
      <c r="J383" s="44">
        <f t="shared" si="421"/>
        <v>6.9031223828174575</v>
      </c>
      <c r="K383" s="44">
        <f t="shared" si="421"/>
        <v>6.9438571150008324</v>
      </c>
      <c r="L383" s="44">
        <f t="shared" si="421"/>
        <v>6.984069394312983</v>
      </c>
      <c r="M383" s="44">
        <f t="shared" si="421"/>
        <v>7.023624822421362</v>
      </c>
      <c r="N383" s="44">
        <f t="shared" si="421"/>
        <v>7.0624018097564401</v>
      </c>
      <c r="O383" s="44">
        <f t="shared" si="380"/>
        <v>7.1002888431404063</v>
      </c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2">
        <f t="shared" ref="AB383:AG383" si="422">AB332</f>
        <v>4</v>
      </c>
      <c r="AC383" s="2">
        <f t="shared" si="422"/>
        <v>4</v>
      </c>
      <c r="AD383" s="2">
        <f t="shared" si="422"/>
        <v>-1.6631992619560165E-2</v>
      </c>
      <c r="AE383" s="2">
        <f t="shared" si="422"/>
        <v>0.15848898194613512</v>
      </c>
      <c r="AF383" s="2">
        <f t="shared" si="422"/>
        <v>0.66639004348816955</v>
      </c>
      <c r="AG383" s="2">
        <f t="shared" si="422"/>
        <v>0.17512097456569528</v>
      </c>
    </row>
    <row r="384" spans="1:33">
      <c r="A384" s="72"/>
      <c r="B384" s="2">
        <f t="shared" si="382"/>
        <v>3</v>
      </c>
      <c r="C384" s="45" t="str">
        <f t="shared" ref="C384:N384" si="423">IF($B384^2&gt;C$106^2,"",EXP(-C27*delta_t)*($AE384*D383+$AF384*D384+$AG384*D385))</f>
        <v/>
      </c>
      <c r="D384" s="45" t="str">
        <f t="shared" si="423"/>
        <v/>
      </c>
      <c r="E384" s="45" t="str">
        <f t="shared" si="423"/>
        <v/>
      </c>
      <c r="F384" s="44">
        <f t="shared" si="423"/>
        <v>5.1231237054340992</v>
      </c>
      <c r="G384" s="44">
        <f t="shared" si="423"/>
        <v>5.1363218794388557</v>
      </c>
      <c r="H384" s="44">
        <f t="shared" si="423"/>
        <v>5.1495670683922841</v>
      </c>
      <c r="I384" s="44">
        <f t="shared" si="423"/>
        <v>5.1626715352901789</v>
      </c>
      <c r="J384" s="44">
        <f t="shared" si="423"/>
        <v>5.1754406435795302</v>
      </c>
      <c r="K384" s="44">
        <f t="shared" si="423"/>
        <v>5.1876920639417028</v>
      </c>
      <c r="L384" s="44">
        <f t="shared" si="423"/>
        <v>5.1992528757087912</v>
      </c>
      <c r="M384" s="44">
        <f t="shared" si="423"/>
        <v>5.2099833907235089</v>
      </c>
      <c r="N384" s="44">
        <f t="shared" si="423"/>
        <v>5.2198079261844965</v>
      </c>
      <c r="O384" s="44">
        <f t="shared" si="380"/>
        <v>5.2286580000447369</v>
      </c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2">
        <f t="shared" ref="AB384:AG384" si="424">AB333</f>
        <v>3</v>
      </c>
      <c r="AC384" s="2">
        <f t="shared" si="424"/>
        <v>3</v>
      </c>
      <c r="AD384" s="2">
        <f t="shared" si="424"/>
        <v>-1.2473994464670124E-2</v>
      </c>
      <c r="AE384" s="2">
        <f t="shared" si="424"/>
        <v>0.16050746970328392</v>
      </c>
      <c r="AF384" s="2">
        <f t="shared" si="424"/>
        <v>0.66651106612876199</v>
      </c>
      <c r="AG384" s="2">
        <f t="shared" si="424"/>
        <v>0.17298146416795404</v>
      </c>
    </row>
    <row r="385" spans="1:33">
      <c r="A385" s="72"/>
      <c r="B385" s="2">
        <f t="shared" si="382"/>
        <v>2</v>
      </c>
      <c r="C385" s="45" t="str">
        <f t="shared" ref="C385:N385" si="425">IF($B385^2&gt;C$106^2,"",EXP(-C28*delta_t)*($AE385*D384+$AF385*D385+$AG385*D386))</f>
        <v/>
      </c>
      <c r="D385" s="45" t="str">
        <f t="shared" si="425"/>
        <v/>
      </c>
      <c r="E385" s="44">
        <f t="shared" si="425"/>
        <v>3.7325764151090373</v>
      </c>
      <c r="F385" s="44">
        <f t="shared" si="425"/>
        <v>3.7253876529373025</v>
      </c>
      <c r="G385" s="44">
        <f t="shared" si="425"/>
        <v>3.7183845217949711</v>
      </c>
      <c r="H385" s="44">
        <f t="shared" si="425"/>
        <v>3.7114910482906485</v>
      </c>
      <c r="I385" s="44">
        <f t="shared" si="425"/>
        <v>3.7046770328000367</v>
      </c>
      <c r="J385" s="44">
        <f t="shared" si="425"/>
        <v>3.6978973020241446</v>
      </c>
      <c r="K385" s="44">
        <f t="shared" si="425"/>
        <v>3.691073424664236</v>
      </c>
      <c r="L385" s="44">
        <f t="shared" si="425"/>
        <v>3.684044305287264</v>
      </c>
      <c r="M385" s="44">
        <f t="shared" si="425"/>
        <v>3.6765265481645755</v>
      </c>
      <c r="N385" s="44">
        <f t="shared" si="425"/>
        <v>3.6681560295512354</v>
      </c>
      <c r="O385" s="44">
        <f t="shared" si="380"/>
        <v>3.6588936506209824</v>
      </c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2">
        <f t="shared" ref="AB385:AG385" si="426">AB334</f>
        <v>2</v>
      </c>
      <c r="AC385" s="2">
        <f t="shared" si="426"/>
        <v>2</v>
      </c>
      <c r="AD385" s="2">
        <f t="shared" si="426"/>
        <v>-8.3159963097800826E-3</v>
      </c>
      <c r="AE385" s="2">
        <f t="shared" si="426"/>
        <v>0.16254324640908877</v>
      </c>
      <c r="AF385" s="2">
        <f t="shared" si="426"/>
        <v>0.66659751087204233</v>
      </c>
      <c r="AG385" s="2">
        <f t="shared" si="426"/>
        <v>0.17085924271886885</v>
      </c>
    </row>
    <row r="386" spans="1:33">
      <c r="A386" s="72"/>
      <c r="B386" s="2">
        <f t="shared" si="382"/>
        <v>1</v>
      </c>
      <c r="C386" s="45" t="str">
        <f t="shared" ref="C386:N386" si="427">IF($B386^2&gt;C$106^2,"",EXP(-C29*delta_t)*($AE386*D385+$AF386*D386+$AG386*D387))</f>
        <v/>
      </c>
      <c r="D386" s="44">
        <f t="shared" si="427"/>
        <v>2.5906377026230571</v>
      </c>
      <c r="E386" s="44">
        <f t="shared" si="427"/>
        <v>2.5675198915876241</v>
      </c>
      <c r="F386" s="44">
        <f t="shared" si="427"/>
        <v>2.5442518905448472</v>
      </c>
      <c r="G386" s="44">
        <f t="shared" si="427"/>
        <v>2.520808547740522</v>
      </c>
      <c r="H386" s="44">
        <f t="shared" si="427"/>
        <v>2.4972562327863876</v>
      </c>
      <c r="I386" s="44">
        <f t="shared" si="427"/>
        <v>2.4737480369325597</v>
      </c>
      <c r="J386" s="44">
        <f t="shared" si="427"/>
        <v>2.4505136700371364</v>
      </c>
      <c r="K386" s="44">
        <f t="shared" si="427"/>
        <v>2.4278734446699435</v>
      </c>
      <c r="L386" s="44">
        <f t="shared" si="427"/>
        <v>2.4062125401588559</v>
      </c>
      <c r="M386" s="44">
        <f t="shared" si="427"/>
        <v>2.3858598350244131</v>
      </c>
      <c r="N386" s="44">
        <f t="shared" si="427"/>
        <v>2.3666683227473038</v>
      </c>
      <c r="O386" s="44">
        <f t="shared" si="380"/>
        <v>2.3467337970783602</v>
      </c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2">
        <f t="shared" ref="AB386:AG386" si="428">AB335</f>
        <v>1</v>
      </c>
      <c r="AC386" s="2">
        <f t="shared" si="428"/>
        <v>1</v>
      </c>
      <c r="AD386" s="2">
        <f t="shared" si="428"/>
        <v>-4.1579981548900413E-3</v>
      </c>
      <c r="AE386" s="2">
        <f t="shared" si="428"/>
        <v>0.16459631206354966</v>
      </c>
      <c r="AF386" s="2">
        <f t="shared" si="428"/>
        <v>0.66664937771801058</v>
      </c>
      <c r="AG386" s="2">
        <f t="shared" si="428"/>
        <v>0.1687543102184397</v>
      </c>
    </row>
    <row r="387" spans="1:33">
      <c r="A387" s="72"/>
      <c r="B387" s="2">
        <f t="shared" si="382"/>
        <v>0</v>
      </c>
      <c r="C387" s="44">
        <f t="shared" ref="C387:N387" si="429">IF($B387^2&gt;C$106^2,"",EXP(-C30*delta_t)*($AE387*D386+$AF387*D387+$AG387*D388))</f>
        <v>1.6947962310617422</v>
      </c>
      <c r="D387" s="44">
        <f t="shared" si="429"/>
        <v>1.6609861852507062</v>
      </c>
      <c r="E387" s="44">
        <f t="shared" si="429"/>
        <v>1.6264046753221735</v>
      </c>
      <c r="F387" s="44">
        <f t="shared" si="429"/>
        <v>1.5908224115769518</v>
      </c>
      <c r="G387" s="44">
        <f t="shared" si="429"/>
        <v>1.5541353726797709</v>
      </c>
      <c r="H387" s="44">
        <f t="shared" si="429"/>
        <v>1.5162857683502522</v>
      </c>
      <c r="I387" s="44">
        <f t="shared" si="429"/>
        <v>1.4772708729912492</v>
      </c>
      <c r="J387" s="44">
        <f t="shared" si="429"/>
        <v>1.4371688953424842</v>
      </c>
      <c r="K387" s="44">
        <f t="shared" si="429"/>
        <v>1.3962216634453299</v>
      </c>
      <c r="L387" s="44">
        <f t="shared" si="429"/>
        <v>1.355004629981134</v>
      </c>
      <c r="M387" s="44">
        <f t="shared" si="429"/>
        <v>1.314812589726956</v>
      </c>
      <c r="N387" s="44">
        <f t="shared" si="429"/>
        <v>1.2785584619395707</v>
      </c>
      <c r="O387" s="44">
        <f t="shared" si="380"/>
        <v>1.2529425452859453</v>
      </c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2">
        <f t="shared" ref="AB387:AG387" si="430">AB336</f>
        <v>0</v>
      </c>
      <c r="AC387" s="2">
        <f t="shared" si="430"/>
        <v>0</v>
      </c>
      <c r="AD387" s="2">
        <f t="shared" si="430"/>
        <v>0</v>
      </c>
      <c r="AE387" s="2">
        <f t="shared" si="430"/>
        <v>0.16666666666666666</v>
      </c>
      <c r="AF387" s="2">
        <f t="shared" si="430"/>
        <v>0.66666666666666663</v>
      </c>
      <c r="AG387" s="2">
        <f t="shared" si="430"/>
        <v>0.16666666666666666</v>
      </c>
    </row>
    <row r="388" spans="1:33">
      <c r="A388" s="72"/>
      <c r="B388" s="2">
        <f t="shared" si="382"/>
        <v>-1</v>
      </c>
      <c r="C388" s="45" t="str">
        <f t="shared" ref="C388:N388" si="431">IF($B388^2&gt;C$106^2,"",EXP(-C31*delta_t)*($AE388*D387+$AF388*D388+$AG388*D389))</f>
        <v/>
      </c>
      <c r="D388" s="44">
        <f t="shared" si="431"/>
        <v>0.96311242439107136</v>
      </c>
      <c r="E388" s="44">
        <f t="shared" si="431"/>
        <v>0.92373777076978281</v>
      </c>
      <c r="F388" s="44">
        <f t="shared" si="431"/>
        <v>0.88277535860101819</v>
      </c>
      <c r="G388" s="44">
        <f t="shared" si="431"/>
        <v>0.83996880069833768</v>
      </c>
      <c r="H388" s="44">
        <f t="shared" si="431"/>
        <v>0.7950114926263715</v>
      </c>
      <c r="I388" s="44">
        <f t="shared" si="431"/>
        <v>0.7475096474157904</v>
      </c>
      <c r="J388" s="44">
        <f t="shared" si="431"/>
        <v>0.69692299544924985</v>
      </c>
      <c r="K388" s="44">
        <f t="shared" si="431"/>
        <v>0.64246914757588425</v>
      </c>
      <c r="L388" s="44">
        <f t="shared" si="431"/>
        <v>0.58293567173139527</v>
      </c>
      <c r="M388" s="44">
        <f t="shared" si="431"/>
        <v>0.5162938525465961</v>
      </c>
      <c r="N388" s="44">
        <f t="shared" si="431"/>
        <v>0.43884876033518821</v>
      </c>
      <c r="O388" s="44">
        <f t="shared" si="380"/>
        <v>0.34325962807498955</v>
      </c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2">
        <f t="shared" ref="AB388:AG388" si="432">AB337</f>
        <v>-1</v>
      </c>
      <c r="AC388" s="2">
        <f t="shared" si="432"/>
        <v>-1</v>
      </c>
      <c r="AD388" s="2">
        <f t="shared" si="432"/>
        <v>4.1579981548900413E-3</v>
      </c>
      <c r="AE388" s="2">
        <f t="shared" si="432"/>
        <v>0.1687543102184397</v>
      </c>
      <c r="AF388" s="2">
        <f t="shared" si="432"/>
        <v>0.66664937771801058</v>
      </c>
      <c r="AG388" s="2">
        <f t="shared" si="432"/>
        <v>0.16459631206354966</v>
      </c>
    </row>
    <row r="389" spans="1:33">
      <c r="A389" s="72"/>
      <c r="B389" s="2">
        <f t="shared" si="382"/>
        <v>-2</v>
      </c>
      <c r="C389" s="45" t="str">
        <f t="shared" ref="C389:N389" si="433">IF($B389^2&gt;C$106^2,"",EXP(-C32*delta_t)*($AE389*D388+$AF389*D389+$AG389*D390))</f>
        <v/>
      </c>
      <c r="D389" s="45" t="str">
        <f t="shared" si="433"/>
        <v/>
      </c>
      <c r="E389" s="44">
        <f t="shared" si="433"/>
        <v>0.45742412790816345</v>
      </c>
      <c r="F389" s="44">
        <f t="shared" si="433"/>
        <v>0.4207246089083993</v>
      </c>
      <c r="G389" s="44">
        <f t="shared" si="433"/>
        <v>0.38273089581167163</v>
      </c>
      <c r="H389" s="44">
        <f t="shared" si="433"/>
        <v>0.34326116222075431</v>
      </c>
      <c r="I389" s="44">
        <f t="shared" si="433"/>
        <v>0.30209256488349556</v>
      </c>
      <c r="J389" s="44">
        <f t="shared" si="433"/>
        <v>0.25894413783250303</v>
      </c>
      <c r="K389" s="44">
        <f t="shared" si="433"/>
        <v>0.21346063817597208</v>
      </c>
      <c r="L389" s="44">
        <f t="shared" si="433"/>
        <v>0.16520257927569665</v>
      </c>
      <c r="M389" s="44">
        <f t="shared" si="433"/>
        <v>0.1136747789272258</v>
      </c>
      <c r="N389" s="44">
        <f t="shared" si="433"/>
        <v>5.8493607448686084E-2</v>
      </c>
      <c r="O389" s="44">
        <f t="shared" si="380"/>
        <v>0</v>
      </c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2">
        <f t="shared" ref="AB389:AG389" si="434">AB338</f>
        <v>-2</v>
      </c>
      <c r="AC389" s="2">
        <f t="shared" si="434"/>
        <v>-2</v>
      </c>
      <c r="AD389" s="2">
        <f t="shared" si="434"/>
        <v>8.3159963097800826E-3</v>
      </c>
      <c r="AE389" s="2">
        <f t="shared" si="434"/>
        <v>0.17085924271886885</v>
      </c>
      <c r="AF389" s="2">
        <f t="shared" si="434"/>
        <v>0.66659751087204233</v>
      </c>
      <c r="AG389" s="2">
        <f t="shared" si="434"/>
        <v>0.16254324640908877</v>
      </c>
    </row>
    <row r="390" spans="1:33">
      <c r="A390" s="72"/>
      <c r="B390" s="2">
        <f t="shared" si="382"/>
        <v>-3</v>
      </c>
      <c r="C390" s="45" t="str">
        <f t="shared" ref="C390:N390" si="435">IF($B390^2&gt;C$106^2,"",EXP(-C33*delta_t)*($AE390*D389+$AF390*D390+$AG390*D391))</f>
        <v/>
      </c>
      <c r="D390" s="45" t="str">
        <f t="shared" si="435"/>
        <v/>
      </c>
      <c r="E390" s="45" t="str">
        <f t="shared" si="435"/>
        <v/>
      </c>
      <c r="F390" s="44">
        <f t="shared" si="435"/>
        <v>0.16698386540408469</v>
      </c>
      <c r="G390" s="44">
        <f t="shared" si="435"/>
        <v>0.14173349831865645</v>
      </c>
      <c r="H390" s="44">
        <f t="shared" si="435"/>
        <v>0.11674375052599492</v>
      </c>
      <c r="I390" s="44">
        <f t="shared" si="435"/>
        <v>9.2242854443121913E-2</v>
      </c>
      <c r="J390" s="44">
        <f t="shared" si="435"/>
        <v>6.858286589784536E-2</v>
      </c>
      <c r="K390" s="44">
        <f t="shared" si="435"/>
        <v>4.6317771110655992E-2</v>
      </c>
      <c r="L390" s="44">
        <f t="shared" si="435"/>
        <v>2.6337330849558447E-2</v>
      </c>
      <c r="M390" s="44">
        <f t="shared" si="435"/>
        <v>1.0096615038284006E-2</v>
      </c>
      <c r="N390" s="44">
        <f t="shared" si="435"/>
        <v>0</v>
      </c>
      <c r="O390" s="44">
        <f t="shared" si="380"/>
        <v>0</v>
      </c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2">
        <f t="shared" ref="AB390:AG390" si="436">AB339</f>
        <v>-3</v>
      </c>
      <c r="AC390" s="2">
        <f t="shared" si="436"/>
        <v>-3</v>
      </c>
      <c r="AD390" s="2">
        <f t="shared" si="436"/>
        <v>1.2473994464670124E-2</v>
      </c>
      <c r="AE390" s="2">
        <f t="shared" si="436"/>
        <v>0.17298146416795404</v>
      </c>
      <c r="AF390" s="2">
        <f t="shared" si="436"/>
        <v>0.66651106612876199</v>
      </c>
      <c r="AG390" s="2">
        <f t="shared" si="436"/>
        <v>0.16050746970328392</v>
      </c>
    </row>
    <row r="391" spans="1:33">
      <c r="A391" s="72"/>
      <c r="B391" s="2">
        <f t="shared" si="382"/>
        <v>-4</v>
      </c>
      <c r="C391" s="45" t="str">
        <f t="shared" ref="C391:N391" si="437">IF($B391^2&gt;C$106^2,"",EXP(-C34*delta_t)*($AE391*D390+$AF391*D391+$AG391*D392))</f>
        <v/>
      </c>
      <c r="D391" s="45" t="str">
        <f t="shared" si="437"/>
        <v/>
      </c>
      <c r="E391" s="45" t="str">
        <f t="shared" si="437"/>
        <v/>
      </c>
      <c r="F391" s="45" t="str">
        <f t="shared" si="437"/>
        <v/>
      </c>
      <c r="G391" s="44">
        <f t="shared" si="437"/>
        <v>4.1260688058006256E-2</v>
      </c>
      <c r="H391" s="44">
        <f t="shared" si="437"/>
        <v>3.000939406188833E-2</v>
      </c>
      <c r="I391" s="44">
        <f t="shared" si="437"/>
        <v>2.0163085760765649E-2</v>
      </c>
      <c r="J391" s="44">
        <f t="shared" si="437"/>
        <v>1.1991373615721097E-2</v>
      </c>
      <c r="K391" s="44">
        <f t="shared" si="437"/>
        <v>5.7785680949601348E-3</v>
      </c>
      <c r="L391" s="44">
        <f t="shared" si="437"/>
        <v>1.7650664172879132E-3</v>
      </c>
      <c r="M391" s="44">
        <f t="shared" si="437"/>
        <v>0</v>
      </c>
      <c r="N391" s="44">
        <f t="shared" si="437"/>
        <v>0</v>
      </c>
      <c r="O391" s="44">
        <f t="shared" si="380"/>
        <v>0</v>
      </c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2">
        <f t="shared" ref="AB391:AG391" si="438">AB340</f>
        <v>-4</v>
      </c>
      <c r="AC391" s="2">
        <f t="shared" si="438"/>
        <v>-4</v>
      </c>
      <c r="AD391" s="2">
        <f t="shared" si="438"/>
        <v>1.6631992619560165E-2</v>
      </c>
      <c r="AE391" s="2">
        <f t="shared" si="438"/>
        <v>0.17512097456569528</v>
      </c>
      <c r="AF391" s="2">
        <f t="shared" si="438"/>
        <v>0.66639004348816955</v>
      </c>
      <c r="AG391" s="2">
        <f t="shared" si="438"/>
        <v>0.15848898194613512</v>
      </c>
    </row>
    <row r="392" spans="1:33">
      <c r="A392" s="72"/>
      <c r="B392" s="2">
        <f t="shared" si="382"/>
        <v>-5</v>
      </c>
      <c r="C392" s="45" t="str">
        <f t="shared" ref="C392:N392" si="439">IF($B392^2&gt;C$106^2,"",EXP(-C35*delta_t)*($AE392*D391+$AF392*D392+$AG392*D393))</f>
        <v/>
      </c>
      <c r="D392" s="45" t="str">
        <f t="shared" si="439"/>
        <v/>
      </c>
      <c r="E392" s="45" t="str">
        <f t="shared" si="439"/>
        <v/>
      </c>
      <c r="F392" s="45" t="str">
        <f t="shared" si="439"/>
        <v/>
      </c>
      <c r="G392" s="45" t="str">
        <f t="shared" si="439"/>
        <v/>
      </c>
      <c r="H392" s="44">
        <f t="shared" si="439"/>
        <v>5.5732926526031509E-3</v>
      </c>
      <c r="I392" s="44">
        <f t="shared" si="439"/>
        <v>2.9506524064923517E-3</v>
      </c>
      <c r="J392" s="44">
        <f t="shared" si="439"/>
        <v>1.230896551562074E-3</v>
      </c>
      <c r="K392" s="44">
        <f t="shared" si="439"/>
        <v>3.1246980549748946E-4</v>
      </c>
      <c r="L392" s="44">
        <f t="shared" si="439"/>
        <v>0</v>
      </c>
      <c r="M392" s="44">
        <f t="shared" si="439"/>
        <v>0</v>
      </c>
      <c r="N392" s="44">
        <f t="shared" si="439"/>
        <v>0</v>
      </c>
      <c r="O392" s="44">
        <f t="shared" si="380"/>
        <v>0</v>
      </c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2">
        <f t="shared" ref="AB392:AG392" si="440">AB341</f>
        <v>-5</v>
      </c>
      <c r="AC392" s="2">
        <f t="shared" si="440"/>
        <v>-5</v>
      </c>
      <c r="AD392" s="2">
        <f t="shared" si="440"/>
        <v>2.0789990774449763E-2</v>
      </c>
      <c r="AE392" s="2">
        <f t="shared" si="440"/>
        <v>0.1772777739120924</v>
      </c>
      <c r="AF392" s="2">
        <f t="shared" si="440"/>
        <v>0.6662344429502649</v>
      </c>
      <c r="AG392" s="2">
        <f t="shared" si="440"/>
        <v>0.15648778313764264</v>
      </c>
    </row>
    <row r="393" spans="1:33">
      <c r="A393" s="72"/>
      <c r="B393" s="2">
        <f t="shared" si="382"/>
        <v>-6</v>
      </c>
      <c r="C393" s="45" t="str">
        <f t="shared" ref="C393:N393" si="441">IF($B393^2&gt;C$106^2,"",EXP(-C36*delta_t)*($AE393*D392+$AF393*D393+$AG393*D394))</f>
        <v/>
      </c>
      <c r="D393" s="45" t="str">
        <f t="shared" si="441"/>
        <v/>
      </c>
      <c r="E393" s="45" t="str">
        <f t="shared" si="441"/>
        <v/>
      </c>
      <c r="F393" s="45" t="str">
        <f t="shared" si="441"/>
        <v/>
      </c>
      <c r="G393" s="45" t="str">
        <f t="shared" si="441"/>
        <v/>
      </c>
      <c r="H393" s="45" t="str">
        <f t="shared" si="441"/>
        <v/>
      </c>
      <c r="I393" s="44">
        <f t="shared" si="441"/>
        <v>2.5790688139392618E-4</v>
      </c>
      <c r="J393" s="44">
        <f t="shared" si="441"/>
        <v>5.6010186517042643E-5</v>
      </c>
      <c r="K393" s="44">
        <f t="shared" si="441"/>
        <v>0</v>
      </c>
      <c r="L393" s="44">
        <f t="shared" si="441"/>
        <v>0</v>
      </c>
      <c r="M393" s="44">
        <f t="shared" si="441"/>
        <v>0</v>
      </c>
      <c r="N393" s="44">
        <f t="shared" si="441"/>
        <v>0</v>
      </c>
      <c r="O393" s="44">
        <f t="shared" si="380"/>
        <v>0</v>
      </c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2">
        <f t="shared" ref="AB393:AG393" si="442">AB342</f>
        <v>-6</v>
      </c>
      <c r="AC393" s="2">
        <f t="shared" si="442"/>
        <v>-6</v>
      </c>
      <c r="AD393" s="2">
        <f t="shared" si="442"/>
        <v>2.4947988929340248E-2</v>
      </c>
      <c r="AE393" s="2">
        <f t="shared" si="442"/>
        <v>0.17945186220714601</v>
      </c>
      <c r="AF393" s="2">
        <f t="shared" si="442"/>
        <v>0.66604426451504817</v>
      </c>
      <c r="AG393" s="2">
        <f t="shared" si="442"/>
        <v>0.15450387327780576</v>
      </c>
    </row>
    <row r="394" spans="1:33">
      <c r="A394" s="72"/>
      <c r="B394" s="2">
        <f t="shared" si="382"/>
        <v>-7</v>
      </c>
      <c r="C394" s="45" t="str">
        <f t="shared" ref="C394:N394" si="443">IF($B394^2&gt;C$106^2,"",EXP(-C37*delta_t)*($AE394*D393+$AF394*D394+$AG394*D395))</f>
        <v/>
      </c>
      <c r="D394" s="45" t="str">
        <f t="shared" si="443"/>
        <v/>
      </c>
      <c r="E394" s="45" t="str">
        <f t="shared" si="443"/>
        <v/>
      </c>
      <c r="F394" s="45" t="str">
        <f t="shared" si="443"/>
        <v/>
      </c>
      <c r="G394" s="45" t="str">
        <f t="shared" si="443"/>
        <v/>
      </c>
      <c r="H394" s="45" t="str">
        <f t="shared" si="443"/>
        <v/>
      </c>
      <c r="I394" s="45" t="str">
        <f t="shared" si="443"/>
        <v/>
      </c>
      <c r="J394" s="44">
        <f t="shared" si="443"/>
        <v>0</v>
      </c>
      <c r="K394" s="44">
        <f t="shared" si="443"/>
        <v>0</v>
      </c>
      <c r="L394" s="44">
        <f t="shared" si="443"/>
        <v>0</v>
      </c>
      <c r="M394" s="44">
        <f t="shared" si="443"/>
        <v>0</v>
      </c>
      <c r="N394" s="44">
        <f t="shared" si="443"/>
        <v>0</v>
      </c>
      <c r="O394" s="44">
        <f t="shared" si="380"/>
        <v>0</v>
      </c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2">
        <f t="shared" ref="AB394:AG394" si="444">AB343</f>
        <v>-7</v>
      </c>
      <c r="AC394" s="2">
        <f t="shared" si="444"/>
        <v>-7</v>
      </c>
      <c r="AD394" s="2">
        <f t="shared" si="444"/>
        <v>2.9105987084230733E-2</v>
      </c>
      <c r="AE394" s="2">
        <f t="shared" si="444"/>
        <v>0.18164323945085573</v>
      </c>
      <c r="AF394" s="2">
        <f t="shared" si="444"/>
        <v>0.66581950818251923</v>
      </c>
      <c r="AG394" s="2">
        <f t="shared" si="444"/>
        <v>0.15253725236662499</v>
      </c>
    </row>
    <row r="395" spans="1:33">
      <c r="A395" s="72"/>
      <c r="B395" s="2">
        <f t="shared" si="382"/>
        <v>-8</v>
      </c>
      <c r="C395" s="45" t="str">
        <f t="shared" ref="C395:N395" si="445">IF($B395^2&gt;C$106^2,"",EXP(-C38*delta_t)*($AE395*D394+$AF395*D395+$AG395*D396))</f>
        <v/>
      </c>
      <c r="D395" s="45" t="str">
        <f t="shared" si="445"/>
        <v/>
      </c>
      <c r="E395" s="45" t="str">
        <f t="shared" si="445"/>
        <v/>
      </c>
      <c r="F395" s="45" t="str">
        <f t="shared" si="445"/>
        <v/>
      </c>
      <c r="G395" s="45" t="str">
        <f t="shared" si="445"/>
        <v/>
      </c>
      <c r="H395" s="45" t="str">
        <f t="shared" si="445"/>
        <v/>
      </c>
      <c r="I395" s="45" t="str">
        <f t="shared" si="445"/>
        <v/>
      </c>
      <c r="J395" s="45" t="str">
        <f t="shared" si="445"/>
        <v/>
      </c>
      <c r="K395" s="44">
        <f t="shared" si="445"/>
        <v>0</v>
      </c>
      <c r="L395" s="44">
        <f t="shared" si="445"/>
        <v>0</v>
      </c>
      <c r="M395" s="44">
        <f t="shared" si="445"/>
        <v>0</v>
      </c>
      <c r="N395" s="44">
        <f t="shared" si="445"/>
        <v>0</v>
      </c>
      <c r="O395" s="44">
        <f t="shared" ref="O395:O411" si="446">IF($B395^2&gt;O$106^2,"",MAX(O344-O140,0))</f>
        <v>0</v>
      </c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2">
        <f t="shared" ref="AB395:AG395" si="447">AB344</f>
        <v>-8</v>
      </c>
      <c r="AC395" s="2">
        <f t="shared" si="447"/>
        <v>-8</v>
      </c>
      <c r="AD395" s="2">
        <f t="shared" si="447"/>
        <v>3.3263985239120331E-2</v>
      </c>
      <c r="AE395" s="2">
        <f t="shared" si="447"/>
        <v>0.18385190564322104</v>
      </c>
      <c r="AF395" s="2">
        <f t="shared" si="447"/>
        <v>0.66556017395267819</v>
      </c>
      <c r="AG395" s="2">
        <f t="shared" si="447"/>
        <v>0.15058792040410071</v>
      </c>
    </row>
    <row r="396" spans="1:33">
      <c r="A396" s="72"/>
      <c r="B396" s="2">
        <f t="shared" si="382"/>
        <v>-9</v>
      </c>
      <c r="C396" s="45" t="str">
        <f t="shared" ref="C396:N396" si="448">IF($B396^2&gt;C$106^2,"",EXP(-C39*delta_t)*($AE396*D395+$AF396*D396+$AG396*D397))</f>
        <v/>
      </c>
      <c r="D396" s="45" t="str">
        <f t="shared" si="448"/>
        <v/>
      </c>
      <c r="E396" s="45" t="str">
        <f t="shared" si="448"/>
        <v/>
      </c>
      <c r="F396" s="45" t="str">
        <f t="shared" si="448"/>
        <v/>
      </c>
      <c r="G396" s="45" t="str">
        <f t="shared" si="448"/>
        <v/>
      </c>
      <c r="H396" s="45" t="str">
        <f t="shared" si="448"/>
        <v/>
      </c>
      <c r="I396" s="45" t="str">
        <f t="shared" si="448"/>
        <v/>
      </c>
      <c r="J396" s="45" t="str">
        <f t="shared" si="448"/>
        <v/>
      </c>
      <c r="K396" s="45" t="str">
        <f t="shared" si="448"/>
        <v/>
      </c>
      <c r="L396" s="44">
        <f t="shared" si="448"/>
        <v>0</v>
      </c>
      <c r="M396" s="44">
        <f t="shared" si="448"/>
        <v>0</v>
      </c>
      <c r="N396" s="44">
        <f t="shared" si="448"/>
        <v>0</v>
      </c>
      <c r="O396" s="44">
        <f t="shared" si="446"/>
        <v>0</v>
      </c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2">
        <f t="shared" ref="AB396:AG396" si="449">AB345</f>
        <v>-9</v>
      </c>
      <c r="AC396" s="2">
        <f t="shared" si="449"/>
        <v>-9</v>
      </c>
      <c r="AD396" s="2">
        <f t="shared" si="449"/>
        <v>3.7421983394009928E-2</v>
      </c>
      <c r="AE396" s="2">
        <f t="shared" si="449"/>
        <v>0.1860778607842424</v>
      </c>
      <c r="AF396" s="2">
        <f t="shared" si="449"/>
        <v>0.66526626182552506</v>
      </c>
      <c r="AG396" s="2">
        <f t="shared" si="449"/>
        <v>0.14865587739023248</v>
      </c>
    </row>
    <row r="397" spans="1:33">
      <c r="A397" s="72"/>
      <c r="B397" s="2">
        <f t="shared" si="382"/>
        <v>-10</v>
      </c>
      <c r="C397" s="45" t="str">
        <f t="shared" ref="C397:N397" si="450">IF($B397^2&gt;C$106^2,"",EXP(-C40*delta_t)*($AE397*D396+$AF397*D397+$AG397*D398))</f>
        <v/>
      </c>
      <c r="D397" s="45" t="str">
        <f t="shared" si="450"/>
        <v/>
      </c>
      <c r="E397" s="45" t="str">
        <f t="shared" si="450"/>
        <v/>
      </c>
      <c r="F397" s="45" t="str">
        <f t="shared" si="450"/>
        <v/>
      </c>
      <c r="G397" s="45" t="str">
        <f t="shared" si="450"/>
        <v/>
      </c>
      <c r="H397" s="45" t="str">
        <f t="shared" si="450"/>
        <v/>
      </c>
      <c r="I397" s="45" t="str">
        <f t="shared" si="450"/>
        <v/>
      </c>
      <c r="J397" s="45" t="str">
        <f t="shared" si="450"/>
        <v/>
      </c>
      <c r="K397" s="45" t="str">
        <f t="shared" si="450"/>
        <v/>
      </c>
      <c r="L397" s="45" t="str">
        <f t="shared" si="450"/>
        <v/>
      </c>
      <c r="M397" s="44">
        <f t="shared" si="450"/>
        <v>0</v>
      </c>
      <c r="N397" s="44">
        <f t="shared" si="450"/>
        <v>0</v>
      </c>
      <c r="O397" s="44">
        <f t="shared" si="446"/>
        <v>0</v>
      </c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2">
        <f t="shared" ref="AB397:AG397" si="451">AB346</f>
        <v>-10</v>
      </c>
      <c r="AC397" s="2">
        <f t="shared" si="451"/>
        <v>-10</v>
      </c>
      <c r="AD397" s="2">
        <f t="shared" si="451"/>
        <v>4.1579981548899525E-2</v>
      </c>
      <c r="AE397" s="2">
        <f t="shared" si="451"/>
        <v>0.18832110487391984</v>
      </c>
      <c r="AF397" s="2">
        <f t="shared" si="451"/>
        <v>0.66493777180105984</v>
      </c>
      <c r="AG397" s="2">
        <f t="shared" si="451"/>
        <v>0.14674112332502032</v>
      </c>
    </row>
    <row r="398" spans="1:33">
      <c r="A398" s="72"/>
      <c r="B398" s="2">
        <f t="shared" si="382"/>
        <v>-11</v>
      </c>
      <c r="C398" s="45" t="str">
        <f t="shared" ref="C398:N398" si="452">IF($B398^2&gt;C$106^2,"",EXP(-C41*delta_t)*($AE398*D397+$AF398*D398+$AG398*D399))</f>
        <v/>
      </c>
      <c r="D398" s="45" t="str">
        <f t="shared" si="452"/>
        <v/>
      </c>
      <c r="E398" s="45" t="str">
        <f t="shared" si="452"/>
        <v/>
      </c>
      <c r="F398" s="45" t="str">
        <f t="shared" si="452"/>
        <v/>
      </c>
      <c r="G398" s="45" t="str">
        <f t="shared" si="452"/>
        <v/>
      </c>
      <c r="H398" s="45" t="str">
        <f t="shared" si="452"/>
        <v/>
      </c>
      <c r="I398" s="45" t="str">
        <f t="shared" si="452"/>
        <v/>
      </c>
      <c r="J398" s="45" t="str">
        <f t="shared" si="452"/>
        <v/>
      </c>
      <c r="K398" s="45" t="str">
        <f t="shared" si="452"/>
        <v/>
      </c>
      <c r="L398" s="45" t="str">
        <f t="shared" si="452"/>
        <v/>
      </c>
      <c r="M398" s="45" t="str">
        <f t="shared" si="452"/>
        <v/>
      </c>
      <c r="N398" s="44">
        <f t="shared" si="452"/>
        <v>0</v>
      </c>
      <c r="O398" s="44">
        <f t="shared" si="446"/>
        <v>0</v>
      </c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2">
        <f t="shared" ref="AB398:AG398" si="453">AB347</f>
        <v>-11</v>
      </c>
      <c r="AC398" s="2">
        <f t="shared" si="453"/>
        <v>-11</v>
      </c>
      <c r="AD398" s="2">
        <f t="shared" si="453"/>
        <v>4.5737979703790899E-2</v>
      </c>
      <c r="AE398" s="2">
        <f t="shared" si="453"/>
        <v>0.1905816379122543</v>
      </c>
      <c r="AF398" s="2">
        <f t="shared" si="453"/>
        <v>0.66457470387928219</v>
      </c>
      <c r="AG398" s="2">
        <f t="shared" si="453"/>
        <v>0.1448436582084634</v>
      </c>
    </row>
    <row r="399" spans="1:33">
      <c r="A399" s="72"/>
      <c r="B399" s="2">
        <f t="shared" si="382"/>
        <v>-12</v>
      </c>
      <c r="C399" s="45" t="str">
        <f t="shared" ref="C399:N399" si="454">IF($B399^2&gt;C$106^2,"",EXP(-C42*delta_t)*($AE399*D398+$AF399*D399+$AG399*D400))</f>
        <v/>
      </c>
      <c r="D399" s="45" t="str">
        <f t="shared" si="454"/>
        <v/>
      </c>
      <c r="E399" s="45" t="str">
        <f t="shared" si="454"/>
        <v/>
      </c>
      <c r="F399" s="45" t="str">
        <f t="shared" si="454"/>
        <v/>
      </c>
      <c r="G399" s="45" t="str">
        <f t="shared" si="454"/>
        <v/>
      </c>
      <c r="H399" s="45" t="str">
        <f t="shared" si="454"/>
        <v/>
      </c>
      <c r="I399" s="45" t="str">
        <f t="shared" si="454"/>
        <v/>
      </c>
      <c r="J399" s="45" t="str">
        <f t="shared" si="454"/>
        <v/>
      </c>
      <c r="K399" s="45" t="str">
        <f t="shared" si="454"/>
        <v/>
      </c>
      <c r="L399" s="45" t="str">
        <f t="shared" si="454"/>
        <v/>
      </c>
      <c r="M399" s="45" t="str">
        <f t="shared" si="454"/>
        <v/>
      </c>
      <c r="N399" s="45" t="str">
        <f t="shared" si="454"/>
        <v/>
      </c>
      <c r="O399" s="44">
        <f t="shared" si="446"/>
        <v>0</v>
      </c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2">
        <f t="shared" ref="AB399:AG399" si="455">AB348</f>
        <v>-12</v>
      </c>
      <c r="AC399" s="2">
        <f t="shared" si="455"/>
        <v>-12</v>
      </c>
      <c r="AD399" s="2">
        <f t="shared" si="455"/>
        <v>4.9895977858680496E-2</v>
      </c>
      <c r="AE399" s="2">
        <f t="shared" si="455"/>
        <v>0.19285945989924386</v>
      </c>
      <c r="AF399" s="2">
        <f t="shared" si="455"/>
        <v>0.66417705806019267</v>
      </c>
      <c r="AG399" s="2">
        <f t="shared" si="455"/>
        <v>0.14296348204056336</v>
      </c>
    </row>
    <row r="400" spans="1:33">
      <c r="A400" s="72"/>
      <c r="B400" s="2">
        <f t="shared" si="382"/>
        <v>-13</v>
      </c>
      <c r="C400" s="45" t="str">
        <f t="shared" ref="C400:N400" si="456">IF($B400^2&gt;C$106^2,"",EXP(-C43*delta_t)*($AE400*D399+$AF400*D400+$AG400*D401))</f>
        <v/>
      </c>
      <c r="D400" s="45" t="str">
        <f t="shared" si="456"/>
        <v/>
      </c>
      <c r="E400" s="45" t="str">
        <f t="shared" si="456"/>
        <v/>
      </c>
      <c r="F400" s="45" t="str">
        <f t="shared" si="456"/>
        <v/>
      </c>
      <c r="G400" s="45" t="str">
        <f t="shared" si="456"/>
        <v/>
      </c>
      <c r="H400" s="45" t="str">
        <f t="shared" si="456"/>
        <v/>
      </c>
      <c r="I400" s="45" t="str">
        <f t="shared" si="456"/>
        <v/>
      </c>
      <c r="J400" s="45" t="str">
        <f t="shared" si="456"/>
        <v/>
      </c>
      <c r="K400" s="45" t="str">
        <f t="shared" si="456"/>
        <v/>
      </c>
      <c r="L400" s="45" t="str">
        <f t="shared" si="456"/>
        <v/>
      </c>
      <c r="M400" s="45" t="str">
        <f t="shared" si="456"/>
        <v/>
      </c>
      <c r="N400" s="45" t="str">
        <f t="shared" si="456"/>
        <v/>
      </c>
      <c r="O400" s="45" t="str">
        <f t="shared" si="446"/>
        <v/>
      </c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2">
        <f t="shared" ref="AB400:AG400" si="457">AB349</f>
        <v>-13</v>
      </c>
      <c r="AC400" s="2">
        <f t="shared" si="457"/>
        <v>-13</v>
      </c>
      <c r="AD400" s="2">
        <f t="shared" si="457"/>
        <v>5.4053976013570093E-2</v>
      </c>
      <c r="AE400" s="2">
        <f t="shared" si="457"/>
        <v>0.19515457083488952</v>
      </c>
      <c r="AF400" s="2">
        <f t="shared" si="457"/>
        <v>0.66374483434379106</v>
      </c>
      <c r="AG400" s="2">
        <f t="shared" si="457"/>
        <v>0.14110059482131942</v>
      </c>
    </row>
    <row r="401" spans="1:33">
      <c r="A401" s="72"/>
      <c r="B401" s="2">
        <f t="shared" si="382"/>
        <v>-14</v>
      </c>
      <c r="C401" s="45" t="str">
        <f t="shared" ref="C401:N401" si="458">IF($B401^2&gt;C$106^2,"",EXP(-C44*delta_t)*($AE401*D400+$AF401*D401+$AG401*D402))</f>
        <v/>
      </c>
      <c r="D401" s="45" t="str">
        <f t="shared" si="458"/>
        <v/>
      </c>
      <c r="E401" s="45" t="str">
        <f t="shared" si="458"/>
        <v/>
      </c>
      <c r="F401" s="45" t="str">
        <f t="shared" si="458"/>
        <v/>
      </c>
      <c r="G401" s="45" t="str">
        <f t="shared" si="458"/>
        <v/>
      </c>
      <c r="H401" s="45" t="str">
        <f t="shared" si="458"/>
        <v/>
      </c>
      <c r="I401" s="45" t="str">
        <f t="shared" si="458"/>
        <v/>
      </c>
      <c r="J401" s="45" t="str">
        <f t="shared" si="458"/>
        <v/>
      </c>
      <c r="K401" s="45" t="str">
        <f t="shared" si="458"/>
        <v/>
      </c>
      <c r="L401" s="45" t="str">
        <f t="shared" si="458"/>
        <v/>
      </c>
      <c r="M401" s="45" t="str">
        <f t="shared" si="458"/>
        <v/>
      </c>
      <c r="N401" s="45" t="str">
        <f t="shared" si="458"/>
        <v/>
      </c>
      <c r="O401" s="45" t="str">
        <f t="shared" si="446"/>
        <v/>
      </c>
      <c r="P401" s="45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2">
        <f t="shared" ref="AB401:AG401" si="459">AB350</f>
        <v>-14</v>
      </c>
      <c r="AC401" s="2">
        <f t="shared" si="459"/>
        <v>-14</v>
      </c>
      <c r="AD401" s="2">
        <f t="shared" si="459"/>
        <v>5.8211974168461467E-2</v>
      </c>
      <c r="AE401" s="2">
        <f t="shared" si="459"/>
        <v>0.1974669707191922</v>
      </c>
      <c r="AF401" s="2">
        <f t="shared" si="459"/>
        <v>0.66327803273007702</v>
      </c>
      <c r="AG401" s="2">
        <f t="shared" si="459"/>
        <v>0.13925499655073073</v>
      </c>
    </row>
    <row r="402" spans="1:33">
      <c r="A402" s="72"/>
      <c r="B402" s="2">
        <f t="shared" si="382"/>
        <v>-15</v>
      </c>
      <c r="C402" s="45" t="str">
        <f t="shared" ref="C402:N402" si="460">IF($B402^2&gt;C$106^2,"",EXP(-C45*delta_t)*($AE402*D401+$AF402*D402+$AG402*D403))</f>
        <v/>
      </c>
      <c r="D402" s="45" t="str">
        <f t="shared" si="460"/>
        <v/>
      </c>
      <c r="E402" s="45" t="str">
        <f t="shared" si="460"/>
        <v/>
      </c>
      <c r="F402" s="45" t="str">
        <f t="shared" si="460"/>
        <v/>
      </c>
      <c r="G402" s="45" t="str">
        <f t="shared" si="460"/>
        <v/>
      </c>
      <c r="H402" s="45" t="str">
        <f t="shared" si="460"/>
        <v/>
      </c>
      <c r="I402" s="45" t="str">
        <f t="shared" si="460"/>
        <v/>
      </c>
      <c r="J402" s="45" t="str">
        <f t="shared" si="460"/>
        <v/>
      </c>
      <c r="K402" s="45" t="str">
        <f t="shared" si="460"/>
        <v/>
      </c>
      <c r="L402" s="45" t="str">
        <f t="shared" si="460"/>
        <v/>
      </c>
      <c r="M402" s="45" t="str">
        <f t="shared" si="460"/>
        <v/>
      </c>
      <c r="N402" s="45" t="str">
        <f t="shared" si="460"/>
        <v/>
      </c>
      <c r="O402" s="45" t="str">
        <f t="shared" si="446"/>
        <v/>
      </c>
      <c r="P402" s="45"/>
      <c r="Q402" s="45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2">
        <f t="shared" ref="AB402:AG402" si="461">AB351</f>
        <v>-15</v>
      </c>
      <c r="AC402" s="2">
        <f t="shared" si="461"/>
        <v>-15</v>
      </c>
      <c r="AD402" s="2">
        <f t="shared" si="461"/>
        <v>6.2369972323351064E-2</v>
      </c>
      <c r="AE402" s="2">
        <f t="shared" si="461"/>
        <v>0.19979665955214998</v>
      </c>
      <c r="AF402" s="2">
        <f t="shared" si="461"/>
        <v>0.6627766532190511</v>
      </c>
      <c r="AG402" s="2">
        <f t="shared" si="461"/>
        <v>0.13742668722879892</v>
      </c>
    </row>
    <row r="403" spans="1:33">
      <c r="A403" s="72"/>
      <c r="B403" s="2">
        <f t="shared" si="382"/>
        <v>-16</v>
      </c>
      <c r="C403" s="45" t="str">
        <f t="shared" ref="C403:N403" si="462">IF($B403^2&gt;C$106^2,"",EXP(-C46*delta_t)*($AE403*D402+$AF403*D403+$AG403*D404))</f>
        <v/>
      </c>
      <c r="D403" s="45" t="str">
        <f t="shared" si="462"/>
        <v/>
      </c>
      <c r="E403" s="45" t="str">
        <f t="shared" si="462"/>
        <v/>
      </c>
      <c r="F403" s="45" t="str">
        <f t="shared" si="462"/>
        <v/>
      </c>
      <c r="G403" s="45" t="str">
        <f t="shared" si="462"/>
        <v/>
      </c>
      <c r="H403" s="45" t="str">
        <f t="shared" si="462"/>
        <v/>
      </c>
      <c r="I403" s="45" t="str">
        <f t="shared" si="462"/>
        <v/>
      </c>
      <c r="J403" s="45" t="str">
        <f t="shared" si="462"/>
        <v/>
      </c>
      <c r="K403" s="45" t="str">
        <f t="shared" si="462"/>
        <v/>
      </c>
      <c r="L403" s="45" t="str">
        <f t="shared" si="462"/>
        <v/>
      </c>
      <c r="M403" s="45" t="str">
        <f t="shared" si="462"/>
        <v/>
      </c>
      <c r="N403" s="45" t="str">
        <f t="shared" si="462"/>
        <v/>
      </c>
      <c r="O403" s="45" t="str">
        <f t="shared" si="446"/>
        <v/>
      </c>
      <c r="P403" s="45"/>
      <c r="Q403" s="45"/>
      <c r="R403" s="45"/>
      <c r="S403" s="44"/>
      <c r="T403" s="44"/>
      <c r="U403" s="44"/>
      <c r="V403" s="44"/>
      <c r="W403" s="44"/>
      <c r="X403" s="44"/>
      <c r="Y403" s="44"/>
      <c r="Z403" s="44"/>
      <c r="AA403" s="44"/>
      <c r="AB403" s="2">
        <f t="shared" ref="AB403:AG403" si="463">AB352</f>
        <v>-16</v>
      </c>
      <c r="AC403" s="2">
        <f t="shared" si="463"/>
        <v>-16</v>
      </c>
      <c r="AD403" s="2">
        <f t="shared" si="463"/>
        <v>6.6527970478240661E-2</v>
      </c>
      <c r="AE403" s="2">
        <f t="shared" si="463"/>
        <v>0.20214363733376381</v>
      </c>
      <c r="AF403" s="2">
        <f t="shared" si="463"/>
        <v>0.66224069581071299</v>
      </c>
      <c r="AG403" s="2">
        <f t="shared" si="463"/>
        <v>0.13561566685552315</v>
      </c>
    </row>
    <row r="404" spans="1:33">
      <c r="A404" s="72"/>
      <c r="B404" s="2">
        <f t="shared" si="382"/>
        <v>-17</v>
      </c>
      <c r="C404" s="45" t="str">
        <f t="shared" ref="C404:N404" si="464">IF($B404^2&gt;C$106^2,"",EXP(-C47*delta_t)*($AE404*D403+$AF404*D404+$AG404*D405))</f>
        <v/>
      </c>
      <c r="D404" s="45" t="str">
        <f t="shared" si="464"/>
        <v/>
      </c>
      <c r="E404" s="45" t="str">
        <f t="shared" si="464"/>
        <v/>
      </c>
      <c r="F404" s="45" t="str">
        <f t="shared" si="464"/>
        <v/>
      </c>
      <c r="G404" s="45" t="str">
        <f t="shared" si="464"/>
        <v/>
      </c>
      <c r="H404" s="45" t="str">
        <f t="shared" si="464"/>
        <v/>
      </c>
      <c r="I404" s="45" t="str">
        <f t="shared" si="464"/>
        <v/>
      </c>
      <c r="J404" s="45" t="str">
        <f t="shared" si="464"/>
        <v/>
      </c>
      <c r="K404" s="45" t="str">
        <f t="shared" si="464"/>
        <v/>
      </c>
      <c r="L404" s="45" t="str">
        <f t="shared" si="464"/>
        <v/>
      </c>
      <c r="M404" s="45" t="str">
        <f t="shared" si="464"/>
        <v/>
      </c>
      <c r="N404" s="45" t="str">
        <f t="shared" si="464"/>
        <v/>
      </c>
      <c r="O404" s="45" t="str">
        <f t="shared" si="446"/>
        <v/>
      </c>
      <c r="P404" s="45"/>
      <c r="Q404" s="45"/>
      <c r="R404" s="45"/>
      <c r="S404" s="45"/>
      <c r="T404" s="44"/>
      <c r="U404" s="44"/>
      <c r="V404" s="44"/>
      <c r="W404" s="44"/>
      <c r="X404" s="44"/>
      <c r="Y404" s="44"/>
      <c r="Z404" s="44"/>
      <c r="AA404" s="44"/>
      <c r="AB404" s="2">
        <f t="shared" ref="AB404:AG404" si="465">AB353</f>
        <v>-17</v>
      </c>
      <c r="AC404" s="2">
        <f t="shared" si="465"/>
        <v>-17</v>
      </c>
      <c r="AD404" s="2">
        <f t="shared" si="465"/>
        <v>7.0685968633132035E-2</v>
      </c>
      <c r="AE404" s="2">
        <f t="shared" si="465"/>
        <v>0.20450790406403474</v>
      </c>
      <c r="AF404" s="2">
        <f t="shared" si="465"/>
        <v>0.66167016050506255</v>
      </c>
      <c r="AG404" s="2">
        <f t="shared" si="465"/>
        <v>0.13382193543090271</v>
      </c>
    </row>
    <row r="405" spans="1:33">
      <c r="A405" s="72"/>
      <c r="B405" s="2">
        <f t="shared" si="382"/>
        <v>-18</v>
      </c>
      <c r="C405" s="45" t="str">
        <f t="shared" ref="C405:N405" si="466">IF($B405^2&gt;C$106^2,"",EXP(-C48*delta_t)*($AE405*D404+$AF405*D405+$AG405*D406))</f>
        <v/>
      </c>
      <c r="D405" s="45" t="str">
        <f t="shared" si="466"/>
        <v/>
      </c>
      <c r="E405" s="45" t="str">
        <f t="shared" si="466"/>
        <v/>
      </c>
      <c r="F405" s="45" t="str">
        <f t="shared" si="466"/>
        <v/>
      </c>
      <c r="G405" s="45" t="str">
        <f t="shared" si="466"/>
        <v/>
      </c>
      <c r="H405" s="45" t="str">
        <f t="shared" si="466"/>
        <v/>
      </c>
      <c r="I405" s="45" t="str">
        <f t="shared" si="466"/>
        <v/>
      </c>
      <c r="J405" s="45" t="str">
        <f t="shared" si="466"/>
        <v/>
      </c>
      <c r="K405" s="45" t="str">
        <f t="shared" si="466"/>
        <v/>
      </c>
      <c r="L405" s="45" t="str">
        <f t="shared" si="466"/>
        <v/>
      </c>
      <c r="M405" s="45" t="str">
        <f t="shared" si="466"/>
        <v/>
      </c>
      <c r="N405" s="45" t="str">
        <f t="shared" si="466"/>
        <v/>
      </c>
      <c r="O405" s="45" t="str">
        <f t="shared" si="446"/>
        <v/>
      </c>
      <c r="P405" s="45"/>
      <c r="Q405" s="45"/>
      <c r="R405" s="45"/>
      <c r="S405" s="45"/>
      <c r="T405" s="45"/>
      <c r="U405" s="44"/>
      <c r="V405" s="44"/>
      <c r="W405" s="44"/>
      <c r="X405" s="44"/>
      <c r="Y405" s="44"/>
      <c r="Z405" s="44"/>
      <c r="AA405" s="44"/>
      <c r="AB405" s="2">
        <f t="shared" ref="AB405:AG405" si="467">AB354</f>
        <v>-18</v>
      </c>
      <c r="AC405" s="2">
        <f t="shared" si="467"/>
        <v>-18</v>
      </c>
      <c r="AD405" s="2">
        <f t="shared" si="467"/>
        <v>7.4843966788019856E-2</v>
      </c>
      <c r="AE405" s="2">
        <f t="shared" si="467"/>
        <v>0.20688945974295969</v>
      </c>
      <c r="AF405" s="2">
        <f t="shared" si="467"/>
        <v>0.66106504730210036</v>
      </c>
      <c r="AG405" s="2">
        <f t="shared" si="467"/>
        <v>0.13204549295493984</v>
      </c>
    </row>
    <row r="406" spans="1:33">
      <c r="A406" s="72"/>
      <c r="B406" s="2">
        <f t="shared" si="382"/>
        <v>-19</v>
      </c>
      <c r="C406" s="45" t="str">
        <f t="shared" ref="C406:N406" si="468">IF($B406^2&gt;C$106^2,"",EXP(-C49*delta_t)*($AE406*D405+$AF406*D406+$AG406*D407))</f>
        <v/>
      </c>
      <c r="D406" s="45" t="str">
        <f t="shared" si="468"/>
        <v/>
      </c>
      <c r="E406" s="45" t="str">
        <f t="shared" si="468"/>
        <v/>
      </c>
      <c r="F406" s="45" t="str">
        <f t="shared" si="468"/>
        <v/>
      </c>
      <c r="G406" s="45" t="str">
        <f t="shared" si="468"/>
        <v/>
      </c>
      <c r="H406" s="45" t="str">
        <f t="shared" si="468"/>
        <v/>
      </c>
      <c r="I406" s="45" t="str">
        <f t="shared" si="468"/>
        <v/>
      </c>
      <c r="J406" s="45" t="str">
        <f t="shared" si="468"/>
        <v/>
      </c>
      <c r="K406" s="45" t="str">
        <f t="shared" si="468"/>
        <v/>
      </c>
      <c r="L406" s="45" t="str">
        <f t="shared" si="468"/>
        <v/>
      </c>
      <c r="M406" s="45" t="str">
        <f t="shared" si="468"/>
        <v/>
      </c>
      <c r="N406" s="45" t="str">
        <f t="shared" si="468"/>
        <v/>
      </c>
      <c r="O406" s="45" t="str">
        <f t="shared" si="446"/>
        <v/>
      </c>
      <c r="P406" s="45"/>
      <c r="Q406" s="45"/>
      <c r="R406" s="45"/>
      <c r="S406" s="45"/>
      <c r="T406" s="45"/>
      <c r="U406" s="45"/>
      <c r="V406" s="44"/>
      <c r="W406" s="44"/>
      <c r="X406" s="44"/>
      <c r="Y406" s="44"/>
      <c r="Z406" s="44"/>
      <c r="AA406" s="44"/>
      <c r="AB406" s="2">
        <f t="shared" ref="AB406:AG406" si="469">AB355</f>
        <v>-19</v>
      </c>
      <c r="AC406" s="2">
        <f t="shared" si="469"/>
        <v>-19</v>
      </c>
      <c r="AD406" s="2">
        <f t="shared" si="469"/>
        <v>7.9001964942911229E-2</v>
      </c>
      <c r="AE406" s="2">
        <f t="shared" si="469"/>
        <v>0.20928830437054274</v>
      </c>
      <c r="AF406" s="2">
        <f t="shared" si="469"/>
        <v>0.66042535620182563</v>
      </c>
      <c r="AG406" s="2">
        <f t="shared" si="469"/>
        <v>0.13028633942763151</v>
      </c>
    </row>
    <row r="407" spans="1:33">
      <c r="A407" s="72"/>
      <c r="B407" s="2">
        <f t="shared" si="382"/>
        <v>-20</v>
      </c>
      <c r="C407" s="45" t="str">
        <f t="shared" ref="C407:N407" si="470">IF($B407^2&gt;C$106^2,"",EXP(-C50*delta_t)*($AE407*D406+$AF407*D407+$AG407*D408))</f>
        <v/>
      </c>
      <c r="D407" s="45" t="str">
        <f t="shared" si="470"/>
        <v/>
      </c>
      <c r="E407" s="45" t="str">
        <f t="shared" si="470"/>
        <v/>
      </c>
      <c r="F407" s="45" t="str">
        <f t="shared" si="470"/>
        <v/>
      </c>
      <c r="G407" s="45" t="str">
        <f t="shared" si="470"/>
        <v/>
      </c>
      <c r="H407" s="45" t="str">
        <f t="shared" si="470"/>
        <v/>
      </c>
      <c r="I407" s="45" t="str">
        <f t="shared" si="470"/>
        <v/>
      </c>
      <c r="J407" s="45" t="str">
        <f t="shared" si="470"/>
        <v/>
      </c>
      <c r="K407" s="45" t="str">
        <f t="shared" si="470"/>
        <v/>
      </c>
      <c r="L407" s="45" t="str">
        <f t="shared" si="470"/>
        <v/>
      </c>
      <c r="M407" s="45" t="str">
        <f t="shared" si="470"/>
        <v/>
      </c>
      <c r="N407" s="45" t="str">
        <f t="shared" si="470"/>
        <v/>
      </c>
      <c r="O407" s="45" t="str">
        <f t="shared" si="446"/>
        <v/>
      </c>
      <c r="P407" s="45"/>
      <c r="Q407" s="45"/>
      <c r="R407" s="45"/>
      <c r="S407" s="45"/>
      <c r="T407" s="45"/>
      <c r="U407" s="45"/>
      <c r="V407" s="45"/>
      <c r="W407" s="44"/>
      <c r="X407" s="44"/>
      <c r="Y407" s="44"/>
      <c r="Z407" s="44"/>
      <c r="AA407" s="44"/>
      <c r="AB407" s="2">
        <f t="shared" ref="AB407:AG407" si="471">AB356</f>
        <v>-20</v>
      </c>
      <c r="AC407" s="2">
        <f t="shared" si="471"/>
        <v>-20</v>
      </c>
      <c r="AD407" s="2">
        <f t="shared" si="471"/>
        <v>8.315996309779905E-2</v>
      </c>
      <c r="AE407" s="2">
        <f t="shared" si="471"/>
        <v>0.21170443794677984</v>
      </c>
      <c r="AF407" s="2">
        <f t="shared" si="471"/>
        <v>0.65975108720423936</v>
      </c>
      <c r="AG407" s="2">
        <f t="shared" si="471"/>
        <v>0.12854447484898079</v>
      </c>
    </row>
    <row r="408" spans="1:33">
      <c r="A408" s="72"/>
      <c r="B408" s="2">
        <f t="shared" si="382"/>
        <v>-21</v>
      </c>
      <c r="C408" s="45" t="str">
        <f t="shared" ref="C408:N408" si="472">IF($B408^2&gt;C$106^2,"",EXP(-C51*delta_t)*($AE408*D407+$AF408*D408+$AG408*D409))</f>
        <v/>
      </c>
      <c r="D408" s="45" t="str">
        <f t="shared" si="472"/>
        <v/>
      </c>
      <c r="E408" s="45" t="str">
        <f t="shared" si="472"/>
        <v/>
      </c>
      <c r="F408" s="45" t="str">
        <f t="shared" si="472"/>
        <v/>
      </c>
      <c r="G408" s="45" t="str">
        <f t="shared" si="472"/>
        <v/>
      </c>
      <c r="H408" s="45" t="str">
        <f t="shared" si="472"/>
        <v/>
      </c>
      <c r="I408" s="45" t="str">
        <f t="shared" si="472"/>
        <v/>
      </c>
      <c r="J408" s="45" t="str">
        <f t="shared" si="472"/>
        <v/>
      </c>
      <c r="K408" s="45" t="str">
        <f t="shared" si="472"/>
        <v/>
      </c>
      <c r="L408" s="45" t="str">
        <f t="shared" si="472"/>
        <v/>
      </c>
      <c r="M408" s="45" t="str">
        <f t="shared" si="472"/>
        <v/>
      </c>
      <c r="N408" s="45" t="str">
        <f t="shared" si="472"/>
        <v/>
      </c>
      <c r="O408" s="45" t="str">
        <f t="shared" si="446"/>
        <v/>
      </c>
      <c r="P408" s="45"/>
      <c r="Q408" s="45"/>
      <c r="R408" s="45"/>
      <c r="S408" s="45"/>
      <c r="T408" s="45"/>
      <c r="U408" s="45"/>
      <c r="V408" s="45"/>
      <c r="W408" s="45"/>
      <c r="X408" s="44"/>
      <c r="Y408" s="44"/>
      <c r="Z408" s="44"/>
      <c r="AA408" s="44"/>
      <c r="AB408" s="2">
        <f t="shared" ref="AB408:AG408" si="473">AB357</f>
        <v>-21</v>
      </c>
      <c r="AC408" s="2">
        <f t="shared" si="473"/>
        <v>-21</v>
      </c>
      <c r="AD408" s="2">
        <f t="shared" si="473"/>
        <v>8.7317961252690424E-2</v>
      </c>
      <c r="AE408" s="2">
        <f t="shared" si="473"/>
        <v>0.21413786047167505</v>
      </c>
      <c r="AF408" s="2">
        <f t="shared" si="473"/>
        <v>0.65904224030934033</v>
      </c>
      <c r="AG408" s="2">
        <f t="shared" si="473"/>
        <v>0.12681989921898462</v>
      </c>
    </row>
    <row r="409" spans="1:33">
      <c r="A409" s="72"/>
      <c r="B409" s="2">
        <f t="shared" si="382"/>
        <v>-22</v>
      </c>
      <c r="C409" s="45" t="str">
        <f t="shared" ref="C409:N409" si="474">IF($B409^2&gt;C$106^2,"",EXP(-C52*delta_t)*($AE409*D408+$AF409*D409+$AG409*D410))</f>
        <v/>
      </c>
      <c r="D409" s="45" t="str">
        <f t="shared" si="474"/>
        <v/>
      </c>
      <c r="E409" s="45" t="str">
        <f t="shared" si="474"/>
        <v/>
      </c>
      <c r="F409" s="45" t="str">
        <f t="shared" si="474"/>
        <v/>
      </c>
      <c r="G409" s="45" t="str">
        <f t="shared" si="474"/>
        <v/>
      </c>
      <c r="H409" s="45" t="str">
        <f t="shared" si="474"/>
        <v/>
      </c>
      <c r="I409" s="45" t="str">
        <f t="shared" si="474"/>
        <v/>
      </c>
      <c r="J409" s="45" t="str">
        <f t="shared" si="474"/>
        <v/>
      </c>
      <c r="K409" s="45" t="str">
        <f t="shared" si="474"/>
        <v/>
      </c>
      <c r="L409" s="45" t="str">
        <f t="shared" si="474"/>
        <v/>
      </c>
      <c r="M409" s="45" t="str">
        <f t="shared" si="474"/>
        <v/>
      </c>
      <c r="N409" s="45" t="str">
        <f t="shared" si="474"/>
        <v/>
      </c>
      <c r="O409" s="45" t="str">
        <f t="shared" si="446"/>
        <v/>
      </c>
      <c r="P409" s="45"/>
      <c r="Q409" s="45"/>
      <c r="R409" s="45"/>
      <c r="S409" s="45"/>
      <c r="T409" s="45"/>
      <c r="U409" s="45"/>
      <c r="V409" s="45"/>
      <c r="W409" s="45"/>
      <c r="X409" s="45"/>
      <c r="Y409" s="44"/>
      <c r="Z409" s="44"/>
      <c r="AA409" s="44"/>
      <c r="AB409" s="2">
        <f t="shared" ref="AB409:AG409" si="475">AB358</f>
        <v>-22</v>
      </c>
      <c r="AC409" s="2">
        <f t="shared" si="475"/>
        <v>-22</v>
      </c>
      <c r="AD409" s="2">
        <f t="shared" si="475"/>
        <v>9.1475959407581797E-2</v>
      </c>
      <c r="AE409" s="2">
        <f t="shared" si="475"/>
        <v>0.21658857194522635</v>
      </c>
      <c r="AF409" s="2">
        <f t="shared" si="475"/>
        <v>0.6582988155171291</v>
      </c>
      <c r="AG409" s="2">
        <f t="shared" si="475"/>
        <v>0.12511261253764455</v>
      </c>
    </row>
    <row r="410" spans="1:33">
      <c r="A410" s="72"/>
      <c r="B410" s="2">
        <f t="shared" si="382"/>
        <v>-23</v>
      </c>
      <c r="C410" s="45" t="str">
        <f t="shared" ref="C410:N410" si="476">IF($B410^2&gt;C$106^2,"",EXP(-C53*delta_t)*($AE410*D409+$AF410*D410+$AG410*D411))</f>
        <v/>
      </c>
      <c r="D410" s="45" t="str">
        <f t="shared" si="476"/>
        <v/>
      </c>
      <c r="E410" s="45" t="str">
        <f t="shared" si="476"/>
        <v/>
      </c>
      <c r="F410" s="45" t="str">
        <f t="shared" si="476"/>
        <v/>
      </c>
      <c r="G410" s="45" t="str">
        <f t="shared" si="476"/>
        <v/>
      </c>
      <c r="H410" s="45" t="str">
        <f t="shared" si="476"/>
        <v/>
      </c>
      <c r="I410" s="45" t="str">
        <f t="shared" si="476"/>
        <v/>
      </c>
      <c r="J410" s="45" t="str">
        <f t="shared" si="476"/>
        <v/>
      </c>
      <c r="K410" s="45" t="str">
        <f t="shared" si="476"/>
        <v/>
      </c>
      <c r="L410" s="45" t="str">
        <f t="shared" si="476"/>
        <v/>
      </c>
      <c r="M410" s="45" t="str">
        <f t="shared" si="476"/>
        <v/>
      </c>
      <c r="N410" s="45" t="str">
        <f t="shared" si="476"/>
        <v/>
      </c>
      <c r="O410" s="45" t="str">
        <f t="shared" si="446"/>
        <v/>
      </c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4"/>
      <c r="AA410" s="44"/>
      <c r="AB410" s="2">
        <f t="shared" ref="AB410:AG410" si="477">AB359</f>
        <v>-23</v>
      </c>
      <c r="AC410" s="2">
        <f t="shared" si="477"/>
        <v>-23</v>
      </c>
      <c r="AD410" s="2">
        <f t="shared" si="477"/>
        <v>9.5633957562469618E-2</v>
      </c>
      <c r="AE410" s="2">
        <f t="shared" si="477"/>
        <v>0.21905657236743159</v>
      </c>
      <c r="AF410" s="2">
        <f t="shared" si="477"/>
        <v>0.65752081282760644</v>
      </c>
      <c r="AG410" s="2">
        <f t="shared" si="477"/>
        <v>0.12342261480496197</v>
      </c>
    </row>
    <row r="411" spans="1:33">
      <c r="A411" s="72"/>
      <c r="B411" s="2">
        <f t="shared" si="382"/>
        <v>-24</v>
      </c>
      <c r="C411" s="45" t="str">
        <f t="shared" ref="C411:N411" si="478">IF($B411^2&gt;C$106^2,"",EXP(-C54*delta_t)*($AE411*D410+$AF411*D411+$AG411*D412))</f>
        <v/>
      </c>
      <c r="D411" s="45" t="str">
        <f t="shared" si="478"/>
        <v/>
      </c>
      <c r="E411" s="45" t="str">
        <f t="shared" si="478"/>
        <v/>
      </c>
      <c r="F411" s="45" t="str">
        <f t="shared" si="478"/>
        <v/>
      </c>
      <c r="G411" s="45" t="str">
        <f t="shared" si="478"/>
        <v/>
      </c>
      <c r="H411" s="45" t="str">
        <f t="shared" si="478"/>
        <v/>
      </c>
      <c r="I411" s="45" t="str">
        <f t="shared" si="478"/>
        <v/>
      </c>
      <c r="J411" s="45" t="str">
        <f t="shared" si="478"/>
        <v/>
      </c>
      <c r="K411" s="45" t="str">
        <f t="shared" si="478"/>
        <v/>
      </c>
      <c r="L411" s="45" t="str">
        <f t="shared" si="478"/>
        <v/>
      </c>
      <c r="M411" s="45" t="str">
        <f t="shared" si="478"/>
        <v/>
      </c>
      <c r="N411" s="45" t="str">
        <f t="shared" si="478"/>
        <v/>
      </c>
      <c r="O411" s="45" t="str">
        <f t="shared" si="446"/>
        <v/>
      </c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4"/>
      <c r="AB411" s="2">
        <f t="shared" ref="AB411:AG411" si="479">AB360</f>
        <v>-24</v>
      </c>
      <c r="AC411" s="2">
        <f t="shared" si="479"/>
        <v>-24</v>
      </c>
      <c r="AD411" s="2">
        <f t="shared" si="479"/>
        <v>9.9791955717360992E-2</v>
      </c>
      <c r="AE411" s="2">
        <f t="shared" si="479"/>
        <v>0.22154186173829502</v>
      </c>
      <c r="AF411" s="2">
        <f t="shared" si="479"/>
        <v>0.65670823224077091</v>
      </c>
      <c r="AG411" s="2">
        <f t="shared" si="479"/>
        <v>0.12174990602093402</v>
      </c>
    </row>
    <row r="412" spans="1:33">
      <c r="A412" s="9"/>
      <c r="B412" s="11"/>
      <c r="C412" s="3">
        <v>0</v>
      </c>
      <c r="D412" s="3">
        <f t="shared" ref="D412" si="480">C412+1</f>
        <v>1</v>
      </c>
      <c r="E412" s="3">
        <f t="shared" ref="E412" si="481">D412+1</f>
        <v>2</v>
      </c>
      <c r="F412" s="3">
        <f t="shared" ref="F412" si="482">E412+1</f>
        <v>3</v>
      </c>
      <c r="G412" s="3">
        <f t="shared" ref="G412" si="483">F412+1</f>
        <v>4</v>
      </c>
      <c r="H412" s="3">
        <f t="shared" ref="H412" si="484">G412+1</f>
        <v>5</v>
      </c>
      <c r="I412" s="3">
        <f t="shared" ref="I412" si="485">H412+1</f>
        <v>6</v>
      </c>
      <c r="J412" s="3">
        <f t="shared" ref="J412" si="486">I412+1</f>
        <v>7</v>
      </c>
      <c r="K412" s="3">
        <f t="shared" ref="K412" si="487">J412+1</f>
        <v>8</v>
      </c>
      <c r="L412" s="3">
        <f t="shared" ref="L412" si="488">K412+1</f>
        <v>9</v>
      </c>
      <c r="M412" s="3">
        <f t="shared" ref="M412" si="489">L412+1</f>
        <v>10</v>
      </c>
      <c r="N412" s="3">
        <f t="shared" ref="N412" si="490">M412+1</f>
        <v>11</v>
      </c>
      <c r="O412" s="3">
        <f t="shared" ref="O412" si="491">N412+1</f>
        <v>12</v>
      </c>
      <c r="P412" s="3">
        <f t="shared" ref="P412" si="492">O412+1</f>
        <v>13</v>
      </c>
      <c r="Q412" s="3">
        <f t="shared" ref="Q412" si="493">P412+1</f>
        <v>14</v>
      </c>
      <c r="R412" s="3">
        <f t="shared" ref="R412" si="494">Q412+1</f>
        <v>15</v>
      </c>
      <c r="S412" s="3">
        <f t="shared" ref="S412" si="495">R412+1</f>
        <v>16</v>
      </c>
      <c r="T412" s="3">
        <f t="shared" ref="T412" si="496">S412+1</f>
        <v>17</v>
      </c>
      <c r="U412" s="3">
        <f t="shared" ref="U412" si="497">T412+1</f>
        <v>18</v>
      </c>
      <c r="V412" s="3">
        <f t="shared" ref="V412" si="498">U412+1</f>
        <v>19</v>
      </c>
      <c r="W412" s="3">
        <f t="shared" ref="W412" si="499">V412+1</f>
        <v>20</v>
      </c>
      <c r="X412" s="3">
        <f t="shared" ref="X412" si="500">W412+1</f>
        <v>21</v>
      </c>
      <c r="Y412" s="3">
        <f t="shared" ref="Y412" si="501">X412+1</f>
        <v>22</v>
      </c>
      <c r="Z412" s="3">
        <f t="shared" ref="Z412" si="502">Y412+1</f>
        <v>23</v>
      </c>
      <c r="AA412" s="3">
        <f t="shared" ref="AA412" si="503">Z412+1</f>
        <v>24</v>
      </c>
      <c r="AB412" s="12"/>
      <c r="AC412" s="17"/>
      <c r="AD412" s="17"/>
      <c r="AE412" s="17"/>
      <c r="AF412" s="17"/>
      <c r="AG412" s="17"/>
    </row>
  </sheetData>
  <customSheetViews>
    <customSheetView guid="{709BEE24-18F2-44D3-B80D-062AF6544884}">
      <pane xSplit="2" ySplit="4" topLeftCell="C14" activePane="bottomRight" state="frozen"/>
      <selection pane="bottomRight" activeCell="W263" sqref="W263"/>
      <pageMargins left="0.7" right="0.7" top="0.75" bottom="0.75" header="0.3" footer="0.3"/>
      <pageSetup orientation="portrait" verticalDpi="0" r:id="rId1"/>
    </customSheetView>
  </customSheetViews>
  <mergeCells count="21">
    <mergeCell ref="A261:A309"/>
    <mergeCell ref="C311:AA311"/>
    <mergeCell ref="A312:A360"/>
    <mergeCell ref="C362:AA362"/>
    <mergeCell ref="A362:B362"/>
    <mergeCell ref="A363:A411"/>
    <mergeCell ref="C1:J1"/>
    <mergeCell ref="AE4:AG4"/>
    <mergeCell ref="C5:AA5"/>
    <mergeCell ref="A6:A54"/>
    <mergeCell ref="C56:AA56"/>
    <mergeCell ref="A57:A105"/>
    <mergeCell ref="C107:AA107"/>
    <mergeCell ref="A108:A156"/>
    <mergeCell ref="A56:B56"/>
    <mergeCell ref="A158:B158"/>
    <mergeCell ref="C158:AA158"/>
    <mergeCell ref="A159:A207"/>
    <mergeCell ref="C209:AA209"/>
    <mergeCell ref="A210:A258"/>
    <mergeCell ref="C260:AA260"/>
  </mergeCell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8"/>
  <sheetViews>
    <sheetView workbookViewId="0">
      <pane xSplit="2" ySplit="4" topLeftCell="C122" activePane="bottomRight" state="frozen"/>
      <selection pane="topRight" activeCell="C1" sqref="C1"/>
      <selection pane="bottomLeft" activeCell="A5" sqref="A5"/>
      <selection pane="bottomRight" activeCell="Y110" sqref="Y110"/>
    </sheetView>
  </sheetViews>
  <sheetFormatPr defaultRowHeight="14.25"/>
  <cols>
    <col min="1" max="1" width="7.25" customWidth="1"/>
    <col min="2" max="2" width="11.875" bestFit="1" customWidth="1"/>
    <col min="3" max="3" width="10" customWidth="1"/>
    <col min="4" max="4" width="11.875" customWidth="1"/>
    <col min="5" max="5" width="10.375" customWidth="1"/>
    <col min="6" max="6" width="10.125" customWidth="1"/>
    <col min="8" max="8" width="10.375" bestFit="1" customWidth="1"/>
    <col min="10" max="10" width="11.875" bestFit="1" customWidth="1"/>
    <col min="11" max="11" width="10.875" customWidth="1"/>
    <col min="13" max="13" width="9.375" bestFit="1" customWidth="1"/>
    <col min="14" max="14" width="9.5" customWidth="1"/>
    <col min="15" max="15" width="11.375" customWidth="1"/>
  </cols>
  <sheetData>
    <row r="1" spans="1:33" ht="15.75">
      <c r="A1" s="11"/>
      <c r="B1" s="11"/>
      <c r="C1" s="81" t="s">
        <v>73</v>
      </c>
      <c r="D1" s="81"/>
      <c r="E1" s="81"/>
      <c r="F1" s="8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5.75" customHeight="1">
      <c r="A2" s="11"/>
      <c r="B2" s="11"/>
      <c r="C2" s="37" t="s">
        <v>13</v>
      </c>
      <c r="D2" s="61" t="s">
        <v>14</v>
      </c>
      <c r="E2" s="37" t="s">
        <v>15</v>
      </c>
      <c r="F2" s="61" t="s">
        <v>75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5.75" customHeight="1">
      <c r="A3" s="50" t="s">
        <v>66</v>
      </c>
      <c r="B3" s="55">
        <f>C132-C183</f>
        <v>97.825977832539337</v>
      </c>
      <c r="C3" s="39">
        <f>principal</f>
        <v>100</v>
      </c>
      <c r="D3" s="40">
        <v>0.04</v>
      </c>
      <c r="E3" s="39" t="s">
        <v>18</v>
      </c>
      <c r="F3" s="41">
        <f>principal</f>
        <v>100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5.75">
      <c r="A4" s="1"/>
      <c r="B4" s="4"/>
      <c r="C4" s="2">
        <f>C55</f>
        <v>0</v>
      </c>
      <c r="D4" s="2">
        <f t="shared" ref="D4:AA4" si="0">D55</f>
        <v>1</v>
      </c>
      <c r="E4" s="2">
        <f t="shared" si="0"/>
        <v>2</v>
      </c>
      <c r="F4" s="2">
        <f t="shared" si="0"/>
        <v>3</v>
      </c>
      <c r="G4" s="2">
        <f t="shared" si="0"/>
        <v>4</v>
      </c>
      <c r="H4" s="2">
        <f t="shared" si="0"/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19"/>
      <c r="AC4" s="19"/>
      <c r="AD4" s="19"/>
      <c r="AE4" s="73" t="s">
        <v>21</v>
      </c>
      <c r="AF4" s="74"/>
      <c r="AG4" s="74"/>
    </row>
    <row r="5" spans="1:33" ht="15.75">
      <c r="A5" s="9"/>
      <c r="B5" s="10"/>
      <c r="C5" s="75" t="s">
        <v>62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20" t="s">
        <v>22</v>
      </c>
      <c r="AC5" s="20" t="s">
        <v>23</v>
      </c>
      <c r="AD5" s="20" t="s">
        <v>24</v>
      </c>
      <c r="AE5" s="18" t="s">
        <v>25</v>
      </c>
      <c r="AF5" s="18" t="s">
        <v>26</v>
      </c>
      <c r="AG5" s="18" t="s">
        <v>27</v>
      </c>
    </row>
    <row r="6" spans="1:33">
      <c r="A6" s="71" t="s">
        <v>6</v>
      </c>
      <c r="B6" s="2">
        <f>'Problem 1'!B8</f>
        <v>24</v>
      </c>
      <c r="C6" s="14">
        <f>'Problem 1'!C8</f>
        <v>4.0995320967080273</v>
      </c>
      <c r="D6" s="14">
        <f>'Problem 1'!D8</f>
        <v>4.4777396225224395</v>
      </c>
      <c r="E6" s="14">
        <f>'Problem 1'!E8</f>
        <v>4.7098775330011984</v>
      </c>
      <c r="F6" s="14">
        <f>'Problem 1'!F8</f>
        <v>4.8897441687676375</v>
      </c>
      <c r="G6" s="14">
        <f>'Problem 1'!G8</f>
        <v>5.0380176098880511</v>
      </c>
      <c r="H6" s="14">
        <f>'Problem 1'!H8</f>
        <v>5.1679799965142186</v>
      </c>
      <c r="I6" s="14">
        <f>'Problem 1'!I8</f>
        <v>5.2815696383556272</v>
      </c>
      <c r="J6" s="14">
        <f>'Problem 1'!J8</f>
        <v>5.3834439207542122</v>
      </c>
      <c r="K6" s="14">
        <f>'Problem 1'!K8</f>
        <v>5.4759381492529293</v>
      </c>
      <c r="L6" s="14">
        <f>'Problem 1'!L8</f>
        <v>5.5607310227325053</v>
      </c>
      <c r="M6" s="14">
        <f>'Problem 1'!M8</f>
        <v>5.6390798155611055</v>
      </c>
      <c r="N6" s="14">
        <f>'Problem 1'!N8</f>
        <v>5.7119572647815815</v>
      </c>
      <c r="O6" s="14">
        <f>'Problem 1'!O8</f>
        <v>5.7801357947408496</v>
      </c>
      <c r="P6" s="14">
        <f>'Problem 1'!P8</f>
        <v>5.8442419653333939</v>
      </c>
      <c r="Q6" s="14">
        <f>'Problem 1'!Q8</f>
        <v>5.9047931123305926</v>
      </c>
      <c r="R6" s="14">
        <f>'Problem 1'!R8</f>
        <v>5.962222839899292</v>
      </c>
      <c r="S6" s="14">
        <f>'Problem 1'!S8</f>
        <v>6.0168992633007283</v>
      </c>
      <c r="T6" s="14">
        <f>'Problem 1'!T8</f>
        <v>6.0691383819441338</v>
      </c>
      <c r="U6" s="14">
        <f>'Problem 1'!U8</f>
        <v>6.1192140894511811</v>
      </c>
      <c r="V6" s="14">
        <f>'Problem 1'!V8</f>
        <v>6.1673658045564634</v>
      </c>
      <c r="W6" s="14">
        <f>'Problem 1'!W8</f>
        <v>6.2138043828479246</v>
      </c>
      <c r="X6" s="14">
        <f>'Problem 1'!X8</f>
        <v>6.2587167621754469</v>
      </c>
      <c r="Y6" s="14">
        <f>'Problem 1'!Y8</f>
        <v>6.3022696653223154</v>
      </c>
      <c r="Z6" s="14">
        <f>'Problem 1'!Z8</f>
        <v>6.3446125661540957</v>
      </c>
      <c r="AA6" s="15">
        <f>'Problem 1'!AA8</f>
        <v>6.3446125661540957</v>
      </c>
      <c r="AB6" s="2">
        <f>'Problem 1'!AB8</f>
        <v>24</v>
      </c>
      <c r="AC6" s="2">
        <f>'Problem 1'!AC8</f>
        <v>24</v>
      </c>
      <c r="AD6" s="21">
        <f>'Problem 1'!AD8</f>
        <v>-9.9791955717360992E-2</v>
      </c>
      <c r="AE6" s="22">
        <f>'Problem 1'!AE8</f>
        <v>0.12174990602093402</v>
      </c>
      <c r="AF6" s="23">
        <f>'Problem 1'!AF8</f>
        <v>0.65670823224077091</v>
      </c>
      <c r="AG6" s="24">
        <f>'Problem 1'!AG8</f>
        <v>0.22154186173829502</v>
      </c>
    </row>
    <row r="7" spans="1:33">
      <c r="A7" s="72"/>
      <c r="B7" s="2">
        <f>'Problem 1'!B9</f>
        <v>23</v>
      </c>
      <c r="C7" s="14">
        <f>'Problem 1'!C9</f>
        <v>3.3578093716795516</v>
      </c>
      <c r="D7" s="14">
        <f>'Problem 1'!D9</f>
        <v>3.66758832807293</v>
      </c>
      <c r="E7" s="14">
        <f>'Problem 1'!E9</f>
        <v>3.8577258444869647</v>
      </c>
      <c r="F7" s="14">
        <f>'Problem 1'!F9</f>
        <v>4.0050494562996422</v>
      </c>
      <c r="G7" s="14">
        <f>'Problem 1'!G9</f>
        <v>4.1264959868842173</v>
      </c>
      <c r="H7" s="14">
        <f>'Problem 1'!H9</f>
        <v>4.2329444569741606</v>
      </c>
      <c r="I7" s="14">
        <f>'Problem 1'!I9</f>
        <v>4.3259824805591158</v>
      </c>
      <c r="J7" s="14">
        <f>'Problem 1'!J9</f>
        <v>4.4094247886327107</v>
      </c>
      <c r="K7" s="14">
        <f>'Problem 1'!K9</f>
        <v>4.4851841631058749</v>
      </c>
      <c r="L7" s="14">
        <f>'Problem 1'!L9</f>
        <v>4.5546355781710215</v>
      </c>
      <c r="M7" s="14">
        <f>'Problem 1'!M9</f>
        <v>4.6188088312676152</v>
      </c>
      <c r="N7" s="14">
        <f>'Problem 1'!N9</f>
        <v>4.6785006634582009</v>
      </c>
      <c r="O7" s="14">
        <f>'Problem 1'!O9</f>
        <v>4.7343437454109925</v>
      </c>
      <c r="P7" s="14">
        <f>'Problem 1'!P9</f>
        <v>4.7868512743972849</v>
      </c>
      <c r="Q7" s="14">
        <f>'Problem 1'!Q9</f>
        <v>4.8364469853362007</v>
      </c>
      <c r="R7" s="14">
        <f>'Problem 1'!R9</f>
        <v>4.8834860309868091</v>
      </c>
      <c r="S7" s="14">
        <f>'Problem 1'!S9</f>
        <v>4.9282699240205261</v>
      </c>
      <c r="T7" s="14">
        <f>'Problem 1'!T9</f>
        <v>4.9710574905064577</v>
      </c>
      <c r="U7" s="14">
        <f>'Problem 1'!U9</f>
        <v>5.0120730688686006</v>
      </c>
      <c r="V7" s="14">
        <f>'Problem 1'!V9</f>
        <v>5.0515127601379515</v>
      </c>
      <c r="W7" s="14">
        <f>'Problem 1'!W9</f>
        <v>5.0895492700898464</v>
      </c>
      <c r="X7" s="14">
        <f>'Problem 1'!X9</f>
        <v>5.1263357141651298</v>
      </c>
      <c r="Y7" s="14">
        <f>'Problem 1'!Y9</f>
        <v>5.1620086502223543</v>
      </c>
      <c r="Z7" s="15">
        <f>'Problem 1'!Z9</f>
        <v>5.1966905080254007</v>
      </c>
      <c r="AA7" s="15">
        <f>'Problem 1'!AA9</f>
        <v>5.1966905080254007</v>
      </c>
      <c r="AB7" s="2">
        <f>'Problem 1'!AB9</f>
        <v>23</v>
      </c>
      <c r="AC7" s="2">
        <f>'Problem 1'!AC9</f>
        <v>23</v>
      </c>
      <c r="AD7" s="21">
        <f>'Problem 1'!AD9</f>
        <v>-9.5633957562469618E-2</v>
      </c>
      <c r="AE7" s="22">
        <f>'Problem 1'!AE9</f>
        <v>0.12342261480496197</v>
      </c>
      <c r="AF7" s="23">
        <f>'Problem 1'!AF9</f>
        <v>0.65752081282760644</v>
      </c>
      <c r="AG7" s="24">
        <f>'Problem 1'!AG9</f>
        <v>0.21905657236743159</v>
      </c>
    </row>
    <row r="8" spans="1:33">
      <c r="A8" s="72"/>
      <c r="B8" s="2">
        <f>'Problem 1'!B10</f>
        <v>22</v>
      </c>
      <c r="C8" s="14">
        <f>'Problem 1'!C10</f>
        <v>2.7502855229729484</v>
      </c>
      <c r="D8" s="14">
        <f>'Problem 1'!D10</f>
        <v>3.0040165972489792</v>
      </c>
      <c r="E8" s="14">
        <f>'Problem 1'!E10</f>
        <v>3.1597527933469678</v>
      </c>
      <c r="F8" s="14">
        <f>'Problem 1'!F10</f>
        <v>3.2804213459389882</v>
      </c>
      <c r="G8" s="14">
        <f>'Problem 1'!G10</f>
        <v>3.3798947221524145</v>
      </c>
      <c r="H8" s="14">
        <f>'Problem 1'!H10</f>
        <v>3.4670836164059771</v>
      </c>
      <c r="I8" s="14">
        <f>'Problem 1'!I10</f>
        <v>3.5432883978655423</v>
      </c>
      <c r="J8" s="14">
        <f>'Problem 1'!J10</f>
        <v>3.6116336034730501</v>
      </c>
      <c r="K8" s="14">
        <f>'Problem 1'!K10</f>
        <v>3.673685938129204</v>
      </c>
      <c r="L8" s="14">
        <f>'Problem 1'!L10</f>
        <v>3.7305716038297905</v>
      </c>
      <c r="M8" s="14">
        <f>'Problem 1'!M10</f>
        <v>3.7831340781745917</v>
      </c>
      <c r="N8" s="14">
        <f>'Problem 1'!N10</f>
        <v>3.8320259489574116</v>
      </c>
      <c r="O8" s="14">
        <f>'Problem 1'!O10</f>
        <v>3.8777654186093571</v>
      </c>
      <c r="P8" s="14">
        <f>'Problem 1'!P10</f>
        <v>3.9207728323226165</v>
      </c>
      <c r="Q8" s="14">
        <f>'Problem 1'!Q10</f>
        <v>3.9613952592380026</v>
      </c>
      <c r="R8" s="14">
        <f>'Problem 1'!R10</f>
        <v>3.9999235948125209</v>
      </c>
      <c r="S8" s="14">
        <f>'Problem 1'!S10</f>
        <v>4.0366047994430838</v>
      </c>
      <c r="T8" s="14">
        <f>'Problem 1'!T10</f>
        <v>4.0716508701527623</v>
      </c>
      <c r="U8" s="14">
        <f>'Problem 1'!U10</f>
        <v>4.1052455561218881</v>
      </c>
      <c r="V8" s="14">
        <f>'Problem 1'!V10</f>
        <v>4.1375494780906221</v>
      </c>
      <c r="W8" s="14">
        <f>'Problem 1'!W10</f>
        <v>4.16870409441501</v>
      </c>
      <c r="X8" s="14">
        <f>'Problem 1'!X10</f>
        <v>4.1988348175689874</v>
      </c>
      <c r="Y8" s="15">
        <f>'Problem 1'!Y10</f>
        <v>4.2280534981848712</v>
      </c>
      <c r="Z8" s="15">
        <f>'Problem 1'!Z10</f>
        <v>4.2564604149771164</v>
      </c>
      <c r="AA8" s="15">
        <f>'Problem 1'!AA10</f>
        <v>4.2564604149771164</v>
      </c>
      <c r="AB8" s="2">
        <f>'Problem 1'!AB10</f>
        <v>22</v>
      </c>
      <c r="AC8" s="2">
        <f>'Problem 1'!AC10</f>
        <v>22</v>
      </c>
      <c r="AD8" s="21">
        <f>'Problem 1'!AD10</f>
        <v>-9.1475959407581797E-2</v>
      </c>
      <c r="AE8" s="22">
        <f>'Problem 1'!AE10</f>
        <v>0.12511261253764455</v>
      </c>
      <c r="AF8" s="23">
        <f>'Problem 1'!AF10</f>
        <v>0.6582988155171291</v>
      </c>
      <c r="AG8" s="24">
        <f>'Problem 1'!AG10</f>
        <v>0.21658857194522635</v>
      </c>
    </row>
    <row r="9" spans="1:33">
      <c r="A9" s="72"/>
      <c r="B9" s="2">
        <f>'Problem 1'!B11</f>
        <v>21</v>
      </c>
      <c r="C9" s="14">
        <f>'Problem 1'!C11</f>
        <v>2.2526801317762399</v>
      </c>
      <c r="D9" s="14">
        <f>'Problem 1'!D11</f>
        <v>2.4605039904489225</v>
      </c>
      <c r="E9" s="14">
        <f>'Problem 1'!E11</f>
        <v>2.5880630499785391</v>
      </c>
      <c r="F9" s="14">
        <f>'Problem 1'!F11</f>
        <v>2.6868992066916082</v>
      </c>
      <c r="G9" s="14">
        <f>'Problem 1'!G11</f>
        <v>2.7683750012463735</v>
      </c>
      <c r="H9" s="14">
        <f>'Problem 1'!H11</f>
        <v>2.8397889283299258</v>
      </c>
      <c r="I9" s="14">
        <f>'Problem 1'!I11</f>
        <v>2.9022060830967336</v>
      </c>
      <c r="J9" s="14">
        <f>'Problem 1'!J11</f>
        <v>2.9581856843011094</v>
      </c>
      <c r="K9" s="14">
        <f>'Problem 1'!K11</f>
        <v>3.0090109750727918</v>
      </c>
      <c r="L9" s="14">
        <f>'Problem 1'!L11</f>
        <v>3.0556043952236043</v>
      </c>
      <c r="M9" s="14">
        <f>'Problem 1'!M11</f>
        <v>3.098656813106945</v>
      </c>
      <c r="N9" s="14">
        <f>'Problem 1'!N11</f>
        <v>3.1387027447012668</v>
      </c>
      <c r="O9" s="14">
        <f>'Problem 1'!O11</f>
        <v>3.1761666347818656</v>
      </c>
      <c r="P9" s="14">
        <f>'Problem 1'!P11</f>
        <v>3.2113927760612677</v>
      </c>
      <c r="Q9" s="14">
        <f>'Problem 1'!Q11</f>
        <v>3.2446654429361983</v>
      </c>
      <c r="R9" s="14">
        <f>'Problem 1'!R11</f>
        <v>3.2762228995472147</v>
      </c>
      <c r="S9" s="14">
        <f>'Problem 1'!S11</f>
        <v>3.3062674240850041</v>
      </c>
      <c r="T9" s="14">
        <f>'Problem 1'!T11</f>
        <v>3.334972657241734</v>
      </c>
      <c r="U9" s="14">
        <f>'Problem 1'!U11</f>
        <v>3.362489102710315</v>
      </c>
      <c r="V9" s="14">
        <f>'Problem 1'!V11</f>
        <v>3.3889483203404738</v>
      </c>
      <c r="W9" s="14">
        <f>'Problem 1'!W11</f>
        <v>3.414466174621726</v>
      </c>
      <c r="X9" s="15">
        <f>'Problem 1'!X11</f>
        <v>3.4391453873209388</v>
      </c>
      <c r="Y9" s="15">
        <f>'Problem 1'!Y11</f>
        <v>3.4630775720887832</v>
      </c>
      <c r="Z9" s="15">
        <f>'Problem 1'!Z11</f>
        <v>3.4863448643493116</v>
      </c>
      <c r="AA9" s="15">
        <f>'Problem 1'!AA11</f>
        <v>3.4863448643493116</v>
      </c>
      <c r="AB9" s="2">
        <f>'Problem 1'!AB11</f>
        <v>21</v>
      </c>
      <c r="AC9" s="2">
        <f>'Problem 1'!AC11</f>
        <v>21</v>
      </c>
      <c r="AD9" s="21">
        <f>'Problem 1'!AD11</f>
        <v>-8.7317961252690424E-2</v>
      </c>
      <c r="AE9" s="22">
        <f>'Problem 1'!AE11</f>
        <v>0.12681989921898462</v>
      </c>
      <c r="AF9" s="23">
        <f>'Problem 1'!AF11</f>
        <v>0.65904224030934033</v>
      </c>
      <c r="AG9" s="24">
        <f>'Problem 1'!AG11</f>
        <v>0.21413786047167505</v>
      </c>
    </row>
    <row r="10" spans="1:33">
      <c r="A10" s="72"/>
      <c r="B10" s="2">
        <f>'Problem 1'!B12</f>
        <v>20</v>
      </c>
      <c r="C10" s="14">
        <f>'Problem 1'!C12</f>
        <v>1.845105802183773</v>
      </c>
      <c r="D10" s="14">
        <f>'Problem 1'!D12</f>
        <v>2.0153283748695947</v>
      </c>
      <c r="E10" s="14">
        <f>'Problem 1'!E12</f>
        <v>2.1198083485414978</v>
      </c>
      <c r="F10" s="14">
        <f>'Problem 1'!F12</f>
        <v>2.2007622148469794</v>
      </c>
      <c r="G10" s="14">
        <f>'Problem 1'!G12</f>
        <v>2.2674967055320789</v>
      </c>
      <c r="H10" s="14">
        <f>'Problem 1'!H12</f>
        <v>2.3259898086406388</v>
      </c>
      <c r="I10" s="14">
        <f>'Problem 1'!I12</f>
        <v>2.377113913120235</v>
      </c>
      <c r="J10" s="14">
        <f>'Problem 1'!J12</f>
        <v>2.422965201782636</v>
      </c>
      <c r="K10" s="14">
        <f>'Problem 1'!K12</f>
        <v>2.4645947423364318</v>
      </c>
      <c r="L10" s="14">
        <f>'Problem 1'!L12</f>
        <v>2.5027580788222306</v>
      </c>
      <c r="M10" s="14">
        <f>'Problem 1'!M12</f>
        <v>2.5380210817288864</v>
      </c>
      <c r="N10" s="14">
        <f>'Problem 1'!N12</f>
        <v>2.5708215577912723</v>
      </c>
      <c r="O10" s="14">
        <f>'Problem 1'!O12</f>
        <v>2.6015071575730673</v>
      </c>
      <c r="P10" s="14">
        <f>'Problem 1'!P12</f>
        <v>2.6303598813780762</v>
      </c>
      <c r="Q10" s="14">
        <f>'Problem 1'!Q12</f>
        <v>2.6576125702259401</v>
      </c>
      <c r="R10" s="14">
        <f>'Problem 1'!R12</f>
        <v>2.683460379452737</v>
      </c>
      <c r="S10" s="14">
        <f>'Problem 1'!S12</f>
        <v>2.7080689893332788</v>
      </c>
      <c r="T10" s="14">
        <f>'Problem 1'!T12</f>
        <v>2.731580623987222</v>
      </c>
      <c r="U10" s="14">
        <f>'Problem 1'!U12</f>
        <v>2.7541185566805417</v>
      </c>
      <c r="V10" s="14">
        <f>'Problem 1'!V12</f>
        <v>2.7757905443196194</v>
      </c>
      <c r="W10" s="15">
        <f>'Problem 1'!W12</f>
        <v>2.7966914881906395</v>
      </c>
      <c r="X10" s="15">
        <f>'Problem 1'!X12</f>
        <v>2.8169055247519426</v>
      </c>
      <c r="Y10" s="15">
        <f>'Problem 1'!Y12</f>
        <v>2.8365076921219123</v>
      </c>
      <c r="Z10" s="15">
        <f>'Problem 1'!Z12</f>
        <v>2.8555652650748713</v>
      </c>
      <c r="AA10" s="15">
        <f>'Problem 1'!AA12</f>
        <v>2.8555652650748713</v>
      </c>
      <c r="AB10" s="2">
        <f>'Problem 1'!AB12</f>
        <v>20</v>
      </c>
      <c r="AC10" s="2">
        <f>'Problem 1'!AC12</f>
        <v>20</v>
      </c>
      <c r="AD10" s="21">
        <f>'Problem 1'!AD12</f>
        <v>-8.315996309779905E-2</v>
      </c>
      <c r="AE10" s="22">
        <f>'Problem 1'!AE12</f>
        <v>0.12854447484898079</v>
      </c>
      <c r="AF10" s="23">
        <f>'Problem 1'!AF12</f>
        <v>0.65975108720423936</v>
      </c>
      <c r="AG10" s="24">
        <f>'Problem 1'!AG12</f>
        <v>0.21170443794677984</v>
      </c>
    </row>
    <row r="11" spans="1:33">
      <c r="A11" s="72"/>
      <c r="B11" s="2">
        <f>'Problem 1'!B13</f>
        <v>19</v>
      </c>
      <c r="C11" s="14">
        <f>'Problem 1'!C13</f>
        <v>1.5112733375811505</v>
      </c>
      <c r="D11" s="14">
        <f>'Problem 1'!D13</f>
        <v>1.650697773431973</v>
      </c>
      <c r="E11" s="14">
        <f>'Problem 1'!E13</f>
        <v>1.7362743286271536</v>
      </c>
      <c r="F11" s="14">
        <f>'Problem 1'!F13</f>
        <v>1.80258132282596</v>
      </c>
      <c r="G11" s="14">
        <f>'Problem 1'!G13</f>
        <v>1.857241633551818</v>
      </c>
      <c r="H11" s="14">
        <f>'Problem 1'!H13</f>
        <v>1.9051516596629099</v>
      </c>
      <c r="I11" s="14">
        <f>'Problem 1'!I13</f>
        <v>1.9470259499698845</v>
      </c>
      <c r="J11" s="14">
        <f>'Problem 1'!J13</f>
        <v>1.9845814278005927</v>
      </c>
      <c r="K11" s="14">
        <f>'Problem 1'!K13</f>
        <v>2.0186789926232946</v>
      </c>
      <c r="L11" s="14">
        <f>'Problem 1'!L13</f>
        <v>2.0499374889305875</v>
      </c>
      <c r="M11" s="14">
        <f>'Problem 1'!M13</f>
        <v>2.078820405039139</v>
      </c>
      <c r="N11" s="14">
        <f>'Problem 1'!N13</f>
        <v>2.1056863359111695</v>
      </c>
      <c r="O11" s="14">
        <f>'Problem 1'!O13</f>
        <v>2.1308200321702282</v>
      </c>
      <c r="P11" s="14">
        <f>'Problem 1'!P13</f>
        <v>2.1544524721915508</v>
      </c>
      <c r="Q11" s="14">
        <f>'Problem 1'!Q13</f>
        <v>2.1767743693881374</v>
      </c>
      <c r="R11" s="14">
        <f>'Problem 1'!R13</f>
        <v>2.197945569908514</v>
      </c>
      <c r="S11" s="14">
        <f>'Problem 1'!S13</f>
        <v>2.2181017777223864</v>
      </c>
      <c r="T11" s="14">
        <f>'Problem 1'!T13</f>
        <v>2.2373594845343208</v>
      </c>
      <c r="U11" s="14">
        <f>'Problem 1'!U13</f>
        <v>2.2558196599471887</v>
      </c>
      <c r="V11" s="15">
        <f>'Problem 1'!V13</f>
        <v>2.2735705645579496</v>
      </c>
      <c r="W11" s="15">
        <f>'Problem 1'!W13</f>
        <v>2.2906899292931149</v>
      </c>
      <c r="X11" s="15">
        <f>'Problem 1'!X13</f>
        <v>2.3072466679169006</v>
      </c>
      <c r="Y11" s="15">
        <f>'Problem 1'!Y13</f>
        <v>2.3233022420037508</v>
      </c>
      <c r="Z11" s="15">
        <f>'Problem 1'!Z13</f>
        <v>2.3389117543952498</v>
      </c>
      <c r="AA11" s="15">
        <f>'Problem 1'!AA13</f>
        <v>2.3389117543952498</v>
      </c>
      <c r="AB11" s="2">
        <f>'Problem 1'!AB13</f>
        <v>19</v>
      </c>
      <c r="AC11" s="2">
        <f>'Problem 1'!AC13</f>
        <v>19</v>
      </c>
      <c r="AD11" s="21">
        <f>'Problem 1'!AD13</f>
        <v>-7.9001964942911229E-2</v>
      </c>
      <c r="AE11" s="22">
        <f>'Problem 1'!AE13</f>
        <v>0.13028633942763151</v>
      </c>
      <c r="AF11" s="23">
        <f>'Problem 1'!AF13</f>
        <v>0.66042535620182563</v>
      </c>
      <c r="AG11" s="24">
        <f>'Problem 1'!AG13</f>
        <v>0.20928830437054274</v>
      </c>
    </row>
    <row r="12" spans="1:33">
      <c r="A12" s="72"/>
      <c r="B12" s="2">
        <f>'Problem 1'!B14</f>
        <v>18</v>
      </c>
      <c r="C12" s="14">
        <f>'Problem 1'!C14</f>
        <v>1.2378407233777631</v>
      </c>
      <c r="D12" s="14">
        <f>'Problem 1'!D14</f>
        <v>1.3520392870911597</v>
      </c>
      <c r="E12" s="14">
        <f>'Problem 1'!E14</f>
        <v>1.4221325934129165</v>
      </c>
      <c r="F12" s="14">
        <f>'Problem 1'!F14</f>
        <v>1.4764427540059855</v>
      </c>
      <c r="G12" s="14">
        <f>'Problem 1'!G14</f>
        <v>1.5212134496084389</v>
      </c>
      <c r="H12" s="14">
        <f>'Problem 1'!H14</f>
        <v>1.5604551803421534</v>
      </c>
      <c r="I12" s="14">
        <f>'Problem 1'!I14</f>
        <v>1.5947532126805506</v>
      </c>
      <c r="J12" s="14">
        <f>'Problem 1'!J14</f>
        <v>1.6255138293663227</v>
      </c>
      <c r="K12" s="14">
        <f>'Problem 1'!K14</f>
        <v>1.6534421685065526</v>
      </c>
      <c r="L12" s="14">
        <f>'Problem 1'!L14</f>
        <v>1.67904510790774</v>
      </c>
      <c r="M12" s="14">
        <f>'Problem 1'!M14</f>
        <v>1.7027022775804954</v>
      </c>
      <c r="N12" s="14">
        <f>'Problem 1'!N14</f>
        <v>1.7247073923918761</v>
      </c>
      <c r="O12" s="14">
        <f>'Problem 1'!O14</f>
        <v>1.7452936834252804</v>
      </c>
      <c r="P12" s="14">
        <f>'Problem 1'!P14</f>
        <v>1.764650338455003</v>
      </c>
      <c r="Q12" s="14">
        <f>'Problem 1'!Q14</f>
        <v>1.7829335653775471</v>
      </c>
      <c r="R12" s="14">
        <f>'Problem 1'!R14</f>
        <v>1.8002742895968091</v>
      </c>
      <c r="S12" s="14">
        <f>'Problem 1'!S14</f>
        <v>1.8167836623491997</v>
      </c>
      <c r="T12" s="14">
        <f>'Problem 1'!T14</f>
        <v>1.8325570986547957</v>
      </c>
      <c r="U12" s="15">
        <f>'Problem 1'!U14</f>
        <v>1.847677299824571</v>
      </c>
      <c r="V12" s="15">
        <f>'Problem 1'!V14</f>
        <v>1.862216557586613</v>
      </c>
      <c r="W12" s="15">
        <f>'Problem 1'!W14</f>
        <v>1.8762385391174072</v>
      </c>
      <c r="X12" s="15">
        <f>'Problem 1'!X14</f>
        <v>1.8897996897082368</v>
      </c>
      <c r="Y12" s="15">
        <f>'Problem 1'!Y14</f>
        <v>1.9029503507750967</v>
      </c>
      <c r="Z12" s="15">
        <f>'Problem 1'!Z14</f>
        <v>1.9157356554779461</v>
      </c>
      <c r="AA12" s="15">
        <f>'Problem 1'!AA14</f>
        <v>1.9157356554779461</v>
      </c>
      <c r="AB12" s="2">
        <f>'Problem 1'!AB14</f>
        <v>18</v>
      </c>
      <c r="AC12" s="2">
        <f>'Problem 1'!AC14</f>
        <v>18</v>
      </c>
      <c r="AD12" s="21">
        <f>'Problem 1'!AD14</f>
        <v>-7.4843966788019856E-2</v>
      </c>
      <c r="AE12" s="22">
        <f>'Problem 1'!AE14</f>
        <v>0.13204549295493984</v>
      </c>
      <c r="AF12" s="23">
        <f>'Problem 1'!AF14</f>
        <v>0.66106504730210036</v>
      </c>
      <c r="AG12" s="24">
        <f>'Problem 1'!AG14</f>
        <v>0.20688945974295969</v>
      </c>
    </row>
    <row r="13" spans="1:33">
      <c r="A13" s="72"/>
      <c r="B13" s="2">
        <f>'Problem 1'!B15</f>
        <v>17</v>
      </c>
      <c r="C13" s="14">
        <f>'Problem 1'!C15</f>
        <v>1.0138798974014902</v>
      </c>
      <c r="D13" s="14">
        <f>'Problem 1'!D15</f>
        <v>1.1074166714584877</v>
      </c>
      <c r="E13" s="14">
        <f>'Problem 1'!E15</f>
        <v>1.1648280919101526</v>
      </c>
      <c r="F13" s="14">
        <f>'Problem 1'!F15</f>
        <v>1.2093119895635627</v>
      </c>
      <c r="G13" s="14">
        <f>'Problem 1'!G15</f>
        <v>1.2459823845560176</v>
      </c>
      <c r="H13" s="14">
        <f>'Problem 1'!H15</f>
        <v>1.2781241627175794</v>
      </c>
      <c r="I13" s="14">
        <f>'Problem 1'!I15</f>
        <v>1.306216699060573</v>
      </c>
      <c r="J13" s="14">
        <f>'Problem 1'!J15</f>
        <v>1.3314118395179608</v>
      </c>
      <c r="K13" s="14">
        <f>'Problem 1'!K15</f>
        <v>1.3542871425253</v>
      </c>
      <c r="L13" s="14">
        <f>'Problem 1'!L15</f>
        <v>1.3752577771820904</v>
      </c>
      <c r="M13" s="14">
        <f>'Problem 1'!M15</f>
        <v>1.3946346875612969</v>
      </c>
      <c r="N13" s="14">
        <f>'Problem 1'!N15</f>
        <v>1.4126584471015313</v>
      </c>
      <c r="O13" s="14">
        <f>'Problem 1'!O15</f>
        <v>1.429520088705849</v>
      </c>
      <c r="P13" s="14">
        <f>'Problem 1'!P15</f>
        <v>1.4453745706637688</v>
      </c>
      <c r="Q13" s="14">
        <f>'Problem 1'!Q15</f>
        <v>1.4603498383911175</v>
      </c>
      <c r="R13" s="14">
        <f>'Problem 1'!R15</f>
        <v>1.4745531291378606</v>
      </c>
      <c r="S13" s="14">
        <f>'Problem 1'!S15</f>
        <v>1.4880754836995052</v>
      </c>
      <c r="T13" s="15">
        <f>'Problem 1'!T15</f>
        <v>1.5009950537872845</v>
      </c>
      <c r="U13" s="15">
        <f>'Problem 1'!U15</f>
        <v>1.5133795776772965</v>
      </c>
      <c r="V13" s="15">
        <f>'Problem 1'!V15</f>
        <v>1.5252882674543207</v>
      </c>
      <c r="W13" s="15">
        <f>'Problem 1'!W15</f>
        <v>1.5367732710798385</v>
      </c>
      <c r="X13" s="15">
        <f>'Problem 1'!X15</f>
        <v>1.5478808212759234</v>
      </c>
      <c r="Y13" s="15">
        <f>'Problem 1'!Y15</f>
        <v>1.5586521512551526</v>
      </c>
      <c r="Z13" s="15">
        <f>'Problem 1'!Z15</f>
        <v>1.5691242282966962</v>
      </c>
      <c r="AA13" s="15">
        <f>'Problem 1'!AA15</f>
        <v>1.5691242282966962</v>
      </c>
      <c r="AB13" s="2">
        <f>'Problem 1'!AB15</f>
        <v>17</v>
      </c>
      <c r="AC13" s="2">
        <f>'Problem 1'!AC15</f>
        <v>17</v>
      </c>
      <c r="AD13" s="21">
        <f>'Problem 1'!AD15</f>
        <v>-7.0685968633132035E-2</v>
      </c>
      <c r="AE13" s="22">
        <f>'Problem 1'!AE15</f>
        <v>0.13382193543090271</v>
      </c>
      <c r="AF13" s="23">
        <f>'Problem 1'!AF15</f>
        <v>0.66167016050506255</v>
      </c>
      <c r="AG13" s="24">
        <f>'Problem 1'!AG15</f>
        <v>0.20450790406403474</v>
      </c>
    </row>
    <row r="14" spans="1:33">
      <c r="A14" s="72"/>
      <c r="B14" s="2">
        <f>'Problem 1'!B16</f>
        <v>16</v>
      </c>
      <c r="C14" s="14">
        <f>'Problem 1'!C16</f>
        <v>0.83043999679524694</v>
      </c>
      <c r="D14" s="14">
        <f>'Problem 1'!D16</f>
        <v>0.90705329048734118</v>
      </c>
      <c r="E14" s="14">
        <f>'Problem 1'!E16</f>
        <v>0.95407734130251542</v>
      </c>
      <c r="F14" s="14">
        <f>'Problem 1'!F16</f>
        <v>0.99051282830587328</v>
      </c>
      <c r="G14" s="14">
        <f>'Problem 1'!G16</f>
        <v>1.020548498978566</v>
      </c>
      <c r="H14" s="14">
        <f>'Problem 1'!H16</f>
        <v>1.0468749092584133</v>
      </c>
      <c r="I14" s="14">
        <f>'Problem 1'!I16</f>
        <v>1.069884701493605</v>
      </c>
      <c r="J14" s="14">
        <f>'Problem 1'!J16</f>
        <v>1.0905213197107266</v>
      </c>
      <c r="K14" s="14">
        <f>'Problem 1'!K16</f>
        <v>1.1092578254889673</v>
      </c>
      <c r="L14" s="14">
        <f>'Problem 1'!L16</f>
        <v>1.1264342719515243</v>
      </c>
      <c r="M14" s="14">
        <f>'Problem 1'!M16</f>
        <v>1.1423053444863001</v>
      </c>
      <c r="N14" s="14">
        <f>'Problem 1'!N16</f>
        <v>1.1570680899092951</v>
      </c>
      <c r="O14" s="14">
        <f>'Problem 1'!O16</f>
        <v>1.1708789778021707</v>
      </c>
      <c r="P14" s="14">
        <f>'Problem 1'!P16</f>
        <v>1.1838649300634487</v>
      </c>
      <c r="Q14" s="14">
        <f>'Problem 1'!Q16</f>
        <v>1.1961307431201829</v>
      </c>
      <c r="R14" s="14">
        <f>'Problem 1'!R16</f>
        <v>1.2077642519336398</v>
      </c>
      <c r="S14" s="15">
        <f>'Problem 1'!S16</f>
        <v>1.2188400254129415</v>
      </c>
      <c r="T14" s="15">
        <f>'Problem 1'!T16</f>
        <v>1.2294220753872913</v>
      </c>
      <c r="U14" s="15">
        <f>'Problem 1'!U16</f>
        <v>1.2395658843393094</v>
      </c>
      <c r="V14" s="15">
        <f>'Problem 1'!V16</f>
        <v>1.2493199511924087</v>
      </c>
      <c r="W14" s="15">
        <f>'Problem 1'!W16</f>
        <v>1.2587269888488537</v>
      </c>
      <c r="X14" s="15">
        <f>'Problem 1'!X16</f>
        <v>1.2678248652076616</v>
      </c>
      <c r="Y14" s="15">
        <f>'Problem 1'!Y16</f>
        <v>1.2766473532127567</v>
      </c>
      <c r="Z14" s="15">
        <f>'Problem 1'!Z16</f>
        <v>1.2852247317041414</v>
      </c>
      <c r="AA14" s="15">
        <f>'Problem 1'!AA16</f>
        <v>1.2852247317041414</v>
      </c>
      <c r="AB14" s="2">
        <f>'Problem 1'!AB16</f>
        <v>16</v>
      </c>
      <c r="AC14" s="2">
        <f>'Problem 1'!AC16</f>
        <v>16</v>
      </c>
      <c r="AD14" s="21">
        <f>'Problem 1'!AD16</f>
        <v>-6.6527970478240661E-2</v>
      </c>
      <c r="AE14" s="22">
        <f>'Problem 1'!AE16</f>
        <v>0.13561566685552315</v>
      </c>
      <c r="AF14" s="23">
        <f>'Problem 1'!AF16</f>
        <v>0.66224069581071299</v>
      </c>
      <c r="AG14" s="24">
        <f>'Problem 1'!AG16</f>
        <v>0.20214363733376381</v>
      </c>
    </row>
    <row r="15" spans="1:33">
      <c r="A15" s="72"/>
      <c r="B15" s="2">
        <f>'Problem 1'!B17</f>
        <v>15</v>
      </c>
      <c r="C15" s="14">
        <f>'Problem 1'!C17</f>
        <v>0.68018962605410083</v>
      </c>
      <c r="D15" s="14">
        <f>'Problem 1'!D17</f>
        <v>0.74294138149495437</v>
      </c>
      <c r="E15" s="14">
        <f>'Problem 1'!E17</f>
        <v>0.78145743522906741</v>
      </c>
      <c r="F15" s="14">
        <f>'Problem 1'!F17</f>
        <v>0.81130069949325667</v>
      </c>
      <c r="G15" s="14">
        <f>'Problem 1'!G17</f>
        <v>0.83590205742638168</v>
      </c>
      <c r="H15" s="14">
        <f>'Problem 1'!H17</f>
        <v>0.85746526636706477</v>
      </c>
      <c r="I15" s="14">
        <f>'Problem 1'!I17</f>
        <v>0.87631192842144146</v>
      </c>
      <c r="J15" s="14">
        <f>'Problem 1'!J17</f>
        <v>0.8932147915810853</v>
      </c>
      <c r="K15" s="14">
        <f>'Problem 1'!K17</f>
        <v>0.90856132704185777</v>
      </c>
      <c r="L15" s="14">
        <f>'Problem 1'!L17</f>
        <v>0.92263006258132085</v>
      </c>
      <c r="M15" s="14">
        <f>'Problem 1'!M17</f>
        <v>0.93562960370911685</v>
      </c>
      <c r="N15" s="14">
        <f>'Problem 1'!N17</f>
        <v>0.94772134583082335</v>
      </c>
      <c r="O15" s="14">
        <f>'Problem 1'!O17</f>
        <v>0.95903344870108809</v>
      </c>
      <c r="P15" s="14">
        <f>'Problem 1'!P17</f>
        <v>0.96966987041324337</v>
      </c>
      <c r="Q15" s="14">
        <f>'Problem 1'!Q17</f>
        <v>0.97971644672038938</v>
      </c>
      <c r="R15" s="15">
        <f>'Problem 1'!R17</f>
        <v>0.98924512072460336</v>
      </c>
      <c r="S15" s="15">
        <f>'Problem 1'!S17</f>
        <v>0.99831696968445482</v>
      </c>
      <c r="T15" s="15">
        <f>'Problem 1'!T17</f>
        <v>1.0069844238565997</v>
      </c>
      <c r="U15" s="15">
        <f>'Problem 1'!U17</f>
        <v>1.0152929273540998</v>
      </c>
      <c r="V15" s="15">
        <f>'Problem 1'!V17</f>
        <v>1.0232822042566094</v>
      </c>
      <c r="W15" s="15">
        <f>'Problem 1'!W17</f>
        <v>1.0309872394795117</v>
      </c>
      <c r="X15" s="15">
        <f>'Problem 1'!X17</f>
        <v>1.0384390495347415</v>
      </c>
      <c r="Y15" s="15">
        <f>'Problem 1'!Y17</f>
        <v>1.0456652968737556</v>
      </c>
      <c r="Z15" s="15">
        <f>'Problem 1'!Z17</f>
        <v>1.0526907820275229</v>
      </c>
      <c r="AA15" s="15">
        <f>'Problem 1'!AA17</f>
        <v>1.0526907820275229</v>
      </c>
      <c r="AB15" s="2">
        <f>'Problem 1'!AB17</f>
        <v>15</v>
      </c>
      <c r="AC15" s="2">
        <f>'Problem 1'!AC17</f>
        <v>15</v>
      </c>
      <c r="AD15" s="21">
        <f>'Problem 1'!AD17</f>
        <v>-6.2369972323351064E-2</v>
      </c>
      <c r="AE15" s="22">
        <f>'Problem 1'!AE17</f>
        <v>0.13742668722879892</v>
      </c>
      <c r="AF15" s="23">
        <f>'Problem 1'!AF17</f>
        <v>0.6627766532190511</v>
      </c>
      <c r="AG15" s="24">
        <f>'Problem 1'!AG17</f>
        <v>0.19979665955214998</v>
      </c>
    </row>
    <row r="16" spans="1:33">
      <c r="A16" s="72"/>
      <c r="B16" s="2">
        <f>'Problem 1'!B18</f>
        <v>14</v>
      </c>
      <c r="C16" s="14">
        <f>'Problem 1'!C18</f>
        <v>0.557123849016259</v>
      </c>
      <c r="D16" s="14">
        <f>'Problem 1'!D18</f>
        <v>0.6085220153284201</v>
      </c>
      <c r="E16" s="14">
        <f>'Problem 1'!E18</f>
        <v>0.64006941223558689</v>
      </c>
      <c r="F16" s="14">
        <f>'Problem 1'!F18</f>
        <v>0.66451317558806133</v>
      </c>
      <c r="G16" s="14">
        <f>'Problem 1'!G18</f>
        <v>0.68466344353942687</v>
      </c>
      <c r="H16" s="14">
        <f>'Problem 1'!H18</f>
        <v>0.70232525063264417</v>
      </c>
      <c r="I16" s="14">
        <f>'Problem 1'!I18</f>
        <v>0.71776201194544897</v>
      </c>
      <c r="J16" s="14">
        <f>'Problem 1'!J18</f>
        <v>0.73160666323412782</v>
      </c>
      <c r="K16" s="14">
        <f>'Problem 1'!K18</f>
        <v>0.74417657106199286</v>
      </c>
      <c r="L16" s="14">
        <f>'Problem 1'!L18</f>
        <v>0.75569986955745405</v>
      </c>
      <c r="M16" s="14">
        <f>'Problem 1'!M18</f>
        <v>0.76634742152112778</v>
      </c>
      <c r="N16" s="14">
        <f>'Problem 1'!N18</f>
        <v>0.7762514213090066</v>
      </c>
      <c r="O16" s="14">
        <f>'Problem 1'!O18</f>
        <v>0.78551684090693563</v>
      </c>
      <c r="P16" s="14">
        <f>'Problem 1'!P18</f>
        <v>0.79422882941286554</v>
      </c>
      <c r="Q16" s="15">
        <f>'Problem 1'!Q18</f>
        <v>0.80245769243470111</v>
      </c>
      <c r="R16" s="15">
        <f>'Problem 1'!R18</f>
        <v>0.81026235650763812</v>
      </c>
      <c r="S16" s="15">
        <f>'Problem 1'!S18</f>
        <v>0.81769284826554178</v>
      </c>
      <c r="T16" s="15">
        <f>'Problem 1'!T18</f>
        <v>0.82479211183057199</v>
      </c>
      <c r="U16" s="15">
        <f>'Problem 1'!U18</f>
        <v>0.8315973691746823</v>
      </c>
      <c r="V16" s="15">
        <f>'Problem 1'!V18</f>
        <v>0.83814115715422544</v>
      </c>
      <c r="W16" s="15">
        <f>'Problem 1'!W18</f>
        <v>0.84445213091178128</v>
      </c>
      <c r="X16" s="15">
        <f>'Problem 1'!X18</f>
        <v>0.85055569518427965</v>
      </c>
      <c r="Y16" s="15">
        <f>'Problem 1'!Y18</f>
        <v>0.8564745074937381</v>
      </c>
      <c r="Z16" s="15">
        <f>'Problem 1'!Z18</f>
        <v>0.86222888124503971</v>
      </c>
      <c r="AA16" s="15">
        <f>'Problem 1'!AA18</f>
        <v>0.86222888124503971</v>
      </c>
      <c r="AB16" s="2">
        <f>'Problem 1'!AB18</f>
        <v>14</v>
      </c>
      <c r="AC16" s="2">
        <f>'Problem 1'!AC18</f>
        <v>14</v>
      </c>
      <c r="AD16" s="21">
        <f>'Problem 1'!AD18</f>
        <v>-5.8211974168461467E-2</v>
      </c>
      <c r="AE16" s="22">
        <f>'Problem 1'!AE18</f>
        <v>0.13925499655073073</v>
      </c>
      <c r="AF16" s="23">
        <f>'Problem 1'!AF18</f>
        <v>0.66327803273007702</v>
      </c>
      <c r="AG16" s="24">
        <f>'Problem 1'!AG18</f>
        <v>0.1974669707191922</v>
      </c>
    </row>
    <row r="17" spans="1:33">
      <c r="A17" s="72"/>
      <c r="B17" s="2">
        <f>'Problem 1'!B19</f>
        <v>13</v>
      </c>
      <c r="C17" s="14">
        <f>'Problem 1'!C19</f>
        <v>0.45632419439164407</v>
      </c>
      <c r="D17" s="14">
        <f>'Problem 1'!D19</f>
        <v>0.49842296089934052</v>
      </c>
      <c r="E17" s="14">
        <f>'Problem 1'!E19</f>
        <v>0.52426253051072191</v>
      </c>
      <c r="F17" s="14">
        <f>'Problem 1'!F19</f>
        <v>0.54428371725297597</v>
      </c>
      <c r="G17" s="14">
        <f>'Problem 1'!G19</f>
        <v>0.560788224834044</v>
      </c>
      <c r="H17" s="14">
        <f>'Problem 1'!H19</f>
        <v>0.57525450537030909</v>
      </c>
      <c r="I17" s="14">
        <f>'Problem 1'!I19</f>
        <v>0.58789831461042685</v>
      </c>
      <c r="J17" s="14">
        <f>'Problem 1'!J19</f>
        <v>0.59923807211155522</v>
      </c>
      <c r="K17" s="14">
        <f>'Problem 1'!K19</f>
        <v>0.60953372373956571</v>
      </c>
      <c r="L17" s="14">
        <f>'Problem 1'!L19</f>
        <v>0.61897212762760734</v>
      </c>
      <c r="M17" s="14">
        <f>'Problem 1'!M19</f>
        <v>0.6276932326038992</v>
      </c>
      <c r="N17" s="14">
        <f>'Problem 1'!N19</f>
        <v>0.63580531528073847</v>
      </c>
      <c r="O17" s="14">
        <f>'Problem 1'!O19</f>
        <v>0.6433943552064052</v>
      </c>
      <c r="P17" s="15">
        <f>'Problem 1'!P19</f>
        <v>0.65053009556923025</v>
      </c>
      <c r="Q17" s="15">
        <f>'Problem 1'!Q19</f>
        <v>0.65727012167981358</v>
      </c>
      <c r="R17" s="15">
        <f>'Problem 1'!R19</f>
        <v>0.66366269857608007</v>
      </c>
      <c r="S17" s="15">
        <f>'Problem 1'!S19</f>
        <v>0.66974880164157669</v>
      </c>
      <c r="T17" s="15">
        <f>'Problem 1'!T19</f>
        <v>0.67556360517728353</v>
      </c>
      <c r="U17" s="15">
        <f>'Problem 1'!U19</f>
        <v>0.68113759663477069</v>
      </c>
      <c r="V17" s="15">
        <f>'Problem 1'!V19</f>
        <v>0.68649742602155317</v>
      </c>
      <c r="W17" s="15">
        <f>'Problem 1'!W19</f>
        <v>0.69166656394452775</v>
      </c>
      <c r="X17" s="15">
        <f>'Problem 1'!X19</f>
        <v>0.69666581869638122</v>
      </c>
      <c r="Y17" s="15">
        <f>'Problem 1'!Y19</f>
        <v>0.70151374840471814</v>
      </c>
      <c r="Z17" s="15">
        <f>'Problem 1'!Z19</f>
        <v>0.70622699119790999</v>
      </c>
      <c r="AA17" s="15">
        <f>'Problem 1'!AA19</f>
        <v>0.70622699119790999</v>
      </c>
      <c r="AB17" s="2">
        <f>'Problem 1'!AB19</f>
        <v>13</v>
      </c>
      <c r="AC17" s="2">
        <f>'Problem 1'!AC19</f>
        <v>13</v>
      </c>
      <c r="AD17" s="21">
        <f>'Problem 1'!AD19</f>
        <v>-5.4053976013570093E-2</v>
      </c>
      <c r="AE17" s="22">
        <f>'Problem 1'!AE19</f>
        <v>0.14110059482131942</v>
      </c>
      <c r="AF17" s="23">
        <f>'Problem 1'!AF19</f>
        <v>0.66374483434379106</v>
      </c>
      <c r="AG17" s="24">
        <f>'Problem 1'!AG19</f>
        <v>0.19515457083488952</v>
      </c>
    </row>
    <row r="18" spans="1:33">
      <c r="A18" s="72"/>
      <c r="B18" s="2">
        <f>'Problem 1'!B20</f>
        <v>12</v>
      </c>
      <c r="C18" s="14">
        <f>'Problem 1'!C20</f>
        <v>0.37376208316134402</v>
      </c>
      <c r="D18" s="14">
        <f>'Problem 1'!D20</f>
        <v>0.40824397752904662</v>
      </c>
      <c r="E18" s="14">
        <f>'Problem 1'!E20</f>
        <v>0.42940842921633438</v>
      </c>
      <c r="F18" s="14">
        <f>'Problem 1'!F20</f>
        <v>0.44580721007458685</v>
      </c>
      <c r="G18" s="14">
        <f>'Problem 1'!G20</f>
        <v>0.45932557971368998</v>
      </c>
      <c r="H18" s="14">
        <f>'Problem 1'!H20</f>
        <v>0.47117449593440275</v>
      </c>
      <c r="I18" s="14">
        <f>'Problem 1'!I20</f>
        <v>0.48153067809340766</v>
      </c>
      <c r="J18" s="14">
        <f>'Problem 1'!J20</f>
        <v>0.49081874880773102</v>
      </c>
      <c r="K18" s="14">
        <f>'Problem 1'!K20</f>
        <v>0.49925162229391312</v>
      </c>
      <c r="L18" s="14">
        <f>'Problem 1'!L20</f>
        <v>0.50698234869910752</v>
      </c>
      <c r="M18" s="14">
        <f>'Problem 1'!M20</f>
        <v>0.51412555610180344</v>
      </c>
      <c r="N18" s="14">
        <f>'Problem 1'!N20</f>
        <v>0.52076993077519684</v>
      </c>
      <c r="O18" s="15">
        <f>'Problem 1'!O20</f>
        <v>0.52698589610570779</v>
      </c>
      <c r="P18" s="15">
        <f>'Problem 1'!P20</f>
        <v>0.53283057674216538</v>
      </c>
      <c r="Q18" s="15">
        <f>'Problem 1'!Q20</f>
        <v>0.53835113916382693</v>
      </c>
      <c r="R18" s="15">
        <f>'Problem 1'!R20</f>
        <v>0.54358711588143882</v>
      </c>
      <c r="S18" s="15">
        <f>'Problem 1'!S20</f>
        <v>0.5485720686585478</v>
      </c>
      <c r="T18" s="15">
        <f>'Problem 1'!T20</f>
        <v>0.55333480775805399</v>
      </c>
      <c r="U18" s="15">
        <f>'Problem 1'!U20</f>
        <v>0.55790030457868911</v>
      </c>
      <c r="V18" s="15">
        <f>'Problem 1'!V20</f>
        <v>0.56229038737862469</v>
      </c>
      <c r="W18" s="15">
        <f>'Problem 1'!W20</f>
        <v>0.56652428026001134</v>
      </c>
      <c r="X18" s="15">
        <f>'Problem 1'!X20</f>
        <v>0.57061902669965181</v>
      </c>
      <c r="Y18" s="15">
        <f>'Problem 1'!Y20</f>
        <v>0.57458982712855189</v>
      </c>
      <c r="Z18" s="15">
        <f>'Problem 1'!Z20</f>
        <v>0.57845030936131425</v>
      </c>
      <c r="AA18" s="15">
        <f>'Problem 1'!AA20</f>
        <v>0.57845030936131425</v>
      </c>
      <c r="AB18" s="2">
        <f>'Problem 1'!AB20</f>
        <v>12</v>
      </c>
      <c r="AC18" s="2">
        <f>'Problem 1'!AC20</f>
        <v>12</v>
      </c>
      <c r="AD18" s="21">
        <f>'Problem 1'!AD20</f>
        <v>-4.9895977858680496E-2</v>
      </c>
      <c r="AE18" s="22">
        <f>'Problem 1'!AE20</f>
        <v>0.14296348204056336</v>
      </c>
      <c r="AF18" s="23">
        <f>'Problem 1'!AF20</f>
        <v>0.66417705806019267</v>
      </c>
      <c r="AG18" s="24">
        <f>'Problem 1'!AG20</f>
        <v>0.19285945989924386</v>
      </c>
    </row>
    <row r="19" spans="1:33">
      <c r="A19" s="72"/>
      <c r="B19" s="2">
        <f>'Problem 1'!B21</f>
        <v>11</v>
      </c>
      <c r="C19" s="14">
        <f>'Problem 1'!C21</f>
        <v>0.30613782158832964</v>
      </c>
      <c r="D19" s="14">
        <f>'Problem 1'!D21</f>
        <v>0.33438095405559626</v>
      </c>
      <c r="E19" s="14">
        <f>'Problem 1'!E21</f>
        <v>0.35171615049889304</v>
      </c>
      <c r="F19" s="14">
        <f>'Problem 1'!F21</f>
        <v>0.36514792240627153</v>
      </c>
      <c r="G19" s="14">
        <f>'Problem 1'!G21</f>
        <v>0.3762204319496068</v>
      </c>
      <c r="H19" s="14">
        <f>'Problem 1'!H21</f>
        <v>0.38592553999403562</v>
      </c>
      <c r="I19" s="14">
        <f>'Problem 1'!I21</f>
        <v>0.39440799230517892</v>
      </c>
      <c r="J19" s="14">
        <f>'Problem 1'!J21</f>
        <v>0.40201558511178759</v>
      </c>
      <c r="K19" s="14">
        <f>'Problem 1'!K21</f>
        <v>0.40892271035294092</v>
      </c>
      <c r="L19" s="14">
        <f>'Problem 1'!L21</f>
        <v>0.4152547270223792</v>
      </c>
      <c r="M19" s="14">
        <f>'Problem 1'!M21</f>
        <v>0.42110552369741527</v>
      </c>
      <c r="N19" s="15">
        <f>'Problem 1'!N21</f>
        <v>0.42654774076535484</v>
      </c>
      <c r="O19" s="15">
        <f>'Problem 1'!O21</f>
        <v>0.4316390600058081</v>
      </c>
      <c r="P19" s="15">
        <f>'Problem 1'!P21</f>
        <v>0.43642627058316413</v>
      </c>
      <c r="Q19" s="15">
        <f>'Problem 1'!Q21</f>
        <v>0.44094800521021643</v>
      </c>
      <c r="R19" s="15">
        <f>'Problem 1'!R21</f>
        <v>0.44523664383470996</v>
      </c>
      <c r="S19" s="15">
        <f>'Problem 1'!S21</f>
        <v>0.44931967593629979</v>
      </c>
      <c r="T19" s="15">
        <f>'Problem 1'!T21</f>
        <v>0.45322069917649555</v>
      </c>
      <c r="U19" s="15">
        <f>'Problem 1'!U21</f>
        <v>0.45696016691307262</v>
      </c>
      <c r="V19" s="15">
        <f>'Problem 1'!V21</f>
        <v>0.46055595804736088</v>
      </c>
      <c r="W19" s="15">
        <f>'Problem 1'!W21</f>
        <v>0.4640238184910499</v>
      </c>
      <c r="X19" s="15">
        <f>'Problem 1'!X21</f>
        <v>0.4673777080680378</v>
      </c>
      <c r="Y19" s="15">
        <f>'Problem 1'!Y21</f>
        <v>0.47063007701617615</v>
      </c>
      <c r="Z19" s="15">
        <f>'Problem 1'!Z21</f>
        <v>0.4737920874882447</v>
      </c>
      <c r="AA19" s="15">
        <f>'Problem 1'!AA21</f>
        <v>0.4737920874882447</v>
      </c>
      <c r="AB19" s="2">
        <f>'Problem 1'!AB21</f>
        <v>11</v>
      </c>
      <c r="AC19" s="2">
        <f>'Problem 1'!AC21</f>
        <v>11</v>
      </c>
      <c r="AD19" s="21">
        <f>'Problem 1'!AD21</f>
        <v>-4.5737979703790899E-2</v>
      </c>
      <c r="AE19" s="22">
        <f>'Problem 1'!AE21</f>
        <v>0.1448436582084634</v>
      </c>
      <c r="AF19" s="23">
        <f>'Problem 1'!AF21</f>
        <v>0.66457470387928219</v>
      </c>
      <c r="AG19" s="24">
        <f>'Problem 1'!AG21</f>
        <v>0.1905816379122543</v>
      </c>
    </row>
    <row r="20" spans="1:33">
      <c r="A20" s="72"/>
      <c r="B20" s="2">
        <f>'Problem 1'!B22</f>
        <v>10</v>
      </c>
      <c r="C20" s="14">
        <f>'Problem 1'!C22</f>
        <v>0.2507487250021323</v>
      </c>
      <c r="D20" s="14">
        <f>'Problem 1'!D22</f>
        <v>0.27388186621118116</v>
      </c>
      <c r="E20" s="14">
        <f>'Problem 1'!E22</f>
        <v>0.28808062931488998</v>
      </c>
      <c r="F20" s="14">
        <f>'Problem 1'!F22</f>
        <v>0.29908220913544425</v>
      </c>
      <c r="G20" s="14">
        <f>'Problem 1'!G22</f>
        <v>0.30815138469879155</v>
      </c>
      <c r="H20" s="14">
        <f>'Problem 1'!H22</f>
        <v>0.31610056084279936</v>
      </c>
      <c r="I20" s="14">
        <f>'Problem 1'!I22</f>
        <v>0.3230482946800472</v>
      </c>
      <c r="J20" s="14">
        <f>'Problem 1'!J22</f>
        <v>0.32927945614417264</v>
      </c>
      <c r="K20" s="14">
        <f>'Problem 1'!K22</f>
        <v>0.33493688467967142</v>
      </c>
      <c r="L20" s="14">
        <f>'Problem 1'!L22</f>
        <v>0.34012325824931472</v>
      </c>
      <c r="M20" s="15">
        <f>'Problem 1'!M22</f>
        <v>0.34491547829876956</v>
      </c>
      <c r="N20" s="15">
        <f>'Problem 1'!N22</f>
        <v>0.34937304248959905</v>
      </c>
      <c r="O20" s="15">
        <f>'Problem 1'!O22</f>
        <v>0.35354319631606484</v>
      </c>
      <c r="P20" s="15">
        <f>'Problem 1'!P22</f>
        <v>0.35746426344315418</v>
      </c>
      <c r="Q20" s="15">
        <f>'Problem 1'!Q22</f>
        <v>0.36116788681986994</v>
      </c>
      <c r="R20" s="15">
        <f>'Problem 1'!R22</f>
        <v>0.3646805879343788</v>
      </c>
      <c r="S20" s="15">
        <f>'Problem 1'!S22</f>
        <v>0.36802488263244842</v>
      </c>
      <c r="T20" s="15">
        <f>'Problem 1'!T22</f>
        <v>0.37122009908302522</v>
      </c>
      <c r="U20" s="15">
        <f>'Problem 1'!U22</f>
        <v>0.37428299004588772</v>
      </c>
      <c r="V20" s="15">
        <f>'Problem 1'!V22</f>
        <v>0.37722819961724613</v>
      </c>
      <c r="W20" s="15">
        <f>'Problem 1'!W22</f>
        <v>0.38006862482256315</v>
      </c>
      <c r="X20" s="15">
        <f>'Problem 1'!X22</f>
        <v>0.3828156997539271</v>
      </c>
      <c r="Y20" s="15">
        <f>'Problem 1'!Y22</f>
        <v>0.38547962204471437</v>
      </c>
      <c r="Z20" s="15">
        <f>'Problem 1'!Z22</f>
        <v>0.38806953429469687</v>
      </c>
      <c r="AA20" s="15">
        <f>'Problem 1'!AA22</f>
        <v>0.38806953429469687</v>
      </c>
      <c r="AB20" s="2">
        <f>'Problem 1'!AB22</f>
        <v>10</v>
      </c>
      <c r="AC20" s="2">
        <f>'Problem 1'!AC22</f>
        <v>10</v>
      </c>
      <c r="AD20" s="21">
        <f>'Problem 1'!AD22</f>
        <v>-4.1579981548899525E-2</v>
      </c>
      <c r="AE20" s="22">
        <f>'Problem 1'!AE22</f>
        <v>0.14674112332502032</v>
      </c>
      <c r="AF20" s="23">
        <f>'Problem 1'!AF22</f>
        <v>0.66493777180105984</v>
      </c>
      <c r="AG20" s="24">
        <f>'Problem 1'!AG22</f>
        <v>0.18832110487391984</v>
      </c>
    </row>
    <row r="21" spans="1:33">
      <c r="A21" s="72"/>
      <c r="B21" s="2">
        <f>'Problem 1'!B23</f>
        <v>9</v>
      </c>
      <c r="C21" s="14">
        <f>'Problem 1'!C23</f>
        <v>0.20538110176645957</v>
      </c>
      <c r="D21" s="14">
        <f>'Problem 1'!D23</f>
        <v>0.22432879543386763</v>
      </c>
      <c r="E21" s="14">
        <f>'Problem 1'!E23</f>
        <v>0.2359585957845409</v>
      </c>
      <c r="F21" s="14">
        <f>'Problem 1'!F23</f>
        <v>0.24496967484266122</v>
      </c>
      <c r="G21" s="14">
        <f>'Problem 1'!G23</f>
        <v>0.25239797689802712</v>
      </c>
      <c r="H21" s="14">
        <f>'Problem 1'!H23</f>
        <v>0.25890891949435774</v>
      </c>
      <c r="I21" s="14">
        <f>'Problem 1'!I23</f>
        <v>0.26459960936830207</v>
      </c>
      <c r="J21" s="14">
        <f>'Problem 1'!J23</f>
        <v>0.26970337532673677</v>
      </c>
      <c r="K21" s="14">
        <f>'Problem 1'!K23</f>
        <v>0.27433721306918535</v>
      </c>
      <c r="L21" s="15">
        <f>'Problem 1'!L23</f>
        <v>0.27858522317530549</v>
      </c>
      <c r="M21" s="15">
        <f>'Problem 1'!M23</f>
        <v>0.28251039341757078</v>
      </c>
      <c r="N21" s="15">
        <f>'Problem 1'!N23</f>
        <v>0.28616145662716236</v>
      </c>
      <c r="O21" s="15">
        <f>'Problem 1'!O23</f>
        <v>0.28957711023580135</v>
      </c>
      <c r="P21" s="15">
        <f>'Problem 1'!P23</f>
        <v>0.29278874406028049</v>
      </c>
      <c r="Q21" s="15">
        <f>'Problem 1'!Q23</f>
        <v>0.29582227593419697</v>
      </c>
      <c r="R21" s="15">
        <f>'Problem 1'!R23</f>
        <v>0.2986994288492037</v>
      </c>
      <c r="S21" s="15">
        <f>'Problem 1'!S23</f>
        <v>0.30143864488994498</v>
      </c>
      <c r="T21" s="15">
        <f>'Problem 1'!T23</f>
        <v>0.30405575520624351</v>
      </c>
      <c r="U21" s="15">
        <f>'Problem 1'!U23</f>
        <v>0.30656448150400584</v>
      </c>
      <c r="V21" s="15">
        <f>'Problem 1'!V23</f>
        <v>0.30897681834318047</v>
      </c>
      <c r="W21" s="15">
        <f>'Problem 1'!W23</f>
        <v>0.3113033293080848</v>
      </c>
      <c r="X21" s="15">
        <f>'Problem 1'!X23</f>
        <v>0.31355337973619263</v>
      </c>
      <c r="Y21" s="15">
        <f>'Problem 1'!Y23</f>
        <v>0.31573532221704659</v>
      </c>
      <c r="Z21" s="15">
        <f>'Problem 1'!Z23</f>
        <v>0.31785664519236917</v>
      </c>
      <c r="AA21" s="15">
        <f>'Problem 1'!AA23</f>
        <v>0.31785664519236917</v>
      </c>
      <c r="AB21" s="2">
        <f>'Problem 1'!AB23</f>
        <v>9</v>
      </c>
      <c r="AC21" s="2">
        <f>'Problem 1'!AC23</f>
        <v>9</v>
      </c>
      <c r="AD21" s="21">
        <f>'Problem 1'!AD23</f>
        <v>-3.7421983394009928E-2</v>
      </c>
      <c r="AE21" s="22">
        <f>'Problem 1'!AE23</f>
        <v>0.14865587739023248</v>
      </c>
      <c r="AF21" s="23">
        <f>'Problem 1'!AF23</f>
        <v>0.66526626182552506</v>
      </c>
      <c r="AG21" s="24">
        <f>'Problem 1'!AG23</f>
        <v>0.1860778607842424</v>
      </c>
    </row>
    <row r="22" spans="1:33">
      <c r="A22" s="72"/>
      <c r="B22" s="2">
        <f>'Problem 1'!B24</f>
        <v>8</v>
      </c>
      <c r="C22" s="14">
        <f>'Problem 1'!C24</f>
        <v>0.16822178043954611</v>
      </c>
      <c r="D22" s="14">
        <f>'Problem 1'!D24</f>
        <v>0.18374129385407112</v>
      </c>
      <c r="E22" s="14">
        <f>'Problem 1'!E24</f>
        <v>0.19326693036259143</v>
      </c>
      <c r="F22" s="14">
        <f>'Problem 1'!F24</f>
        <v>0.20064764723381653</v>
      </c>
      <c r="G22" s="14">
        <f>'Problem 1'!G24</f>
        <v>0.20673195677665521</v>
      </c>
      <c r="H22" s="14">
        <f>'Problem 1'!H24</f>
        <v>0.21206488345040475</v>
      </c>
      <c r="I22" s="14">
        <f>'Problem 1'!I24</f>
        <v>0.21672596460290902</v>
      </c>
      <c r="J22" s="14">
        <f>'Problem 1'!J24</f>
        <v>0.22090631317972653</v>
      </c>
      <c r="K22" s="15">
        <f>'Problem 1'!K24</f>
        <v>0.22470175700877493</v>
      </c>
      <c r="L22" s="15">
        <f>'Problem 1'!L24</f>
        <v>0.22818118046707001</v>
      </c>
      <c r="M22" s="15">
        <f>'Problem 1'!M24</f>
        <v>0.23139617503571847</v>
      </c>
      <c r="N22" s="15">
        <f>'Problem 1'!N24</f>
        <v>0.23438665638153</v>
      </c>
      <c r="O22" s="15">
        <f>'Problem 1'!O24</f>
        <v>0.2371843204629282</v>
      </c>
      <c r="P22" s="15">
        <f>'Problem 1'!P24</f>
        <v>0.23981487778016417</v>
      </c>
      <c r="Q22" s="15">
        <f>'Problem 1'!Q24</f>
        <v>0.24229955688871535</v>
      </c>
      <c r="R22" s="15">
        <f>'Problem 1'!R24</f>
        <v>0.24465615046911993</v>
      </c>
      <c r="S22" s="15">
        <f>'Problem 1'!S24</f>
        <v>0.24689976390491714</v>
      </c>
      <c r="T22" s="15">
        <f>'Problem 1'!T24</f>
        <v>0.24904336403768426</v>
      </c>
      <c r="U22" s="15">
        <f>'Problem 1'!U24</f>
        <v>0.25109818992387983</v>
      </c>
      <c r="V22" s="15">
        <f>'Problem 1'!V24</f>
        <v>0.25307406596415599</v>
      </c>
      <c r="W22" s="15">
        <f>'Problem 1'!W24</f>
        <v>0.25497964448799387</v>
      </c>
      <c r="X22" s="15">
        <f>'Problem 1'!X24</f>
        <v>0.25682259637519073</v>
      </c>
      <c r="Y22" s="15">
        <f>'Problem 1'!Y24</f>
        <v>0.25860976299270799</v>
      </c>
      <c r="Z22" s="15">
        <f>'Problem 1'!Z24</f>
        <v>0.2603472779087681</v>
      </c>
      <c r="AA22" s="15">
        <f>'Problem 1'!AA24</f>
        <v>0.2603472779087681</v>
      </c>
      <c r="AB22" s="2">
        <f>'Problem 1'!AB24</f>
        <v>8</v>
      </c>
      <c r="AC22" s="2">
        <f>'Problem 1'!AC24</f>
        <v>8</v>
      </c>
      <c r="AD22" s="21">
        <f>'Problem 1'!AD24</f>
        <v>-3.3263985239120331E-2</v>
      </c>
      <c r="AE22" s="22">
        <f>'Problem 1'!AE24</f>
        <v>0.15058792040410071</v>
      </c>
      <c r="AF22" s="23">
        <f>'Problem 1'!AF24</f>
        <v>0.66556017395267819</v>
      </c>
      <c r="AG22" s="24">
        <f>'Problem 1'!AG24</f>
        <v>0.18385190564322104</v>
      </c>
    </row>
    <row r="23" spans="1:33">
      <c r="A23" s="72"/>
      <c r="B23" s="2">
        <f>'Problem 1'!B25</f>
        <v>7</v>
      </c>
      <c r="C23" s="14">
        <f>'Problem 1'!C25</f>
        <v>0.13778564420415554</v>
      </c>
      <c r="D23" s="14">
        <f>'Problem 1'!D25</f>
        <v>0.15049723332161721</v>
      </c>
      <c r="E23" s="14">
        <f>'Problem 1'!E25</f>
        <v>0.15829940946879434</v>
      </c>
      <c r="F23" s="14">
        <f>'Problem 1'!F25</f>
        <v>0.16434474334965701</v>
      </c>
      <c r="G23" s="14">
        <f>'Problem 1'!G25</f>
        <v>0.1693282271037051</v>
      </c>
      <c r="H23" s="14">
        <f>'Problem 1'!H25</f>
        <v>0.17369627466161433</v>
      </c>
      <c r="I23" s="14">
        <f>'Problem 1'!I25</f>
        <v>0.17751403278786629</v>
      </c>
      <c r="J23" s="15">
        <f>'Problem 1'!J25</f>
        <v>0.18093803662464483</v>
      </c>
      <c r="K23" s="15">
        <f>'Problem 1'!K25</f>
        <v>0.18404677600226696</v>
      </c>
      <c r="L23" s="15">
        <f>'Problem 1'!L25</f>
        <v>0.1868966721418012</v>
      </c>
      <c r="M23" s="15">
        <f>'Problem 1'!M25</f>
        <v>0.18952998214836886</v>
      </c>
      <c r="N23" s="15">
        <f>'Problem 1'!N25</f>
        <v>0.19197939980187675</v>
      </c>
      <c r="O23" s="15">
        <f>'Problem 1'!O25</f>
        <v>0.19427088635442105</v>
      </c>
      <c r="P23" s="15">
        <f>'Problem 1'!P25</f>
        <v>0.19642550054067126</v>
      </c>
      <c r="Q23" s="15">
        <f>'Problem 1'!Q25</f>
        <v>0.19846063006264991</v>
      </c>
      <c r="R23" s="15">
        <f>'Problem 1'!R25</f>
        <v>0.20039084839558519</v>
      </c>
      <c r="S23" s="15">
        <f>'Problem 1'!S25</f>
        <v>0.20222852792667012</v>
      </c>
      <c r="T23" s="15">
        <f>'Problem 1'!T25</f>
        <v>0.20398428942460273</v>
      </c>
      <c r="U23" s="15">
        <f>'Problem 1'!U25</f>
        <v>0.20566733847875648</v>
      </c>
      <c r="V23" s="15">
        <f>'Problem 1'!V25</f>
        <v>0.2072857219744349</v>
      </c>
      <c r="W23" s="15">
        <f>'Problem 1'!W25</f>
        <v>0.20884652678700177</v>
      </c>
      <c r="X23" s="15">
        <f>'Problem 1'!X25</f>
        <v>0.21035603591448326</v>
      </c>
      <c r="Y23" s="15">
        <f>'Problem 1'!Y25</f>
        <v>0.21181985292469063</v>
      </c>
      <c r="Z23" s="15">
        <f>'Problem 1'!Z25</f>
        <v>0.21324300164775212</v>
      </c>
      <c r="AA23" s="15">
        <f>'Problem 1'!AA25</f>
        <v>0.21324300164775212</v>
      </c>
      <c r="AB23" s="2">
        <f>'Problem 1'!AB25</f>
        <v>7</v>
      </c>
      <c r="AC23" s="2">
        <f>'Problem 1'!AC25</f>
        <v>7</v>
      </c>
      <c r="AD23" s="21">
        <f>'Problem 1'!AD25</f>
        <v>-2.9105987084230733E-2</v>
      </c>
      <c r="AE23" s="22">
        <f>'Problem 1'!AE25</f>
        <v>0.15253725236662499</v>
      </c>
      <c r="AF23" s="23">
        <f>'Problem 1'!AF25</f>
        <v>0.66581950818251923</v>
      </c>
      <c r="AG23" s="24">
        <f>'Problem 1'!AG25</f>
        <v>0.18164323945085573</v>
      </c>
    </row>
    <row r="24" spans="1:33">
      <c r="A24" s="72"/>
      <c r="B24" s="2">
        <f>'Problem 1'!B26</f>
        <v>6</v>
      </c>
      <c r="C24" s="14">
        <f>'Problem 1'!C26</f>
        <v>0.11285627639386886</v>
      </c>
      <c r="D24" s="14">
        <f>'Problem 1'!D26</f>
        <v>0.12326797510988273</v>
      </c>
      <c r="E24" s="14">
        <f>'Problem 1'!E26</f>
        <v>0.12965851421738808</v>
      </c>
      <c r="F24" s="14">
        <f>'Problem 1'!F26</f>
        <v>0.13461007412257653</v>
      </c>
      <c r="G24" s="14">
        <f>'Problem 1'!G26</f>
        <v>0.13869190298943493</v>
      </c>
      <c r="H24" s="14">
        <f>'Problem 1'!H26</f>
        <v>0.14226964568784373</v>
      </c>
      <c r="I24" s="15">
        <f>'Problem 1'!I26</f>
        <v>0.14539666206745169</v>
      </c>
      <c r="J24" s="15">
        <f>'Problem 1'!J26</f>
        <v>0.14820116558165375</v>
      </c>
      <c r="K24" s="15">
        <f>'Problem 1'!K26</f>
        <v>0.15074744500331533</v>
      </c>
      <c r="L24" s="15">
        <f>'Problem 1'!L26</f>
        <v>0.15308171333928611</v>
      </c>
      <c r="M24" s="15">
        <f>'Problem 1'!M26</f>
        <v>0.15523858217455899</v>
      </c>
      <c r="N24" s="15">
        <f>'Problem 1'!N26</f>
        <v>0.15724483004823966</v>
      </c>
      <c r="O24" s="15">
        <f>'Problem 1'!O26</f>
        <v>0.15912172107865497</v>
      </c>
      <c r="P24" s="15">
        <f>'Problem 1'!P26</f>
        <v>0.16088650387246556</v>
      </c>
      <c r="Q24" s="15">
        <f>'Problem 1'!Q26</f>
        <v>0.16255342019859192</v>
      </c>
      <c r="R24" s="15">
        <f>'Problem 1'!R26</f>
        <v>0.16413440677335794</v>
      </c>
      <c r="S24" s="15">
        <f>'Problem 1'!S26</f>
        <v>0.16563959746489459</v>
      </c>
      <c r="T24" s="15">
        <f>'Problem 1'!T26</f>
        <v>0.16707769144077209</v>
      </c>
      <c r="U24" s="15">
        <f>'Problem 1'!U26</f>
        <v>0.16845622873569216</v>
      </c>
      <c r="V24" s="15">
        <f>'Problem 1'!V26</f>
        <v>0.16978180032302631</v>
      </c>
      <c r="W24" s="15">
        <f>'Problem 1'!W26</f>
        <v>0.17106021085948925</v>
      </c>
      <c r="X24" s="15">
        <f>'Problem 1'!X26</f>
        <v>0.17229660656888332</v>
      </c>
      <c r="Y24" s="15">
        <f>'Problem 1'!Y26</f>
        <v>0.17349557717317382</v>
      </c>
      <c r="Z24" s="15">
        <f>'Problem 1'!Z26</f>
        <v>0.17466123754778753</v>
      </c>
      <c r="AA24" s="15">
        <f>'Problem 1'!AA26</f>
        <v>0.17466123754778753</v>
      </c>
      <c r="AB24" s="2">
        <f>'Problem 1'!AB26</f>
        <v>6</v>
      </c>
      <c r="AC24" s="2">
        <f>'Problem 1'!AC26</f>
        <v>6</v>
      </c>
      <c r="AD24" s="21">
        <f>'Problem 1'!AD26</f>
        <v>-2.4947988929340248E-2</v>
      </c>
      <c r="AE24" s="22">
        <f>'Problem 1'!AE26</f>
        <v>0.15450387327780576</v>
      </c>
      <c r="AF24" s="23">
        <f>'Problem 1'!AF26</f>
        <v>0.66604426451504817</v>
      </c>
      <c r="AG24" s="24">
        <f>'Problem 1'!AG26</f>
        <v>0.17945186220714601</v>
      </c>
    </row>
    <row r="25" spans="1:33">
      <c r="A25" s="72"/>
      <c r="B25" s="2">
        <f>'Problem 1'!B27</f>
        <v>5</v>
      </c>
      <c r="C25" s="14">
        <f>'Problem 1'!C27</f>
        <v>9.2437344942973343E-2</v>
      </c>
      <c r="D25" s="14">
        <f>'Problem 1'!D27</f>
        <v>0.10096526927653546</v>
      </c>
      <c r="E25" s="14">
        <f>'Problem 1'!E27</f>
        <v>0.10619957689971453</v>
      </c>
      <c r="F25" s="14">
        <f>'Problem 1'!F27</f>
        <v>0.11025525785594506</v>
      </c>
      <c r="G25" s="14">
        <f>'Problem 1'!G27</f>
        <v>0.11359856701889449</v>
      </c>
      <c r="H25" s="15">
        <f>'Problem 1'!H27</f>
        <v>0.11652899363314689</v>
      </c>
      <c r="I25" s="15">
        <f>'Problem 1'!I27</f>
        <v>0.11909024322386838</v>
      </c>
      <c r="J25" s="15">
        <f>'Problem 1'!J27</f>
        <v>0.12138733176001081</v>
      </c>
      <c r="K25" s="15">
        <f>'Problem 1'!K27</f>
        <v>0.1234729163348543</v>
      </c>
      <c r="L25" s="15">
        <f>'Problem 1'!L27</f>
        <v>0.12538484869924085</v>
      </c>
      <c r="M25" s="15">
        <f>'Problem 1'!M27</f>
        <v>0.12715147821151582</v>
      </c>
      <c r="N25" s="15">
        <f>'Problem 1'!N27</f>
        <v>0.12879473840639677</v>
      </c>
      <c r="O25" s="15">
        <f>'Problem 1'!O27</f>
        <v>0.13033204611441801</v>
      </c>
      <c r="P25" s="15">
        <f>'Problem 1'!P27</f>
        <v>0.13177752917547139</v>
      </c>
      <c r="Q25" s="15">
        <f>'Problem 1'!Q27</f>
        <v>0.13314285261474079</v>
      </c>
      <c r="R25" s="15">
        <f>'Problem 1'!R27</f>
        <v>0.13443779345482149</v>
      </c>
      <c r="S25" s="15">
        <f>'Problem 1'!S27</f>
        <v>0.13567065205696907</v>
      </c>
      <c r="T25" s="15">
        <f>'Problem 1'!T27</f>
        <v>0.13684855366028498</v>
      </c>
      <c r="U25" s="15">
        <f>'Problem 1'!U27</f>
        <v>0.13797767409132378</v>
      </c>
      <c r="V25" s="15">
        <f>'Problem 1'!V27</f>
        <v>0.13906341182767593</v>
      </c>
      <c r="W25" s="15">
        <f>'Problem 1'!W27</f>
        <v>0.14011052129747034</v>
      </c>
      <c r="X25" s="15">
        <f>'Problem 1'!X27</f>
        <v>0.14112321762528823</v>
      </c>
      <c r="Y25" s="15">
        <f>'Problem 1'!Y27</f>
        <v>0.14210526012098862</v>
      </c>
      <c r="Z25" s="15">
        <f>'Problem 1'!Z27</f>
        <v>0.14306001916122552</v>
      </c>
      <c r="AA25" s="15">
        <f>'Problem 1'!AA27</f>
        <v>0.14306001916122552</v>
      </c>
      <c r="AB25" s="2">
        <f>'Problem 1'!AB27</f>
        <v>5</v>
      </c>
      <c r="AC25" s="2">
        <f>'Problem 1'!AC27</f>
        <v>5</v>
      </c>
      <c r="AD25" s="21">
        <f>'Problem 1'!AD27</f>
        <v>-2.0789990774449763E-2</v>
      </c>
      <c r="AE25" s="22">
        <f>'Problem 1'!AE27</f>
        <v>0.15648778313764264</v>
      </c>
      <c r="AF25" s="23">
        <f>'Problem 1'!AF27</f>
        <v>0.6662344429502649</v>
      </c>
      <c r="AG25" s="24">
        <f>'Problem 1'!AG27</f>
        <v>0.1772777739120924</v>
      </c>
    </row>
    <row r="26" spans="1:33">
      <c r="A26" s="72"/>
      <c r="B26" s="2">
        <f>'Problem 1'!B28</f>
        <v>4</v>
      </c>
      <c r="C26" s="14">
        <f>'Problem 1'!C28</f>
        <v>7.5712782781219304E-2</v>
      </c>
      <c r="D26" s="14">
        <f>'Problem 1'!D28</f>
        <v>8.269776145017603E-2</v>
      </c>
      <c r="E26" s="14">
        <f>'Problem 1'!E28</f>
        <v>8.69850329672055E-2</v>
      </c>
      <c r="F26" s="14">
        <f>'Problem 1'!F28</f>
        <v>9.030692512516876E-2</v>
      </c>
      <c r="G26" s="15">
        <f>'Problem 1'!G28</f>
        <v>9.3045333942308781E-2</v>
      </c>
      <c r="H26" s="15">
        <f>'Problem 1'!H28</f>
        <v>9.54455624845508E-2</v>
      </c>
      <c r="I26" s="15">
        <f>'Problem 1'!I28</f>
        <v>9.7543408696278505E-2</v>
      </c>
      <c r="J26" s="15">
        <f>'Problem 1'!J28</f>
        <v>9.9424888151075419E-2</v>
      </c>
      <c r="K26" s="15">
        <f>'Problem 1'!K28</f>
        <v>0.10113313076648592</v>
      </c>
      <c r="L26" s="15">
        <f>'Problem 1'!L28</f>
        <v>0.10269913982793706</v>
      </c>
      <c r="M26" s="15">
        <f>'Problem 1'!M28</f>
        <v>0.10414613548321343</v>
      </c>
      <c r="N26" s="15">
        <f>'Problem 1'!N28</f>
        <v>0.10549208286264974</v>
      </c>
      <c r="O26" s="15">
        <f>'Problem 1'!O28</f>
        <v>0.1067512475934965</v>
      </c>
      <c r="P26" s="15">
        <f>'Problem 1'!P28</f>
        <v>0.10793520138493201</v>
      </c>
      <c r="Q26" s="15">
        <f>'Problem 1'!Q28</f>
        <v>0.10905349872511724</v>
      </c>
      <c r="R26" s="15">
        <f>'Problem 1'!R28</f>
        <v>0.11011414769334588</v>
      </c>
      <c r="S26" s="15">
        <f>'Problem 1'!S28</f>
        <v>0.11112394687788479</v>
      </c>
      <c r="T26" s="15">
        <f>'Problem 1'!T28</f>
        <v>0.1120887323580879</v>
      </c>
      <c r="U26" s="15">
        <f>'Problem 1'!U28</f>
        <v>0.11301356257667346</v>
      </c>
      <c r="V26" s="15">
        <f>'Problem 1'!V28</f>
        <v>0.11390285927207851</v>
      </c>
      <c r="W26" s="15">
        <f>'Problem 1'!W28</f>
        <v>0.1147605166602652</v>
      </c>
      <c r="X26" s="15">
        <f>'Problem 1'!X28</f>
        <v>0.11558998722909987</v>
      </c>
      <c r="Y26" s="15">
        <f>'Problem 1'!Y28</f>
        <v>0.11639435012165979</v>
      </c>
      <c r="Z26" s="15">
        <f>'Problem 1'!Z28</f>
        <v>0.11717636591696913</v>
      </c>
      <c r="AA26" s="15">
        <f>'Problem 1'!AA28</f>
        <v>0.11717636591696913</v>
      </c>
      <c r="AB26" s="2">
        <f>'Problem 1'!AB28</f>
        <v>4</v>
      </c>
      <c r="AC26" s="2">
        <f>'Problem 1'!AC28</f>
        <v>4</v>
      </c>
      <c r="AD26" s="21">
        <f>'Problem 1'!AD28</f>
        <v>-1.6631992619560165E-2</v>
      </c>
      <c r="AE26" s="22">
        <f>'Problem 1'!AE28</f>
        <v>0.15848898194613512</v>
      </c>
      <c r="AF26" s="23">
        <f>'Problem 1'!AF28</f>
        <v>0.66639004348816955</v>
      </c>
      <c r="AG26" s="24">
        <f>'Problem 1'!AG28</f>
        <v>0.17512097456569528</v>
      </c>
    </row>
    <row r="27" spans="1:33">
      <c r="A27" s="72"/>
      <c r="B27" s="2">
        <f>'Problem 1'!B29</f>
        <v>3</v>
      </c>
      <c r="C27" s="14">
        <f>'Problem 1'!C29</f>
        <v>6.201417273519224E-2</v>
      </c>
      <c r="D27" s="14">
        <f>'Problem 1'!D29</f>
        <v>6.773536878447764E-2</v>
      </c>
      <c r="E27" s="14">
        <f>'Problem 1'!E29</f>
        <v>7.1246950140402721E-2</v>
      </c>
      <c r="F27" s="15">
        <f>'Problem 1'!F29</f>
        <v>7.3967816901922875E-2</v>
      </c>
      <c r="G27" s="15">
        <f>'Problem 1'!G29</f>
        <v>7.6210769163978925E-2</v>
      </c>
      <c r="H27" s="15">
        <f>'Problem 1'!H29</f>
        <v>7.8176727644895541E-2</v>
      </c>
      <c r="I27" s="15">
        <f>'Problem 1'!I29</f>
        <v>7.9895013416029823E-2</v>
      </c>
      <c r="J27" s="15">
        <f>'Problem 1'!J29</f>
        <v>8.143607937109644E-2</v>
      </c>
      <c r="K27" s="15">
        <f>'Problem 1'!K29</f>
        <v>8.2835251990755601E-2</v>
      </c>
      <c r="L27" s="15">
        <f>'Problem 1'!L29</f>
        <v>8.4117925178483113E-2</v>
      </c>
      <c r="M27" s="15">
        <f>'Problem 1'!M29</f>
        <v>8.5303117892541441E-2</v>
      </c>
      <c r="N27" s="15">
        <f>'Problem 1'!N29</f>
        <v>8.640554485684987E-2</v>
      </c>
      <c r="O27" s="15">
        <f>'Problem 1'!O29</f>
        <v>8.7436890638267387E-2</v>
      </c>
      <c r="P27" s="15">
        <f>'Problem 1'!P29</f>
        <v>8.8406633292486408E-2</v>
      </c>
      <c r="Q27" s="15">
        <f>'Problem 1'!Q29</f>
        <v>8.9322598627216587E-2</v>
      </c>
      <c r="R27" s="15">
        <f>'Problem 1'!R29</f>
        <v>9.0191345830937783E-2</v>
      </c>
      <c r="S27" s="15">
        <f>'Problem 1'!S29</f>
        <v>9.1018443432657248E-2</v>
      </c>
      <c r="T27" s="15">
        <f>'Problem 1'!T29</f>
        <v>9.1808671597888039E-2</v>
      </c>
      <c r="U27" s="15">
        <f>'Problem 1'!U29</f>
        <v>9.2566173552238548E-2</v>
      </c>
      <c r="V27" s="15">
        <f>'Problem 1'!V29</f>
        <v>9.3294571015069161E-2</v>
      </c>
      <c r="W27" s="15">
        <f>'Problem 1'!W29</f>
        <v>9.3997053627183844E-2</v>
      </c>
      <c r="X27" s="15">
        <f>'Problem 1'!X29</f>
        <v>9.467644922254996E-2</v>
      </c>
      <c r="Y27" s="15">
        <f>'Problem 1'!Y29</f>
        <v>9.5335279839106862E-2</v>
      </c>
      <c r="Z27" s="15">
        <f>'Problem 1'!Z29</f>
        <v>9.597580658809847E-2</v>
      </c>
      <c r="AA27" s="15">
        <f>'Problem 1'!AA29</f>
        <v>9.597580658809847E-2</v>
      </c>
      <c r="AB27" s="2">
        <f>'Problem 1'!AB29</f>
        <v>3</v>
      </c>
      <c r="AC27" s="2">
        <f>'Problem 1'!AC29</f>
        <v>3</v>
      </c>
      <c r="AD27" s="21">
        <f>'Problem 1'!AD29</f>
        <v>-1.2473994464670124E-2</v>
      </c>
      <c r="AE27" s="22">
        <f>'Problem 1'!AE29</f>
        <v>0.16050746970328392</v>
      </c>
      <c r="AF27" s="23">
        <f>'Problem 1'!AF29</f>
        <v>0.66651106612876199</v>
      </c>
      <c r="AG27" s="24">
        <f>'Problem 1'!AG29</f>
        <v>0.17298146416795404</v>
      </c>
    </row>
    <row r="28" spans="1:33">
      <c r="A28" s="72"/>
      <c r="B28" s="2">
        <f>'Problem 1'!B30</f>
        <v>2</v>
      </c>
      <c r="C28" s="14">
        <f>'Problem 1'!C30</f>
        <v>5.0794033434790192E-2</v>
      </c>
      <c r="D28" s="14">
        <f>'Problem 1'!D30</f>
        <v>5.5480101322131034E-2</v>
      </c>
      <c r="E28" s="15">
        <f>'Problem 1'!E30</f>
        <v>5.8356337074940215E-2</v>
      </c>
      <c r="F28" s="15">
        <f>'Problem 1'!F30</f>
        <v>6.0584921141463369E-2</v>
      </c>
      <c r="G28" s="15">
        <f>'Problem 1'!G30</f>
        <v>6.2422059124066183E-2</v>
      </c>
      <c r="H28" s="15">
        <f>'Problem 1'!H30</f>
        <v>6.403231943081085E-2</v>
      </c>
      <c r="I28" s="15">
        <f>'Problem 1'!I30</f>
        <v>6.5439718111789946E-2</v>
      </c>
      <c r="J28" s="15">
        <f>'Problem 1'!J30</f>
        <v>6.6701961115193747E-2</v>
      </c>
      <c r="K28" s="15">
        <f>'Problem 1'!K30</f>
        <v>6.7847983349941368E-2</v>
      </c>
      <c r="L28" s="15">
        <f>'Problem 1'!L30</f>
        <v>6.8898584235347796E-2</v>
      </c>
      <c r="M28" s="15">
        <f>'Problem 1'!M30</f>
        <v>6.9869341655617076E-2</v>
      </c>
      <c r="N28" s="15">
        <f>'Problem 1'!N30</f>
        <v>7.0772308019832045E-2</v>
      </c>
      <c r="O28" s="15">
        <f>'Problem 1'!O30</f>
        <v>7.1617053822180282E-2</v>
      </c>
      <c r="P28" s="15">
        <f>'Problem 1'!P30</f>
        <v>7.2411342266724674E-2</v>
      </c>
      <c r="Q28" s="15">
        <f>'Problem 1'!Q30</f>
        <v>7.3161583248509007E-2</v>
      </c>
      <c r="R28" s="15">
        <f>'Problem 1'!R30</f>
        <v>7.3873149211028943E-2</v>
      </c>
      <c r="S28" s="15">
        <f>'Problem 1'!S30</f>
        <v>7.4550601176968531E-2</v>
      </c>
      <c r="T28" s="15">
        <f>'Problem 1'!T30</f>
        <v>7.5197854443044387E-2</v>
      </c>
      <c r="U28" s="15">
        <f>'Problem 1'!U30</f>
        <v>7.5818302606732682E-2</v>
      </c>
      <c r="V28" s="15">
        <f>'Problem 1'!V30</f>
        <v>7.641491211467244E-2</v>
      </c>
      <c r="W28" s="15">
        <f>'Problem 1'!W30</f>
        <v>7.6990295510327461E-2</v>
      </c>
      <c r="X28" s="15">
        <f>'Problem 1'!X30</f>
        <v>7.754676899154013E-2</v>
      </c>
      <c r="Y28" s="15">
        <f>'Problem 1'!Y30</f>
        <v>7.8086398287381134E-2</v>
      </c>
      <c r="Z28" s="15">
        <f>'Problem 1'!Z30</f>
        <v>7.861103540933527E-2</v>
      </c>
      <c r="AA28" s="15">
        <f>'Problem 1'!AA30</f>
        <v>7.861103540933527E-2</v>
      </c>
      <c r="AB28" s="2">
        <f>'Problem 1'!AB30</f>
        <v>2</v>
      </c>
      <c r="AC28" s="2">
        <f>'Problem 1'!AC30</f>
        <v>2</v>
      </c>
      <c r="AD28" s="21">
        <f>'Problem 1'!AD30</f>
        <v>-8.3159963097800826E-3</v>
      </c>
      <c r="AE28" s="22">
        <f>'Problem 1'!AE30</f>
        <v>0.16254324640908877</v>
      </c>
      <c r="AF28" s="23">
        <f>'Problem 1'!AF30</f>
        <v>0.66659751087204233</v>
      </c>
      <c r="AG28" s="24">
        <f>'Problem 1'!AG30</f>
        <v>0.17085924271886885</v>
      </c>
    </row>
    <row r="29" spans="1:33">
      <c r="A29" s="72"/>
      <c r="B29" s="2">
        <f>'Problem 1'!B31</f>
        <v>1</v>
      </c>
      <c r="C29" s="14">
        <f>'Problem 1'!C31</f>
        <v>4.1603938564038094E-2</v>
      </c>
      <c r="D29" s="15">
        <f>'Problem 1'!D31</f>
        <v>4.5442162609429758E-2</v>
      </c>
      <c r="E29" s="15">
        <f>'Problem 1'!E31</f>
        <v>4.7798004968536506E-2</v>
      </c>
      <c r="F29" s="15">
        <f>'Problem 1'!F31</f>
        <v>4.9623374373536713E-2</v>
      </c>
      <c r="G29" s="15">
        <f>'Problem 1'!G31</f>
        <v>5.1128121498216078E-2</v>
      </c>
      <c r="H29" s="15">
        <f>'Problem 1'!H31</f>
        <v>5.2447039614059762E-2</v>
      </c>
      <c r="I29" s="15">
        <f>'Problem 1'!I31</f>
        <v>5.3599799580124154E-2</v>
      </c>
      <c r="J29" s="15">
        <f>'Problem 1'!J31</f>
        <v>5.463366668646287E-2</v>
      </c>
      <c r="K29" s="15">
        <f>'Problem 1'!K31</f>
        <v>5.557234068857126E-2</v>
      </c>
      <c r="L29" s="15">
        <f>'Problem 1'!L31</f>
        <v>5.6432857795327258E-2</v>
      </c>
      <c r="M29" s="15">
        <f>'Problem 1'!M31</f>
        <v>5.7227977405690876E-2</v>
      </c>
      <c r="N29" s="15">
        <f>'Problem 1'!N31</f>
        <v>5.796757130288397E-2</v>
      </c>
      <c r="O29" s="15">
        <f>'Problem 1'!O31</f>
        <v>5.8659478404694342E-2</v>
      </c>
      <c r="P29" s="15">
        <f>'Problem 1'!P31</f>
        <v>5.9310057329311043E-2</v>
      </c>
      <c r="Q29" s="15">
        <f>'Problem 1'!Q31</f>
        <v>5.9924558238250478E-2</v>
      </c>
      <c r="R29" s="15">
        <f>'Problem 1'!R31</f>
        <v>6.0507381546168054E-2</v>
      </c>
      <c r="S29" s="15">
        <f>'Problem 1'!S31</f>
        <v>6.1062263056163135E-2</v>
      </c>
      <c r="T29" s="15">
        <f>'Problem 1'!T31</f>
        <v>6.1592409675682219E-2</v>
      </c>
      <c r="U29" s="15">
        <f>'Problem 1'!U31</f>
        <v>6.2100601003260036E-2</v>
      </c>
      <c r="V29" s="15">
        <f>'Problem 1'!V31</f>
        <v>6.2589266770409879E-2</v>
      </c>
      <c r="W29" s="15">
        <f>'Problem 1'!W31</f>
        <v>6.3060546836686396E-2</v>
      </c>
      <c r="X29" s="15">
        <f>'Problem 1'!X31</f>
        <v>6.3516338333429997E-2</v>
      </c>
      <c r="Y29" s="15">
        <f>'Problem 1'!Y31</f>
        <v>6.3958333240181145E-2</v>
      </c>
      <c r="Z29" s="15">
        <f>'Problem 1'!Z31</f>
        <v>6.4388048486524296E-2</v>
      </c>
      <c r="AA29" s="15">
        <f>'Problem 1'!AA31</f>
        <v>6.4388048486524296E-2</v>
      </c>
      <c r="AB29" s="2">
        <f>'Problem 1'!AB31</f>
        <v>1</v>
      </c>
      <c r="AC29" s="2">
        <f>'Problem 1'!AC31</f>
        <v>1</v>
      </c>
      <c r="AD29" s="21">
        <f>'Problem 1'!AD31</f>
        <v>-4.1579981548900413E-3</v>
      </c>
      <c r="AE29" s="22">
        <f>'Problem 1'!AE31</f>
        <v>0.16459631206354966</v>
      </c>
      <c r="AF29" s="23">
        <f>'Problem 1'!AF31</f>
        <v>0.66664937771801058</v>
      </c>
      <c r="AG29" s="24">
        <f>'Problem 1'!AG31</f>
        <v>0.1687543102184397</v>
      </c>
    </row>
    <row r="30" spans="1:33">
      <c r="A30" s="72"/>
      <c r="B30" s="2">
        <f>'Problem 1'!B32</f>
        <v>0</v>
      </c>
      <c r="C30" s="15">
        <f>'Problem 1'!C32</f>
        <v>3.4076594965871024E-2</v>
      </c>
      <c r="D30" s="15">
        <f>'Problem 1'!D32</f>
        <v>3.7220374393911404E-2</v>
      </c>
      <c r="E30" s="15">
        <f>'Problem 1'!E32</f>
        <v>3.9149977422988917E-2</v>
      </c>
      <c r="F30" s="15">
        <f>'Problem 1'!F32</f>
        <v>4.0645085242685869E-2</v>
      </c>
      <c r="G30" s="15">
        <f>'Problem 1'!G32</f>
        <v>4.1877580531919874E-2</v>
      </c>
      <c r="H30" s="15">
        <f>'Problem 1'!H32</f>
        <v>4.2957868600261656E-2</v>
      </c>
      <c r="I30" s="15">
        <f>'Problem 1'!I32</f>
        <v>4.3902061285191793E-2</v>
      </c>
      <c r="J30" s="15">
        <f>'Problem 1'!J32</f>
        <v>4.4748872232597971E-2</v>
      </c>
      <c r="K30" s="15">
        <f>'Problem 1'!K32</f>
        <v>4.551771323368746E-2</v>
      </c>
      <c r="L30" s="15">
        <f>'Problem 1'!L32</f>
        <v>4.6222538159409139E-2</v>
      </c>
      <c r="M30" s="15">
        <f>'Problem 1'!M32</f>
        <v>4.687379786815226E-2</v>
      </c>
      <c r="N30" s="15">
        <f>'Problem 1'!N32</f>
        <v>4.7479578054926794E-2</v>
      </c>
      <c r="O30" s="15">
        <f>'Problem 1'!O32</f>
        <v>4.8046299352866167E-2</v>
      </c>
      <c r="P30" s="15">
        <f>'Problem 1'!P32</f>
        <v>4.8579169924083149E-2</v>
      </c>
      <c r="Q30" s="15">
        <f>'Problem 1'!Q32</f>
        <v>4.9082490025564821E-2</v>
      </c>
      <c r="R30" s="15">
        <f>'Problem 1'!R32</f>
        <v>4.9559863910972474E-2</v>
      </c>
      <c r="S30" s="15">
        <f>'Problem 1'!S32</f>
        <v>5.0014351469669566E-2</v>
      </c>
      <c r="T30" s="15">
        <f>'Problem 1'!T32</f>
        <v>5.044857938773243E-2</v>
      </c>
      <c r="U30" s="15">
        <f>'Problem 1'!U32</f>
        <v>5.0864824354741552E-2</v>
      </c>
      <c r="V30" s="15">
        <f>'Problem 1'!V32</f>
        <v>5.1265076494216771E-2</v>
      </c>
      <c r="W30" s="15">
        <f>'Problem 1'!W32</f>
        <v>5.1651088503855573E-2</v>
      </c>
      <c r="X30" s="15">
        <f>'Problem 1'!X32</f>
        <v>5.2024414269624432E-2</v>
      </c>
      <c r="Y30" s="15">
        <f>'Problem 1'!Y32</f>
        <v>5.2386439643523908E-2</v>
      </c>
      <c r="Z30" s="15">
        <f>'Problem 1'!Z32</f>
        <v>5.2738407099147268E-2</v>
      </c>
      <c r="AA30" s="15">
        <f>'Problem 1'!AA32</f>
        <v>5.2738407099147268E-2</v>
      </c>
      <c r="AB30" s="2">
        <f>'Problem 1'!AB32</f>
        <v>0</v>
      </c>
      <c r="AC30" s="2">
        <f>'Problem 1'!AC32</f>
        <v>0</v>
      </c>
      <c r="AD30" s="21">
        <f>'Problem 1'!AD32</f>
        <v>0</v>
      </c>
      <c r="AE30" s="22">
        <f>'Problem 1'!AE32</f>
        <v>0.16666666666666666</v>
      </c>
      <c r="AF30" s="23">
        <f>'Problem 1'!AF32</f>
        <v>0.66666666666666663</v>
      </c>
      <c r="AG30" s="24">
        <f>'Problem 1'!AG32</f>
        <v>0.16666666666666666</v>
      </c>
    </row>
    <row r="31" spans="1:33">
      <c r="A31" s="72"/>
      <c r="B31" s="2">
        <f>'Problem 1'!B33</f>
        <v>-1</v>
      </c>
      <c r="C31" s="14">
        <f>'Problem 1'!C33</f>
        <v>2.7911163330862264E-2</v>
      </c>
      <c r="D31" s="15">
        <f>'Problem 1'!D33</f>
        <v>3.0486143054632237E-2</v>
      </c>
      <c r="E31" s="15">
        <f>'Problem 1'!E33</f>
        <v>3.2066625651624374E-2</v>
      </c>
      <c r="F31" s="15">
        <f>'Problem 1'!F33</f>
        <v>3.3291225662118534E-2</v>
      </c>
      <c r="G31" s="15">
        <f>'Problem 1'!G33</f>
        <v>3.4300727267451522E-2</v>
      </c>
      <c r="H31" s="15">
        <f>'Problem 1'!H33</f>
        <v>3.5185560295812116E-2</v>
      </c>
      <c r="I31" s="15">
        <f>'Problem 1'!I33</f>
        <v>3.5958921492002187E-2</v>
      </c>
      <c r="J31" s="15">
        <f>'Problem 1'!J33</f>
        <v>3.6652520095004859E-2</v>
      </c>
      <c r="K31" s="15">
        <f>'Problem 1'!K33</f>
        <v>3.7282255747242546E-2</v>
      </c>
      <c r="L31" s="15">
        <f>'Problem 1'!L33</f>
        <v>3.785955766491312E-2</v>
      </c>
      <c r="M31" s="15">
        <f>'Problem 1'!M33</f>
        <v>3.8392985846917346E-2</v>
      </c>
      <c r="N31" s="15">
        <f>'Problem 1'!N33</f>
        <v>3.8889163054546171E-2</v>
      </c>
      <c r="O31" s="15">
        <f>'Problem 1'!O33</f>
        <v>3.9353348244577813E-2</v>
      </c>
      <c r="P31" s="15">
        <f>'Problem 1'!P33</f>
        <v>3.9789807273490262E-2</v>
      </c>
      <c r="Q31" s="15">
        <f>'Problem 1'!Q33</f>
        <v>4.0202062358666205E-2</v>
      </c>
      <c r="R31" s="15">
        <f>'Problem 1'!R33</f>
        <v>4.0593065641090574E-2</v>
      </c>
      <c r="S31" s="15">
        <f>'Problem 1'!S33</f>
        <v>4.0965323388536999E-2</v>
      </c>
      <c r="T31" s="15">
        <f>'Problem 1'!T33</f>
        <v>4.1320987044369144E-2</v>
      </c>
      <c r="U31" s="15">
        <f>'Problem 1'!U33</f>
        <v>4.1661921379841239E-2</v>
      </c>
      <c r="V31" s="15">
        <f>'Problem 1'!V33</f>
        <v>4.1989756448151568E-2</v>
      </c>
      <c r="W31" s="15">
        <f>'Problem 1'!W33</f>
        <v>4.2305927833804789E-2</v>
      </c>
      <c r="X31" s="15">
        <f>'Problem 1'!X33</f>
        <v>4.2611708280308608E-2</v>
      </c>
      <c r="Y31" s="15">
        <f>'Problem 1'!Y33</f>
        <v>4.2908232899360042E-2</v>
      </c>
      <c r="Z31" s="15">
        <f>'Problem 1'!Z33</f>
        <v>4.3196519365507564E-2</v>
      </c>
      <c r="AA31" s="15">
        <f>'Problem 1'!AA33</f>
        <v>4.3196519365507564E-2</v>
      </c>
      <c r="AB31" s="2">
        <f>'Problem 1'!AB33</f>
        <v>-1</v>
      </c>
      <c r="AC31" s="2">
        <f>'Problem 1'!AC33</f>
        <v>-1</v>
      </c>
      <c r="AD31" s="21">
        <f>'Problem 1'!AD33</f>
        <v>4.1579981548900413E-3</v>
      </c>
      <c r="AE31" s="22">
        <f>'Problem 1'!AE33</f>
        <v>0.1687543102184397</v>
      </c>
      <c r="AF31" s="23">
        <f>'Problem 1'!AF33</f>
        <v>0.66664937771801058</v>
      </c>
      <c r="AG31" s="24">
        <f>'Problem 1'!AG33</f>
        <v>0.16459631206354966</v>
      </c>
    </row>
    <row r="32" spans="1:33">
      <c r="A32" s="72"/>
      <c r="B32" s="2">
        <f>'Problem 1'!B34</f>
        <v>-2</v>
      </c>
      <c r="C32" s="14">
        <f>'Problem 1'!C34</f>
        <v>2.2861234793625968E-2</v>
      </c>
      <c r="D32" s="14">
        <f>'Problem 1'!D34</f>
        <v>2.4970326964242884E-2</v>
      </c>
      <c r="E32" s="15">
        <f>'Problem 1'!E34</f>
        <v>2.6264855010557774E-2</v>
      </c>
      <c r="F32" s="15">
        <f>'Problem 1'!F34</f>
        <v>2.7267889819115109E-2</v>
      </c>
      <c r="G32" s="15">
        <f>'Problem 1'!G34</f>
        <v>2.8094743682226614E-2</v>
      </c>
      <c r="H32" s="15">
        <f>'Problem 1'!H34</f>
        <v>2.8819485083174941E-2</v>
      </c>
      <c r="I32" s="15">
        <f>'Problem 1'!I34</f>
        <v>2.9452923097807289E-2</v>
      </c>
      <c r="J32" s="15">
        <f>'Problem 1'!J34</f>
        <v>3.0021029855945958E-2</v>
      </c>
      <c r="K32" s="15">
        <f>'Problem 1'!K34</f>
        <v>3.053682829949576E-2</v>
      </c>
      <c r="L32" s="15">
        <f>'Problem 1'!L34</f>
        <v>3.1009679772228325E-2</v>
      </c>
      <c r="M32" s="15">
        <f>'Problem 1'!M34</f>
        <v>3.1446595524172338E-2</v>
      </c>
      <c r="N32" s="15">
        <f>'Problem 1'!N34</f>
        <v>3.1853000069492939E-2</v>
      </c>
      <c r="O32" s="15">
        <f>'Problem 1'!O34</f>
        <v>3.2233200869124366E-2</v>
      </c>
      <c r="P32" s="15">
        <f>'Problem 1'!P34</f>
        <v>3.2590691963977181E-2</v>
      </c>
      <c r="Q32" s="15">
        <f>'Problem 1'!Q34</f>
        <v>3.2928358301469181E-2</v>
      </c>
      <c r="R32" s="15">
        <f>'Problem 1'!R34</f>
        <v>3.324861789576198E-2</v>
      </c>
      <c r="S32" s="15">
        <f>'Problem 1'!S34</f>
        <v>3.3553523559035035E-2</v>
      </c>
      <c r="T32" s="15">
        <f>'Problem 1'!T34</f>
        <v>3.3844837476952147E-2</v>
      </c>
      <c r="U32" s="15">
        <f>'Problem 1'!U34</f>
        <v>3.4124087030259667E-2</v>
      </c>
      <c r="V32" s="15">
        <f>'Problem 1'!V34</f>
        <v>3.4392607348864221E-2</v>
      </c>
      <c r="W32" s="15">
        <f>'Problem 1'!W34</f>
        <v>3.4651574278933096E-2</v>
      </c>
      <c r="X32" s="15">
        <f>'Problem 1'!X34</f>
        <v>3.4902030288235075E-2</v>
      </c>
      <c r="Y32" s="15">
        <f>'Problem 1'!Y34</f>
        <v>3.5144905114263186E-2</v>
      </c>
      <c r="Z32" s="15">
        <f>'Problem 1'!Z34</f>
        <v>3.5381032305104275E-2</v>
      </c>
      <c r="AA32" s="15">
        <f>'Problem 1'!AA34</f>
        <v>3.5381032305104275E-2</v>
      </c>
      <c r="AB32" s="2">
        <f>'Problem 1'!AB34</f>
        <v>-2</v>
      </c>
      <c r="AC32" s="2">
        <f>'Problem 1'!AC34</f>
        <v>-2</v>
      </c>
      <c r="AD32" s="21">
        <f>'Problem 1'!AD34</f>
        <v>8.3159963097800826E-3</v>
      </c>
      <c r="AE32" s="22">
        <f>'Problem 1'!AE34</f>
        <v>0.17085924271886885</v>
      </c>
      <c r="AF32" s="23">
        <f>'Problem 1'!AF34</f>
        <v>0.66659751087204233</v>
      </c>
      <c r="AG32" s="24">
        <f>'Problem 1'!AG34</f>
        <v>0.16254324640908877</v>
      </c>
    </row>
    <row r="33" spans="1:33">
      <c r="A33" s="72"/>
      <c r="B33" s="2">
        <f>'Problem 1'!B35</f>
        <v>-3</v>
      </c>
      <c r="C33" s="14">
        <f>'Problem 1'!C35</f>
        <v>1.8724982907158131E-2</v>
      </c>
      <c r="D33" s="14">
        <f>'Problem 1'!D35</f>
        <v>2.0452479921249156E-2</v>
      </c>
      <c r="E33" s="14">
        <f>'Problem 1'!E35</f>
        <v>2.1512790781922423E-2</v>
      </c>
      <c r="F33" s="15">
        <f>'Problem 1'!F35</f>
        <v>2.2334347876938013E-2</v>
      </c>
      <c r="G33" s="15">
        <f>'Problem 1'!G35</f>
        <v>2.3011600203562008E-2</v>
      </c>
      <c r="H33" s="15">
        <f>'Problem 1'!H35</f>
        <v>2.3605215135886266E-2</v>
      </c>
      <c r="I33" s="15">
        <f>'Problem 1'!I35</f>
        <v>2.412404607847568E-2</v>
      </c>
      <c r="J33" s="15">
        <f>'Problem 1'!J35</f>
        <v>2.4589366059291136E-2</v>
      </c>
      <c r="K33" s="15">
        <f>'Problem 1'!K35</f>
        <v>2.5011841797202793E-2</v>
      </c>
      <c r="L33" s="15">
        <f>'Problem 1'!L35</f>
        <v>2.5399140900880714E-2</v>
      </c>
      <c r="M33" s="15">
        <f>'Problem 1'!M35</f>
        <v>2.575700608449279E-2</v>
      </c>
      <c r="N33" s="15">
        <f>'Problem 1'!N35</f>
        <v>2.6089880412289004E-2</v>
      </c>
      <c r="O33" s="15">
        <f>'Problem 1'!O35</f>
        <v>2.6401292002198894E-2</v>
      </c>
      <c r="P33" s="15">
        <f>'Problem 1'!P35</f>
        <v>2.6694102723098644E-2</v>
      </c>
      <c r="Q33" s="15">
        <f>'Problem 1'!Q35</f>
        <v>2.6970675552822759E-2</v>
      </c>
      <c r="R33" s="15">
        <f>'Problem 1'!R35</f>
        <v>2.7232991017543767E-2</v>
      </c>
      <c r="S33" s="15">
        <f>'Problem 1'!S35</f>
        <v>2.7482730516946285E-2</v>
      </c>
      <c r="T33" s="15">
        <f>'Problem 1'!T35</f>
        <v>2.7721337406856544E-2</v>
      </c>
      <c r="U33" s="15">
        <f>'Problem 1'!U35</f>
        <v>2.7950062721115276E-2</v>
      </c>
      <c r="V33" s="15">
        <f>'Problem 1'!V35</f>
        <v>2.8170000026404528E-2</v>
      </c>
      <c r="W33" s="15">
        <f>'Problem 1'!W35</f>
        <v>2.8382112424655687E-2</v>
      </c>
      <c r="X33" s="15">
        <f>'Problem 1'!X35</f>
        <v>2.8587253771372542E-2</v>
      </c>
      <c r="Y33" s="15">
        <f>'Problem 1'!Y35</f>
        <v>2.8786185587917432E-2</v>
      </c>
      <c r="Z33" s="15">
        <f>'Problem 1'!Z35</f>
        <v>2.8979590609664003E-2</v>
      </c>
      <c r="AA33" s="15">
        <f>'Problem 1'!AA35</f>
        <v>2.8979590609664003E-2</v>
      </c>
      <c r="AB33" s="2">
        <f>'Problem 1'!AB35</f>
        <v>-3</v>
      </c>
      <c r="AC33" s="2">
        <f>'Problem 1'!AC35</f>
        <v>-3</v>
      </c>
      <c r="AD33" s="21">
        <f>'Problem 1'!AD35</f>
        <v>1.2473994464670124E-2</v>
      </c>
      <c r="AE33" s="22">
        <f>'Problem 1'!AE35</f>
        <v>0.17298146416795404</v>
      </c>
      <c r="AF33" s="23">
        <f>'Problem 1'!AF35</f>
        <v>0.66651106612876199</v>
      </c>
      <c r="AG33" s="24">
        <f>'Problem 1'!AG35</f>
        <v>0.16050746970328392</v>
      </c>
    </row>
    <row r="34" spans="1:33">
      <c r="A34" s="72"/>
      <c r="B34" s="2">
        <f>'Problem 1'!B36</f>
        <v>-4</v>
      </c>
      <c r="C34" s="14">
        <f>'Problem 1'!C36</f>
        <v>1.5337097406966102E-2</v>
      </c>
      <c r="D34" s="14">
        <f>'Problem 1'!D36</f>
        <v>1.675204075333513E-2</v>
      </c>
      <c r="E34" s="14">
        <f>'Problem 1'!E36</f>
        <v>1.7620511022837664E-2</v>
      </c>
      <c r="F34" s="14">
        <f>'Problem 1'!F36</f>
        <v>1.8293424918359641E-2</v>
      </c>
      <c r="G34" s="15">
        <f>'Problem 1'!G36</f>
        <v>1.8848142909506958E-2</v>
      </c>
      <c r="H34" s="15">
        <f>'Problem 1'!H36</f>
        <v>1.9334355905504214E-2</v>
      </c>
      <c r="I34" s="15">
        <f>'Problem 1'!I36</f>
        <v>1.9759315476559416E-2</v>
      </c>
      <c r="J34" s="15">
        <f>'Problem 1'!J36</f>
        <v>2.0140445750833045E-2</v>
      </c>
      <c r="K34" s="15">
        <f>'Problem 1'!K36</f>
        <v>2.0486483532365759E-2</v>
      </c>
      <c r="L34" s="15">
        <f>'Problem 1'!L36</f>
        <v>2.0803709139897191E-2</v>
      </c>
      <c r="M34" s="15">
        <f>'Problem 1'!M36</f>
        <v>2.1096826266189576E-2</v>
      </c>
      <c r="N34" s="15">
        <f>'Problem 1'!N36</f>
        <v>2.1369474097966086E-2</v>
      </c>
      <c r="O34" s="15">
        <f>'Problem 1'!O36</f>
        <v>2.162454241561354E-2</v>
      </c>
      <c r="P34" s="15">
        <f>'Problem 1'!P36</f>
        <v>2.1864375293993724E-2</v>
      </c>
      <c r="Q34" s="15">
        <f>'Problem 1'!Q36</f>
        <v>2.209090818059932E-2</v>
      </c>
      <c r="R34" s="15">
        <f>'Problem 1'!R36</f>
        <v>2.2305763267716206E-2</v>
      </c>
      <c r="S34" s="15">
        <f>'Problem 1'!S36</f>
        <v>2.2510317741687939E-2</v>
      </c>
      <c r="T34" s="15">
        <f>'Problem 1'!T36</f>
        <v>2.2705753813948806E-2</v>
      </c>
      <c r="U34" s="15">
        <f>'Problem 1'!U36</f>
        <v>2.2893096170500921E-2</v>
      </c>
      <c r="V34" s="15">
        <f>'Problem 1'!V36</f>
        <v>2.3073240520504971E-2</v>
      </c>
      <c r="W34" s="15">
        <f>'Problem 1'!W36</f>
        <v>2.3246975713179543E-2</v>
      </c>
      <c r="X34" s="15">
        <f>'Problem 1'!X36</f>
        <v>2.3415001117122095E-2</v>
      </c>
      <c r="Y34" s="15">
        <f>'Problem 1'!Y36</f>
        <v>2.3577940472678322E-2</v>
      </c>
      <c r="Z34" s="15">
        <f>'Problem 1'!Z36</f>
        <v>2.3736352988846205E-2</v>
      </c>
      <c r="AA34" s="15">
        <f>'Problem 1'!AA36</f>
        <v>2.3736352988846205E-2</v>
      </c>
      <c r="AB34" s="2">
        <f>'Problem 1'!AB36</f>
        <v>-4</v>
      </c>
      <c r="AC34" s="2">
        <f>'Problem 1'!AC36</f>
        <v>-4</v>
      </c>
      <c r="AD34" s="21">
        <f>'Problem 1'!AD36</f>
        <v>1.6631992619560165E-2</v>
      </c>
      <c r="AE34" s="22">
        <f>'Problem 1'!AE36</f>
        <v>0.17512097456569528</v>
      </c>
      <c r="AF34" s="23">
        <f>'Problem 1'!AF36</f>
        <v>0.66639004348816955</v>
      </c>
      <c r="AG34" s="24">
        <f>'Problem 1'!AG36</f>
        <v>0.15848898194613512</v>
      </c>
    </row>
    <row r="35" spans="1:33">
      <c r="A35" s="72"/>
      <c r="B35" s="2">
        <f>'Problem 1'!B37</f>
        <v>-5</v>
      </c>
      <c r="C35" s="14">
        <f>'Problem 1'!C37</f>
        <v>1.2562177388201763E-2</v>
      </c>
      <c r="D35" s="14">
        <f>'Problem 1'!D37</f>
        <v>1.3721116973684885E-2</v>
      </c>
      <c r="E35" s="14">
        <f>'Problem 1'!E37</f>
        <v>1.4432456107314886E-2</v>
      </c>
      <c r="F35" s="14">
        <f>'Problem 1'!F37</f>
        <v>1.4983620613754902E-2</v>
      </c>
      <c r="G35" s="14">
        <f>'Problem 1'!G37</f>
        <v>1.5437974238845298E-2</v>
      </c>
      <c r="H35" s="15">
        <f>'Problem 1'!H37</f>
        <v>1.5836217383691752E-2</v>
      </c>
      <c r="I35" s="15">
        <f>'Problem 1'!I37</f>
        <v>1.6184289601840724E-2</v>
      </c>
      <c r="J35" s="15">
        <f>'Problem 1'!J37</f>
        <v>1.6496462497819379E-2</v>
      </c>
      <c r="K35" s="15">
        <f>'Problem 1'!K37</f>
        <v>1.677989213768457E-2</v>
      </c>
      <c r="L35" s="15">
        <f>'Problem 1'!L37</f>
        <v>1.703972255071174E-2</v>
      </c>
      <c r="M35" s="15">
        <f>'Problem 1'!M37</f>
        <v>1.7279806396976707E-2</v>
      </c>
      <c r="N35" s="15">
        <f>'Problem 1'!N37</f>
        <v>1.750312443013528E-2</v>
      </c>
      <c r="O35" s="15">
        <f>'Problem 1'!O37</f>
        <v>1.7712043586568502E-2</v>
      </c>
      <c r="P35" s="15">
        <f>'Problem 1'!P37</f>
        <v>1.7908483830885297E-2</v>
      </c>
      <c r="Q35" s="15">
        <f>'Problem 1'!Q37</f>
        <v>1.8094030432715468E-2</v>
      </c>
      <c r="R35" s="15">
        <f>'Problem 1'!R37</f>
        <v>1.8270012083317359E-2</v>
      </c>
      <c r="S35" s="15">
        <f>'Problem 1'!S37</f>
        <v>1.8437556796596422E-2</v>
      </c>
      <c r="T35" s="15">
        <f>'Problem 1'!T37</f>
        <v>1.8597632888092019E-2</v>
      </c>
      <c r="U35" s="15">
        <f>'Problem 1'!U37</f>
        <v>1.8751079648771946E-2</v>
      </c>
      <c r="V35" s="15">
        <f>'Problem 1'!V37</f>
        <v>1.8898630728365749E-2</v>
      </c>
      <c r="W35" s="15">
        <f>'Problem 1'!W37</f>
        <v>1.9040932250683793E-2</v>
      </c>
      <c r="X35" s="15">
        <f>'Problem 1'!X37</f>
        <v>1.9178557048521477E-2</v>
      </c>
      <c r="Y35" s="15">
        <f>'Problem 1'!Y37</f>
        <v>1.9312016009738409E-2</v>
      </c>
      <c r="Z35" s="15">
        <f>'Problem 1'!Z37</f>
        <v>1.9441767166414801E-2</v>
      </c>
      <c r="AA35" s="15">
        <f>'Problem 1'!AA37</f>
        <v>1.9441767166414801E-2</v>
      </c>
      <c r="AB35" s="2">
        <f>'Problem 1'!AB37</f>
        <v>-5</v>
      </c>
      <c r="AC35" s="2">
        <f>'Problem 1'!AC37</f>
        <v>-5</v>
      </c>
      <c r="AD35" s="21">
        <f>'Problem 1'!AD37</f>
        <v>2.0789990774449763E-2</v>
      </c>
      <c r="AE35" s="22">
        <f>'Problem 1'!AE37</f>
        <v>0.1772777739120924</v>
      </c>
      <c r="AF35" s="23">
        <f>'Problem 1'!AF37</f>
        <v>0.6662344429502649</v>
      </c>
      <c r="AG35" s="24">
        <f>'Problem 1'!AG37</f>
        <v>0.15648778313764264</v>
      </c>
    </row>
    <row r="36" spans="1:33">
      <c r="A36" s="72"/>
      <c r="B36" s="2">
        <f>'Problem 1'!B38</f>
        <v>-6</v>
      </c>
      <c r="C36" s="14">
        <f>'Problem 1'!C38</f>
        <v>1.028931984620318E-2</v>
      </c>
      <c r="D36" s="14">
        <f>'Problem 1'!D38</f>
        <v>1.1238574080478002E-2</v>
      </c>
      <c r="E36" s="14">
        <f>'Problem 1'!E38</f>
        <v>1.182121159934589E-2</v>
      </c>
      <c r="F36" s="14">
        <f>'Problem 1'!F38</f>
        <v>1.2272654666848048E-2</v>
      </c>
      <c r="G36" s="14">
        <f>'Problem 1'!G38</f>
        <v>1.2644802713111719E-2</v>
      </c>
      <c r="H36" s="14">
        <f>'Problem 1'!H38</f>
        <v>1.2970992271438721E-2</v>
      </c>
      <c r="I36" s="15">
        <f>'Problem 1'!I38</f>
        <v>1.3256088260090802E-2</v>
      </c>
      <c r="J36" s="15">
        <f>'Problem 1'!J38</f>
        <v>1.3511780141743151E-2</v>
      </c>
      <c r="K36" s="15">
        <f>'Problem 1'!K38</f>
        <v>1.3743929245226284E-2</v>
      </c>
      <c r="L36" s="15">
        <f>'Problem 1'!L38</f>
        <v>1.3956748897647251E-2</v>
      </c>
      <c r="M36" s="15">
        <f>'Problem 1'!M38</f>
        <v>1.4153394702573313E-2</v>
      </c>
      <c r="N36" s="15">
        <f>'Problem 1'!N38</f>
        <v>1.4336308109985601E-2</v>
      </c>
      <c r="O36" s="15">
        <f>'Problem 1'!O38</f>
        <v>1.4507427809708937E-2</v>
      </c>
      <c r="P36" s="15">
        <f>'Problem 1'!P38</f>
        <v>1.4668326389786313E-2</v>
      </c>
      <c r="Q36" s="15">
        <f>'Problem 1'!Q38</f>
        <v>1.4820302299185569E-2</v>
      </c>
      <c r="R36" s="15">
        <f>'Problem 1'!R38</f>
        <v>1.4964443830876265E-2</v>
      </c>
      <c r="S36" s="15">
        <f>'Problem 1'!S38</f>
        <v>1.5101674908753559E-2</v>
      </c>
      <c r="T36" s="15">
        <f>'Problem 1'!T38</f>
        <v>1.5232788652353073E-2</v>
      </c>
      <c r="U36" s="15">
        <f>'Problem 1'!U38</f>
        <v>1.5358472500877804E-2</v>
      </c>
      <c r="V36" s="15">
        <f>'Problem 1'!V38</f>
        <v>1.5479327365816989E-2</v>
      </c>
      <c r="W36" s="15">
        <f>'Problem 1'!W38</f>
        <v>1.5595882468685313E-2</v>
      </c>
      <c r="X36" s="15">
        <f>'Problem 1'!X38</f>
        <v>1.5708607000425402E-2</v>
      </c>
      <c r="Y36" s="15">
        <f>'Problem 1'!Y38</f>
        <v>1.5817919414656451E-2</v>
      </c>
      <c r="Z36" s="15">
        <f>'Problem 1'!Z38</f>
        <v>1.5924194872342003E-2</v>
      </c>
      <c r="AA36" s="15">
        <f>'Problem 1'!AA38</f>
        <v>1.5924194872342003E-2</v>
      </c>
      <c r="AB36" s="2">
        <f>'Problem 1'!AB38</f>
        <v>-6</v>
      </c>
      <c r="AC36" s="2">
        <f>'Problem 1'!AC38</f>
        <v>-6</v>
      </c>
      <c r="AD36" s="21">
        <f>'Problem 1'!AD38</f>
        <v>2.4947988929340248E-2</v>
      </c>
      <c r="AE36" s="22">
        <f>'Problem 1'!AE38</f>
        <v>0.17945186220714601</v>
      </c>
      <c r="AF36" s="23">
        <f>'Problem 1'!AF38</f>
        <v>0.66604426451504817</v>
      </c>
      <c r="AG36" s="24">
        <f>'Problem 1'!AG38</f>
        <v>0.15450387327780576</v>
      </c>
    </row>
    <row r="37" spans="1:33">
      <c r="A37" s="72"/>
      <c r="B37" s="2">
        <f>'Problem 1'!B39</f>
        <v>-7</v>
      </c>
      <c r="C37" s="14">
        <f>'Problem 1'!C39</f>
        <v>8.4276873049812604E-3</v>
      </c>
      <c r="D37" s="14">
        <f>'Problem 1'!D39</f>
        <v>9.2051942713284752E-3</v>
      </c>
      <c r="E37" s="14">
        <f>'Problem 1'!E39</f>
        <v>9.6824159822446344E-3</v>
      </c>
      <c r="F37" s="14">
        <f>'Problem 1'!F39</f>
        <v>1.0052180074116427E-2</v>
      </c>
      <c r="G37" s="14">
        <f>'Problem 1'!G39</f>
        <v>1.0356995884291408E-2</v>
      </c>
      <c r="H37" s="14">
        <f>'Problem 1'!H39</f>
        <v>1.0624168412779219E-2</v>
      </c>
      <c r="I37" s="14">
        <f>'Problem 1'!I39</f>
        <v>1.0857682374846482E-2</v>
      </c>
      <c r="J37" s="15">
        <f>'Problem 1'!J39</f>
        <v>1.1067112274703608E-2</v>
      </c>
      <c r="K37" s="15">
        <f>'Problem 1'!K39</f>
        <v>1.1257258958987071E-2</v>
      </c>
      <c r="L37" s="15">
        <f>'Problem 1'!L39</f>
        <v>1.1431573443303599E-2</v>
      </c>
      <c r="M37" s="15">
        <f>'Problem 1'!M39</f>
        <v>1.159264039219087E-2</v>
      </c>
      <c r="N37" s="15">
        <f>'Problem 1'!N39</f>
        <v>1.1742459527430235E-2</v>
      </c>
      <c r="O37" s="15">
        <f>'Problem 1'!O39</f>
        <v>1.188261877435293E-2</v>
      </c>
      <c r="P37" s="15">
        <f>'Problem 1'!P39</f>
        <v>1.2014406194802103E-2</v>
      </c>
      <c r="Q37" s="15">
        <f>'Problem 1'!Q39</f>
        <v>1.2138885311152999E-2</v>
      </c>
      <c r="R37" s="15">
        <f>'Problem 1'!R39</f>
        <v>1.2256947513019383E-2</v>
      </c>
      <c r="S37" s="15">
        <f>'Problem 1'!S39</f>
        <v>1.2369349560012035E-2</v>
      </c>
      <c r="T37" s="15">
        <f>'Problem 1'!T39</f>
        <v>1.2476741073635739E-2</v>
      </c>
      <c r="U37" s="15">
        <f>'Problem 1'!U39</f>
        <v>1.2579685115660435E-2</v>
      </c>
      <c r="V37" s="15">
        <f>'Problem 1'!V39</f>
        <v>1.2678673875482984E-2</v>
      </c>
      <c r="W37" s="15">
        <f>'Problem 1'!W39</f>
        <v>1.2774140823294566E-2</v>
      </c>
      <c r="X37" s="15">
        <f>'Problem 1'!X39</f>
        <v>1.2866470259963451E-2</v>
      </c>
      <c r="Y37" s="15">
        <f>'Problem 1'!Y39</f>
        <v>1.2956004928868881E-2</v>
      </c>
      <c r="Z37" s="15">
        <f>'Problem 1'!Z39</f>
        <v>1.3043052113615314E-2</v>
      </c>
      <c r="AA37" s="15">
        <f>'Problem 1'!AA39</f>
        <v>1.3043052113615314E-2</v>
      </c>
      <c r="AB37" s="2">
        <f>'Problem 1'!AB39</f>
        <v>-7</v>
      </c>
      <c r="AC37" s="2">
        <f>'Problem 1'!AC39</f>
        <v>-7</v>
      </c>
      <c r="AD37" s="21">
        <f>'Problem 1'!AD39</f>
        <v>2.9105987084230733E-2</v>
      </c>
      <c r="AE37" s="22">
        <f>'Problem 1'!AE39</f>
        <v>0.18164323945085573</v>
      </c>
      <c r="AF37" s="23">
        <f>'Problem 1'!AF39</f>
        <v>0.66581950818251923</v>
      </c>
      <c r="AG37" s="24">
        <f>'Problem 1'!AG39</f>
        <v>0.15253725236662499</v>
      </c>
    </row>
    <row r="38" spans="1:33">
      <c r="A38" s="72"/>
      <c r="B38" s="2">
        <f>'Problem 1'!B40</f>
        <v>-8</v>
      </c>
      <c r="C38" s="14">
        <f>'Problem 1'!C40</f>
        <v>6.9028773886109958E-3</v>
      </c>
      <c r="D38" s="14">
        <f>'Problem 1'!D40</f>
        <v>7.5397110848865433E-3</v>
      </c>
      <c r="E38" s="14">
        <f>'Problem 1'!E40</f>
        <v>7.9305897255416546E-3</v>
      </c>
      <c r="F38" s="14">
        <f>'Problem 1'!F40</f>
        <v>8.2334529069263557E-3</v>
      </c>
      <c r="G38" s="14">
        <f>'Problem 1'!G40</f>
        <v>8.4831188102287187E-3</v>
      </c>
      <c r="H38" s="14">
        <f>'Problem 1'!H40</f>
        <v>8.7019521792202886E-3</v>
      </c>
      <c r="I38" s="14">
        <f>'Problem 1'!I40</f>
        <v>8.8932167800944029E-3</v>
      </c>
      <c r="J38" s="14">
        <f>'Problem 1'!J40</f>
        <v>9.0647548151337829E-3</v>
      </c>
      <c r="K38" s="15">
        <f>'Problem 1'!K40</f>
        <v>9.2204985203711478E-3</v>
      </c>
      <c r="L38" s="15">
        <f>'Problem 1'!L40</f>
        <v>9.3632745238881182E-3</v>
      </c>
      <c r="M38" s="15">
        <f>'Problem 1'!M40</f>
        <v>9.4951998504091157E-3</v>
      </c>
      <c r="N38" s="15">
        <f>'Problem 1'!N40</f>
        <v>9.6179124147936293E-3</v>
      </c>
      <c r="O38" s="15">
        <f>'Problem 1'!O40</f>
        <v>9.7327128412185125E-3</v>
      </c>
      <c r="P38" s="15">
        <f>'Problem 1'!P40</f>
        <v>9.8406561442625495E-3</v>
      </c>
      <c r="Q38" s="15">
        <f>'Problem 1'!Q40</f>
        <v>9.9426134246548802E-3</v>
      </c>
      <c r="R38" s="15">
        <f>'Problem 1'!R40</f>
        <v>1.0039314794107849E-2</v>
      </c>
      <c r="S38" s="15">
        <f>'Problem 1'!S40</f>
        <v>1.0131380092752777E-2</v>
      </c>
      <c r="T38" s="15">
        <f>'Problem 1'!T40</f>
        <v>1.0219341406965709E-2</v>
      </c>
      <c r="U38" s="15">
        <f>'Problem 1'!U40</f>
        <v>1.0303659924522058E-2</v>
      </c>
      <c r="V38" s="15">
        <f>'Problem 1'!V40</f>
        <v>1.0384738783665521E-2</v>
      </c>
      <c r="W38" s="15">
        <f>'Problem 1'!W40</f>
        <v>1.0462933027419529E-2</v>
      </c>
      <c r="X38" s="15">
        <f>'Problem 1'!X40</f>
        <v>1.0538557425622834E-2</v>
      </c>
      <c r="Y38" s="15">
        <f>'Problem 1'!Y40</f>
        <v>1.06118927095647E-2</v>
      </c>
      <c r="Z38" s="15">
        <f>'Problem 1'!Z40</f>
        <v>1.0683190566448076E-2</v>
      </c>
      <c r="AA38" s="15">
        <f>'Problem 1'!AA40</f>
        <v>1.0683190566448076E-2</v>
      </c>
      <c r="AB38" s="2">
        <f>'Problem 1'!AB40</f>
        <v>-8</v>
      </c>
      <c r="AC38" s="2">
        <f>'Problem 1'!AC40</f>
        <v>-8</v>
      </c>
      <c r="AD38" s="21">
        <f>'Problem 1'!AD40</f>
        <v>3.3263985239120331E-2</v>
      </c>
      <c r="AE38" s="22">
        <f>'Problem 1'!AE40</f>
        <v>0.18385190564322104</v>
      </c>
      <c r="AF38" s="23">
        <f>'Problem 1'!AF40</f>
        <v>0.66556017395267819</v>
      </c>
      <c r="AG38" s="24">
        <f>'Problem 1'!AG40</f>
        <v>0.15058792040410071</v>
      </c>
    </row>
    <row r="39" spans="1:33">
      <c r="A39" s="72"/>
      <c r="B39" s="2">
        <f>'Problem 1'!B41</f>
        <v>-9</v>
      </c>
      <c r="C39" s="14">
        <f>'Problem 1'!C41</f>
        <v>5.6539492410964476E-3</v>
      </c>
      <c r="D39" s="14">
        <f>'Problem 1'!D41</f>
        <v>6.1755614893021626E-3</v>
      </c>
      <c r="E39" s="14">
        <f>'Problem 1'!E41</f>
        <v>6.4957189930902274E-3</v>
      </c>
      <c r="F39" s="14">
        <f>'Problem 1'!F41</f>
        <v>6.7437855540538215E-3</v>
      </c>
      <c r="G39" s="14">
        <f>'Problem 1'!G41</f>
        <v>6.9482797475669562E-3</v>
      </c>
      <c r="H39" s="14">
        <f>'Problem 1'!H41</f>
        <v>7.1275198949550343E-3</v>
      </c>
      <c r="I39" s="14">
        <f>'Problem 1'!I41</f>
        <v>7.2841792536660847E-3</v>
      </c>
      <c r="J39" s="14">
        <f>'Problem 1'!J41</f>
        <v>7.4246811470692993E-3</v>
      </c>
      <c r="K39" s="14">
        <f>'Problem 1'!K41</f>
        <v>7.5522463571199927E-3</v>
      </c>
      <c r="L39" s="15">
        <f>'Problem 1'!L41</f>
        <v>7.6691900939540609E-3</v>
      </c>
      <c r="M39" s="15">
        <f>'Problem 1'!M41</f>
        <v>7.7772463519133056E-3</v>
      </c>
      <c r="N39" s="15">
        <f>'Problem 1'!N41</f>
        <v>7.8777567001659839E-3</v>
      </c>
      <c r="O39" s="15">
        <f>'Problem 1'!O41</f>
        <v>7.9717864427387569E-3</v>
      </c>
      <c r="P39" s="15">
        <f>'Problem 1'!P41</f>
        <v>8.060199711868268E-3</v>
      </c>
      <c r="Q39" s="15">
        <f>'Problem 1'!Q41</f>
        <v>8.1437100012223245E-3</v>
      </c>
      <c r="R39" s="15">
        <f>'Problem 1'!R41</f>
        <v>8.2229153244015637E-3</v>
      </c>
      <c r="S39" s="15">
        <f>'Problem 1'!S41</f>
        <v>8.2983233747116608E-3</v>
      </c>
      <c r="T39" s="15">
        <f>'Problem 1'!T41</f>
        <v>8.3703699688697127E-3</v>
      </c>
      <c r="U39" s="15">
        <f>'Problem 1'!U41</f>
        <v>8.4394328525788532E-3</v>
      </c>
      <c r="V39" s="15">
        <f>'Problem 1'!V41</f>
        <v>8.5058422248327319E-3</v>
      </c>
      <c r="W39" s="15">
        <f>'Problem 1'!W41</f>
        <v>8.5698888912070347E-3</v>
      </c>
      <c r="X39" s="15">
        <f>'Problem 1'!X41</f>
        <v>8.6318306706648883E-3</v>
      </c>
      <c r="Y39" s="15">
        <f>'Problem 1'!Y41</f>
        <v>8.6918975021680542E-3</v>
      </c>
      <c r="Z39" s="15">
        <f>'Problem 1'!Z41</f>
        <v>8.7502955354987148E-3</v>
      </c>
      <c r="AA39" s="15">
        <f>'Problem 1'!AA41</f>
        <v>8.7502955354987148E-3</v>
      </c>
      <c r="AB39" s="2">
        <f>'Problem 1'!AB41</f>
        <v>-9</v>
      </c>
      <c r="AC39" s="2">
        <f>'Problem 1'!AC41</f>
        <v>-9</v>
      </c>
      <c r="AD39" s="21">
        <f>'Problem 1'!AD41</f>
        <v>3.7421983394009928E-2</v>
      </c>
      <c r="AE39" s="22">
        <f>'Problem 1'!AE41</f>
        <v>0.1860778607842424</v>
      </c>
      <c r="AF39" s="23">
        <f>'Problem 1'!AF41</f>
        <v>0.66526626182552506</v>
      </c>
      <c r="AG39" s="24">
        <f>'Problem 1'!AG41</f>
        <v>0.14865587739023248</v>
      </c>
    </row>
    <row r="40" spans="1:33">
      <c r="A40" s="72"/>
      <c r="B40" s="2">
        <f>'Problem 1'!B42</f>
        <v>-10</v>
      </c>
      <c r="C40" s="14">
        <f>'Problem 1'!C42</f>
        <v>4.6309879520151174E-3</v>
      </c>
      <c r="D40" s="14">
        <f>'Problem 1'!D42</f>
        <v>5.0582256108724398E-3</v>
      </c>
      <c r="E40" s="14">
        <f>'Problem 1'!E42</f>
        <v>5.3204574561838492E-3</v>
      </c>
      <c r="F40" s="14">
        <f>'Problem 1'!F42</f>
        <v>5.5236416741761291E-3</v>
      </c>
      <c r="G40" s="14">
        <f>'Problem 1'!G42</f>
        <v>5.6911370134573721E-3</v>
      </c>
      <c r="H40" s="14">
        <f>'Problem 1'!H42</f>
        <v>5.8379474865755633E-3</v>
      </c>
      <c r="I40" s="14">
        <f>'Problem 1'!I42</f>
        <v>5.9662626821715883E-3</v>
      </c>
      <c r="J40" s="14">
        <f>'Problem 1'!J42</f>
        <v>6.0813437605187681E-3</v>
      </c>
      <c r="K40" s="14">
        <f>'Problem 1'!K42</f>
        <v>6.1858287719063973E-3</v>
      </c>
      <c r="L40" s="14">
        <f>'Problem 1'!L42</f>
        <v>6.2816140386728128E-3</v>
      </c>
      <c r="M40" s="15">
        <f>'Problem 1'!M42</f>
        <v>6.3701198259394952E-3</v>
      </c>
      <c r="N40" s="15">
        <f>'Problem 1'!N42</f>
        <v>6.4524449746033215E-3</v>
      </c>
      <c r="O40" s="15">
        <f>'Problem 1'!O42</f>
        <v>6.529462044693104E-3</v>
      </c>
      <c r="P40" s="15">
        <f>'Problem 1'!P42</f>
        <v>6.6018788221839523E-3</v>
      </c>
      <c r="Q40" s="15">
        <f>'Problem 1'!Q42</f>
        <v>6.6702797093119975E-3</v>
      </c>
      <c r="R40" s="15">
        <f>'Problem 1'!R42</f>
        <v>6.7351545218965175E-3</v>
      </c>
      <c r="S40" s="15">
        <f>'Problem 1'!S42</f>
        <v>6.7969190969890394E-3</v>
      </c>
      <c r="T40" s="15">
        <f>'Problem 1'!T42</f>
        <v>6.8559303995851971E-3</v>
      </c>
      <c r="U40" s="15">
        <f>'Problem 1'!U42</f>
        <v>6.9124978303756494E-3</v>
      </c>
      <c r="V40" s="15">
        <f>'Problem 1'!V42</f>
        <v>6.9668918459025652E-3</v>
      </c>
      <c r="W40" s="15">
        <f>'Problem 1'!W42</f>
        <v>7.0193506366872903E-3</v>
      </c>
      <c r="X40" s="15">
        <f>'Problem 1'!X42</f>
        <v>7.0700853748612161E-3</v>
      </c>
      <c r="Y40" s="15">
        <f>'Problem 1'!Y42</f>
        <v>7.1192843968448201E-3</v>
      </c>
      <c r="Z40" s="15">
        <f>'Problem 1'!Z42</f>
        <v>7.1671165540226622E-3</v>
      </c>
      <c r="AA40" s="15">
        <f>'Problem 1'!AA42</f>
        <v>7.1671165540226622E-3</v>
      </c>
      <c r="AB40" s="2">
        <f>'Problem 1'!AB42</f>
        <v>-10</v>
      </c>
      <c r="AC40" s="2">
        <f>'Problem 1'!AC42</f>
        <v>-10</v>
      </c>
      <c r="AD40" s="21">
        <f>'Problem 1'!AD42</f>
        <v>4.1579981548899525E-2</v>
      </c>
      <c r="AE40" s="22">
        <f>'Problem 1'!AE42</f>
        <v>0.18832110487391984</v>
      </c>
      <c r="AF40" s="23">
        <f>'Problem 1'!AF42</f>
        <v>0.66493777180105984</v>
      </c>
      <c r="AG40" s="24">
        <f>'Problem 1'!AG42</f>
        <v>0.14674112332502032</v>
      </c>
    </row>
    <row r="41" spans="1:33">
      <c r="A41" s="72"/>
      <c r="B41" s="2">
        <f>'Problem 1'!B43</f>
        <v>-11</v>
      </c>
      <c r="C41" s="14">
        <f>'Problem 1'!C43</f>
        <v>3.7931096472932292E-3</v>
      </c>
      <c r="D41" s="14">
        <f>'Problem 1'!D43</f>
        <v>4.1430477819397512E-3</v>
      </c>
      <c r="E41" s="14">
        <f>'Problem 1'!E43</f>
        <v>4.3578343787922412E-3</v>
      </c>
      <c r="F41" s="14">
        <f>'Problem 1'!F43</f>
        <v>4.5242567546286737E-3</v>
      </c>
      <c r="G41" s="14">
        <f>'Problem 1'!G43</f>
        <v>4.6614473916779193E-3</v>
      </c>
      <c r="H41" s="14">
        <f>'Problem 1'!H43</f>
        <v>4.7816956470563372E-3</v>
      </c>
      <c r="I41" s="14">
        <f>'Problem 1'!I43</f>
        <v>4.886794950132221E-3</v>
      </c>
      <c r="J41" s="14">
        <f>'Problem 1'!J43</f>
        <v>4.9810545666595435E-3</v>
      </c>
      <c r="K41" s="14">
        <f>'Problem 1'!K43</f>
        <v>5.0666352481034465E-3</v>
      </c>
      <c r="L41" s="14">
        <f>'Problem 1'!L43</f>
        <v>5.1450902177999558E-3</v>
      </c>
      <c r="M41" s="14">
        <f>'Problem 1'!M43</f>
        <v>5.2175827742481865E-3</v>
      </c>
      <c r="N41" s="15">
        <f>'Problem 1'!N43</f>
        <v>5.2850129465671905E-3</v>
      </c>
      <c r="O41" s="15">
        <f>'Problem 1'!O43</f>
        <v>5.3480954236953581E-3</v>
      </c>
      <c r="P41" s="15">
        <f>'Problem 1'!P43</f>
        <v>5.4074099328611392E-3</v>
      </c>
      <c r="Q41" s="15">
        <f>'Problem 1'!Q43</f>
        <v>5.4634351412048377E-3</v>
      </c>
      <c r="R41" s="15">
        <f>'Problem 1'!R43</f>
        <v>5.5165722428407006E-3</v>
      </c>
      <c r="S41" s="15">
        <f>'Problem 1'!S43</f>
        <v>5.5671618379923068E-3</v>
      </c>
      <c r="T41" s="15">
        <f>'Problem 1'!T43</f>
        <v>5.615496306467749E-3</v>
      </c>
      <c r="U41" s="15">
        <f>'Problem 1'!U43</f>
        <v>5.6618290695146685E-3</v>
      </c>
      <c r="V41" s="15">
        <f>'Problem 1'!V43</f>
        <v>5.7063816503436435E-3</v>
      </c>
      <c r="W41" s="15">
        <f>'Problem 1'!W43</f>
        <v>5.7493491439913631E-3</v>
      </c>
      <c r="X41" s="15">
        <f>'Problem 1'!X43</f>
        <v>5.7909045155048388E-3</v>
      </c>
      <c r="Y41" s="15">
        <f>'Problem 1'!Y43</f>
        <v>5.8312020258540495E-3</v>
      </c>
      <c r="Z41" s="15">
        <f>'Problem 1'!Z43</f>
        <v>5.8703799763739099E-3</v>
      </c>
      <c r="AA41" s="15">
        <f>'Problem 1'!AA43</f>
        <v>5.8703799763739099E-3</v>
      </c>
      <c r="AB41" s="2">
        <f>'Problem 1'!AB43</f>
        <v>-11</v>
      </c>
      <c r="AC41" s="2">
        <f>'Problem 1'!AC43</f>
        <v>-11</v>
      </c>
      <c r="AD41" s="21">
        <f>'Problem 1'!AD43</f>
        <v>4.5737979703790899E-2</v>
      </c>
      <c r="AE41" s="22">
        <f>'Problem 1'!AE43</f>
        <v>0.1905816379122543</v>
      </c>
      <c r="AF41" s="23">
        <f>'Problem 1'!AF43</f>
        <v>0.66457470387928219</v>
      </c>
      <c r="AG41" s="24">
        <f>'Problem 1'!AG43</f>
        <v>0.1448436582084634</v>
      </c>
    </row>
    <row r="42" spans="1:33">
      <c r="A42" s="72"/>
      <c r="B42" s="2">
        <f>'Problem 1'!B44</f>
        <v>-12</v>
      </c>
      <c r="C42" s="14">
        <f>'Problem 1'!C44</f>
        <v>3.1068275161735934E-3</v>
      </c>
      <c r="D42" s="14">
        <f>'Problem 1'!D44</f>
        <v>3.3934518236080225E-3</v>
      </c>
      <c r="E42" s="14">
        <f>'Problem 1'!E44</f>
        <v>3.5693773757952082E-3</v>
      </c>
      <c r="F42" s="14">
        <f>'Problem 1'!F44</f>
        <v>3.7056891792055248E-3</v>
      </c>
      <c r="G42" s="14">
        <f>'Problem 1'!G44</f>
        <v>3.8180581022737355E-3</v>
      </c>
      <c r="H42" s="14">
        <f>'Problem 1'!H44</f>
        <v>3.9165500055721638E-3</v>
      </c>
      <c r="I42" s="14">
        <f>'Problem 1'!I44</f>
        <v>4.002633835750875E-3</v>
      </c>
      <c r="J42" s="14">
        <f>'Problem 1'!J44</f>
        <v>4.0798391890155862E-3</v>
      </c>
      <c r="K42" s="14">
        <f>'Problem 1'!K44</f>
        <v>4.149935875029538E-3</v>
      </c>
      <c r="L42" s="14">
        <f>'Problem 1'!L44</f>
        <v>4.2141960945588147E-3</v>
      </c>
      <c r="M42" s="14">
        <f>'Problem 1'!M44</f>
        <v>4.2735726720990524E-3</v>
      </c>
      <c r="N42" s="14">
        <f>'Problem 1'!N44</f>
        <v>4.3288027957340243E-3</v>
      </c>
      <c r="O42" s="15">
        <f>'Problem 1'!O44</f>
        <v>4.3804718467117722E-3</v>
      </c>
      <c r="P42" s="15">
        <f>'Problem 1'!P44</f>
        <v>4.4290546630076531E-3</v>
      </c>
      <c r="Q42" s="15">
        <f>'Problem 1'!Q44</f>
        <v>4.47494330717215E-3</v>
      </c>
      <c r="R42" s="15">
        <f>'Problem 1'!R44</f>
        <v>4.518466385818141E-3</v>
      </c>
      <c r="S42" s="15">
        <f>'Problem 1'!S44</f>
        <v>4.5599028748374484E-3</v>
      </c>
      <c r="T42" s="15">
        <f>'Problem 1'!T44</f>
        <v>4.5994922541601072E-3</v>
      </c>
      <c r="U42" s="15">
        <f>'Problem 1'!U44</f>
        <v>4.6374420938746653E-3</v>
      </c>
      <c r="V42" s="15">
        <f>'Problem 1'!V44</f>
        <v>4.6739338373007434E-3</v>
      </c>
      <c r="W42" s="15">
        <f>'Problem 1'!W44</f>
        <v>4.7091272811973653E-3</v>
      </c>
      <c r="X42" s="15">
        <f>'Problem 1'!X44</f>
        <v>4.7431640962825846E-3</v>
      </c>
      <c r="Y42" s="15">
        <f>'Problem 1'!Y44</f>
        <v>4.7761706333004535E-3</v>
      </c>
      <c r="Z42" s="15">
        <f>'Problem 1'!Z44</f>
        <v>4.8082601709148612E-3</v>
      </c>
      <c r="AA42" s="15">
        <f>'Problem 1'!AA44</f>
        <v>4.8082601709148612E-3</v>
      </c>
      <c r="AB42" s="2">
        <f>'Problem 1'!AB44</f>
        <v>-12</v>
      </c>
      <c r="AC42" s="2">
        <f>'Problem 1'!AC44</f>
        <v>-12</v>
      </c>
      <c r="AD42" s="21">
        <f>'Problem 1'!AD44</f>
        <v>4.9895977858680496E-2</v>
      </c>
      <c r="AE42" s="22">
        <f>'Problem 1'!AE44</f>
        <v>0.19285945989924386</v>
      </c>
      <c r="AF42" s="23">
        <f>'Problem 1'!AF44</f>
        <v>0.66417705806019267</v>
      </c>
      <c r="AG42" s="24">
        <f>'Problem 1'!AG44</f>
        <v>0.14296348204056336</v>
      </c>
    </row>
    <row r="43" spans="1:33">
      <c r="A43" s="72"/>
      <c r="B43" s="2">
        <f>'Problem 1'!B45</f>
        <v>-13</v>
      </c>
      <c r="C43" s="14">
        <f>'Problem 1'!C45</f>
        <v>2.5447134706852834E-3</v>
      </c>
      <c r="D43" s="14">
        <f>'Problem 1'!D45</f>
        <v>2.7794792349117251E-3</v>
      </c>
      <c r="E43" s="14">
        <f>'Problem 1'!E45</f>
        <v>2.9235748179970221E-3</v>
      </c>
      <c r="F43" s="14">
        <f>'Problem 1'!F45</f>
        <v>3.0352239135924067E-3</v>
      </c>
      <c r="G43" s="14">
        <f>'Problem 1'!G45</f>
        <v>3.1272620813791556E-3</v>
      </c>
      <c r="H43" s="14">
        <f>'Problem 1'!H45</f>
        <v>3.2079339795686073E-3</v>
      </c>
      <c r="I43" s="14">
        <f>'Problem 1'!I45</f>
        <v>3.2784427803061989E-3</v>
      </c>
      <c r="J43" s="14">
        <f>'Problem 1'!J45</f>
        <v>3.341679474792443E-3</v>
      </c>
      <c r="K43" s="14">
        <f>'Problem 1'!K45</f>
        <v>3.3990936634532253E-3</v>
      </c>
      <c r="L43" s="14">
        <f>'Problem 1'!L45</f>
        <v>3.4517273695132068E-3</v>
      </c>
      <c r="M43" s="14">
        <f>'Problem 1'!M45</f>
        <v>3.5003610242376011E-3</v>
      </c>
      <c r="N43" s="14">
        <f>'Problem 1'!N45</f>
        <v>3.5455984372802863E-3</v>
      </c>
      <c r="O43" s="14">
        <f>'Problem 1'!O45</f>
        <v>3.5879190776621946E-3</v>
      </c>
      <c r="P43" s="15">
        <f>'Problem 1'!P45</f>
        <v>3.6277118715744299E-3</v>
      </c>
      <c r="Q43" s="15">
        <f>'Problem 1'!Q45</f>
        <v>3.6652979462274246E-3</v>
      </c>
      <c r="R43" s="15">
        <f>'Problem 1'!R45</f>
        <v>3.7009464538898503E-3</v>
      </c>
      <c r="S43" s="15">
        <f>'Problem 1'!S45</f>
        <v>3.7348858957276768E-3</v>
      </c>
      <c r="T43" s="15">
        <f>'Problem 1'!T45</f>
        <v>3.7673124228953378E-3</v>
      </c>
      <c r="U43" s="15">
        <f>'Problem 1'!U45</f>
        <v>3.7983960501096741E-3</v>
      </c>
      <c r="V43" s="15">
        <f>'Problem 1'!V45</f>
        <v>3.8282853923991044E-3</v>
      </c>
      <c r="W43" s="15">
        <f>'Problem 1'!W45</f>
        <v>3.8571113347139968E-3</v>
      </c>
      <c r="X43" s="15">
        <f>'Problem 1'!X45</f>
        <v>3.8849899154835069E-3</v>
      </c>
      <c r="Y43" s="15">
        <f>'Problem 1'!Y45</f>
        <v>3.9120246249846925E-3</v>
      </c>
      <c r="Z43" s="15">
        <f>'Problem 1'!Z45</f>
        <v>3.9383082465280017E-3</v>
      </c>
      <c r="AA43" s="15">
        <f>'Problem 1'!AA45</f>
        <v>3.9383082465280017E-3</v>
      </c>
      <c r="AB43" s="2">
        <f>'Problem 1'!AB45</f>
        <v>-13</v>
      </c>
      <c r="AC43" s="2">
        <f>'Problem 1'!AC45</f>
        <v>-13</v>
      </c>
      <c r="AD43" s="21">
        <f>'Problem 1'!AD45</f>
        <v>5.4053976013570093E-2</v>
      </c>
      <c r="AE43" s="22">
        <f>'Problem 1'!AE45</f>
        <v>0.19515457083488952</v>
      </c>
      <c r="AF43" s="23">
        <f>'Problem 1'!AF45</f>
        <v>0.66374483434379106</v>
      </c>
      <c r="AG43" s="24">
        <f>'Problem 1'!AG45</f>
        <v>0.14110059482131942</v>
      </c>
    </row>
    <row r="44" spans="1:33">
      <c r="A44" s="72"/>
      <c r="B44" s="2">
        <f>'Problem 1'!B46</f>
        <v>-14</v>
      </c>
      <c r="C44" s="14">
        <f>'Problem 1'!C46</f>
        <v>2.0843019492316471E-3</v>
      </c>
      <c r="D44" s="14">
        <f>'Problem 1'!D46</f>
        <v>2.2765918654155137E-3</v>
      </c>
      <c r="E44" s="14">
        <f>'Problem 1'!E46</f>
        <v>2.3946164320947142E-3</v>
      </c>
      <c r="F44" s="14">
        <f>'Problem 1'!F46</f>
        <v>2.486065009806979E-3</v>
      </c>
      <c r="G44" s="14">
        <f>'Problem 1'!G46</f>
        <v>2.5614508380078925E-3</v>
      </c>
      <c r="H44" s="14">
        <f>'Problem 1'!H46</f>
        <v>2.6275268801955456E-3</v>
      </c>
      <c r="I44" s="14">
        <f>'Problem 1'!I46</f>
        <v>2.6852786202277044E-3</v>
      </c>
      <c r="J44" s="14">
        <f>'Problem 1'!J46</f>
        <v>2.7370739862282428E-3</v>
      </c>
      <c r="K44" s="14">
        <f>'Problem 1'!K46</f>
        <v>2.7841003044042517E-3</v>
      </c>
      <c r="L44" s="14">
        <f>'Problem 1'!L46</f>
        <v>2.8272110661461472E-3</v>
      </c>
      <c r="M44" s="14">
        <f>'Problem 1'!M46</f>
        <v>2.8670455003596837E-3</v>
      </c>
      <c r="N44" s="14">
        <f>'Problem 1'!N46</f>
        <v>2.9040981702454114E-3</v>
      </c>
      <c r="O44" s="14">
        <f>'Problem 1'!O46</f>
        <v>2.9387617951512793E-3</v>
      </c>
      <c r="P44" s="14">
        <f>'Problem 1'!P46</f>
        <v>2.9713549333855453E-3</v>
      </c>
      <c r="Q44" s="15">
        <f>'Problem 1'!Q46</f>
        <v>3.002140611052472E-3</v>
      </c>
      <c r="R44" s="15">
        <f>'Problem 1'!R46</f>
        <v>3.0313392830695553E-3</v>
      </c>
      <c r="S44" s="15">
        <f>'Problem 1'!S46</f>
        <v>3.0591381081999012E-3</v>
      </c>
      <c r="T44" s="15">
        <f>'Problem 1'!T46</f>
        <v>3.0856977482383407E-3</v>
      </c>
      <c r="U44" s="15">
        <f>'Problem 1'!U46</f>
        <v>3.1111574573719522E-3</v>
      </c>
      <c r="V44" s="15">
        <f>'Problem 1'!V46</f>
        <v>3.1356389619156973E-3</v>
      </c>
      <c r="W44" s="15">
        <f>'Problem 1'!W46</f>
        <v>3.1592494659852146E-3</v>
      </c>
      <c r="X44" s="15">
        <f>'Problem 1'!X46</f>
        <v>3.1820840133356685E-3</v>
      </c>
      <c r="Y44" s="15">
        <f>'Problem 1'!Y46</f>
        <v>3.2042273698900934E-3</v>
      </c>
      <c r="Z44" s="15">
        <f>'Problem 1'!Z46</f>
        <v>3.2257555318017106E-3</v>
      </c>
      <c r="AA44" s="15">
        <f>'Problem 1'!AA46</f>
        <v>3.2257555318017106E-3</v>
      </c>
      <c r="AB44" s="2">
        <f>'Problem 1'!AB46</f>
        <v>-14</v>
      </c>
      <c r="AC44" s="2">
        <f>'Problem 1'!AC46</f>
        <v>-14</v>
      </c>
      <c r="AD44" s="21">
        <f>'Problem 1'!AD46</f>
        <v>5.8211974168461467E-2</v>
      </c>
      <c r="AE44" s="22">
        <f>'Problem 1'!AE46</f>
        <v>0.1974669707191922</v>
      </c>
      <c r="AF44" s="23">
        <f>'Problem 1'!AF46</f>
        <v>0.66327803273007702</v>
      </c>
      <c r="AG44" s="24">
        <f>'Problem 1'!AG46</f>
        <v>0.13925499655073073</v>
      </c>
    </row>
    <row r="45" spans="1:33">
      <c r="A45" s="72"/>
      <c r="B45" s="2">
        <f>'Problem 1'!B47</f>
        <v>-15</v>
      </c>
      <c r="C45" s="14">
        <f>'Problem 1'!C47</f>
        <v>1.7071920534931326E-3</v>
      </c>
      <c r="D45" s="14">
        <f>'Problem 1'!D47</f>
        <v>1.8646912186198424E-3</v>
      </c>
      <c r="E45" s="14">
        <f>'Problem 1'!E47</f>
        <v>1.9613617621684768E-3</v>
      </c>
      <c r="F45" s="14">
        <f>'Problem 1'!F47</f>
        <v>2.0362646740192188E-3</v>
      </c>
      <c r="G45" s="14">
        <f>'Problem 1'!G47</f>
        <v>2.0980110476183228E-3</v>
      </c>
      <c r="H45" s="14">
        <f>'Problem 1'!H47</f>
        <v>2.152132042031163E-3</v>
      </c>
      <c r="I45" s="14">
        <f>'Problem 1'!I47</f>
        <v>2.1994348388714425E-3</v>
      </c>
      <c r="J45" s="14">
        <f>'Problem 1'!J47</f>
        <v>2.241858940272146E-3</v>
      </c>
      <c r="K45" s="14">
        <f>'Problem 1'!K47</f>
        <v>2.2803768511366045E-3</v>
      </c>
      <c r="L45" s="14">
        <f>'Problem 1'!L47</f>
        <v>2.3156876418274309E-3</v>
      </c>
      <c r="M45" s="14">
        <f>'Problem 1'!M47</f>
        <v>2.3483148864403402E-3</v>
      </c>
      <c r="N45" s="14">
        <f>'Problem 1'!N47</f>
        <v>2.3786636675336638E-3</v>
      </c>
      <c r="O45" s="14">
        <f>'Problem 1'!O47</f>
        <v>2.4070556502818344E-3</v>
      </c>
      <c r="P45" s="14">
        <f>'Problem 1'!P47</f>
        <v>2.4337517566748908E-3</v>
      </c>
      <c r="Q45" s="14">
        <f>'Problem 1'!Q47</f>
        <v>2.4589674238644516E-3</v>
      </c>
      <c r="R45" s="15">
        <f>'Problem 1'!R47</f>
        <v>2.4828832201618605E-3</v>
      </c>
      <c r="S45" s="15">
        <f>'Problem 1'!S47</f>
        <v>2.5056524419516625E-3</v>
      </c>
      <c r="T45" s="15">
        <f>'Problem 1'!T47</f>
        <v>2.52740668271029E-3</v>
      </c>
      <c r="U45" s="15">
        <f>'Problem 1'!U47</f>
        <v>2.5482600015555618E-3</v>
      </c>
      <c r="V45" s="15">
        <f>'Problem 1'!V47</f>
        <v>2.5683121010270631E-3</v>
      </c>
      <c r="W45" s="15">
        <f>'Problem 1'!W47</f>
        <v>2.5876507889466835E-3</v>
      </c>
      <c r="X45" s="15">
        <f>'Problem 1'!X47</f>
        <v>2.6063539129331952E-3</v>
      </c>
      <c r="Y45" s="15">
        <f>'Problem 1'!Y47</f>
        <v>2.6244909023273254E-3</v>
      </c>
      <c r="Z45" s="15">
        <f>'Problem 1'!Z47</f>
        <v>2.6421240034024238E-3</v>
      </c>
      <c r="AA45" s="15">
        <f>'Problem 1'!AA47</f>
        <v>2.6421240034024238E-3</v>
      </c>
      <c r="AB45" s="2">
        <f>'Problem 1'!AB47</f>
        <v>-15</v>
      </c>
      <c r="AC45" s="2">
        <f>'Problem 1'!AC47</f>
        <v>-15</v>
      </c>
      <c r="AD45" s="21">
        <f>'Problem 1'!AD47</f>
        <v>6.2369972323351064E-2</v>
      </c>
      <c r="AE45" s="22">
        <f>'Problem 1'!AE47</f>
        <v>0.19979665955214998</v>
      </c>
      <c r="AF45" s="23">
        <f>'Problem 1'!AF47</f>
        <v>0.6627766532190511</v>
      </c>
      <c r="AG45" s="24">
        <f>'Problem 1'!AG47</f>
        <v>0.13742668722879892</v>
      </c>
    </row>
    <row r="46" spans="1:33">
      <c r="A46" s="72"/>
      <c r="B46" s="2">
        <f>'Problem 1'!B48</f>
        <v>-16</v>
      </c>
      <c r="C46" s="14">
        <f>'Problem 1'!C48</f>
        <v>1.3983121344700055E-3</v>
      </c>
      <c r="D46" s="14">
        <f>'Problem 1'!D48</f>
        <v>1.5273151914576178E-3</v>
      </c>
      <c r="E46" s="14">
        <f>'Problem 1'!E48</f>
        <v>1.6064952660211562E-3</v>
      </c>
      <c r="F46" s="14">
        <f>'Problem 1'!F48</f>
        <v>1.6678460966636274E-3</v>
      </c>
      <c r="G46" s="14">
        <f>'Problem 1'!G48</f>
        <v>1.7184207834930801E-3</v>
      </c>
      <c r="H46" s="14">
        <f>'Problem 1'!H48</f>
        <v>1.7627497405440524E-3</v>
      </c>
      <c r="I46" s="14">
        <f>'Problem 1'!I48</f>
        <v>1.8014941071668894E-3</v>
      </c>
      <c r="J46" s="14">
        <f>'Problem 1'!J48</f>
        <v>1.836242474031185E-3</v>
      </c>
      <c r="K46" s="14">
        <f>'Problem 1'!K48</f>
        <v>1.8677913920606486E-3</v>
      </c>
      <c r="L46" s="14">
        <f>'Problem 1'!L48</f>
        <v>1.8967134497750603E-3</v>
      </c>
      <c r="M46" s="14">
        <f>'Problem 1'!M48</f>
        <v>1.9234374917264044E-3</v>
      </c>
      <c r="N46" s="14">
        <f>'Problem 1'!N48</f>
        <v>1.9482953094407832E-3</v>
      </c>
      <c r="O46" s="14">
        <f>'Problem 1'!O48</f>
        <v>1.9715503696533685E-3</v>
      </c>
      <c r="P46" s="14">
        <f>'Problem 1'!P48</f>
        <v>1.9934163860960601E-3</v>
      </c>
      <c r="Q46" s="14">
        <f>'Problem 1'!Q48</f>
        <v>2.0140698171718283E-3</v>
      </c>
      <c r="R46" s="14">
        <f>'Problem 1'!R48</f>
        <v>2.0336585612148635E-3</v>
      </c>
      <c r="S46" s="15">
        <f>'Problem 1'!S48</f>
        <v>2.0523081789049018E-3</v>
      </c>
      <c r="T46" s="15">
        <f>'Problem 1'!T48</f>
        <v>2.0701264546909974E-3</v>
      </c>
      <c r="U46" s="15">
        <f>'Problem 1'!U48</f>
        <v>2.0872068111310658E-3</v>
      </c>
      <c r="V46" s="15">
        <f>'Problem 1'!V48</f>
        <v>2.1036309117208199E-3</v>
      </c>
      <c r="W46" s="15">
        <f>'Problem 1'!W48</f>
        <v>2.1194706773332494E-3</v>
      </c>
      <c r="X46" s="15">
        <f>'Problem 1'!X48</f>
        <v>2.1347898707241306E-3</v>
      </c>
      <c r="Y46" s="15">
        <f>'Problem 1'!Y48</f>
        <v>2.1496453594787046E-3</v>
      </c>
      <c r="Z46" s="15">
        <f>'Problem 1'!Z48</f>
        <v>2.164088127737376E-3</v>
      </c>
      <c r="AA46" s="15">
        <f>'Problem 1'!AA48</f>
        <v>2.164088127737376E-3</v>
      </c>
      <c r="AB46" s="2">
        <f>'Problem 1'!AB48</f>
        <v>-16</v>
      </c>
      <c r="AC46" s="2">
        <f>'Problem 1'!AC48</f>
        <v>-16</v>
      </c>
      <c r="AD46" s="21">
        <f>'Problem 1'!AD48</f>
        <v>6.6527970478240661E-2</v>
      </c>
      <c r="AE46" s="22">
        <f>'Problem 1'!AE48</f>
        <v>0.20214363733376381</v>
      </c>
      <c r="AF46" s="23">
        <f>'Problem 1'!AF48</f>
        <v>0.66224069581071299</v>
      </c>
      <c r="AG46" s="24">
        <f>'Problem 1'!AG48</f>
        <v>0.13561566685552315</v>
      </c>
    </row>
    <row r="47" spans="1:33">
      <c r="A47" s="72"/>
      <c r="B47" s="2">
        <f>'Problem 1'!B49</f>
        <v>-17</v>
      </c>
      <c r="C47" s="14">
        <f>'Problem 1'!C49</f>
        <v>1.1453174359646987E-3</v>
      </c>
      <c r="D47" s="14">
        <f>'Problem 1'!D49</f>
        <v>1.2509801466131052E-3</v>
      </c>
      <c r="E47" s="14">
        <f>'Problem 1'!E49</f>
        <v>1.3158342787793671E-3</v>
      </c>
      <c r="F47" s="14">
        <f>'Problem 1'!F49</f>
        <v>1.3660849876973528E-3</v>
      </c>
      <c r="G47" s="14">
        <f>'Problem 1'!G49</f>
        <v>1.4075092657368058E-3</v>
      </c>
      <c r="H47" s="14">
        <f>'Problem 1'!H49</f>
        <v>1.4438178453286235E-3</v>
      </c>
      <c r="I47" s="14">
        <f>'Problem 1'!I49</f>
        <v>1.4755522467863945E-3</v>
      </c>
      <c r="J47" s="14">
        <f>'Problem 1'!J49</f>
        <v>1.5040136392465695E-3</v>
      </c>
      <c r="K47" s="14">
        <f>'Problem 1'!K49</f>
        <v>1.529854454765675E-3</v>
      </c>
      <c r="L47" s="14">
        <f>'Problem 1'!L49</f>
        <v>1.5535436842071743E-3</v>
      </c>
      <c r="M47" s="14">
        <f>'Problem 1'!M49</f>
        <v>1.5754325818658705E-3</v>
      </c>
      <c r="N47" s="14">
        <f>'Problem 1'!N49</f>
        <v>1.5957929086816717E-3</v>
      </c>
      <c r="O47" s="14">
        <f>'Problem 1'!O49</f>
        <v>1.6148404627143614E-3</v>
      </c>
      <c r="P47" s="14">
        <f>'Problem 1'!P49</f>
        <v>1.6327502907631593E-3</v>
      </c>
      <c r="Q47" s="14">
        <f>'Problem 1'!Q49</f>
        <v>1.6496669248539722E-3</v>
      </c>
      <c r="R47" s="14">
        <f>'Problem 1'!R49</f>
        <v>1.6657115042780369E-3</v>
      </c>
      <c r="S47" s="14">
        <f>'Problem 1'!S49</f>
        <v>1.6809868721933505E-3</v>
      </c>
      <c r="T47" s="15">
        <f>'Problem 1'!T49</f>
        <v>1.6955813117562864E-3</v>
      </c>
      <c r="U47" s="15">
        <f>'Problem 1'!U49</f>
        <v>1.7095713427093663E-3</v>
      </c>
      <c r="V47" s="15">
        <f>'Problem 1'!V49</f>
        <v>1.7230238532839194E-3</v>
      </c>
      <c r="W47" s="15">
        <f>'Problem 1'!W49</f>
        <v>1.7359977518079321E-3</v>
      </c>
      <c r="X47" s="15">
        <f>'Problem 1'!X49</f>
        <v>1.7485452645291469E-3</v>
      </c>
      <c r="Y47" s="15">
        <f>'Problem 1'!Y49</f>
        <v>1.7607129700585279E-3</v>
      </c>
      <c r="Z47" s="15">
        <f>'Problem 1'!Z49</f>
        <v>1.772542628045815E-3</v>
      </c>
      <c r="AA47" s="15">
        <f>'Problem 1'!AA49</f>
        <v>1.772542628045815E-3</v>
      </c>
      <c r="AB47" s="2">
        <f>'Problem 1'!AB49</f>
        <v>-17</v>
      </c>
      <c r="AC47" s="2">
        <f>'Problem 1'!AC49</f>
        <v>-17</v>
      </c>
      <c r="AD47" s="21">
        <f>'Problem 1'!AD49</f>
        <v>7.0685968633132035E-2</v>
      </c>
      <c r="AE47" s="22">
        <f>'Problem 1'!AE49</f>
        <v>0.20450790406403474</v>
      </c>
      <c r="AF47" s="23">
        <f>'Problem 1'!AF49</f>
        <v>0.66167016050506255</v>
      </c>
      <c r="AG47" s="24">
        <f>'Problem 1'!AG49</f>
        <v>0.13382193543090271</v>
      </c>
    </row>
    <row r="48" spans="1:33">
      <c r="A48" s="72"/>
      <c r="B48" s="2">
        <f>'Problem 1'!B50</f>
        <v>-18</v>
      </c>
      <c r="C48" s="14">
        <f>'Problem 1'!C50</f>
        <v>9.380967216035339E-4</v>
      </c>
      <c r="D48" s="14">
        <f>'Problem 1'!D50</f>
        <v>1.0246420227946597E-3</v>
      </c>
      <c r="E48" s="14">
        <f>'Problem 1'!E50</f>
        <v>1.0777621856920033E-3</v>
      </c>
      <c r="F48" s="14">
        <f>'Problem 1'!F50</f>
        <v>1.1189211026995925E-3</v>
      </c>
      <c r="G48" s="14">
        <f>'Problem 1'!G50</f>
        <v>1.1528505428734185E-3</v>
      </c>
      <c r="H48" s="14">
        <f>'Problem 1'!H50</f>
        <v>1.1825898609101476E-3</v>
      </c>
      <c r="I48" s="14">
        <f>'Problem 1'!I50</f>
        <v>1.2085826005950281E-3</v>
      </c>
      <c r="J48" s="14">
        <f>'Problem 1'!J50</f>
        <v>1.231894512315531E-3</v>
      </c>
      <c r="K48" s="14">
        <f>'Problem 1'!K50</f>
        <v>1.2530599844901653E-3</v>
      </c>
      <c r="L48" s="14">
        <f>'Problem 1'!L50</f>
        <v>1.2724631541080856E-3</v>
      </c>
      <c r="M48" s="14">
        <f>'Problem 1'!M50</f>
        <v>1.2903917235058285E-3</v>
      </c>
      <c r="N48" s="14">
        <f>'Problem 1'!N50</f>
        <v>1.3070682842888151E-3</v>
      </c>
      <c r="O48" s="14">
        <f>'Problem 1'!O50</f>
        <v>1.3226695904695613E-3</v>
      </c>
      <c r="P48" s="14">
        <f>'Problem 1'!P50</f>
        <v>1.337339017869755E-3</v>
      </c>
      <c r="Q48" s="14">
        <f>'Problem 1'!Q50</f>
        <v>1.3511949485338957E-3</v>
      </c>
      <c r="R48" s="14">
        <f>'Problem 1'!R50</f>
        <v>1.3643366041872428E-3</v>
      </c>
      <c r="S48" s="14">
        <f>'Problem 1'!S50</f>
        <v>1.3768482207161346E-3</v>
      </c>
      <c r="T48" s="14">
        <f>'Problem 1'!T50</f>
        <v>1.3888021083264277E-3</v>
      </c>
      <c r="U48" s="15">
        <f>'Problem 1'!U50</f>
        <v>1.4002609421484777E-3</v>
      </c>
      <c r="V48" s="15">
        <f>'Problem 1'!V50</f>
        <v>1.4112795084175712E-3</v>
      </c>
      <c r="W48" s="15">
        <f>'Problem 1'!W50</f>
        <v>1.4219060572586283E-3</v>
      </c>
      <c r="X48" s="15">
        <f>'Problem 1'!X50</f>
        <v>1.4321833656959486E-3</v>
      </c>
      <c r="Y48" s="15">
        <f>'Problem 1'!Y50</f>
        <v>1.4421495849362375E-3</v>
      </c>
      <c r="Z48" s="15">
        <f>'Problem 1'!Z50</f>
        <v>1.4518389191130266E-3</v>
      </c>
      <c r="AA48" s="15">
        <f>'Problem 1'!AA50</f>
        <v>1.4518389191130266E-3</v>
      </c>
      <c r="AB48" s="2">
        <f>'Problem 1'!AB50</f>
        <v>-18</v>
      </c>
      <c r="AC48" s="2">
        <f>'Problem 1'!AC50</f>
        <v>-18</v>
      </c>
      <c r="AD48" s="21">
        <f>'Problem 1'!AD50</f>
        <v>7.4843966788019856E-2</v>
      </c>
      <c r="AE48" s="22">
        <f>'Problem 1'!AE50</f>
        <v>0.20688945974295969</v>
      </c>
      <c r="AF48" s="23">
        <f>'Problem 1'!AF50</f>
        <v>0.66106504730210036</v>
      </c>
      <c r="AG48" s="24">
        <f>'Problem 1'!AG50</f>
        <v>0.13204549295493984</v>
      </c>
    </row>
    <row r="49" spans="1:33">
      <c r="A49" s="72"/>
      <c r="B49" s="2">
        <f>'Problem 1'!B51</f>
        <v>-19</v>
      </c>
      <c r="C49" s="14">
        <f>'Problem 1'!C51</f>
        <v>7.6836816715538259E-4</v>
      </c>
      <c r="D49" s="14">
        <f>'Problem 1'!D51</f>
        <v>8.3925494558742596E-4</v>
      </c>
      <c r="E49" s="14">
        <f>'Problem 1'!E51</f>
        <v>8.8276415019764856E-4</v>
      </c>
      <c r="F49" s="14">
        <f>'Problem 1'!F51</f>
        <v>9.1647624074750499E-4</v>
      </c>
      <c r="G49" s="14">
        <f>'Problem 1'!G51</f>
        <v>9.442668738012136E-4</v>
      </c>
      <c r="H49" s="14">
        <f>'Problem 1'!H51</f>
        <v>9.6862549777473373E-4</v>
      </c>
      <c r="I49" s="14">
        <f>'Problem 1'!I51</f>
        <v>9.8991540668399818E-4</v>
      </c>
      <c r="J49" s="14">
        <f>'Problem 1'!J51</f>
        <v>1.0090095261591763E-3</v>
      </c>
      <c r="K49" s="14">
        <f>'Problem 1'!K51</f>
        <v>1.0263455584544423E-3</v>
      </c>
      <c r="L49" s="14">
        <f>'Problem 1'!L51</f>
        <v>1.0422381391798521E-3</v>
      </c>
      <c r="M49" s="14">
        <f>'Problem 1'!M51</f>
        <v>1.056922917082406E-3</v>
      </c>
      <c r="N49" s="14">
        <f>'Problem 1'!N51</f>
        <v>1.0705822105733539E-3</v>
      </c>
      <c r="O49" s="14">
        <f>'Problem 1'!O51</f>
        <v>1.0833607938039178E-3</v>
      </c>
      <c r="P49" s="14">
        <f>'Problem 1'!P51</f>
        <v>1.0953761018048229E-3</v>
      </c>
      <c r="Q49" s="14">
        <f>'Problem 1'!Q51</f>
        <v>1.106725097919466E-3</v>
      </c>
      <c r="R49" s="14">
        <f>'Problem 1'!R51</f>
        <v>1.1174890518223098E-3</v>
      </c>
      <c r="S49" s="14">
        <f>'Problem 1'!S51</f>
        <v>1.1277369587161987E-3</v>
      </c>
      <c r="T49" s="14">
        <f>'Problem 1'!T51</f>
        <v>1.1375280458205243E-3</v>
      </c>
      <c r="U49" s="14">
        <f>'Problem 1'!U51</f>
        <v>1.1469136485401847E-3</v>
      </c>
      <c r="V49" s="15">
        <f>'Problem 1'!V51</f>
        <v>1.155938640711985E-3</v>
      </c>
      <c r="W49" s="15">
        <f>'Problem 1'!W51</f>
        <v>1.1646425426318568E-3</v>
      </c>
      <c r="X49" s="15">
        <f>'Problem 1'!X51</f>
        <v>1.1730603917357062E-3</v>
      </c>
      <c r="Y49" s="15">
        <f>'Problem 1'!Y51</f>
        <v>1.1812234365846848E-3</v>
      </c>
      <c r="Z49" s="15">
        <f>'Problem 1'!Z51</f>
        <v>1.1891596928053111E-3</v>
      </c>
      <c r="AA49" s="15">
        <f>'Problem 1'!AA51</f>
        <v>1.1891596928053111E-3</v>
      </c>
      <c r="AB49" s="2">
        <f>'Problem 1'!AB51</f>
        <v>-19</v>
      </c>
      <c r="AC49" s="2">
        <f>'Problem 1'!AC51</f>
        <v>-19</v>
      </c>
      <c r="AD49" s="21">
        <f>'Problem 1'!AD51</f>
        <v>7.9001964942911229E-2</v>
      </c>
      <c r="AE49" s="22">
        <f>'Problem 1'!AE51</f>
        <v>0.20928830437054274</v>
      </c>
      <c r="AF49" s="23">
        <f>'Problem 1'!AF51</f>
        <v>0.66042535620182563</v>
      </c>
      <c r="AG49" s="24">
        <f>'Problem 1'!AG51</f>
        <v>0.13028633942763151</v>
      </c>
    </row>
    <row r="50" spans="1:33">
      <c r="A50" s="72"/>
      <c r="B50" s="2">
        <f>'Problem 1'!B52</f>
        <v>-20</v>
      </c>
      <c r="C50" s="14">
        <f>'Problem 1'!C52</f>
        <v>6.2934836749939892E-4</v>
      </c>
      <c r="D50" s="14">
        <f>'Problem 1'!D52</f>
        <v>6.8740969823966156E-4</v>
      </c>
      <c r="E50" s="14">
        <f>'Problem 1'!E52</f>
        <v>7.2304684207659972E-4</v>
      </c>
      <c r="F50" s="14">
        <f>'Problem 1'!F52</f>
        <v>7.5065945027598857E-4</v>
      </c>
      <c r="G50" s="14">
        <f>'Problem 1'!G52</f>
        <v>7.7342196217035418E-4</v>
      </c>
      <c r="H50" s="14">
        <f>'Problem 1'!H52</f>
        <v>7.9337341368482923E-4</v>
      </c>
      <c r="I50" s="14">
        <f>'Problem 1'!I52</f>
        <v>8.1081136854683339E-4</v>
      </c>
      <c r="J50" s="14">
        <f>'Problem 1'!J52</f>
        <v>8.2645081514836315E-4</v>
      </c>
      <c r="K50" s="14">
        <f>'Problem 1'!K52</f>
        <v>8.4065026287448972E-4</v>
      </c>
      <c r="L50" s="14">
        <f>'Problem 1'!L52</f>
        <v>8.536674207454591E-4</v>
      </c>
      <c r="M50" s="14">
        <f>'Problem 1'!M52</f>
        <v>8.6569530190336579E-4</v>
      </c>
      <c r="N50" s="14">
        <f>'Problem 1'!N52</f>
        <v>8.7688323813912719E-4</v>
      </c>
      <c r="O50" s="14">
        <f>'Problem 1'!O52</f>
        <v>8.8734980981515586E-4</v>
      </c>
      <c r="P50" s="14">
        <f>'Problem 1'!P52</f>
        <v>8.9719120460297886E-4</v>
      </c>
      <c r="Q50" s="14">
        <f>'Problem 1'!Q52</f>
        <v>9.0648684240113243E-4</v>
      </c>
      <c r="R50" s="14">
        <f>'Problem 1'!R52</f>
        <v>9.1530328887323589E-4</v>
      </c>
      <c r="S50" s="14">
        <f>'Problem 1'!S52</f>
        <v>9.2369705601462058E-4</v>
      </c>
      <c r="T50" s="14">
        <f>'Problem 1'!T52</f>
        <v>9.3171665514502739E-4</v>
      </c>
      <c r="U50" s="14">
        <f>'Problem 1'!U52</f>
        <v>9.3940413362488722E-4</v>
      </c>
      <c r="V50" s="14">
        <f>'Problem 1'!V52</f>
        <v>9.4679624632919811E-4</v>
      </c>
      <c r="W50" s="15">
        <f>'Problem 1'!W52</f>
        <v>9.5392536320089991E-4</v>
      </c>
      <c r="X50" s="15">
        <f>'Problem 1'!X52</f>
        <v>9.6082018240062946E-4</v>
      </c>
      <c r="Y50" s="15">
        <f>'Problem 1'!Y52</f>
        <v>9.6750629873018602E-4</v>
      </c>
      <c r="Z50" s="15">
        <f>'Problem 1'!Z52</f>
        <v>9.7400665898716976E-4</v>
      </c>
      <c r="AA50" s="15">
        <f>'Problem 1'!AA52</f>
        <v>9.7400665898716976E-4</v>
      </c>
      <c r="AB50" s="2">
        <f>'Problem 1'!AB52</f>
        <v>-20</v>
      </c>
      <c r="AC50" s="2">
        <f>'Problem 1'!AC52</f>
        <v>-20</v>
      </c>
      <c r="AD50" s="21">
        <f>'Problem 1'!AD52</f>
        <v>8.315996309779905E-2</v>
      </c>
      <c r="AE50" s="22">
        <f>'Problem 1'!AE52</f>
        <v>0.21170443794677984</v>
      </c>
      <c r="AF50" s="23">
        <f>'Problem 1'!AF52</f>
        <v>0.65975108720423936</v>
      </c>
      <c r="AG50" s="24">
        <f>'Problem 1'!AG52</f>
        <v>0.12854447484898079</v>
      </c>
    </row>
    <row r="51" spans="1:33">
      <c r="A51" s="72"/>
      <c r="B51" s="2">
        <f>'Problem 1'!B53</f>
        <v>-21</v>
      </c>
      <c r="C51" s="14">
        <f>'Problem 1'!C53</f>
        <v>5.1548122970854638E-4</v>
      </c>
      <c r="D51" s="14">
        <f>'Problem 1'!D53</f>
        <v>5.6303760343431734E-4</v>
      </c>
      <c r="E51" s="14">
        <f>'Problem 1'!E53</f>
        <v>5.9222696766728761E-4</v>
      </c>
      <c r="F51" s="14">
        <f>'Problem 1'!F53</f>
        <v>6.1484366450029377E-4</v>
      </c>
      <c r="G51" s="14">
        <f>'Problem 1'!G53</f>
        <v>6.3348778630708342E-4</v>
      </c>
      <c r="H51" s="14">
        <f>'Problem 1'!H53</f>
        <v>6.4982944903676685E-4</v>
      </c>
      <c r="I51" s="14">
        <f>'Problem 1'!I53</f>
        <v>6.641123786192872E-4</v>
      </c>
      <c r="J51" s="14">
        <f>'Problem 1'!J53</f>
        <v>6.7692220157656267E-4</v>
      </c>
      <c r="K51" s="14">
        <f>'Problem 1'!K53</f>
        <v>6.8855256268185775E-4</v>
      </c>
      <c r="L51" s="14">
        <f>'Problem 1'!L53</f>
        <v>6.9921454401550124E-4</v>
      </c>
      <c r="M51" s="14">
        <f>'Problem 1'!M53</f>
        <v>7.0906623711625746E-4</v>
      </c>
      <c r="N51" s="14">
        <f>'Problem 1'!N53</f>
        <v>7.1822995537872928E-4</v>
      </c>
      <c r="O51" s="14">
        <f>'Problem 1'!O53</f>
        <v>7.2680282458283834E-4</v>
      </c>
      <c r="P51" s="14">
        <f>'Problem 1'!P53</f>
        <v>7.3486362929649977E-4</v>
      </c>
      <c r="Q51" s="14">
        <f>'Problem 1'!Q53</f>
        <v>7.4247742008482984E-4</v>
      </c>
      <c r="R51" s="14">
        <f>'Problem 1'!R53</f>
        <v>7.4969871897713816E-4</v>
      </c>
      <c r="S51" s="14">
        <f>'Problem 1'!S53</f>
        <v>7.5657381333087419E-4</v>
      </c>
      <c r="T51" s="14">
        <f>'Problem 1'!T53</f>
        <v>7.631424373791692E-4</v>
      </c>
      <c r="U51" s="14">
        <f>'Problem 1'!U53</f>
        <v>7.6943903091114475E-4</v>
      </c>
      <c r="V51" s="14">
        <f>'Problem 1'!V53</f>
        <v>7.7549369879262775E-4</v>
      </c>
      <c r="W51" s="14">
        <f>'Problem 1'!W53</f>
        <v>7.8133295431713555E-4</v>
      </c>
      <c r="X51" s="15">
        <f>'Problem 1'!X53</f>
        <v>7.8698030332642339E-4</v>
      </c>
      <c r="Y51" s="15">
        <f>'Problem 1'!Y53</f>
        <v>7.9245670978987149E-4</v>
      </c>
      <c r="Z51" s="15">
        <f>'Problem 1'!Z53</f>
        <v>7.9778096877243206E-4</v>
      </c>
      <c r="AA51" s="15">
        <f>'Problem 1'!AA53</f>
        <v>7.9778096877243206E-4</v>
      </c>
      <c r="AB51" s="2">
        <f>'Problem 1'!AB53</f>
        <v>-21</v>
      </c>
      <c r="AC51" s="2">
        <f>'Problem 1'!AC53</f>
        <v>-21</v>
      </c>
      <c r="AD51" s="21">
        <f>'Problem 1'!AD53</f>
        <v>8.7317961252690424E-2</v>
      </c>
      <c r="AE51" s="22">
        <f>'Problem 1'!AE53</f>
        <v>0.21413786047167505</v>
      </c>
      <c r="AF51" s="23">
        <f>'Problem 1'!AF53</f>
        <v>0.65904224030934033</v>
      </c>
      <c r="AG51" s="24">
        <f>'Problem 1'!AG53</f>
        <v>0.12681989921898462</v>
      </c>
    </row>
    <row r="52" spans="1:33">
      <c r="A52" s="72"/>
      <c r="B52" s="2">
        <f>'Problem 1'!B54</f>
        <v>-22</v>
      </c>
      <c r="C52" s="14">
        <f>'Problem 1'!C54</f>
        <v>4.2221591713605073E-4</v>
      </c>
      <c r="D52" s="14">
        <f>'Problem 1'!D54</f>
        <v>4.6116798132594153E-4</v>
      </c>
      <c r="E52" s="14">
        <f>'Problem 1'!E54</f>
        <v>4.8507615388386363E-4</v>
      </c>
      <c r="F52" s="14">
        <f>'Problem 1'!F54</f>
        <v>5.0360084274854802E-4</v>
      </c>
      <c r="G52" s="14">
        <f>'Problem 1'!G54</f>
        <v>5.1887170914323845E-4</v>
      </c>
      <c r="H52" s="14">
        <f>'Problem 1'!H54</f>
        <v>5.322566972267859E-4</v>
      </c>
      <c r="I52" s="14">
        <f>'Problem 1'!I54</f>
        <v>5.4395543593058519E-4</v>
      </c>
      <c r="J52" s="14">
        <f>'Problem 1'!J54</f>
        <v>5.5444759517237667E-4</v>
      </c>
      <c r="K52" s="14">
        <f>'Problem 1'!K54</f>
        <v>5.6397369097895337E-4</v>
      </c>
      <c r="L52" s="14">
        <f>'Problem 1'!L54</f>
        <v>5.7270661463907767E-4</v>
      </c>
      <c r="M52" s="14">
        <f>'Problem 1'!M54</f>
        <v>5.8077585440602418E-4</v>
      </c>
      <c r="N52" s="14">
        <f>'Problem 1'!N54</f>
        <v>5.8828159367950558E-4</v>
      </c>
      <c r="O52" s="14">
        <f>'Problem 1'!O54</f>
        <v>5.9530338540516518E-4</v>
      </c>
      <c r="P52" s="14">
        <f>'Problem 1'!P54</f>
        <v>6.0190575976699684E-4</v>
      </c>
      <c r="Q52" s="14">
        <f>'Problem 1'!Q54</f>
        <v>6.0814199782050339E-4</v>
      </c>
      <c r="R52" s="14">
        <f>'Problem 1'!R54</f>
        <v>6.1405675699893823E-4</v>
      </c>
      <c r="S52" s="14">
        <f>'Problem 1'!S54</f>
        <v>6.1968794995159108E-4</v>
      </c>
      <c r="T52" s="14">
        <f>'Problem 1'!T54</f>
        <v>6.2506812185123678E-4</v>
      </c>
      <c r="U52" s="14">
        <f>'Problem 1'!U54</f>
        <v>6.3022548134314133E-4</v>
      </c>
      <c r="V52" s="14">
        <f>'Problem 1'!V54</f>
        <v>6.351846864610074E-4</v>
      </c>
      <c r="W52" s="14">
        <f>'Problem 1'!W54</f>
        <v>6.3996745348448517E-4</v>
      </c>
      <c r="X52" s="14">
        <f>'Problem 1'!X54</f>
        <v>6.4459303537558912E-4</v>
      </c>
      <c r="Y52" s="15">
        <f>'Problem 1'!Y54</f>
        <v>6.4907860312144459E-4</v>
      </c>
      <c r="Z52" s="15">
        <f>'Problem 1'!Z54</f>
        <v>6.5343955122165503E-4</v>
      </c>
      <c r="AA52" s="15">
        <f>'Problem 1'!AA54</f>
        <v>6.5343955122165503E-4</v>
      </c>
      <c r="AB52" s="2">
        <f>'Problem 1'!AB54</f>
        <v>-22</v>
      </c>
      <c r="AC52" s="2">
        <f>'Problem 1'!AC54</f>
        <v>-22</v>
      </c>
      <c r="AD52" s="21">
        <f>'Problem 1'!AD54</f>
        <v>9.1475959407581797E-2</v>
      </c>
      <c r="AE52" s="22">
        <f>'Problem 1'!AE54</f>
        <v>0.21658857194522635</v>
      </c>
      <c r="AF52" s="23">
        <f>'Problem 1'!AF54</f>
        <v>0.6582988155171291</v>
      </c>
      <c r="AG52" s="24">
        <f>'Problem 1'!AG54</f>
        <v>0.12511261253764455</v>
      </c>
    </row>
    <row r="53" spans="1:33">
      <c r="A53" s="72"/>
      <c r="B53" s="2">
        <f>'Problem 1'!B55</f>
        <v>-23</v>
      </c>
      <c r="C53" s="14">
        <f>'Problem 1'!C55</f>
        <v>3.458249697740273E-4</v>
      </c>
      <c r="D53" s="14">
        <f>'Problem 1'!D55</f>
        <v>3.7772949036263487E-4</v>
      </c>
      <c r="E53" s="14">
        <f>'Problem 1'!E55</f>
        <v>3.973119900189219E-4</v>
      </c>
      <c r="F53" s="14">
        <f>'Problem 1'!F55</f>
        <v>4.1248503231007365E-4</v>
      </c>
      <c r="G53" s="14">
        <f>'Problem 1'!G55</f>
        <v>4.2499296177230027E-4</v>
      </c>
      <c r="H53" s="14">
        <f>'Problem 1'!H55</f>
        <v>4.3595622230216554E-4</v>
      </c>
      <c r="I53" s="14">
        <f>'Problem 1'!I55</f>
        <v>4.4553832424204097E-4</v>
      </c>
      <c r="J53" s="14">
        <f>'Problem 1'!J55</f>
        <v>4.5413215148869973E-4</v>
      </c>
      <c r="K53" s="14">
        <f>'Problem 1'!K55</f>
        <v>4.6193470383376525E-4</v>
      </c>
      <c r="L53" s="14">
        <f>'Problem 1'!L55</f>
        <v>4.6908759158202184E-4</v>
      </c>
      <c r="M53" s="14">
        <f>'Problem 1'!M55</f>
        <v>4.7569687485450547E-4</v>
      </c>
      <c r="N53" s="14">
        <f>'Problem 1'!N55</f>
        <v>4.8184461100569145E-4</v>
      </c>
      <c r="O53" s="14">
        <f>'Problem 1'!O55</f>
        <v>4.8759595957577215E-4</v>
      </c>
      <c r="P53" s="14">
        <f>'Problem 1'!P55</f>
        <v>4.9300377539097159E-4</v>
      </c>
      <c r="Q53" s="14">
        <f>'Problem 1'!Q55</f>
        <v>4.9811169943842664E-4</v>
      </c>
      <c r="R53" s="14">
        <f>'Problem 1'!R55</f>
        <v>5.0295630934318251E-4</v>
      </c>
      <c r="S53" s="14">
        <f>'Problem 1'!S55</f>
        <v>5.0756865827084117E-4</v>
      </c>
      <c r="T53" s="14">
        <f>'Problem 1'!T55</f>
        <v>5.1197540304066119E-4</v>
      </c>
      <c r="U53" s="14">
        <f>'Problem 1'!U55</f>
        <v>5.1619964854637238E-4</v>
      </c>
      <c r="V53" s="14">
        <f>'Problem 1'!V55</f>
        <v>5.2026159147742633E-4</v>
      </c>
      <c r="W53" s="14">
        <f>'Problem 1'!W55</f>
        <v>5.2417901901675198E-4</v>
      </c>
      <c r="X53" s="14">
        <f>'Problem 1'!X55</f>
        <v>5.2796770071432723E-4</v>
      </c>
      <c r="Y53" s="14">
        <f>'Problem 1'!Y55</f>
        <v>5.3164170083410463E-4</v>
      </c>
      <c r="Z53" s="15">
        <f>'Problem 1'!Z55</f>
        <v>5.3521362856996841E-4</v>
      </c>
      <c r="AA53" s="15">
        <f>'Problem 1'!AA55</f>
        <v>5.3521362856996841E-4</v>
      </c>
      <c r="AB53" s="2">
        <f>'Problem 1'!AB55</f>
        <v>-23</v>
      </c>
      <c r="AC53" s="2">
        <f>'Problem 1'!AC55</f>
        <v>-23</v>
      </c>
      <c r="AD53" s="21">
        <f>'Problem 1'!AD55</f>
        <v>9.5633957562469618E-2</v>
      </c>
      <c r="AE53" s="22">
        <f>'Problem 1'!AE55</f>
        <v>0.21905657236743159</v>
      </c>
      <c r="AF53" s="23">
        <f>'Problem 1'!AF55</f>
        <v>0.65752081282760644</v>
      </c>
      <c r="AG53" s="24">
        <f>'Problem 1'!AG55</f>
        <v>0.12342261480496197</v>
      </c>
    </row>
    <row r="54" spans="1:33">
      <c r="A54" s="72"/>
      <c r="B54" s="2">
        <f>'Problem 1'!B56</f>
        <v>-24</v>
      </c>
      <c r="C54" s="14">
        <f>'Problem 1'!C56</f>
        <v>2.8325533184640642E-4</v>
      </c>
      <c r="D54" s="14">
        <f>'Problem 1'!D56</f>
        <v>3.093874112408807E-4</v>
      </c>
      <c r="E54" s="14">
        <f>'Problem 1'!E56</f>
        <v>3.2542687606653575E-4</v>
      </c>
      <c r="F54" s="14">
        <f>'Problem 1'!F56</f>
        <v>3.3785468060623712E-4</v>
      </c>
      <c r="G54" s="14">
        <f>'Problem 1'!G56</f>
        <v>3.4809956752938063E-4</v>
      </c>
      <c r="H54" s="14">
        <f>'Problem 1'!H56</f>
        <v>3.5707926035357073E-4</v>
      </c>
      <c r="I54" s="14">
        <f>'Problem 1'!I56</f>
        <v>3.6492768571897756E-4</v>
      </c>
      <c r="J54" s="14">
        <f>'Problem 1'!J56</f>
        <v>3.7196664357726526E-4</v>
      </c>
      <c r="K54" s="14">
        <f>'Problem 1'!K56</f>
        <v>3.7835749081769054E-4</v>
      </c>
      <c r="L54" s="14">
        <f>'Problem 1'!L56</f>
        <v>3.8421621638662915E-4</v>
      </c>
      <c r="M54" s="14">
        <f>'Problem 1'!M56</f>
        <v>3.8962969109274293E-4</v>
      </c>
      <c r="N54" s="14">
        <f>'Problem 1'!N56</f>
        <v>3.9466512576579794E-4</v>
      </c>
      <c r="O54" s="14">
        <f>'Problem 1'!O56</f>
        <v>3.9937589071966192E-4</v>
      </c>
      <c r="P54" s="14">
        <f>'Problem 1'!P56</f>
        <v>4.0380527782927253E-4</v>
      </c>
      <c r="Q54" s="14">
        <f>'Problem 1'!Q56</f>
        <v>4.0798903217776142E-4</v>
      </c>
      <c r="R54" s="14">
        <f>'Problem 1'!R56</f>
        <v>4.1195711345059339E-4</v>
      </c>
      <c r="S54" s="14">
        <f>'Problem 1'!S56</f>
        <v>4.1573495640666758E-4</v>
      </c>
      <c r="T54" s="14">
        <f>'Problem 1'!T56</f>
        <v>4.1934439488345952E-4</v>
      </c>
      <c r="U54" s="14">
        <f>'Problem 1'!U56</f>
        <v>4.228043534379351E-4</v>
      </c>
      <c r="V54" s="14">
        <f>'Problem 1'!V56</f>
        <v>4.2613137460019722E-4</v>
      </c>
      <c r="W54" s="14">
        <f>'Problem 1'!W56</f>
        <v>4.2934002734253975E-4</v>
      </c>
      <c r="X54" s="14">
        <f>'Problem 1'!X56</f>
        <v>4.3244322805187065E-4</v>
      </c>
      <c r="Y54" s="14">
        <f>'Problem 1'!Y56</f>
        <v>4.3545249636413655E-4</v>
      </c>
      <c r="Z54" s="14">
        <f>'Problem 1'!Z56</f>
        <v>4.383781601090494E-4</v>
      </c>
      <c r="AA54" s="15">
        <f>'Problem 1'!AA56</f>
        <v>4.383781601090494E-4</v>
      </c>
      <c r="AB54" s="2">
        <f>'Problem 1'!AB56</f>
        <v>-24</v>
      </c>
      <c r="AC54" s="2">
        <f>'Problem 1'!AC56</f>
        <v>-24</v>
      </c>
      <c r="AD54" s="21">
        <f>'Problem 1'!AD56</f>
        <v>9.9791955717360992E-2</v>
      </c>
      <c r="AE54" s="22">
        <f>'Problem 1'!AE56</f>
        <v>0.22154186173829502</v>
      </c>
      <c r="AF54" s="23">
        <f>'Problem 1'!AF56</f>
        <v>0.65670823224077091</v>
      </c>
      <c r="AG54" s="24">
        <f>'Problem 1'!AG56</f>
        <v>0.12174990602093402</v>
      </c>
    </row>
    <row r="55" spans="1:33">
      <c r="A55" s="9"/>
      <c r="B55" s="11"/>
      <c r="C55" s="3">
        <v>0</v>
      </c>
      <c r="D55" s="3">
        <f>C55+1</f>
        <v>1</v>
      </c>
      <c r="E55" s="3">
        <f t="shared" ref="E55:AA55" si="1">D55+1</f>
        <v>2</v>
      </c>
      <c r="F55" s="3">
        <f t="shared" si="1"/>
        <v>3</v>
      </c>
      <c r="G55" s="3">
        <f t="shared" si="1"/>
        <v>4</v>
      </c>
      <c r="H55" s="3">
        <f t="shared" si="1"/>
        <v>5</v>
      </c>
      <c r="I55" s="3">
        <f t="shared" si="1"/>
        <v>6</v>
      </c>
      <c r="J55" s="3">
        <f t="shared" si="1"/>
        <v>7</v>
      </c>
      <c r="K55" s="3">
        <f t="shared" si="1"/>
        <v>8</v>
      </c>
      <c r="L55" s="3">
        <f t="shared" si="1"/>
        <v>9</v>
      </c>
      <c r="M55" s="3">
        <f t="shared" si="1"/>
        <v>10</v>
      </c>
      <c r="N55" s="3">
        <f t="shared" si="1"/>
        <v>11</v>
      </c>
      <c r="O55" s="3">
        <f t="shared" si="1"/>
        <v>12</v>
      </c>
      <c r="P55" s="3">
        <f t="shared" si="1"/>
        <v>13</v>
      </c>
      <c r="Q55" s="3">
        <f t="shared" si="1"/>
        <v>14</v>
      </c>
      <c r="R55" s="3">
        <f t="shared" si="1"/>
        <v>15</v>
      </c>
      <c r="S55" s="3">
        <f t="shared" si="1"/>
        <v>16</v>
      </c>
      <c r="T55" s="3">
        <f t="shared" si="1"/>
        <v>17</v>
      </c>
      <c r="U55" s="3">
        <f t="shared" si="1"/>
        <v>18</v>
      </c>
      <c r="V55" s="3">
        <f t="shared" si="1"/>
        <v>19</v>
      </c>
      <c r="W55" s="3">
        <f t="shared" si="1"/>
        <v>20</v>
      </c>
      <c r="X55" s="3">
        <f t="shared" si="1"/>
        <v>21</v>
      </c>
      <c r="Y55" s="3">
        <f t="shared" si="1"/>
        <v>22</v>
      </c>
      <c r="Z55" s="3">
        <f t="shared" si="1"/>
        <v>23</v>
      </c>
      <c r="AA55" s="3">
        <f t="shared" si="1"/>
        <v>24</v>
      </c>
      <c r="AB55" s="12"/>
      <c r="AC55" s="17"/>
      <c r="AD55" s="17"/>
      <c r="AE55" s="17"/>
      <c r="AF55" s="17"/>
      <c r="AG55" s="17"/>
    </row>
    <row r="56" spans="1:33" ht="25.5" customHeight="1">
      <c r="A56" s="88" t="s">
        <v>74</v>
      </c>
      <c r="B56" s="89"/>
      <c r="C56" s="75" t="s">
        <v>35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20" t="s">
        <v>22</v>
      </c>
      <c r="AC56" s="20" t="s">
        <v>23</v>
      </c>
      <c r="AD56" s="20" t="s">
        <v>24</v>
      </c>
      <c r="AE56" s="18" t="s">
        <v>25</v>
      </c>
      <c r="AF56" s="18" t="s">
        <v>26</v>
      </c>
      <c r="AG56" s="18" t="s">
        <v>27</v>
      </c>
    </row>
    <row r="57" spans="1:33">
      <c r="A57" s="71" t="s">
        <v>6</v>
      </c>
      <c r="B57" s="2">
        <f>B6</f>
        <v>24</v>
      </c>
      <c r="C57" s="14"/>
      <c r="D57" s="42"/>
      <c r="E57" s="42"/>
      <c r="F57" s="42"/>
      <c r="G57" s="42"/>
      <c r="H57" s="42"/>
      <c r="I57" s="42"/>
      <c r="J57" s="42"/>
      <c r="K57" s="42"/>
      <c r="L57" s="42" t="str">
        <f>IF($B57^2&gt;L$55^2,"",IF(MOD(L$55,3)=0,principal*coupon/4,0))</f>
        <v/>
      </c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3">
        <f t="shared" ref="AA57:AA88" si="2">principal*bond_coupon/4+principal</f>
        <v>101</v>
      </c>
      <c r="AB57" s="2">
        <f t="shared" ref="AB57:AG72" si="3">AB6</f>
        <v>24</v>
      </c>
      <c r="AC57" s="2">
        <f t="shared" si="3"/>
        <v>24</v>
      </c>
      <c r="AD57" s="2">
        <f t="shared" si="3"/>
        <v>-9.9791955717360992E-2</v>
      </c>
      <c r="AE57" s="2">
        <f t="shared" si="3"/>
        <v>0.12174990602093402</v>
      </c>
      <c r="AF57" s="2">
        <f t="shared" si="3"/>
        <v>0.65670823224077091</v>
      </c>
      <c r="AG57" s="2">
        <f t="shared" si="3"/>
        <v>0.22154186173829502</v>
      </c>
    </row>
    <row r="58" spans="1:33">
      <c r="A58" s="72"/>
      <c r="B58" s="2">
        <f t="shared" ref="B58:B105" si="4">B7</f>
        <v>23</v>
      </c>
      <c r="C58" s="14"/>
      <c r="D58" s="42"/>
      <c r="E58" s="42"/>
      <c r="F58" s="42"/>
      <c r="G58" s="42"/>
      <c r="H58" s="42"/>
      <c r="I58" s="42"/>
      <c r="J58" s="42"/>
      <c r="K58" s="42"/>
      <c r="L58" s="42" t="str">
        <f>IF($B58^2&gt;L$55^2,"",IF(MOD(L$55,3)=0,principal*coupon/4,0))</f>
        <v/>
      </c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3"/>
      <c r="AA58" s="43">
        <f t="shared" si="2"/>
        <v>101</v>
      </c>
      <c r="AB58" s="2">
        <f t="shared" si="3"/>
        <v>23</v>
      </c>
      <c r="AC58" s="2">
        <f t="shared" si="3"/>
        <v>23</v>
      </c>
      <c r="AD58" s="2">
        <f t="shared" si="3"/>
        <v>-9.5633957562469618E-2</v>
      </c>
      <c r="AE58" s="2">
        <f t="shared" si="3"/>
        <v>0.12342261480496197</v>
      </c>
      <c r="AF58" s="2">
        <f t="shared" si="3"/>
        <v>0.65752081282760644</v>
      </c>
      <c r="AG58" s="2">
        <f t="shared" si="3"/>
        <v>0.21905657236743159</v>
      </c>
    </row>
    <row r="59" spans="1:33">
      <c r="A59" s="72"/>
      <c r="B59" s="2">
        <f t="shared" si="4"/>
        <v>22</v>
      </c>
      <c r="C59" s="14"/>
      <c r="D59" s="42"/>
      <c r="E59" s="42"/>
      <c r="F59" s="42"/>
      <c r="G59" s="42"/>
      <c r="H59" s="42"/>
      <c r="I59" s="42"/>
      <c r="J59" s="42"/>
      <c r="K59" s="42"/>
      <c r="L59" s="42" t="str">
        <f>IF($B59^2&gt;L$55^2,"",IF(MOD(L$55,3)=0,principal*coupon/4,0))</f>
        <v/>
      </c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3"/>
      <c r="Z59" s="43"/>
      <c r="AA59" s="43">
        <f t="shared" si="2"/>
        <v>101</v>
      </c>
      <c r="AB59" s="2">
        <f t="shared" si="3"/>
        <v>22</v>
      </c>
      <c r="AC59" s="2">
        <f t="shared" si="3"/>
        <v>22</v>
      </c>
      <c r="AD59" s="2">
        <f t="shared" si="3"/>
        <v>-9.1475959407581797E-2</v>
      </c>
      <c r="AE59" s="2">
        <f t="shared" si="3"/>
        <v>0.12511261253764455</v>
      </c>
      <c r="AF59" s="2">
        <f t="shared" si="3"/>
        <v>0.6582988155171291</v>
      </c>
      <c r="AG59" s="2">
        <f t="shared" si="3"/>
        <v>0.21658857194522635</v>
      </c>
    </row>
    <row r="60" spans="1:33">
      <c r="A60" s="72"/>
      <c r="B60" s="2">
        <f t="shared" si="4"/>
        <v>21</v>
      </c>
      <c r="C60" s="14"/>
      <c r="D60" s="42"/>
      <c r="E60" s="42"/>
      <c r="F60" s="42"/>
      <c r="G60" s="42"/>
      <c r="H60" s="42"/>
      <c r="I60" s="42"/>
      <c r="J60" s="42"/>
      <c r="K60" s="42"/>
      <c r="L60" s="42" t="str">
        <f>IF($B60^2&gt;L$55^2,"",IF(MOD(L$55,3)=0,principal*coupon/4,0))</f>
        <v/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3">
        <f t="shared" ref="X60:X102" si="5">principal*bond_coupon/4</f>
        <v>1</v>
      </c>
      <c r="Y60" s="43"/>
      <c r="Z60" s="43"/>
      <c r="AA60" s="43">
        <f t="shared" si="2"/>
        <v>101</v>
      </c>
      <c r="AB60" s="2">
        <f t="shared" si="3"/>
        <v>21</v>
      </c>
      <c r="AC60" s="2">
        <f t="shared" si="3"/>
        <v>21</v>
      </c>
      <c r="AD60" s="2">
        <f t="shared" si="3"/>
        <v>-8.7317961252690424E-2</v>
      </c>
      <c r="AE60" s="2">
        <f t="shared" si="3"/>
        <v>0.12681989921898462</v>
      </c>
      <c r="AF60" s="2">
        <f t="shared" si="3"/>
        <v>0.65904224030934033</v>
      </c>
      <c r="AG60" s="2">
        <f t="shared" si="3"/>
        <v>0.21413786047167505</v>
      </c>
    </row>
    <row r="61" spans="1:33">
      <c r="A61" s="72"/>
      <c r="B61" s="2">
        <f t="shared" si="4"/>
        <v>20</v>
      </c>
      <c r="C61" s="14"/>
      <c r="D61" s="42"/>
      <c r="E61" s="42"/>
      <c r="F61" s="42"/>
      <c r="G61" s="42"/>
      <c r="H61" s="42"/>
      <c r="I61" s="42"/>
      <c r="J61" s="42"/>
      <c r="K61" s="42"/>
      <c r="L61" s="42" t="str">
        <f>IF($B61^2&gt;L$55^2,"",IF(MOD(L$55,3)=0,principal*coupon/4,0))</f>
        <v/>
      </c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3"/>
      <c r="X61" s="43">
        <f t="shared" si="5"/>
        <v>1</v>
      </c>
      <c r="Y61" s="43"/>
      <c r="Z61" s="43"/>
      <c r="AA61" s="43">
        <f t="shared" si="2"/>
        <v>101</v>
      </c>
      <c r="AB61" s="2">
        <f t="shared" si="3"/>
        <v>20</v>
      </c>
      <c r="AC61" s="2">
        <f t="shared" si="3"/>
        <v>20</v>
      </c>
      <c r="AD61" s="2">
        <f t="shared" si="3"/>
        <v>-8.315996309779905E-2</v>
      </c>
      <c r="AE61" s="2">
        <f t="shared" si="3"/>
        <v>0.12854447484898079</v>
      </c>
      <c r="AF61" s="2">
        <f t="shared" si="3"/>
        <v>0.65975108720423936</v>
      </c>
      <c r="AG61" s="2">
        <f t="shared" si="3"/>
        <v>0.21170443794677984</v>
      </c>
    </row>
    <row r="62" spans="1:33">
      <c r="A62" s="72"/>
      <c r="B62" s="2">
        <f t="shared" si="4"/>
        <v>19</v>
      </c>
      <c r="C62" s="14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3"/>
      <c r="W62" s="43"/>
      <c r="X62" s="43">
        <f t="shared" si="5"/>
        <v>1</v>
      </c>
      <c r="Y62" s="43"/>
      <c r="Z62" s="43"/>
      <c r="AA62" s="43">
        <f t="shared" si="2"/>
        <v>101</v>
      </c>
      <c r="AB62" s="2">
        <f t="shared" si="3"/>
        <v>19</v>
      </c>
      <c r="AC62" s="2">
        <f t="shared" si="3"/>
        <v>19</v>
      </c>
      <c r="AD62" s="2">
        <f t="shared" si="3"/>
        <v>-7.9001964942911229E-2</v>
      </c>
      <c r="AE62" s="2">
        <f t="shared" si="3"/>
        <v>0.13028633942763151</v>
      </c>
      <c r="AF62" s="2">
        <f t="shared" si="3"/>
        <v>0.66042535620182563</v>
      </c>
      <c r="AG62" s="2">
        <f t="shared" si="3"/>
        <v>0.20928830437054274</v>
      </c>
    </row>
    <row r="63" spans="1:33">
      <c r="A63" s="72"/>
      <c r="B63" s="2">
        <f t="shared" si="4"/>
        <v>18</v>
      </c>
      <c r="C63" s="14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3">
        <f t="shared" ref="U63:U99" si="6">principal*bond_coupon/4</f>
        <v>1</v>
      </c>
      <c r="V63" s="43"/>
      <c r="W63" s="43"/>
      <c r="X63" s="43">
        <f t="shared" si="5"/>
        <v>1</v>
      </c>
      <c r="Y63" s="43"/>
      <c r="Z63" s="43"/>
      <c r="AA63" s="43">
        <f t="shared" si="2"/>
        <v>101</v>
      </c>
      <c r="AB63" s="2">
        <f t="shared" si="3"/>
        <v>18</v>
      </c>
      <c r="AC63" s="2">
        <f t="shared" si="3"/>
        <v>18</v>
      </c>
      <c r="AD63" s="2">
        <f t="shared" si="3"/>
        <v>-7.4843966788019856E-2</v>
      </c>
      <c r="AE63" s="2">
        <f t="shared" si="3"/>
        <v>0.13204549295493984</v>
      </c>
      <c r="AF63" s="2">
        <f t="shared" si="3"/>
        <v>0.66106504730210036</v>
      </c>
      <c r="AG63" s="2">
        <f t="shared" si="3"/>
        <v>0.20688945974295969</v>
      </c>
    </row>
    <row r="64" spans="1:33">
      <c r="A64" s="72"/>
      <c r="B64" s="2">
        <f t="shared" si="4"/>
        <v>17</v>
      </c>
      <c r="C64" s="1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3"/>
      <c r="U64" s="43">
        <f t="shared" si="6"/>
        <v>1</v>
      </c>
      <c r="V64" s="43"/>
      <c r="W64" s="43"/>
      <c r="X64" s="43">
        <f t="shared" si="5"/>
        <v>1</v>
      </c>
      <c r="Y64" s="43"/>
      <c r="Z64" s="43"/>
      <c r="AA64" s="43">
        <f t="shared" si="2"/>
        <v>101</v>
      </c>
      <c r="AB64" s="2">
        <f t="shared" si="3"/>
        <v>17</v>
      </c>
      <c r="AC64" s="2">
        <f t="shared" si="3"/>
        <v>17</v>
      </c>
      <c r="AD64" s="2">
        <f t="shared" si="3"/>
        <v>-7.0685968633132035E-2</v>
      </c>
      <c r="AE64" s="2">
        <f t="shared" si="3"/>
        <v>0.13382193543090271</v>
      </c>
      <c r="AF64" s="2">
        <f t="shared" si="3"/>
        <v>0.66167016050506255</v>
      </c>
      <c r="AG64" s="2">
        <f t="shared" si="3"/>
        <v>0.20450790406403474</v>
      </c>
    </row>
    <row r="65" spans="1:33">
      <c r="A65" s="72"/>
      <c r="B65" s="2">
        <f t="shared" si="4"/>
        <v>16</v>
      </c>
      <c r="C65" s="14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3"/>
      <c r="T65" s="43"/>
      <c r="U65" s="43">
        <f t="shared" si="6"/>
        <v>1</v>
      </c>
      <c r="V65" s="43"/>
      <c r="W65" s="43"/>
      <c r="X65" s="43">
        <f t="shared" si="5"/>
        <v>1</v>
      </c>
      <c r="Y65" s="43"/>
      <c r="Z65" s="43"/>
      <c r="AA65" s="43">
        <f t="shared" si="2"/>
        <v>101</v>
      </c>
      <c r="AB65" s="2">
        <f t="shared" si="3"/>
        <v>16</v>
      </c>
      <c r="AC65" s="2">
        <f t="shared" si="3"/>
        <v>16</v>
      </c>
      <c r="AD65" s="2">
        <f t="shared" si="3"/>
        <v>-6.6527970478240661E-2</v>
      </c>
      <c r="AE65" s="2">
        <f t="shared" si="3"/>
        <v>0.13561566685552315</v>
      </c>
      <c r="AF65" s="2">
        <f t="shared" si="3"/>
        <v>0.66224069581071299</v>
      </c>
      <c r="AG65" s="2">
        <f t="shared" si="3"/>
        <v>0.20214363733376381</v>
      </c>
    </row>
    <row r="66" spans="1:33">
      <c r="A66" s="72"/>
      <c r="B66" s="2">
        <f t="shared" si="4"/>
        <v>15</v>
      </c>
      <c r="C66" s="14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3">
        <f t="shared" ref="R66:R96" si="7">principal*bond_coupon/4</f>
        <v>1</v>
      </c>
      <c r="S66" s="43"/>
      <c r="T66" s="43"/>
      <c r="U66" s="43">
        <f t="shared" si="6"/>
        <v>1</v>
      </c>
      <c r="V66" s="43"/>
      <c r="W66" s="43"/>
      <c r="X66" s="43">
        <f t="shared" si="5"/>
        <v>1</v>
      </c>
      <c r="Y66" s="43"/>
      <c r="Z66" s="43"/>
      <c r="AA66" s="43">
        <f t="shared" si="2"/>
        <v>101</v>
      </c>
      <c r="AB66" s="2">
        <f t="shared" si="3"/>
        <v>15</v>
      </c>
      <c r="AC66" s="2">
        <f t="shared" si="3"/>
        <v>15</v>
      </c>
      <c r="AD66" s="2">
        <f t="shared" si="3"/>
        <v>-6.2369972323351064E-2</v>
      </c>
      <c r="AE66" s="2">
        <f t="shared" si="3"/>
        <v>0.13742668722879892</v>
      </c>
      <c r="AF66" s="2">
        <f t="shared" si="3"/>
        <v>0.6627766532190511</v>
      </c>
      <c r="AG66" s="2">
        <f t="shared" si="3"/>
        <v>0.19979665955214998</v>
      </c>
    </row>
    <row r="67" spans="1:33">
      <c r="A67" s="72"/>
      <c r="B67" s="2">
        <f t="shared" si="4"/>
        <v>14</v>
      </c>
      <c r="C67" s="14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3"/>
      <c r="R67" s="43">
        <f t="shared" si="7"/>
        <v>1</v>
      </c>
      <c r="S67" s="43"/>
      <c r="T67" s="43"/>
      <c r="U67" s="43">
        <f t="shared" si="6"/>
        <v>1</v>
      </c>
      <c r="V67" s="43"/>
      <c r="W67" s="43"/>
      <c r="X67" s="43">
        <f t="shared" si="5"/>
        <v>1</v>
      </c>
      <c r="Y67" s="43"/>
      <c r="Z67" s="43"/>
      <c r="AA67" s="43">
        <f t="shared" si="2"/>
        <v>101</v>
      </c>
      <c r="AB67" s="2">
        <f t="shared" si="3"/>
        <v>14</v>
      </c>
      <c r="AC67" s="2">
        <f t="shared" si="3"/>
        <v>14</v>
      </c>
      <c r="AD67" s="2">
        <f t="shared" si="3"/>
        <v>-5.8211974168461467E-2</v>
      </c>
      <c r="AE67" s="2">
        <f t="shared" si="3"/>
        <v>0.13925499655073073</v>
      </c>
      <c r="AF67" s="2">
        <f t="shared" si="3"/>
        <v>0.66327803273007702</v>
      </c>
      <c r="AG67" s="2">
        <f t="shared" si="3"/>
        <v>0.1974669707191922</v>
      </c>
    </row>
    <row r="68" spans="1:33">
      <c r="A68" s="72"/>
      <c r="B68" s="2">
        <f t="shared" si="4"/>
        <v>13</v>
      </c>
      <c r="C68" s="14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3"/>
      <c r="Q68" s="43"/>
      <c r="R68" s="43">
        <f t="shared" si="7"/>
        <v>1</v>
      </c>
      <c r="S68" s="43"/>
      <c r="T68" s="43"/>
      <c r="U68" s="43">
        <f t="shared" si="6"/>
        <v>1</v>
      </c>
      <c r="V68" s="43"/>
      <c r="W68" s="43"/>
      <c r="X68" s="43">
        <f t="shared" si="5"/>
        <v>1</v>
      </c>
      <c r="Y68" s="43"/>
      <c r="Z68" s="43"/>
      <c r="AA68" s="43">
        <f t="shared" si="2"/>
        <v>101</v>
      </c>
      <c r="AB68" s="2">
        <f t="shared" si="3"/>
        <v>13</v>
      </c>
      <c r="AC68" s="2">
        <f t="shared" si="3"/>
        <v>13</v>
      </c>
      <c r="AD68" s="2">
        <f t="shared" si="3"/>
        <v>-5.4053976013570093E-2</v>
      </c>
      <c r="AE68" s="2">
        <f t="shared" si="3"/>
        <v>0.14110059482131942</v>
      </c>
      <c r="AF68" s="2">
        <f t="shared" si="3"/>
        <v>0.66374483434379106</v>
      </c>
      <c r="AG68" s="2">
        <f t="shared" si="3"/>
        <v>0.19515457083488952</v>
      </c>
    </row>
    <row r="69" spans="1:33">
      <c r="A69" s="72"/>
      <c r="B69" s="2">
        <f t="shared" si="4"/>
        <v>12</v>
      </c>
      <c r="C69" s="14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3">
        <f t="shared" ref="O69:O93" si="8">principal*bond_coupon/4</f>
        <v>1</v>
      </c>
      <c r="P69" s="43"/>
      <c r="Q69" s="43"/>
      <c r="R69" s="43">
        <f t="shared" si="7"/>
        <v>1</v>
      </c>
      <c r="S69" s="43"/>
      <c r="T69" s="43"/>
      <c r="U69" s="43">
        <f t="shared" si="6"/>
        <v>1</v>
      </c>
      <c r="V69" s="43"/>
      <c r="W69" s="43"/>
      <c r="X69" s="43">
        <f t="shared" si="5"/>
        <v>1</v>
      </c>
      <c r="Y69" s="43"/>
      <c r="Z69" s="43"/>
      <c r="AA69" s="43">
        <f t="shared" si="2"/>
        <v>101</v>
      </c>
      <c r="AB69" s="2">
        <f t="shared" si="3"/>
        <v>12</v>
      </c>
      <c r="AC69" s="2">
        <f t="shared" si="3"/>
        <v>12</v>
      </c>
      <c r="AD69" s="2">
        <f t="shared" si="3"/>
        <v>-4.9895977858680496E-2</v>
      </c>
      <c r="AE69" s="2">
        <f t="shared" si="3"/>
        <v>0.14296348204056336</v>
      </c>
      <c r="AF69" s="2">
        <f t="shared" si="3"/>
        <v>0.66417705806019267</v>
      </c>
      <c r="AG69" s="2">
        <f t="shared" si="3"/>
        <v>0.19285945989924386</v>
      </c>
    </row>
    <row r="70" spans="1:33">
      <c r="A70" s="72"/>
      <c r="B70" s="2">
        <f t="shared" si="4"/>
        <v>11</v>
      </c>
      <c r="C70" s="14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3"/>
      <c r="O70" s="43">
        <f t="shared" si="8"/>
        <v>1</v>
      </c>
      <c r="P70" s="43"/>
      <c r="Q70" s="43"/>
      <c r="R70" s="43">
        <f t="shared" si="7"/>
        <v>1</v>
      </c>
      <c r="S70" s="43"/>
      <c r="T70" s="43"/>
      <c r="U70" s="43">
        <f t="shared" si="6"/>
        <v>1</v>
      </c>
      <c r="V70" s="43"/>
      <c r="W70" s="43"/>
      <c r="X70" s="43">
        <f t="shared" si="5"/>
        <v>1</v>
      </c>
      <c r="Y70" s="43"/>
      <c r="Z70" s="43"/>
      <c r="AA70" s="43">
        <f t="shared" si="2"/>
        <v>101</v>
      </c>
      <c r="AB70" s="2">
        <f t="shared" si="3"/>
        <v>11</v>
      </c>
      <c r="AC70" s="2">
        <f t="shared" si="3"/>
        <v>11</v>
      </c>
      <c r="AD70" s="2">
        <f t="shared" si="3"/>
        <v>-4.5737979703790899E-2</v>
      </c>
      <c r="AE70" s="2">
        <f t="shared" si="3"/>
        <v>0.1448436582084634</v>
      </c>
      <c r="AF70" s="2">
        <f t="shared" si="3"/>
        <v>0.66457470387928219</v>
      </c>
      <c r="AG70" s="2">
        <f t="shared" si="3"/>
        <v>0.1905816379122543</v>
      </c>
    </row>
    <row r="71" spans="1:33">
      <c r="A71" s="72"/>
      <c r="B71" s="2">
        <f t="shared" si="4"/>
        <v>10</v>
      </c>
      <c r="C71" s="14"/>
      <c r="D71" s="42"/>
      <c r="E71" s="42"/>
      <c r="F71" s="42"/>
      <c r="G71" s="42"/>
      <c r="H71" s="42"/>
      <c r="I71" s="42"/>
      <c r="J71" s="42"/>
      <c r="K71" s="42"/>
      <c r="L71" s="42"/>
      <c r="M71" s="43"/>
      <c r="N71" s="43"/>
      <c r="O71" s="43">
        <f t="shared" si="8"/>
        <v>1</v>
      </c>
      <c r="P71" s="43"/>
      <c r="Q71" s="43"/>
      <c r="R71" s="43">
        <f t="shared" si="7"/>
        <v>1</v>
      </c>
      <c r="S71" s="43"/>
      <c r="T71" s="43"/>
      <c r="U71" s="43">
        <f t="shared" si="6"/>
        <v>1</v>
      </c>
      <c r="V71" s="43"/>
      <c r="W71" s="43"/>
      <c r="X71" s="43">
        <f t="shared" si="5"/>
        <v>1</v>
      </c>
      <c r="Y71" s="43"/>
      <c r="Z71" s="43"/>
      <c r="AA71" s="43">
        <f t="shared" si="2"/>
        <v>101</v>
      </c>
      <c r="AB71" s="2">
        <f t="shared" si="3"/>
        <v>10</v>
      </c>
      <c r="AC71" s="2">
        <f t="shared" si="3"/>
        <v>10</v>
      </c>
      <c r="AD71" s="2">
        <f t="shared" si="3"/>
        <v>-4.1579981548899525E-2</v>
      </c>
      <c r="AE71" s="2">
        <f t="shared" si="3"/>
        <v>0.14674112332502032</v>
      </c>
      <c r="AF71" s="2">
        <f t="shared" si="3"/>
        <v>0.66493777180105984</v>
      </c>
      <c r="AG71" s="2">
        <f t="shared" si="3"/>
        <v>0.18832110487391984</v>
      </c>
    </row>
    <row r="72" spans="1:33">
      <c r="A72" s="72"/>
      <c r="B72" s="2">
        <f t="shared" si="4"/>
        <v>9</v>
      </c>
      <c r="C72" s="14"/>
      <c r="D72" s="42"/>
      <c r="E72" s="42"/>
      <c r="F72" s="42"/>
      <c r="G72" s="42"/>
      <c r="H72" s="42"/>
      <c r="I72" s="42"/>
      <c r="J72" s="42"/>
      <c r="K72" s="42"/>
      <c r="L72" s="43">
        <f t="shared" ref="L72:L90" si="9">principal*bond_coupon/4</f>
        <v>1</v>
      </c>
      <c r="M72" s="43"/>
      <c r="N72" s="43"/>
      <c r="O72" s="43">
        <f t="shared" si="8"/>
        <v>1</v>
      </c>
      <c r="P72" s="43"/>
      <c r="Q72" s="43"/>
      <c r="R72" s="43">
        <f t="shared" si="7"/>
        <v>1</v>
      </c>
      <c r="S72" s="43"/>
      <c r="T72" s="43"/>
      <c r="U72" s="43">
        <f t="shared" si="6"/>
        <v>1</v>
      </c>
      <c r="V72" s="43"/>
      <c r="W72" s="43"/>
      <c r="X72" s="43">
        <f t="shared" si="5"/>
        <v>1</v>
      </c>
      <c r="Y72" s="43"/>
      <c r="Z72" s="43"/>
      <c r="AA72" s="43">
        <f t="shared" si="2"/>
        <v>101</v>
      </c>
      <c r="AB72" s="2">
        <f t="shared" si="3"/>
        <v>9</v>
      </c>
      <c r="AC72" s="2">
        <f t="shared" si="3"/>
        <v>9</v>
      </c>
      <c r="AD72" s="2">
        <f t="shared" si="3"/>
        <v>-3.7421983394009928E-2</v>
      </c>
      <c r="AE72" s="2">
        <f t="shared" si="3"/>
        <v>0.14865587739023248</v>
      </c>
      <c r="AF72" s="2">
        <f t="shared" si="3"/>
        <v>0.66526626182552506</v>
      </c>
      <c r="AG72" s="2">
        <f t="shared" si="3"/>
        <v>0.1860778607842424</v>
      </c>
    </row>
    <row r="73" spans="1:33">
      <c r="A73" s="72"/>
      <c r="B73" s="2">
        <f t="shared" si="4"/>
        <v>8</v>
      </c>
      <c r="C73" s="14"/>
      <c r="D73" s="42"/>
      <c r="E73" s="42"/>
      <c r="F73" s="42"/>
      <c r="G73" s="42"/>
      <c r="H73" s="42"/>
      <c r="I73" s="42"/>
      <c r="J73" s="42"/>
      <c r="K73" s="43"/>
      <c r="L73" s="43">
        <f t="shared" si="9"/>
        <v>1</v>
      </c>
      <c r="M73" s="43"/>
      <c r="N73" s="43"/>
      <c r="O73" s="43">
        <f t="shared" si="8"/>
        <v>1</v>
      </c>
      <c r="P73" s="43"/>
      <c r="Q73" s="43"/>
      <c r="R73" s="43">
        <f t="shared" si="7"/>
        <v>1</v>
      </c>
      <c r="S73" s="43"/>
      <c r="T73" s="43"/>
      <c r="U73" s="43">
        <f t="shared" si="6"/>
        <v>1</v>
      </c>
      <c r="V73" s="43"/>
      <c r="W73" s="43"/>
      <c r="X73" s="43">
        <f t="shared" si="5"/>
        <v>1</v>
      </c>
      <c r="Y73" s="43"/>
      <c r="Z73" s="43"/>
      <c r="AA73" s="43">
        <f t="shared" si="2"/>
        <v>101</v>
      </c>
      <c r="AB73" s="2">
        <f t="shared" ref="AB73:AG88" si="10">AB22</f>
        <v>8</v>
      </c>
      <c r="AC73" s="2">
        <f t="shared" si="10"/>
        <v>8</v>
      </c>
      <c r="AD73" s="2">
        <f t="shared" si="10"/>
        <v>-3.3263985239120331E-2</v>
      </c>
      <c r="AE73" s="2">
        <f t="shared" si="10"/>
        <v>0.15058792040410071</v>
      </c>
      <c r="AF73" s="2">
        <f t="shared" si="10"/>
        <v>0.66556017395267819</v>
      </c>
      <c r="AG73" s="2">
        <f t="shared" si="10"/>
        <v>0.18385190564322104</v>
      </c>
    </row>
    <row r="74" spans="1:33">
      <c r="A74" s="72"/>
      <c r="B74" s="2">
        <f t="shared" si="4"/>
        <v>7</v>
      </c>
      <c r="C74" s="14"/>
      <c r="D74" s="42"/>
      <c r="E74" s="42"/>
      <c r="F74" s="42"/>
      <c r="G74" s="42"/>
      <c r="H74" s="42"/>
      <c r="I74" s="42"/>
      <c r="J74" s="43"/>
      <c r="K74" s="43"/>
      <c r="L74" s="43">
        <f t="shared" si="9"/>
        <v>1</v>
      </c>
      <c r="M74" s="43"/>
      <c r="N74" s="43"/>
      <c r="O74" s="43">
        <f t="shared" si="8"/>
        <v>1</v>
      </c>
      <c r="P74" s="43"/>
      <c r="Q74" s="43"/>
      <c r="R74" s="43">
        <f t="shared" si="7"/>
        <v>1</v>
      </c>
      <c r="S74" s="43"/>
      <c r="T74" s="43"/>
      <c r="U74" s="43">
        <f t="shared" si="6"/>
        <v>1</v>
      </c>
      <c r="V74" s="43"/>
      <c r="W74" s="43"/>
      <c r="X74" s="43">
        <f t="shared" si="5"/>
        <v>1</v>
      </c>
      <c r="Y74" s="43"/>
      <c r="Z74" s="43"/>
      <c r="AA74" s="43">
        <f t="shared" si="2"/>
        <v>101</v>
      </c>
      <c r="AB74" s="2">
        <f t="shared" si="10"/>
        <v>7</v>
      </c>
      <c r="AC74" s="2">
        <f t="shared" si="10"/>
        <v>7</v>
      </c>
      <c r="AD74" s="2">
        <f t="shared" si="10"/>
        <v>-2.9105987084230733E-2</v>
      </c>
      <c r="AE74" s="2">
        <f t="shared" si="10"/>
        <v>0.15253725236662499</v>
      </c>
      <c r="AF74" s="2">
        <f t="shared" si="10"/>
        <v>0.66581950818251923</v>
      </c>
      <c r="AG74" s="2">
        <f t="shared" si="10"/>
        <v>0.18164323945085573</v>
      </c>
    </row>
    <row r="75" spans="1:33">
      <c r="A75" s="72"/>
      <c r="B75" s="2">
        <f t="shared" si="4"/>
        <v>6</v>
      </c>
      <c r="C75" s="14"/>
      <c r="D75" s="42"/>
      <c r="E75" s="42"/>
      <c r="F75" s="42"/>
      <c r="G75" s="42"/>
      <c r="H75" s="42"/>
      <c r="I75" s="43">
        <f t="shared" ref="I75:I87" si="11">principal*bond_coupon/4</f>
        <v>1</v>
      </c>
      <c r="J75" s="43"/>
      <c r="K75" s="43"/>
      <c r="L75" s="43">
        <f t="shared" si="9"/>
        <v>1</v>
      </c>
      <c r="M75" s="43"/>
      <c r="N75" s="43"/>
      <c r="O75" s="43">
        <f t="shared" si="8"/>
        <v>1</v>
      </c>
      <c r="P75" s="43"/>
      <c r="Q75" s="43"/>
      <c r="R75" s="43">
        <f t="shared" si="7"/>
        <v>1</v>
      </c>
      <c r="S75" s="43"/>
      <c r="T75" s="43"/>
      <c r="U75" s="43">
        <f t="shared" si="6"/>
        <v>1</v>
      </c>
      <c r="V75" s="43"/>
      <c r="W75" s="43"/>
      <c r="X75" s="43">
        <f t="shared" si="5"/>
        <v>1</v>
      </c>
      <c r="Y75" s="43"/>
      <c r="Z75" s="43"/>
      <c r="AA75" s="43">
        <f t="shared" si="2"/>
        <v>101</v>
      </c>
      <c r="AB75" s="2">
        <f t="shared" si="10"/>
        <v>6</v>
      </c>
      <c r="AC75" s="2">
        <f t="shared" si="10"/>
        <v>6</v>
      </c>
      <c r="AD75" s="2">
        <f t="shared" si="10"/>
        <v>-2.4947988929340248E-2</v>
      </c>
      <c r="AE75" s="2">
        <f t="shared" si="10"/>
        <v>0.15450387327780576</v>
      </c>
      <c r="AF75" s="2">
        <f t="shared" si="10"/>
        <v>0.66604426451504817</v>
      </c>
      <c r="AG75" s="2">
        <f t="shared" si="10"/>
        <v>0.17945186220714601</v>
      </c>
    </row>
    <row r="76" spans="1:33">
      <c r="A76" s="72"/>
      <c r="B76" s="2">
        <f t="shared" si="4"/>
        <v>5</v>
      </c>
      <c r="C76" s="14"/>
      <c r="D76" s="42"/>
      <c r="E76" s="42"/>
      <c r="F76" s="42"/>
      <c r="G76" s="42"/>
      <c r="H76" s="43"/>
      <c r="I76" s="43">
        <f t="shared" si="11"/>
        <v>1</v>
      </c>
      <c r="J76" s="43"/>
      <c r="K76" s="43"/>
      <c r="L76" s="43">
        <f t="shared" si="9"/>
        <v>1</v>
      </c>
      <c r="M76" s="43"/>
      <c r="N76" s="43"/>
      <c r="O76" s="43">
        <f t="shared" si="8"/>
        <v>1</v>
      </c>
      <c r="P76" s="43"/>
      <c r="Q76" s="43"/>
      <c r="R76" s="43">
        <f t="shared" si="7"/>
        <v>1</v>
      </c>
      <c r="S76" s="43"/>
      <c r="T76" s="43"/>
      <c r="U76" s="43">
        <f t="shared" si="6"/>
        <v>1</v>
      </c>
      <c r="V76" s="43"/>
      <c r="W76" s="43"/>
      <c r="X76" s="43">
        <f t="shared" si="5"/>
        <v>1</v>
      </c>
      <c r="Y76" s="43"/>
      <c r="Z76" s="43"/>
      <c r="AA76" s="43">
        <f t="shared" si="2"/>
        <v>101</v>
      </c>
      <c r="AB76" s="2">
        <f t="shared" si="10"/>
        <v>5</v>
      </c>
      <c r="AC76" s="2">
        <f t="shared" si="10"/>
        <v>5</v>
      </c>
      <c r="AD76" s="2">
        <f t="shared" si="10"/>
        <v>-2.0789990774449763E-2</v>
      </c>
      <c r="AE76" s="2">
        <f t="shared" si="10"/>
        <v>0.15648778313764264</v>
      </c>
      <c r="AF76" s="2">
        <f t="shared" si="10"/>
        <v>0.6662344429502649</v>
      </c>
      <c r="AG76" s="2">
        <f t="shared" si="10"/>
        <v>0.1772777739120924</v>
      </c>
    </row>
    <row r="77" spans="1:33">
      <c r="A77" s="72"/>
      <c r="B77" s="2">
        <f t="shared" si="4"/>
        <v>4</v>
      </c>
      <c r="C77" s="14"/>
      <c r="D77" s="42"/>
      <c r="E77" s="42"/>
      <c r="F77" s="42"/>
      <c r="G77" s="43"/>
      <c r="H77" s="43"/>
      <c r="I77" s="43">
        <f t="shared" si="11"/>
        <v>1</v>
      </c>
      <c r="J77" s="43"/>
      <c r="K77" s="43"/>
      <c r="L77" s="43">
        <f t="shared" si="9"/>
        <v>1</v>
      </c>
      <c r="M77" s="43"/>
      <c r="N77" s="43"/>
      <c r="O77" s="43">
        <f t="shared" si="8"/>
        <v>1</v>
      </c>
      <c r="P77" s="43"/>
      <c r="Q77" s="43"/>
      <c r="R77" s="43">
        <f t="shared" si="7"/>
        <v>1</v>
      </c>
      <c r="S77" s="43"/>
      <c r="T77" s="43"/>
      <c r="U77" s="43">
        <f t="shared" si="6"/>
        <v>1</v>
      </c>
      <c r="V77" s="43"/>
      <c r="W77" s="43"/>
      <c r="X77" s="43">
        <f t="shared" si="5"/>
        <v>1</v>
      </c>
      <c r="Y77" s="43"/>
      <c r="Z77" s="43"/>
      <c r="AA77" s="43">
        <f t="shared" si="2"/>
        <v>101</v>
      </c>
      <c r="AB77" s="2">
        <f t="shared" si="10"/>
        <v>4</v>
      </c>
      <c r="AC77" s="2">
        <f t="shared" si="10"/>
        <v>4</v>
      </c>
      <c r="AD77" s="2">
        <f t="shared" si="10"/>
        <v>-1.6631992619560165E-2</v>
      </c>
      <c r="AE77" s="2">
        <f t="shared" si="10"/>
        <v>0.15848898194613512</v>
      </c>
      <c r="AF77" s="2">
        <f t="shared" si="10"/>
        <v>0.66639004348816955</v>
      </c>
      <c r="AG77" s="2">
        <f t="shared" si="10"/>
        <v>0.17512097456569528</v>
      </c>
    </row>
    <row r="78" spans="1:33">
      <c r="A78" s="72"/>
      <c r="B78" s="2">
        <f t="shared" si="4"/>
        <v>3</v>
      </c>
      <c r="C78" s="14"/>
      <c r="D78" s="42"/>
      <c r="E78" s="42"/>
      <c r="F78" s="43">
        <f t="shared" ref="F78:F84" si="12">principal*bond_coupon/4</f>
        <v>1</v>
      </c>
      <c r="G78" s="43"/>
      <c r="H78" s="43"/>
      <c r="I78" s="43">
        <f t="shared" si="11"/>
        <v>1</v>
      </c>
      <c r="J78" s="43"/>
      <c r="K78" s="43"/>
      <c r="L78" s="43">
        <f t="shared" si="9"/>
        <v>1</v>
      </c>
      <c r="M78" s="43"/>
      <c r="N78" s="43"/>
      <c r="O78" s="43">
        <f t="shared" si="8"/>
        <v>1</v>
      </c>
      <c r="P78" s="43"/>
      <c r="Q78" s="43"/>
      <c r="R78" s="43">
        <f t="shared" si="7"/>
        <v>1</v>
      </c>
      <c r="S78" s="43"/>
      <c r="T78" s="43"/>
      <c r="U78" s="43">
        <f t="shared" si="6"/>
        <v>1</v>
      </c>
      <c r="V78" s="43"/>
      <c r="W78" s="43"/>
      <c r="X78" s="43">
        <f t="shared" si="5"/>
        <v>1</v>
      </c>
      <c r="Y78" s="43"/>
      <c r="Z78" s="43"/>
      <c r="AA78" s="43">
        <f t="shared" si="2"/>
        <v>101</v>
      </c>
      <c r="AB78" s="2">
        <f t="shared" si="10"/>
        <v>3</v>
      </c>
      <c r="AC78" s="2">
        <f t="shared" si="10"/>
        <v>3</v>
      </c>
      <c r="AD78" s="2">
        <f t="shared" si="10"/>
        <v>-1.2473994464670124E-2</v>
      </c>
      <c r="AE78" s="2">
        <f t="shared" si="10"/>
        <v>0.16050746970328392</v>
      </c>
      <c r="AF78" s="2">
        <f t="shared" si="10"/>
        <v>0.66651106612876199</v>
      </c>
      <c r="AG78" s="2">
        <f t="shared" si="10"/>
        <v>0.17298146416795404</v>
      </c>
    </row>
    <row r="79" spans="1:33">
      <c r="A79" s="72"/>
      <c r="B79" s="2">
        <f t="shared" si="4"/>
        <v>2</v>
      </c>
      <c r="C79" s="14"/>
      <c r="D79" s="42"/>
      <c r="E79" s="43"/>
      <c r="F79" s="43">
        <f t="shared" si="12"/>
        <v>1</v>
      </c>
      <c r="G79" s="43"/>
      <c r="H79" s="43"/>
      <c r="I79" s="43">
        <f t="shared" si="11"/>
        <v>1</v>
      </c>
      <c r="J79" s="43"/>
      <c r="K79" s="43"/>
      <c r="L79" s="43">
        <f t="shared" si="9"/>
        <v>1</v>
      </c>
      <c r="M79" s="43"/>
      <c r="N79" s="43"/>
      <c r="O79" s="43">
        <f t="shared" si="8"/>
        <v>1</v>
      </c>
      <c r="P79" s="43"/>
      <c r="Q79" s="43"/>
      <c r="R79" s="43">
        <f t="shared" si="7"/>
        <v>1</v>
      </c>
      <c r="S79" s="43"/>
      <c r="T79" s="43"/>
      <c r="U79" s="43">
        <f t="shared" si="6"/>
        <v>1</v>
      </c>
      <c r="V79" s="43"/>
      <c r="W79" s="43"/>
      <c r="X79" s="43">
        <f t="shared" si="5"/>
        <v>1</v>
      </c>
      <c r="Y79" s="43"/>
      <c r="Z79" s="43"/>
      <c r="AA79" s="43">
        <f t="shared" si="2"/>
        <v>101</v>
      </c>
      <c r="AB79" s="2">
        <f t="shared" si="10"/>
        <v>2</v>
      </c>
      <c r="AC79" s="2">
        <f t="shared" si="10"/>
        <v>2</v>
      </c>
      <c r="AD79" s="2">
        <f t="shared" si="10"/>
        <v>-8.3159963097800826E-3</v>
      </c>
      <c r="AE79" s="2">
        <f t="shared" si="10"/>
        <v>0.16254324640908877</v>
      </c>
      <c r="AF79" s="2">
        <f t="shared" si="10"/>
        <v>0.66659751087204233</v>
      </c>
      <c r="AG79" s="2">
        <f t="shared" si="10"/>
        <v>0.17085924271886885</v>
      </c>
    </row>
    <row r="80" spans="1:33">
      <c r="A80" s="72"/>
      <c r="B80" s="2">
        <f t="shared" si="4"/>
        <v>1</v>
      </c>
      <c r="C80" s="14"/>
      <c r="D80" s="43"/>
      <c r="E80" s="43"/>
      <c r="F80" s="43">
        <f t="shared" si="12"/>
        <v>1</v>
      </c>
      <c r="G80" s="43"/>
      <c r="H80" s="43"/>
      <c r="I80" s="43">
        <f t="shared" si="11"/>
        <v>1</v>
      </c>
      <c r="J80" s="43"/>
      <c r="K80" s="43"/>
      <c r="L80" s="43">
        <f t="shared" si="9"/>
        <v>1</v>
      </c>
      <c r="M80" s="43"/>
      <c r="N80" s="43"/>
      <c r="O80" s="43">
        <f t="shared" si="8"/>
        <v>1</v>
      </c>
      <c r="P80" s="43"/>
      <c r="Q80" s="43"/>
      <c r="R80" s="43">
        <f t="shared" si="7"/>
        <v>1</v>
      </c>
      <c r="S80" s="43"/>
      <c r="T80" s="43"/>
      <c r="U80" s="43">
        <f t="shared" si="6"/>
        <v>1</v>
      </c>
      <c r="V80" s="43"/>
      <c r="W80" s="43"/>
      <c r="X80" s="43">
        <f t="shared" si="5"/>
        <v>1</v>
      </c>
      <c r="Y80" s="43"/>
      <c r="Z80" s="43"/>
      <c r="AA80" s="43">
        <f t="shared" si="2"/>
        <v>101</v>
      </c>
      <c r="AB80" s="2">
        <f t="shared" si="10"/>
        <v>1</v>
      </c>
      <c r="AC80" s="2">
        <f t="shared" si="10"/>
        <v>1</v>
      </c>
      <c r="AD80" s="2">
        <f t="shared" si="10"/>
        <v>-4.1579981548900413E-3</v>
      </c>
      <c r="AE80" s="2">
        <f t="shared" si="10"/>
        <v>0.16459631206354966</v>
      </c>
      <c r="AF80" s="2">
        <f t="shared" si="10"/>
        <v>0.66664937771801058</v>
      </c>
      <c r="AG80" s="2">
        <f t="shared" si="10"/>
        <v>0.1687543102184397</v>
      </c>
    </row>
    <row r="81" spans="1:33">
      <c r="A81" s="72"/>
      <c r="B81" s="2">
        <f t="shared" si="4"/>
        <v>0</v>
      </c>
      <c r="C81" s="15"/>
      <c r="D81" s="43"/>
      <c r="E81" s="43"/>
      <c r="F81" s="43">
        <f t="shared" si="12"/>
        <v>1</v>
      </c>
      <c r="G81" s="43"/>
      <c r="H81" s="43"/>
      <c r="I81" s="43">
        <f t="shared" si="11"/>
        <v>1</v>
      </c>
      <c r="J81" s="43"/>
      <c r="K81" s="43"/>
      <c r="L81" s="43">
        <f t="shared" si="9"/>
        <v>1</v>
      </c>
      <c r="M81" s="43"/>
      <c r="N81" s="43"/>
      <c r="O81" s="43">
        <f t="shared" si="8"/>
        <v>1</v>
      </c>
      <c r="P81" s="43"/>
      <c r="Q81" s="43"/>
      <c r="R81" s="43">
        <f t="shared" si="7"/>
        <v>1</v>
      </c>
      <c r="S81" s="43"/>
      <c r="T81" s="43"/>
      <c r="U81" s="43">
        <f t="shared" si="6"/>
        <v>1</v>
      </c>
      <c r="V81" s="43"/>
      <c r="W81" s="43"/>
      <c r="X81" s="43">
        <f t="shared" si="5"/>
        <v>1</v>
      </c>
      <c r="Y81" s="43"/>
      <c r="Z81" s="43"/>
      <c r="AA81" s="43">
        <f t="shared" si="2"/>
        <v>101</v>
      </c>
      <c r="AB81" s="2">
        <f t="shared" si="10"/>
        <v>0</v>
      </c>
      <c r="AC81" s="2">
        <f t="shared" si="10"/>
        <v>0</v>
      </c>
      <c r="AD81" s="2">
        <f t="shared" si="10"/>
        <v>0</v>
      </c>
      <c r="AE81" s="2">
        <f t="shared" si="10"/>
        <v>0.16666666666666666</v>
      </c>
      <c r="AF81" s="2">
        <f t="shared" si="10"/>
        <v>0.66666666666666663</v>
      </c>
      <c r="AG81" s="2">
        <f t="shared" si="10"/>
        <v>0.16666666666666666</v>
      </c>
    </row>
    <row r="82" spans="1:33">
      <c r="A82" s="72"/>
      <c r="B82" s="2">
        <f t="shared" si="4"/>
        <v>-1</v>
      </c>
      <c r="C82" s="14"/>
      <c r="D82" s="43"/>
      <c r="E82" s="43"/>
      <c r="F82" s="43">
        <f t="shared" si="12"/>
        <v>1</v>
      </c>
      <c r="G82" s="43"/>
      <c r="H82" s="43"/>
      <c r="I82" s="43">
        <f t="shared" si="11"/>
        <v>1</v>
      </c>
      <c r="J82" s="43"/>
      <c r="K82" s="43"/>
      <c r="L82" s="43">
        <f t="shared" si="9"/>
        <v>1</v>
      </c>
      <c r="M82" s="43"/>
      <c r="N82" s="43"/>
      <c r="O82" s="43">
        <f t="shared" si="8"/>
        <v>1</v>
      </c>
      <c r="P82" s="43"/>
      <c r="Q82" s="43"/>
      <c r="R82" s="43">
        <f t="shared" si="7"/>
        <v>1</v>
      </c>
      <c r="S82" s="43"/>
      <c r="T82" s="43"/>
      <c r="U82" s="43">
        <f t="shared" si="6"/>
        <v>1</v>
      </c>
      <c r="V82" s="43"/>
      <c r="W82" s="43"/>
      <c r="X82" s="43">
        <f t="shared" si="5"/>
        <v>1</v>
      </c>
      <c r="Y82" s="43"/>
      <c r="Z82" s="43"/>
      <c r="AA82" s="43">
        <f t="shared" si="2"/>
        <v>101</v>
      </c>
      <c r="AB82" s="2">
        <f t="shared" si="10"/>
        <v>-1</v>
      </c>
      <c r="AC82" s="2">
        <f t="shared" si="10"/>
        <v>-1</v>
      </c>
      <c r="AD82" s="2">
        <f t="shared" si="10"/>
        <v>4.1579981548900413E-3</v>
      </c>
      <c r="AE82" s="2">
        <f t="shared" si="10"/>
        <v>0.1687543102184397</v>
      </c>
      <c r="AF82" s="2">
        <f t="shared" si="10"/>
        <v>0.66664937771801058</v>
      </c>
      <c r="AG82" s="2">
        <f t="shared" si="10"/>
        <v>0.16459631206354966</v>
      </c>
    </row>
    <row r="83" spans="1:33">
      <c r="A83" s="72"/>
      <c r="B83" s="2">
        <f t="shared" si="4"/>
        <v>-2</v>
      </c>
      <c r="C83" s="14"/>
      <c r="D83" s="42"/>
      <c r="E83" s="43"/>
      <c r="F83" s="43">
        <f t="shared" si="12"/>
        <v>1</v>
      </c>
      <c r="G83" s="43"/>
      <c r="H83" s="43"/>
      <c r="I83" s="43">
        <f t="shared" si="11"/>
        <v>1</v>
      </c>
      <c r="J83" s="43"/>
      <c r="K83" s="43"/>
      <c r="L83" s="43">
        <f t="shared" si="9"/>
        <v>1</v>
      </c>
      <c r="M83" s="43"/>
      <c r="N83" s="43"/>
      <c r="O83" s="43">
        <f t="shared" si="8"/>
        <v>1</v>
      </c>
      <c r="P83" s="43"/>
      <c r="Q83" s="43"/>
      <c r="R83" s="43">
        <f t="shared" si="7"/>
        <v>1</v>
      </c>
      <c r="S83" s="43"/>
      <c r="T83" s="43"/>
      <c r="U83" s="43">
        <f t="shared" si="6"/>
        <v>1</v>
      </c>
      <c r="V83" s="43"/>
      <c r="W83" s="43"/>
      <c r="X83" s="43">
        <f t="shared" si="5"/>
        <v>1</v>
      </c>
      <c r="Y83" s="43"/>
      <c r="Z83" s="43"/>
      <c r="AA83" s="43">
        <f t="shared" si="2"/>
        <v>101</v>
      </c>
      <c r="AB83" s="2">
        <f t="shared" si="10"/>
        <v>-2</v>
      </c>
      <c r="AC83" s="2">
        <f t="shared" si="10"/>
        <v>-2</v>
      </c>
      <c r="AD83" s="2">
        <f t="shared" si="10"/>
        <v>8.3159963097800826E-3</v>
      </c>
      <c r="AE83" s="2">
        <f t="shared" si="10"/>
        <v>0.17085924271886885</v>
      </c>
      <c r="AF83" s="2">
        <f t="shared" si="10"/>
        <v>0.66659751087204233</v>
      </c>
      <c r="AG83" s="2">
        <f t="shared" si="10"/>
        <v>0.16254324640908877</v>
      </c>
    </row>
    <row r="84" spans="1:33">
      <c r="A84" s="72"/>
      <c r="B84" s="2">
        <f t="shared" si="4"/>
        <v>-3</v>
      </c>
      <c r="C84" s="14"/>
      <c r="D84" s="42"/>
      <c r="E84" s="42"/>
      <c r="F84" s="43">
        <f t="shared" si="12"/>
        <v>1</v>
      </c>
      <c r="G84" s="43"/>
      <c r="H84" s="43"/>
      <c r="I84" s="43">
        <f t="shared" si="11"/>
        <v>1</v>
      </c>
      <c r="J84" s="43"/>
      <c r="K84" s="43"/>
      <c r="L84" s="43">
        <f t="shared" si="9"/>
        <v>1</v>
      </c>
      <c r="M84" s="43"/>
      <c r="N84" s="43"/>
      <c r="O84" s="43">
        <f t="shared" si="8"/>
        <v>1</v>
      </c>
      <c r="P84" s="43"/>
      <c r="Q84" s="43"/>
      <c r="R84" s="43">
        <f t="shared" si="7"/>
        <v>1</v>
      </c>
      <c r="S84" s="43"/>
      <c r="T84" s="43"/>
      <c r="U84" s="43">
        <f t="shared" si="6"/>
        <v>1</v>
      </c>
      <c r="V84" s="43"/>
      <c r="W84" s="43"/>
      <c r="X84" s="43">
        <f t="shared" si="5"/>
        <v>1</v>
      </c>
      <c r="Y84" s="43"/>
      <c r="Z84" s="43"/>
      <c r="AA84" s="43">
        <f t="shared" si="2"/>
        <v>101</v>
      </c>
      <c r="AB84" s="2">
        <f t="shared" si="10"/>
        <v>-3</v>
      </c>
      <c r="AC84" s="2">
        <f t="shared" si="10"/>
        <v>-3</v>
      </c>
      <c r="AD84" s="2">
        <f t="shared" si="10"/>
        <v>1.2473994464670124E-2</v>
      </c>
      <c r="AE84" s="2">
        <f t="shared" si="10"/>
        <v>0.17298146416795404</v>
      </c>
      <c r="AF84" s="2">
        <f t="shared" si="10"/>
        <v>0.66651106612876199</v>
      </c>
      <c r="AG84" s="2">
        <f t="shared" si="10"/>
        <v>0.16050746970328392</v>
      </c>
    </row>
    <row r="85" spans="1:33">
      <c r="A85" s="72"/>
      <c r="B85" s="2">
        <f t="shared" si="4"/>
        <v>-4</v>
      </c>
      <c r="C85" s="14"/>
      <c r="D85" s="42"/>
      <c r="E85" s="42"/>
      <c r="F85" s="42"/>
      <c r="G85" s="43"/>
      <c r="H85" s="43"/>
      <c r="I85" s="43">
        <f t="shared" si="11"/>
        <v>1</v>
      </c>
      <c r="J85" s="43"/>
      <c r="K85" s="43"/>
      <c r="L85" s="43">
        <f t="shared" si="9"/>
        <v>1</v>
      </c>
      <c r="M85" s="43"/>
      <c r="N85" s="43"/>
      <c r="O85" s="43">
        <f t="shared" si="8"/>
        <v>1</v>
      </c>
      <c r="P85" s="43"/>
      <c r="Q85" s="43"/>
      <c r="R85" s="43">
        <f t="shared" si="7"/>
        <v>1</v>
      </c>
      <c r="S85" s="43"/>
      <c r="T85" s="43"/>
      <c r="U85" s="43">
        <f t="shared" si="6"/>
        <v>1</v>
      </c>
      <c r="V85" s="43"/>
      <c r="W85" s="43"/>
      <c r="X85" s="43">
        <f t="shared" si="5"/>
        <v>1</v>
      </c>
      <c r="Y85" s="43"/>
      <c r="Z85" s="43"/>
      <c r="AA85" s="43">
        <f t="shared" si="2"/>
        <v>101</v>
      </c>
      <c r="AB85" s="2">
        <f t="shared" si="10"/>
        <v>-4</v>
      </c>
      <c r="AC85" s="2">
        <f t="shared" si="10"/>
        <v>-4</v>
      </c>
      <c r="AD85" s="2">
        <f t="shared" si="10"/>
        <v>1.6631992619560165E-2</v>
      </c>
      <c r="AE85" s="2">
        <f t="shared" si="10"/>
        <v>0.17512097456569528</v>
      </c>
      <c r="AF85" s="2">
        <f t="shared" si="10"/>
        <v>0.66639004348816955</v>
      </c>
      <c r="AG85" s="2">
        <f t="shared" si="10"/>
        <v>0.15848898194613512</v>
      </c>
    </row>
    <row r="86" spans="1:33">
      <c r="A86" s="72"/>
      <c r="B86" s="2">
        <f t="shared" si="4"/>
        <v>-5</v>
      </c>
      <c r="C86" s="14"/>
      <c r="D86" s="42"/>
      <c r="E86" s="42"/>
      <c r="F86" s="42"/>
      <c r="G86" s="42"/>
      <c r="H86" s="43"/>
      <c r="I86" s="43">
        <f t="shared" si="11"/>
        <v>1</v>
      </c>
      <c r="J86" s="43"/>
      <c r="K86" s="43"/>
      <c r="L86" s="43">
        <f t="shared" si="9"/>
        <v>1</v>
      </c>
      <c r="M86" s="43"/>
      <c r="N86" s="43"/>
      <c r="O86" s="43">
        <f t="shared" si="8"/>
        <v>1</v>
      </c>
      <c r="P86" s="43"/>
      <c r="Q86" s="43"/>
      <c r="R86" s="43">
        <f t="shared" si="7"/>
        <v>1</v>
      </c>
      <c r="S86" s="43"/>
      <c r="T86" s="43"/>
      <c r="U86" s="43">
        <f t="shared" si="6"/>
        <v>1</v>
      </c>
      <c r="V86" s="43"/>
      <c r="W86" s="43"/>
      <c r="X86" s="43">
        <f t="shared" si="5"/>
        <v>1</v>
      </c>
      <c r="Y86" s="43"/>
      <c r="Z86" s="43"/>
      <c r="AA86" s="43">
        <f t="shared" si="2"/>
        <v>101</v>
      </c>
      <c r="AB86" s="2">
        <f t="shared" si="10"/>
        <v>-5</v>
      </c>
      <c r="AC86" s="2">
        <f t="shared" si="10"/>
        <v>-5</v>
      </c>
      <c r="AD86" s="2">
        <f t="shared" si="10"/>
        <v>2.0789990774449763E-2</v>
      </c>
      <c r="AE86" s="2">
        <f t="shared" si="10"/>
        <v>0.1772777739120924</v>
      </c>
      <c r="AF86" s="2">
        <f t="shared" si="10"/>
        <v>0.6662344429502649</v>
      </c>
      <c r="AG86" s="2">
        <f t="shared" si="10"/>
        <v>0.15648778313764264</v>
      </c>
    </row>
    <row r="87" spans="1:33">
      <c r="A87" s="72"/>
      <c r="B87" s="2">
        <f t="shared" si="4"/>
        <v>-6</v>
      </c>
      <c r="C87" s="14"/>
      <c r="D87" s="42"/>
      <c r="E87" s="42"/>
      <c r="F87" s="42"/>
      <c r="G87" s="42"/>
      <c r="H87" s="42"/>
      <c r="I87" s="43">
        <f t="shared" si="11"/>
        <v>1</v>
      </c>
      <c r="J87" s="43"/>
      <c r="K87" s="43"/>
      <c r="L87" s="43">
        <f t="shared" si="9"/>
        <v>1</v>
      </c>
      <c r="M87" s="43"/>
      <c r="N87" s="43"/>
      <c r="O87" s="43">
        <f t="shared" si="8"/>
        <v>1</v>
      </c>
      <c r="P87" s="43"/>
      <c r="Q87" s="43"/>
      <c r="R87" s="43">
        <f t="shared" si="7"/>
        <v>1</v>
      </c>
      <c r="S87" s="43"/>
      <c r="T87" s="43"/>
      <c r="U87" s="43">
        <f t="shared" si="6"/>
        <v>1</v>
      </c>
      <c r="V87" s="43"/>
      <c r="W87" s="43"/>
      <c r="X87" s="43">
        <f t="shared" si="5"/>
        <v>1</v>
      </c>
      <c r="Y87" s="43"/>
      <c r="Z87" s="43"/>
      <c r="AA87" s="43">
        <f t="shared" si="2"/>
        <v>101</v>
      </c>
      <c r="AB87" s="2">
        <f t="shared" si="10"/>
        <v>-6</v>
      </c>
      <c r="AC87" s="2">
        <f t="shared" si="10"/>
        <v>-6</v>
      </c>
      <c r="AD87" s="2">
        <f t="shared" si="10"/>
        <v>2.4947988929340248E-2</v>
      </c>
      <c r="AE87" s="2">
        <f t="shared" si="10"/>
        <v>0.17945186220714601</v>
      </c>
      <c r="AF87" s="2">
        <f t="shared" si="10"/>
        <v>0.66604426451504817</v>
      </c>
      <c r="AG87" s="2">
        <f t="shared" si="10"/>
        <v>0.15450387327780576</v>
      </c>
    </row>
    <row r="88" spans="1:33">
      <c r="A88" s="72"/>
      <c r="B88" s="2">
        <f t="shared" si="4"/>
        <v>-7</v>
      </c>
      <c r="C88" s="14"/>
      <c r="D88" s="42"/>
      <c r="E88" s="42"/>
      <c r="F88" s="42"/>
      <c r="G88" s="42"/>
      <c r="H88" s="42"/>
      <c r="I88" s="42"/>
      <c r="J88" s="43"/>
      <c r="K88" s="43"/>
      <c r="L88" s="43">
        <f t="shared" si="9"/>
        <v>1</v>
      </c>
      <c r="M88" s="43"/>
      <c r="N88" s="43"/>
      <c r="O88" s="43">
        <f t="shared" si="8"/>
        <v>1</v>
      </c>
      <c r="P88" s="43"/>
      <c r="Q88" s="43"/>
      <c r="R88" s="43">
        <f t="shared" si="7"/>
        <v>1</v>
      </c>
      <c r="S88" s="43"/>
      <c r="T88" s="43"/>
      <c r="U88" s="43">
        <f t="shared" si="6"/>
        <v>1</v>
      </c>
      <c r="V88" s="43"/>
      <c r="W88" s="43"/>
      <c r="X88" s="43">
        <f t="shared" si="5"/>
        <v>1</v>
      </c>
      <c r="Y88" s="43"/>
      <c r="Z88" s="43"/>
      <c r="AA88" s="43">
        <f t="shared" si="2"/>
        <v>101</v>
      </c>
      <c r="AB88" s="2">
        <f t="shared" si="10"/>
        <v>-7</v>
      </c>
      <c r="AC88" s="2">
        <f t="shared" si="10"/>
        <v>-7</v>
      </c>
      <c r="AD88" s="2">
        <f t="shared" si="10"/>
        <v>2.9105987084230733E-2</v>
      </c>
      <c r="AE88" s="2">
        <f t="shared" si="10"/>
        <v>0.18164323945085573</v>
      </c>
      <c r="AF88" s="2">
        <f t="shared" si="10"/>
        <v>0.66581950818251923</v>
      </c>
      <c r="AG88" s="2">
        <f t="shared" si="10"/>
        <v>0.15253725236662499</v>
      </c>
    </row>
    <row r="89" spans="1:33">
      <c r="A89" s="72"/>
      <c r="B89" s="2">
        <f t="shared" si="4"/>
        <v>-8</v>
      </c>
      <c r="C89" s="14"/>
      <c r="D89" s="42"/>
      <c r="E89" s="42"/>
      <c r="F89" s="42"/>
      <c r="G89" s="42"/>
      <c r="H89" s="42"/>
      <c r="I89" s="42"/>
      <c r="J89" s="42"/>
      <c r="K89" s="43"/>
      <c r="L89" s="43">
        <f t="shared" si="9"/>
        <v>1</v>
      </c>
      <c r="M89" s="43"/>
      <c r="N89" s="43"/>
      <c r="O89" s="43">
        <f t="shared" si="8"/>
        <v>1</v>
      </c>
      <c r="P89" s="43"/>
      <c r="Q89" s="43"/>
      <c r="R89" s="43">
        <f t="shared" si="7"/>
        <v>1</v>
      </c>
      <c r="S89" s="43"/>
      <c r="T89" s="43"/>
      <c r="U89" s="43">
        <f t="shared" si="6"/>
        <v>1</v>
      </c>
      <c r="V89" s="43"/>
      <c r="W89" s="43"/>
      <c r="X89" s="43">
        <f t="shared" si="5"/>
        <v>1</v>
      </c>
      <c r="Y89" s="43"/>
      <c r="Z89" s="43"/>
      <c r="AA89" s="43">
        <f t="shared" ref="AA89:AA105" si="13">principal*bond_coupon/4+principal</f>
        <v>101</v>
      </c>
      <c r="AB89" s="2">
        <f t="shared" ref="AB89:AG104" si="14">AB38</f>
        <v>-8</v>
      </c>
      <c r="AC89" s="2">
        <f t="shared" si="14"/>
        <v>-8</v>
      </c>
      <c r="AD89" s="2">
        <f t="shared" si="14"/>
        <v>3.3263985239120331E-2</v>
      </c>
      <c r="AE89" s="2">
        <f t="shared" si="14"/>
        <v>0.18385190564322104</v>
      </c>
      <c r="AF89" s="2">
        <f t="shared" si="14"/>
        <v>0.66556017395267819</v>
      </c>
      <c r="AG89" s="2">
        <f t="shared" si="14"/>
        <v>0.15058792040410071</v>
      </c>
    </row>
    <row r="90" spans="1:33">
      <c r="A90" s="72"/>
      <c r="B90" s="2">
        <f t="shared" si="4"/>
        <v>-9</v>
      </c>
      <c r="C90" s="14"/>
      <c r="D90" s="42"/>
      <c r="E90" s="42"/>
      <c r="F90" s="42"/>
      <c r="G90" s="42"/>
      <c r="H90" s="42"/>
      <c r="I90" s="42"/>
      <c r="J90" s="42"/>
      <c r="K90" s="42"/>
      <c r="L90" s="43">
        <f t="shared" si="9"/>
        <v>1</v>
      </c>
      <c r="M90" s="43"/>
      <c r="N90" s="43"/>
      <c r="O90" s="43">
        <f t="shared" si="8"/>
        <v>1</v>
      </c>
      <c r="P90" s="43"/>
      <c r="Q90" s="43"/>
      <c r="R90" s="43">
        <f t="shared" si="7"/>
        <v>1</v>
      </c>
      <c r="S90" s="43"/>
      <c r="T90" s="43"/>
      <c r="U90" s="43">
        <f t="shared" si="6"/>
        <v>1</v>
      </c>
      <c r="V90" s="43"/>
      <c r="W90" s="43"/>
      <c r="X90" s="43">
        <f t="shared" si="5"/>
        <v>1</v>
      </c>
      <c r="Y90" s="43"/>
      <c r="Z90" s="43"/>
      <c r="AA90" s="43">
        <f t="shared" si="13"/>
        <v>101</v>
      </c>
      <c r="AB90" s="2">
        <f t="shared" si="14"/>
        <v>-9</v>
      </c>
      <c r="AC90" s="2">
        <f t="shared" si="14"/>
        <v>-9</v>
      </c>
      <c r="AD90" s="2">
        <f t="shared" si="14"/>
        <v>3.7421983394009928E-2</v>
      </c>
      <c r="AE90" s="2">
        <f t="shared" si="14"/>
        <v>0.1860778607842424</v>
      </c>
      <c r="AF90" s="2">
        <f t="shared" si="14"/>
        <v>0.66526626182552506</v>
      </c>
      <c r="AG90" s="2">
        <f t="shared" si="14"/>
        <v>0.14865587739023248</v>
      </c>
    </row>
    <row r="91" spans="1:33">
      <c r="A91" s="72"/>
      <c r="B91" s="2">
        <f t="shared" si="4"/>
        <v>-10</v>
      </c>
      <c r="C91" s="14"/>
      <c r="D91" s="42"/>
      <c r="E91" s="42"/>
      <c r="F91" s="42"/>
      <c r="G91" s="42"/>
      <c r="H91" s="42"/>
      <c r="I91" s="42"/>
      <c r="J91" s="42"/>
      <c r="K91" s="42"/>
      <c r="L91" s="42"/>
      <c r="M91" s="43"/>
      <c r="N91" s="43"/>
      <c r="O91" s="43">
        <f t="shared" si="8"/>
        <v>1</v>
      </c>
      <c r="P91" s="43"/>
      <c r="Q91" s="43"/>
      <c r="R91" s="43">
        <f t="shared" si="7"/>
        <v>1</v>
      </c>
      <c r="S91" s="43"/>
      <c r="T91" s="43"/>
      <c r="U91" s="43">
        <f t="shared" si="6"/>
        <v>1</v>
      </c>
      <c r="V91" s="43"/>
      <c r="W91" s="43"/>
      <c r="X91" s="43">
        <f t="shared" si="5"/>
        <v>1</v>
      </c>
      <c r="Y91" s="43"/>
      <c r="Z91" s="43"/>
      <c r="AA91" s="43">
        <f t="shared" si="13"/>
        <v>101</v>
      </c>
      <c r="AB91" s="2">
        <f t="shared" si="14"/>
        <v>-10</v>
      </c>
      <c r="AC91" s="2">
        <f t="shared" si="14"/>
        <v>-10</v>
      </c>
      <c r="AD91" s="2">
        <f t="shared" si="14"/>
        <v>4.1579981548899525E-2</v>
      </c>
      <c r="AE91" s="2">
        <f t="shared" si="14"/>
        <v>0.18832110487391984</v>
      </c>
      <c r="AF91" s="2">
        <f t="shared" si="14"/>
        <v>0.66493777180105984</v>
      </c>
      <c r="AG91" s="2">
        <f t="shared" si="14"/>
        <v>0.14674112332502032</v>
      </c>
    </row>
    <row r="92" spans="1:33">
      <c r="A92" s="72"/>
      <c r="B92" s="2">
        <f t="shared" si="4"/>
        <v>-11</v>
      </c>
      <c r="C92" s="14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3"/>
      <c r="O92" s="43">
        <f t="shared" si="8"/>
        <v>1</v>
      </c>
      <c r="P92" s="43"/>
      <c r="Q92" s="43"/>
      <c r="R92" s="43">
        <f t="shared" si="7"/>
        <v>1</v>
      </c>
      <c r="S92" s="43"/>
      <c r="T92" s="43"/>
      <c r="U92" s="43">
        <f t="shared" si="6"/>
        <v>1</v>
      </c>
      <c r="V92" s="43"/>
      <c r="W92" s="43"/>
      <c r="X92" s="43">
        <f t="shared" si="5"/>
        <v>1</v>
      </c>
      <c r="Y92" s="43"/>
      <c r="Z92" s="43"/>
      <c r="AA92" s="43">
        <f t="shared" si="13"/>
        <v>101</v>
      </c>
      <c r="AB92" s="2">
        <f t="shared" si="14"/>
        <v>-11</v>
      </c>
      <c r="AC92" s="2">
        <f t="shared" si="14"/>
        <v>-11</v>
      </c>
      <c r="AD92" s="2">
        <f t="shared" si="14"/>
        <v>4.5737979703790899E-2</v>
      </c>
      <c r="AE92" s="2">
        <f t="shared" si="14"/>
        <v>0.1905816379122543</v>
      </c>
      <c r="AF92" s="2">
        <f t="shared" si="14"/>
        <v>0.66457470387928219</v>
      </c>
      <c r="AG92" s="2">
        <f t="shared" si="14"/>
        <v>0.1448436582084634</v>
      </c>
    </row>
    <row r="93" spans="1:33">
      <c r="A93" s="72"/>
      <c r="B93" s="2">
        <f t="shared" si="4"/>
        <v>-12</v>
      </c>
      <c r="C93" s="14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3">
        <f t="shared" si="8"/>
        <v>1</v>
      </c>
      <c r="P93" s="43"/>
      <c r="Q93" s="43"/>
      <c r="R93" s="43">
        <f t="shared" si="7"/>
        <v>1</v>
      </c>
      <c r="S93" s="43"/>
      <c r="T93" s="43"/>
      <c r="U93" s="43">
        <f t="shared" si="6"/>
        <v>1</v>
      </c>
      <c r="V93" s="43"/>
      <c r="W93" s="43"/>
      <c r="X93" s="43">
        <f t="shared" si="5"/>
        <v>1</v>
      </c>
      <c r="Y93" s="43"/>
      <c r="Z93" s="43"/>
      <c r="AA93" s="43">
        <f t="shared" si="13"/>
        <v>101</v>
      </c>
      <c r="AB93" s="2">
        <f t="shared" si="14"/>
        <v>-12</v>
      </c>
      <c r="AC93" s="2">
        <f t="shared" si="14"/>
        <v>-12</v>
      </c>
      <c r="AD93" s="2">
        <f t="shared" si="14"/>
        <v>4.9895977858680496E-2</v>
      </c>
      <c r="AE93" s="2">
        <f t="shared" si="14"/>
        <v>0.19285945989924386</v>
      </c>
      <c r="AF93" s="2">
        <f t="shared" si="14"/>
        <v>0.66417705806019267</v>
      </c>
      <c r="AG93" s="2">
        <f t="shared" si="14"/>
        <v>0.14296348204056336</v>
      </c>
    </row>
    <row r="94" spans="1:33">
      <c r="A94" s="72"/>
      <c r="B94" s="2">
        <f t="shared" si="4"/>
        <v>-13</v>
      </c>
      <c r="C94" s="14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3"/>
      <c r="Q94" s="43"/>
      <c r="R94" s="43">
        <f t="shared" si="7"/>
        <v>1</v>
      </c>
      <c r="S94" s="43"/>
      <c r="T94" s="43"/>
      <c r="U94" s="43">
        <f t="shared" si="6"/>
        <v>1</v>
      </c>
      <c r="V94" s="43"/>
      <c r="W94" s="43"/>
      <c r="X94" s="43">
        <f t="shared" si="5"/>
        <v>1</v>
      </c>
      <c r="Y94" s="43"/>
      <c r="Z94" s="43"/>
      <c r="AA94" s="43">
        <f t="shared" si="13"/>
        <v>101</v>
      </c>
      <c r="AB94" s="2">
        <f t="shared" si="14"/>
        <v>-13</v>
      </c>
      <c r="AC94" s="2">
        <f t="shared" si="14"/>
        <v>-13</v>
      </c>
      <c r="AD94" s="2">
        <f t="shared" si="14"/>
        <v>5.4053976013570093E-2</v>
      </c>
      <c r="AE94" s="2">
        <f t="shared" si="14"/>
        <v>0.19515457083488952</v>
      </c>
      <c r="AF94" s="2">
        <f t="shared" si="14"/>
        <v>0.66374483434379106</v>
      </c>
      <c r="AG94" s="2">
        <f t="shared" si="14"/>
        <v>0.14110059482131942</v>
      </c>
    </row>
    <row r="95" spans="1:33">
      <c r="A95" s="72"/>
      <c r="B95" s="2">
        <f t="shared" si="4"/>
        <v>-14</v>
      </c>
      <c r="C95" s="14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3"/>
      <c r="R95" s="43">
        <f t="shared" si="7"/>
        <v>1</v>
      </c>
      <c r="S95" s="43"/>
      <c r="T95" s="43"/>
      <c r="U95" s="43">
        <f t="shared" si="6"/>
        <v>1</v>
      </c>
      <c r="V95" s="43"/>
      <c r="W95" s="43"/>
      <c r="X95" s="43">
        <f t="shared" si="5"/>
        <v>1</v>
      </c>
      <c r="Y95" s="43"/>
      <c r="Z95" s="43"/>
      <c r="AA95" s="43">
        <f t="shared" si="13"/>
        <v>101</v>
      </c>
      <c r="AB95" s="2">
        <f t="shared" si="14"/>
        <v>-14</v>
      </c>
      <c r="AC95" s="2">
        <f t="shared" si="14"/>
        <v>-14</v>
      </c>
      <c r="AD95" s="2">
        <f t="shared" si="14"/>
        <v>5.8211974168461467E-2</v>
      </c>
      <c r="AE95" s="2">
        <f t="shared" si="14"/>
        <v>0.1974669707191922</v>
      </c>
      <c r="AF95" s="2">
        <f t="shared" si="14"/>
        <v>0.66327803273007702</v>
      </c>
      <c r="AG95" s="2">
        <f t="shared" si="14"/>
        <v>0.13925499655073073</v>
      </c>
    </row>
    <row r="96" spans="1:33">
      <c r="A96" s="72"/>
      <c r="B96" s="2">
        <f t="shared" si="4"/>
        <v>-15</v>
      </c>
      <c r="C96" s="14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3">
        <f t="shared" si="7"/>
        <v>1</v>
      </c>
      <c r="S96" s="43"/>
      <c r="T96" s="43"/>
      <c r="U96" s="43">
        <f t="shared" si="6"/>
        <v>1</v>
      </c>
      <c r="V96" s="43"/>
      <c r="W96" s="43"/>
      <c r="X96" s="43">
        <f t="shared" si="5"/>
        <v>1</v>
      </c>
      <c r="Y96" s="43"/>
      <c r="Z96" s="43"/>
      <c r="AA96" s="43">
        <f t="shared" si="13"/>
        <v>101</v>
      </c>
      <c r="AB96" s="2">
        <f t="shared" si="14"/>
        <v>-15</v>
      </c>
      <c r="AC96" s="2">
        <f t="shared" si="14"/>
        <v>-15</v>
      </c>
      <c r="AD96" s="2">
        <f t="shared" si="14"/>
        <v>6.2369972323351064E-2</v>
      </c>
      <c r="AE96" s="2">
        <f t="shared" si="14"/>
        <v>0.19979665955214998</v>
      </c>
      <c r="AF96" s="2">
        <f t="shared" si="14"/>
        <v>0.6627766532190511</v>
      </c>
      <c r="AG96" s="2">
        <f t="shared" si="14"/>
        <v>0.13742668722879892</v>
      </c>
    </row>
    <row r="97" spans="1:33">
      <c r="A97" s="72"/>
      <c r="B97" s="2">
        <f t="shared" si="4"/>
        <v>-16</v>
      </c>
      <c r="C97" s="14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3"/>
      <c r="T97" s="43"/>
      <c r="U97" s="43">
        <f t="shared" si="6"/>
        <v>1</v>
      </c>
      <c r="V97" s="43"/>
      <c r="W97" s="43"/>
      <c r="X97" s="43">
        <f t="shared" si="5"/>
        <v>1</v>
      </c>
      <c r="Y97" s="43"/>
      <c r="Z97" s="43"/>
      <c r="AA97" s="43">
        <f t="shared" si="13"/>
        <v>101</v>
      </c>
      <c r="AB97" s="2">
        <f t="shared" si="14"/>
        <v>-16</v>
      </c>
      <c r="AC97" s="2">
        <f t="shared" si="14"/>
        <v>-16</v>
      </c>
      <c r="AD97" s="2">
        <f t="shared" si="14"/>
        <v>6.6527970478240661E-2</v>
      </c>
      <c r="AE97" s="2">
        <f t="shared" si="14"/>
        <v>0.20214363733376381</v>
      </c>
      <c r="AF97" s="2">
        <f t="shared" si="14"/>
        <v>0.66224069581071299</v>
      </c>
      <c r="AG97" s="2">
        <f t="shared" si="14"/>
        <v>0.13561566685552315</v>
      </c>
    </row>
    <row r="98" spans="1:33">
      <c r="A98" s="72"/>
      <c r="B98" s="2">
        <f t="shared" si="4"/>
        <v>-17</v>
      </c>
      <c r="C98" s="14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3"/>
      <c r="U98" s="43">
        <f t="shared" si="6"/>
        <v>1</v>
      </c>
      <c r="V98" s="43"/>
      <c r="W98" s="43"/>
      <c r="X98" s="43">
        <f t="shared" si="5"/>
        <v>1</v>
      </c>
      <c r="Y98" s="43"/>
      <c r="Z98" s="43"/>
      <c r="AA98" s="43">
        <f t="shared" si="13"/>
        <v>101</v>
      </c>
      <c r="AB98" s="2">
        <f t="shared" si="14"/>
        <v>-17</v>
      </c>
      <c r="AC98" s="2">
        <f t="shared" si="14"/>
        <v>-17</v>
      </c>
      <c r="AD98" s="2">
        <f t="shared" si="14"/>
        <v>7.0685968633132035E-2</v>
      </c>
      <c r="AE98" s="2">
        <f t="shared" si="14"/>
        <v>0.20450790406403474</v>
      </c>
      <c r="AF98" s="2">
        <f t="shared" si="14"/>
        <v>0.66167016050506255</v>
      </c>
      <c r="AG98" s="2">
        <f t="shared" si="14"/>
        <v>0.13382193543090271</v>
      </c>
    </row>
    <row r="99" spans="1:33">
      <c r="A99" s="72"/>
      <c r="B99" s="2">
        <f t="shared" si="4"/>
        <v>-18</v>
      </c>
      <c r="C99" s="14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3">
        <f t="shared" si="6"/>
        <v>1</v>
      </c>
      <c r="V99" s="43"/>
      <c r="W99" s="43"/>
      <c r="X99" s="43">
        <f t="shared" si="5"/>
        <v>1</v>
      </c>
      <c r="Y99" s="43"/>
      <c r="Z99" s="43"/>
      <c r="AA99" s="43">
        <f t="shared" si="13"/>
        <v>101</v>
      </c>
      <c r="AB99" s="2">
        <f t="shared" si="14"/>
        <v>-18</v>
      </c>
      <c r="AC99" s="2">
        <f t="shared" si="14"/>
        <v>-18</v>
      </c>
      <c r="AD99" s="2">
        <f t="shared" si="14"/>
        <v>7.4843966788019856E-2</v>
      </c>
      <c r="AE99" s="2">
        <f t="shared" si="14"/>
        <v>0.20688945974295969</v>
      </c>
      <c r="AF99" s="2">
        <f t="shared" si="14"/>
        <v>0.66106504730210036</v>
      </c>
      <c r="AG99" s="2">
        <f t="shared" si="14"/>
        <v>0.13204549295493984</v>
      </c>
    </row>
    <row r="100" spans="1:33">
      <c r="A100" s="72"/>
      <c r="B100" s="2">
        <f t="shared" si="4"/>
        <v>-19</v>
      </c>
      <c r="C100" s="14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3"/>
      <c r="W100" s="43"/>
      <c r="X100" s="43">
        <f t="shared" si="5"/>
        <v>1</v>
      </c>
      <c r="Y100" s="43"/>
      <c r="Z100" s="43"/>
      <c r="AA100" s="43">
        <f t="shared" si="13"/>
        <v>101</v>
      </c>
      <c r="AB100" s="2">
        <f t="shared" si="14"/>
        <v>-19</v>
      </c>
      <c r="AC100" s="2">
        <f t="shared" si="14"/>
        <v>-19</v>
      </c>
      <c r="AD100" s="2">
        <f t="shared" si="14"/>
        <v>7.9001964942911229E-2</v>
      </c>
      <c r="AE100" s="2">
        <f t="shared" si="14"/>
        <v>0.20928830437054274</v>
      </c>
      <c r="AF100" s="2">
        <f t="shared" si="14"/>
        <v>0.66042535620182563</v>
      </c>
      <c r="AG100" s="2">
        <f t="shared" si="14"/>
        <v>0.13028633942763151</v>
      </c>
    </row>
    <row r="101" spans="1:33">
      <c r="A101" s="72"/>
      <c r="B101" s="2">
        <f t="shared" si="4"/>
        <v>-20</v>
      </c>
      <c r="C101" s="14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3"/>
      <c r="X101" s="43">
        <f t="shared" si="5"/>
        <v>1</v>
      </c>
      <c r="Y101" s="43"/>
      <c r="Z101" s="43"/>
      <c r="AA101" s="43">
        <f t="shared" si="13"/>
        <v>101</v>
      </c>
      <c r="AB101" s="2">
        <f t="shared" si="14"/>
        <v>-20</v>
      </c>
      <c r="AC101" s="2">
        <f t="shared" si="14"/>
        <v>-20</v>
      </c>
      <c r="AD101" s="2">
        <f t="shared" si="14"/>
        <v>8.315996309779905E-2</v>
      </c>
      <c r="AE101" s="2">
        <f t="shared" si="14"/>
        <v>0.21170443794677984</v>
      </c>
      <c r="AF101" s="2">
        <f t="shared" si="14"/>
        <v>0.65975108720423936</v>
      </c>
      <c r="AG101" s="2">
        <f t="shared" si="14"/>
        <v>0.12854447484898079</v>
      </c>
    </row>
    <row r="102" spans="1:33">
      <c r="A102" s="72"/>
      <c r="B102" s="2">
        <f t="shared" si="4"/>
        <v>-21</v>
      </c>
      <c r="C102" s="14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3">
        <f t="shared" si="5"/>
        <v>1</v>
      </c>
      <c r="Y102" s="43"/>
      <c r="Z102" s="43"/>
      <c r="AA102" s="43">
        <f t="shared" si="13"/>
        <v>101</v>
      </c>
      <c r="AB102" s="2">
        <f t="shared" si="14"/>
        <v>-21</v>
      </c>
      <c r="AC102" s="2">
        <f t="shared" si="14"/>
        <v>-21</v>
      </c>
      <c r="AD102" s="2">
        <f t="shared" si="14"/>
        <v>8.7317961252690424E-2</v>
      </c>
      <c r="AE102" s="2">
        <f t="shared" si="14"/>
        <v>0.21413786047167505</v>
      </c>
      <c r="AF102" s="2">
        <f t="shared" si="14"/>
        <v>0.65904224030934033</v>
      </c>
      <c r="AG102" s="2">
        <f t="shared" si="14"/>
        <v>0.12681989921898462</v>
      </c>
    </row>
    <row r="103" spans="1:33">
      <c r="A103" s="72"/>
      <c r="B103" s="2">
        <f t="shared" si="4"/>
        <v>-22</v>
      </c>
      <c r="C103" s="14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3"/>
      <c r="Z103" s="43"/>
      <c r="AA103" s="43">
        <f t="shared" si="13"/>
        <v>101</v>
      </c>
      <c r="AB103" s="2">
        <f t="shared" si="14"/>
        <v>-22</v>
      </c>
      <c r="AC103" s="2">
        <f t="shared" si="14"/>
        <v>-22</v>
      </c>
      <c r="AD103" s="2">
        <f t="shared" si="14"/>
        <v>9.1475959407581797E-2</v>
      </c>
      <c r="AE103" s="2">
        <f t="shared" si="14"/>
        <v>0.21658857194522635</v>
      </c>
      <c r="AF103" s="2">
        <f t="shared" si="14"/>
        <v>0.6582988155171291</v>
      </c>
      <c r="AG103" s="2">
        <f t="shared" si="14"/>
        <v>0.12511261253764455</v>
      </c>
    </row>
    <row r="104" spans="1:33">
      <c r="A104" s="72"/>
      <c r="B104" s="2">
        <f t="shared" si="4"/>
        <v>-23</v>
      </c>
      <c r="C104" s="14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3"/>
      <c r="AA104" s="43">
        <f t="shared" si="13"/>
        <v>101</v>
      </c>
      <c r="AB104" s="2">
        <f t="shared" si="14"/>
        <v>-23</v>
      </c>
      <c r="AC104" s="2">
        <f t="shared" si="14"/>
        <v>-23</v>
      </c>
      <c r="AD104" s="2">
        <f t="shared" si="14"/>
        <v>9.5633957562469618E-2</v>
      </c>
      <c r="AE104" s="2">
        <f t="shared" si="14"/>
        <v>0.21905657236743159</v>
      </c>
      <c r="AF104" s="2">
        <f t="shared" si="14"/>
        <v>0.65752081282760644</v>
      </c>
      <c r="AG104" s="2">
        <f t="shared" si="14"/>
        <v>0.12342261480496197</v>
      </c>
    </row>
    <row r="105" spans="1:33">
      <c r="A105" s="72"/>
      <c r="B105" s="2">
        <f t="shared" si="4"/>
        <v>-24</v>
      </c>
      <c r="C105" s="14"/>
      <c r="D105" s="42" t="str">
        <f>IF($B105^2&gt;D$55^2,"",IF(MOD(D$55,3)=0,principal*coupon/4,0))</f>
        <v/>
      </c>
      <c r="E105" s="42" t="str">
        <f>IF($B105^2&gt;E$55^2,"",IF(MOD(E$55,3)=0,principal*coupon/4,0))</f>
        <v/>
      </c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3">
        <f t="shared" si="13"/>
        <v>101</v>
      </c>
      <c r="AB105" s="2">
        <f t="shared" ref="AB105:AG105" si="15">AB54</f>
        <v>-24</v>
      </c>
      <c r="AC105" s="2">
        <f t="shared" si="15"/>
        <v>-24</v>
      </c>
      <c r="AD105" s="2">
        <f t="shared" si="15"/>
        <v>9.9791955717360992E-2</v>
      </c>
      <c r="AE105" s="2">
        <f t="shared" si="15"/>
        <v>0.22154186173829502</v>
      </c>
      <c r="AF105" s="2">
        <f t="shared" si="15"/>
        <v>0.65670823224077091</v>
      </c>
      <c r="AG105" s="2">
        <f t="shared" si="15"/>
        <v>0.12174990602093402</v>
      </c>
    </row>
    <row r="106" spans="1:33">
      <c r="A106" s="9"/>
      <c r="B106" s="11"/>
      <c r="C106" s="3">
        <v>0</v>
      </c>
      <c r="D106" s="3">
        <f t="shared" ref="D106:AA106" si="16">C106+1</f>
        <v>1</v>
      </c>
      <c r="E106" s="3">
        <f t="shared" si="16"/>
        <v>2</v>
      </c>
      <c r="F106" s="3">
        <f t="shared" si="16"/>
        <v>3</v>
      </c>
      <c r="G106" s="3">
        <f t="shared" si="16"/>
        <v>4</v>
      </c>
      <c r="H106" s="3">
        <f t="shared" si="16"/>
        <v>5</v>
      </c>
      <c r="I106" s="3">
        <f t="shared" si="16"/>
        <v>6</v>
      </c>
      <c r="J106" s="3">
        <f t="shared" si="16"/>
        <v>7</v>
      </c>
      <c r="K106" s="3">
        <f t="shared" si="16"/>
        <v>8</v>
      </c>
      <c r="L106" s="3">
        <f t="shared" si="16"/>
        <v>9</v>
      </c>
      <c r="M106" s="3">
        <f t="shared" si="16"/>
        <v>10</v>
      </c>
      <c r="N106" s="3">
        <f t="shared" si="16"/>
        <v>11</v>
      </c>
      <c r="O106" s="3">
        <f t="shared" si="16"/>
        <v>12</v>
      </c>
      <c r="P106" s="3">
        <f t="shared" si="16"/>
        <v>13</v>
      </c>
      <c r="Q106" s="3">
        <f t="shared" si="16"/>
        <v>14</v>
      </c>
      <c r="R106" s="3">
        <f t="shared" si="16"/>
        <v>15</v>
      </c>
      <c r="S106" s="3">
        <f t="shared" si="16"/>
        <v>16</v>
      </c>
      <c r="T106" s="3">
        <f t="shared" si="16"/>
        <v>17</v>
      </c>
      <c r="U106" s="3">
        <f t="shared" si="16"/>
        <v>18</v>
      </c>
      <c r="V106" s="3">
        <f t="shared" si="16"/>
        <v>19</v>
      </c>
      <c r="W106" s="3">
        <f t="shared" si="16"/>
        <v>20</v>
      </c>
      <c r="X106" s="3">
        <f t="shared" si="16"/>
        <v>21</v>
      </c>
      <c r="Y106" s="3">
        <f t="shared" si="16"/>
        <v>22</v>
      </c>
      <c r="Z106" s="3">
        <f t="shared" si="16"/>
        <v>23</v>
      </c>
      <c r="AA106" s="3">
        <f t="shared" si="16"/>
        <v>24</v>
      </c>
      <c r="AB106" s="12"/>
      <c r="AC106" s="17"/>
      <c r="AD106" s="17"/>
      <c r="AE106" s="17"/>
      <c r="AF106" s="17"/>
      <c r="AG106" s="17"/>
    </row>
    <row r="107" spans="1:33" ht="24" customHeight="1">
      <c r="A107" s="9"/>
      <c r="B107" s="10"/>
      <c r="C107" s="75" t="s">
        <v>76</v>
      </c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20" t="s">
        <v>22</v>
      </c>
      <c r="AC107" s="20" t="s">
        <v>23</v>
      </c>
      <c r="AD107" s="20" t="s">
        <v>24</v>
      </c>
      <c r="AE107" s="18" t="s">
        <v>25</v>
      </c>
      <c r="AF107" s="18" t="s">
        <v>26</v>
      </c>
      <c r="AG107" s="18" t="s">
        <v>27</v>
      </c>
    </row>
    <row r="108" spans="1:33">
      <c r="A108" s="71" t="s">
        <v>6</v>
      </c>
      <c r="B108" s="2">
        <f>B57</f>
        <v>24</v>
      </c>
      <c r="C108" s="45" t="str">
        <f t="shared" ref="C108:Z118" si="17">IF($B108^2&gt;C$106^2,"",EXP(-C6*delta_t)*($AE108*(D107+D56)+$AF108*(D108+D57)+$AG108*(D109+D58)))</f>
        <v/>
      </c>
      <c r="D108" s="45" t="str">
        <f t="shared" si="17"/>
        <v/>
      </c>
      <c r="E108" s="45" t="str">
        <f t="shared" si="17"/>
        <v/>
      </c>
      <c r="F108" s="45" t="str">
        <f t="shared" si="17"/>
        <v/>
      </c>
      <c r="G108" s="45" t="str">
        <f t="shared" si="17"/>
        <v/>
      </c>
      <c r="H108" s="45" t="str">
        <f t="shared" si="17"/>
        <v/>
      </c>
      <c r="I108" s="45" t="str">
        <f t="shared" si="17"/>
        <v/>
      </c>
      <c r="J108" s="45" t="str">
        <f t="shared" si="17"/>
        <v/>
      </c>
      <c r="K108" s="45" t="str">
        <f t="shared" si="17"/>
        <v/>
      </c>
      <c r="L108" s="45" t="str">
        <f t="shared" si="17"/>
        <v/>
      </c>
      <c r="M108" s="45" t="str">
        <f t="shared" si="17"/>
        <v/>
      </c>
      <c r="N108" s="45" t="str">
        <f t="shared" si="17"/>
        <v/>
      </c>
      <c r="O108" s="45" t="str">
        <f t="shared" si="17"/>
        <v/>
      </c>
      <c r="P108" s="45" t="str">
        <f t="shared" si="17"/>
        <v/>
      </c>
      <c r="Q108" s="45" t="str">
        <f t="shared" si="17"/>
        <v/>
      </c>
      <c r="R108" s="45" t="str">
        <f t="shared" si="17"/>
        <v/>
      </c>
      <c r="S108" s="45" t="str">
        <f t="shared" si="17"/>
        <v/>
      </c>
      <c r="T108" s="45" t="str">
        <f t="shared" si="17"/>
        <v/>
      </c>
      <c r="U108" s="45" t="str">
        <f t="shared" si="17"/>
        <v/>
      </c>
      <c r="V108" s="45" t="str">
        <f t="shared" si="17"/>
        <v/>
      </c>
      <c r="W108" s="45" t="str">
        <f t="shared" si="17"/>
        <v/>
      </c>
      <c r="X108" s="45" t="str">
        <f t="shared" si="17"/>
        <v/>
      </c>
      <c r="Y108" s="45" t="str">
        <f t="shared" si="17"/>
        <v/>
      </c>
      <c r="Z108" s="45" t="str">
        <f t="shared" si="17"/>
        <v/>
      </c>
      <c r="AA108" s="44">
        <v>0</v>
      </c>
      <c r="AB108" s="2">
        <f t="shared" ref="AB108:AG123" si="18">AB57</f>
        <v>24</v>
      </c>
      <c r="AC108" s="2">
        <f t="shared" si="18"/>
        <v>24</v>
      </c>
      <c r="AD108" s="2">
        <f t="shared" si="18"/>
        <v>-9.9791955717360992E-2</v>
      </c>
      <c r="AE108" s="2">
        <f t="shared" si="18"/>
        <v>0.12174990602093402</v>
      </c>
      <c r="AF108" s="2">
        <f t="shared" si="18"/>
        <v>0.65670823224077091</v>
      </c>
      <c r="AG108" s="2">
        <f t="shared" si="18"/>
        <v>0.22154186173829502</v>
      </c>
    </row>
    <row r="109" spans="1:33">
      <c r="A109" s="72"/>
      <c r="B109" s="2">
        <f t="shared" ref="B109:B156" si="19">B58</f>
        <v>23</v>
      </c>
      <c r="C109" s="45" t="str">
        <f t="shared" si="17"/>
        <v/>
      </c>
      <c r="D109" s="45" t="str">
        <f t="shared" si="17"/>
        <v/>
      </c>
      <c r="E109" s="45" t="str">
        <f t="shared" si="17"/>
        <v/>
      </c>
      <c r="F109" s="45" t="str">
        <f t="shared" si="17"/>
        <v/>
      </c>
      <c r="G109" s="45" t="str">
        <f t="shared" si="17"/>
        <v/>
      </c>
      <c r="H109" s="45" t="str">
        <f t="shared" si="17"/>
        <v/>
      </c>
      <c r="I109" s="45" t="str">
        <f t="shared" si="17"/>
        <v/>
      </c>
      <c r="J109" s="45" t="str">
        <f t="shared" si="17"/>
        <v/>
      </c>
      <c r="K109" s="45" t="str">
        <f t="shared" si="17"/>
        <v/>
      </c>
      <c r="L109" s="45" t="str">
        <f t="shared" si="17"/>
        <v/>
      </c>
      <c r="M109" s="45" t="str">
        <f t="shared" si="17"/>
        <v/>
      </c>
      <c r="N109" s="45" t="str">
        <f t="shared" si="17"/>
        <v/>
      </c>
      <c r="O109" s="45" t="str">
        <f t="shared" si="17"/>
        <v/>
      </c>
      <c r="P109" s="45" t="str">
        <f t="shared" si="17"/>
        <v/>
      </c>
      <c r="Q109" s="45" t="str">
        <f t="shared" si="17"/>
        <v/>
      </c>
      <c r="R109" s="45" t="str">
        <f t="shared" si="17"/>
        <v/>
      </c>
      <c r="S109" s="45" t="str">
        <f t="shared" si="17"/>
        <v/>
      </c>
      <c r="T109" s="45" t="str">
        <f t="shared" si="17"/>
        <v/>
      </c>
      <c r="U109" s="45" t="str">
        <f t="shared" si="17"/>
        <v/>
      </c>
      <c r="V109" s="45" t="str">
        <f t="shared" si="17"/>
        <v/>
      </c>
      <c r="W109" s="45" t="str">
        <f t="shared" si="17"/>
        <v/>
      </c>
      <c r="X109" s="45" t="str">
        <f t="shared" si="17"/>
        <v/>
      </c>
      <c r="Y109" s="45" t="str">
        <f t="shared" si="17"/>
        <v/>
      </c>
      <c r="Z109" s="44">
        <f>IF($B109^2&gt;Z$106^2,"",EXP(-Z7*delta_t)*($AE109*(AA108+AA57)+$AF109*(AA109+AA58)+$AG109*(AA110+AA59)))</f>
        <v>65.500840492524034</v>
      </c>
      <c r="AA109" s="44">
        <v>0</v>
      </c>
      <c r="AB109" s="2">
        <f t="shared" si="18"/>
        <v>23</v>
      </c>
      <c r="AC109" s="2">
        <f t="shared" si="18"/>
        <v>23</v>
      </c>
      <c r="AD109" s="2">
        <f t="shared" si="18"/>
        <v>-9.5633957562469618E-2</v>
      </c>
      <c r="AE109" s="2">
        <f t="shared" si="18"/>
        <v>0.12342261480496197</v>
      </c>
      <c r="AF109" s="2">
        <f t="shared" si="18"/>
        <v>0.65752081282760644</v>
      </c>
      <c r="AG109" s="2">
        <f t="shared" si="18"/>
        <v>0.21905657236743159</v>
      </c>
    </row>
    <row r="110" spans="1:33">
      <c r="A110" s="72"/>
      <c r="B110" s="2">
        <f t="shared" si="19"/>
        <v>22</v>
      </c>
      <c r="C110" s="45" t="str">
        <f t="shared" si="17"/>
        <v/>
      </c>
      <c r="D110" s="45" t="str">
        <f t="shared" si="17"/>
        <v/>
      </c>
      <c r="E110" s="45" t="str">
        <f t="shared" si="17"/>
        <v/>
      </c>
      <c r="F110" s="45" t="str">
        <f t="shared" si="17"/>
        <v/>
      </c>
      <c r="G110" s="45" t="str">
        <f t="shared" si="17"/>
        <v/>
      </c>
      <c r="H110" s="45" t="str">
        <f t="shared" si="17"/>
        <v/>
      </c>
      <c r="I110" s="45" t="str">
        <f t="shared" si="17"/>
        <v/>
      </c>
      <c r="J110" s="45" t="str">
        <f t="shared" si="17"/>
        <v/>
      </c>
      <c r="K110" s="45" t="str">
        <f t="shared" si="17"/>
        <v/>
      </c>
      <c r="L110" s="45" t="str">
        <f t="shared" si="17"/>
        <v/>
      </c>
      <c r="M110" s="45" t="str">
        <f t="shared" si="17"/>
        <v/>
      </c>
      <c r="N110" s="45" t="str">
        <f t="shared" si="17"/>
        <v/>
      </c>
      <c r="O110" s="45" t="str">
        <f t="shared" si="17"/>
        <v/>
      </c>
      <c r="P110" s="45" t="str">
        <f t="shared" si="17"/>
        <v/>
      </c>
      <c r="Q110" s="45" t="str">
        <f t="shared" si="17"/>
        <v/>
      </c>
      <c r="R110" s="45" t="str">
        <f t="shared" si="17"/>
        <v/>
      </c>
      <c r="S110" s="45" t="str">
        <f t="shared" si="17"/>
        <v/>
      </c>
      <c r="T110" s="45" t="str">
        <f t="shared" si="17"/>
        <v/>
      </c>
      <c r="U110" s="45" t="str">
        <f t="shared" si="17"/>
        <v/>
      </c>
      <c r="V110" s="45" t="str">
        <f t="shared" si="17"/>
        <v/>
      </c>
      <c r="W110" s="45" t="str">
        <f t="shared" si="17"/>
        <v/>
      </c>
      <c r="X110" s="45" t="str">
        <f t="shared" si="17"/>
        <v/>
      </c>
      <c r="Y110" s="44">
        <f t="shared" si="17"/>
        <v>50.048497195145323</v>
      </c>
      <c r="Z110" s="44">
        <f t="shared" si="17"/>
        <v>70.839409858872116</v>
      </c>
      <c r="AA110" s="44">
        <v>0</v>
      </c>
      <c r="AB110" s="2">
        <f t="shared" si="18"/>
        <v>22</v>
      </c>
      <c r="AC110" s="2">
        <f t="shared" si="18"/>
        <v>22</v>
      </c>
      <c r="AD110" s="2">
        <f t="shared" si="18"/>
        <v>-9.1475959407581797E-2</v>
      </c>
      <c r="AE110" s="2">
        <f t="shared" si="18"/>
        <v>0.12511261253764455</v>
      </c>
      <c r="AF110" s="2">
        <f t="shared" si="18"/>
        <v>0.6582988155171291</v>
      </c>
      <c r="AG110" s="2">
        <f t="shared" si="18"/>
        <v>0.21658857194522635</v>
      </c>
    </row>
    <row r="111" spans="1:33">
      <c r="A111" s="72"/>
      <c r="B111" s="2">
        <f t="shared" si="19"/>
        <v>21</v>
      </c>
      <c r="C111" s="45" t="str">
        <f t="shared" si="17"/>
        <v/>
      </c>
      <c r="D111" s="45" t="str">
        <f t="shared" si="17"/>
        <v/>
      </c>
      <c r="E111" s="45" t="str">
        <f t="shared" si="17"/>
        <v/>
      </c>
      <c r="F111" s="45" t="str">
        <f t="shared" si="17"/>
        <v/>
      </c>
      <c r="G111" s="45" t="str">
        <f t="shared" si="17"/>
        <v/>
      </c>
      <c r="H111" s="45" t="str">
        <f t="shared" si="17"/>
        <v/>
      </c>
      <c r="I111" s="45" t="str">
        <f t="shared" si="17"/>
        <v/>
      </c>
      <c r="J111" s="45" t="str">
        <f t="shared" si="17"/>
        <v/>
      </c>
      <c r="K111" s="45" t="str">
        <f t="shared" si="17"/>
        <v/>
      </c>
      <c r="L111" s="45" t="str">
        <f t="shared" si="17"/>
        <v/>
      </c>
      <c r="M111" s="45" t="str">
        <f t="shared" si="17"/>
        <v/>
      </c>
      <c r="N111" s="45" t="str">
        <f t="shared" si="17"/>
        <v/>
      </c>
      <c r="O111" s="45" t="str">
        <f t="shared" si="17"/>
        <v/>
      </c>
      <c r="P111" s="45" t="str">
        <f t="shared" si="17"/>
        <v/>
      </c>
      <c r="Q111" s="45" t="str">
        <f t="shared" si="17"/>
        <v/>
      </c>
      <c r="R111" s="45" t="str">
        <f t="shared" si="17"/>
        <v/>
      </c>
      <c r="S111" s="45" t="str">
        <f t="shared" si="17"/>
        <v/>
      </c>
      <c r="T111" s="45" t="str">
        <f t="shared" si="17"/>
        <v/>
      </c>
      <c r="U111" s="45" t="str">
        <f t="shared" si="17"/>
        <v/>
      </c>
      <c r="V111" s="45" t="str">
        <f t="shared" si="17"/>
        <v/>
      </c>
      <c r="W111" s="45" t="str">
        <f t="shared" si="17"/>
        <v/>
      </c>
      <c r="X111" s="44">
        <f t="shared" si="17"/>
        <v>43.007800400074856</v>
      </c>
      <c r="Y111" s="44">
        <f t="shared" si="17"/>
        <v>56.80755454442231</v>
      </c>
      <c r="Z111" s="44">
        <f t="shared" si="17"/>
        <v>75.534671661383399</v>
      </c>
      <c r="AA111" s="44">
        <v>0</v>
      </c>
      <c r="AB111" s="2">
        <f t="shared" si="18"/>
        <v>21</v>
      </c>
      <c r="AC111" s="2">
        <f t="shared" si="18"/>
        <v>21</v>
      </c>
      <c r="AD111" s="2">
        <f t="shared" si="18"/>
        <v>-8.7317961252690424E-2</v>
      </c>
      <c r="AE111" s="2">
        <f t="shared" si="18"/>
        <v>0.12681989921898462</v>
      </c>
      <c r="AF111" s="2">
        <f t="shared" si="18"/>
        <v>0.65904224030934033</v>
      </c>
      <c r="AG111" s="2">
        <f t="shared" si="18"/>
        <v>0.21413786047167505</v>
      </c>
    </row>
    <row r="112" spans="1:33">
      <c r="A112" s="72"/>
      <c r="B112" s="2">
        <f t="shared" si="19"/>
        <v>20</v>
      </c>
      <c r="C112" s="45" t="str">
        <f t="shared" si="17"/>
        <v/>
      </c>
      <c r="D112" s="45" t="str">
        <f t="shared" si="17"/>
        <v/>
      </c>
      <c r="E112" s="45" t="str">
        <f t="shared" si="17"/>
        <v/>
      </c>
      <c r="F112" s="45" t="str">
        <f t="shared" si="17"/>
        <v/>
      </c>
      <c r="G112" s="45" t="str">
        <f t="shared" si="17"/>
        <v/>
      </c>
      <c r="H112" s="45" t="str">
        <f t="shared" si="17"/>
        <v/>
      </c>
      <c r="I112" s="45" t="str">
        <f t="shared" si="17"/>
        <v/>
      </c>
      <c r="J112" s="45" t="str">
        <f t="shared" si="17"/>
        <v/>
      </c>
      <c r="K112" s="45" t="str">
        <f t="shared" si="17"/>
        <v/>
      </c>
      <c r="L112" s="45" t="str">
        <f t="shared" si="17"/>
        <v/>
      </c>
      <c r="M112" s="45" t="str">
        <f t="shared" si="17"/>
        <v/>
      </c>
      <c r="N112" s="45" t="str">
        <f t="shared" si="17"/>
        <v/>
      </c>
      <c r="O112" s="45" t="str">
        <f t="shared" si="17"/>
        <v/>
      </c>
      <c r="P112" s="45" t="str">
        <f t="shared" si="17"/>
        <v/>
      </c>
      <c r="Q112" s="45" t="str">
        <f t="shared" si="17"/>
        <v/>
      </c>
      <c r="R112" s="45" t="str">
        <f t="shared" si="17"/>
        <v/>
      </c>
      <c r="S112" s="45" t="str">
        <f t="shared" si="17"/>
        <v/>
      </c>
      <c r="T112" s="45" t="str">
        <f t="shared" si="17"/>
        <v/>
      </c>
      <c r="U112" s="45" t="str">
        <f t="shared" si="17"/>
        <v/>
      </c>
      <c r="V112" s="45" t="str">
        <f t="shared" si="17"/>
        <v/>
      </c>
      <c r="W112" s="44">
        <f t="shared" si="17"/>
        <v>40.912916893114904</v>
      </c>
      <c r="X112" s="44">
        <f t="shared" si="17"/>
        <v>50.142935547800654</v>
      </c>
      <c r="Y112" s="44">
        <f t="shared" si="17"/>
        <v>63.023573907145355</v>
      </c>
      <c r="Z112" s="44">
        <f t="shared" si="17"/>
        <v>79.611355901298623</v>
      </c>
      <c r="AA112" s="44">
        <v>0</v>
      </c>
      <c r="AB112" s="2">
        <f t="shared" si="18"/>
        <v>20</v>
      </c>
      <c r="AC112" s="2">
        <f t="shared" si="18"/>
        <v>20</v>
      </c>
      <c r="AD112" s="2">
        <f t="shared" si="18"/>
        <v>-8.315996309779905E-2</v>
      </c>
      <c r="AE112" s="2">
        <f t="shared" si="18"/>
        <v>0.12854447484898079</v>
      </c>
      <c r="AF112" s="2">
        <f t="shared" si="18"/>
        <v>0.65975108720423936</v>
      </c>
      <c r="AG112" s="2">
        <f t="shared" si="18"/>
        <v>0.21170443794677984</v>
      </c>
    </row>
    <row r="113" spans="1:33">
      <c r="A113" s="72"/>
      <c r="B113" s="2">
        <f t="shared" si="19"/>
        <v>19</v>
      </c>
      <c r="C113" s="45" t="str">
        <f t="shared" si="17"/>
        <v/>
      </c>
      <c r="D113" s="45" t="str">
        <f t="shared" si="17"/>
        <v/>
      </c>
      <c r="E113" s="45" t="str">
        <f t="shared" si="17"/>
        <v/>
      </c>
      <c r="F113" s="45" t="str">
        <f t="shared" si="17"/>
        <v/>
      </c>
      <c r="G113" s="45" t="str">
        <f t="shared" si="17"/>
        <v/>
      </c>
      <c r="H113" s="45" t="str">
        <f t="shared" si="17"/>
        <v/>
      </c>
      <c r="I113" s="45" t="str">
        <f t="shared" si="17"/>
        <v/>
      </c>
      <c r="J113" s="45" t="str">
        <f t="shared" si="17"/>
        <v/>
      </c>
      <c r="K113" s="45" t="str">
        <f t="shared" si="17"/>
        <v/>
      </c>
      <c r="L113" s="45" t="str">
        <f t="shared" si="17"/>
        <v/>
      </c>
      <c r="M113" s="45" t="str">
        <f t="shared" si="17"/>
        <v/>
      </c>
      <c r="N113" s="45" t="str">
        <f t="shared" si="17"/>
        <v/>
      </c>
      <c r="O113" s="45" t="str">
        <f t="shared" si="17"/>
        <v/>
      </c>
      <c r="P113" s="45" t="str">
        <f t="shared" si="17"/>
        <v/>
      </c>
      <c r="Q113" s="45" t="str">
        <f t="shared" si="17"/>
        <v/>
      </c>
      <c r="R113" s="45" t="str">
        <f t="shared" si="17"/>
        <v/>
      </c>
      <c r="S113" s="45" t="str">
        <f t="shared" si="17"/>
        <v/>
      </c>
      <c r="T113" s="45" t="str">
        <f t="shared" si="17"/>
        <v/>
      </c>
      <c r="U113" s="45" t="str">
        <f t="shared" si="17"/>
        <v/>
      </c>
      <c r="V113" s="44">
        <f t="shared" si="17"/>
        <v>40.26627209699776</v>
      </c>
      <c r="W113" s="44">
        <f t="shared" si="17"/>
        <v>48.162670210254575</v>
      </c>
      <c r="X113" s="44">
        <f t="shared" si="17"/>
        <v>56.873694013764819</v>
      </c>
      <c r="Y113" s="44">
        <f t="shared" si="17"/>
        <v>68.62263508685497</v>
      </c>
      <c r="Z113" s="44">
        <f t="shared" si="17"/>
        <v>83.113837477591659</v>
      </c>
      <c r="AA113" s="44">
        <v>0</v>
      </c>
      <c r="AB113" s="2">
        <f t="shared" si="18"/>
        <v>19</v>
      </c>
      <c r="AC113" s="2">
        <f t="shared" si="18"/>
        <v>19</v>
      </c>
      <c r="AD113" s="2">
        <f t="shared" si="18"/>
        <v>-7.9001964942911229E-2</v>
      </c>
      <c r="AE113" s="2">
        <f t="shared" si="18"/>
        <v>0.13028633942763151</v>
      </c>
      <c r="AF113" s="2">
        <f t="shared" si="18"/>
        <v>0.66042535620182563</v>
      </c>
      <c r="AG113" s="2">
        <f t="shared" si="18"/>
        <v>0.20928830437054274</v>
      </c>
    </row>
    <row r="114" spans="1:33">
      <c r="A114" s="72"/>
      <c r="B114" s="2">
        <f t="shared" si="19"/>
        <v>18</v>
      </c>
      <c r="C114" s="45" t="str">
        <f t="shared" si="17"/>
        <v/>
      </c>
      <c r="D114" s="45" t="str">
        <f t="shared" si="17"/>
        <v/>
      </c>
      <c r="E114" s="45" t="str">
        <f t="shared" si="17"/>
        <v/>
      </c>
      <c r="F114" s="45" t="str">
        <f t="shared" si="17"/>
        <v/>
      </c>
      <c r="G114" s="45" t="str">
        <f t="shared" si="17"/>
        <v/>
      </c>
      <c r="H114" s="45" t="str">
        <f t="shared" si="17"/>
        <v/>
      </c>
      <c r="I114" s="45" t="str">
        <f t="shared" si="17"/>
        <v/>
      </c>
      <c r="J114" s="45" t="str">
        <f t="shared" si="17"/>
        <v/>
      </c>
      <c r="K114" s="45" t="str">
        <f t="shared" si="17"/>
        <v/>
      </c>
      <c r="L114" s="45" t="str">
        <f t="shared" si="17"/>
        <v/>
      </c>
      <c r="M114" s="45" t="str">
        <f t="shared" si="17"/>
        <v/>
      </c>
      <c r="N114" s="45" t="str">
        <f t="shared" si="17"/>
        <v/>
      </c>
      <c r="O114" s="45" t="str">
        <f t="shared" si="17"/>
        <v/>
      </c>
      <c r="P114" s="45" t="str">
        <f t="shared" si="17"/>
        <v/>
      </c>
      <c r="Q114" s="45" t="str">
        <f t="shared" si="17"/>
        <v/>
      </c>
      <c r="R114" s="45" t="str">
        <f t="shared" si="17"/>
        <v/>
      </c>
      <c r="S114" s="45" t="str">
        <f t="shared" si="17"/>
        <v/>
      </c>
      <c r="T114" s="45" t="str">
        <f t="shared" si="17"/>
        <v/>
      </c>
      <c r="U114" s="44">
        <f t="shared" si="17"/>
        <v>41.147462707061379</v>
      </c>
      <c r="V114" s="44">
        <f t="shared" si="17"/>
        <v>47.51891017369968</v>
      </c>
      <c r="W114" s="44">
        <f t="shared" si="17"/>
        <v>55.080235164897175</v>
      </c>
      <c r="X114" s="44">
        <f t="shared" si="17"/>
        <v>63.065282055641994</v>
      </c>
      <c r="Y114" s="44">
        <f t="shared" si="17"/>
        <v>73.580730720693538</v>
      </c>
      <c r="Z114" s="44">
        <f t="shared" si="17"/>
        <v>86.097112895944122</v>
      </c>
      <c r="AA114" s="44">
        <v>0</v>
      </c>
      <c r="AB114" s="2">
        <f t="shared" si="18"/>
        <v>18</v>
      </c>
      <c r="AC114" s="2">
        <f t="shared" si="18"/>
        <v>18</v>
      </c>
      <c r="AD114" s="2">
        <f t="shared" si="18"/>
        <v>-7.4843966788019856E-2</v>
      </c>
      <c r="AE114" s="2">
        <f t="shared" si="18"/>
        <v>0.13204549295493984</v>
      </c>
      <c r="AF114" s="2">
        <f t="shared" si="18"/>
        <v>0.66106504730210036</v>
      </c>
      <c r="AG114" s="2">
        <f t="shared" si="18"/>
        <v>0.20688945974295969</v>
      </c>
    </row>
    <row r="115" spans="1:33">
      <c r="A115" s="72"/>
      <c r="B115" s="2">
        <f t="shared" si="19"/>
        <v>17</v>
      </c>
      <c r="C115" s="45" t="str">
        <f t="shared" si="17"/>
        <v/>
      </c>
      <c r="D115" s="45" t="str">
        <f t="shared" si="17"/>
        <v/>
      </c>
      <c r="E115" s="45" t="str">
        <f t="shared" si="17"/>
        <v/>
      </c>
      <c r="F115" s="45" t="str">
        <f t="shared" si="17"/>
        <v/>
      </c>
      <c r="G115" s="45" t="str">
        <f t="shared" si="17"/>
        <v/>
      </c>
      <c r="H115" s="45" t="str">
        <f t="shared" si="17"/>
        <v/>
      </c>
      <c r="I115" s="45" t="str">
        <f t="shared" si="17"/>
        <v/>
      </c>
      <c r="J115" s="45" t="str">
        <f t="shared" si="17"/>
        <v/>
      </c>
      <c r="K115" s="45" t="str">
        <f t="shared" si="17"/>
        <v/>
      </c>
      <c r="L115" s="45" t="str">
        <f t="shared" si="17"/>
        <v/>
      </c>
      <c r="M115" s="45" t="str">
        <f t="shared" si="17"/>
        <v/>
      </c>
      <c r="N115" s="45" t="str">
        <f t="shared" si="17"/>
        <v/>
      </c>
      <c r="O115" s="45" t="str">
        <f t="shared" si="17"/>
        <v/>
      </c>
      <c r="P115" s="45" t="str">
        <f t="shared" si="17"/>
        <v/>
      </c>
      <c r="Q115" s="45" t="str">
        <f t="shared" si="17"/>
        <v/>
      </c>
      <c r="R115" s="45" t="str">
        <f t="shared" si="17"/>
        <v/>
      </c>
      <c r="S115" s="45" t="str">
        <f t="shared" si="17"/>
        <v/>
      </c>
      <c r="T115" s="44">
        <f t="shared" si="17"/>
        <v>43.938156025076765</v>
      </c>
      <c r="U115" s="44">
        <f t="shared" si="17"/>
        <v>48.351570301826399</v>
      </c>
      <c r="V115" s="44">
        <f t="shared" si="17"/>
        <v>54.457966066897214</v>
      </c>
      <c r="W115" s="44">
        <f t="shared" si="17"/>
        <v>61.505317367556515</v>
      </c>
      <c r="X115" s="44">
        <f t="shared" si="17"/>
        <v>68.644371865489987</v>
      </c>
      <c r="Y115" s="44">
        <f t="shared" si="17"/>
        <v>77.910273905241993</v>
      </c>
      <c r="Z115" s="44">
        <f t="shared" si="17"/>
        <v>88.620230298144094</v>
      </c>
      <c r="AA115" s="44">
        <v>0</v>
      </c>
      <c r="AB115" s="2">
        <f t="shared" si="18"/>
        <v>17</v>
      </c>
      <c r="AC115" s="2">
        <f t="shared" si="18"/>
        <v>17</v>
      </c>
      <c r="AD115" s="2">
        <f t="shared" si="18"/>
        <v>-7.0685968633132035E-2</v>
      </c>
      <c r="AE115" s="2">
        <f t="shared" si="18"/>
        <v>0.13382193543090271</v>
      </c>
      <c r="AF115" s="2">
        <f t="shared" si="18"/>
        <v>0.66167016050506255</v>
      </c>
      <c r="AG115" s="2">
        <f t="shared" si="18"/>
        <v>0.20450790406403474</v>
      </c>
    </row>
    <row r="116" spans="1:33">
      <c r="A116" s="72"/>
      <c r="B116" s="2">
        <f t="shared" si="19"/>
        <v>16</v>
      </c>
      <c r="C116" s="45" t="str">
        <f t="shared" si="17"/>
        <v/>
      </c>
      <c r="D116" s="45" t="str">
        <f t="shared" si="17"/>
        <v/>
      </c>
      <c r="E116" s="45" t="str">
        <f t="shared" si="17"/>
        <v/>
      </c>
      <c r="F116" s="45" t="str">
        <f t="shared" si="17"/>
        <v/>
      </c>
      <c r="G116" s="45" t="str">
        <f t="shared" si="17"/>
        <v/>
      </c>
      <c r="H116" s="45" t="str">
        <f t="shared" si="17"/>
        <v/>
      </c>
      <c r="I116" s="45" t="str">
        <f t="shared" si="17"/>
        <v/>
      </c>
      <c r="J116" s="45" t="str">
        <f t="shared" si="17"/>
        <v/>
      </c>
      <c r="K116" s="45" t="str">
        <f t="shared" si="17"/>
        <v/>
      </c>
      <c r="L116" s="45" t="str">
        <f t="shared" si="17"/>
        <v/>
      </c>
      <c r="M116" s="45" t="str">
        <f t="shared" si="17"/>
        <v/>
      </c>
      <c r="N116" s="45" t="str">
        <f t="shared" si="17"/>
        <v/>
      </c>
      <c r="O116" s="45" t="str">
        <f t="shared" si="17"/>
        <v/>
      </c>
      <c r="P116" s="45" t="str">
        <f t="shared" si="17"/>
        <v/>
      </c>
      <c r="Q116" s="45" t="str">
        <f t="shared" si="17"/>
        <v/>
      </c>
      <c r="R116" s="45" t="str">
        <f t="shared" si="17"/>
        <v/>
      </c>
      <c r="S116" s="44">
        <f t="shared" si="17"/>
        <v>46.497388909559547</v>
      </c>
      <c r="T116" s="44">
        <f t="shared" si="17"/>
        <v>51.070574295660826</v>
      </c>
      <c r="U116" s="44">
        <f t="shared" si="17"/>
        <v>55.22210933237772</v>
      </c>
      <c r="V116" s="44">
        <f t="shared" si="17"/>
        <v>60.918652074260926</v>
      </c>
      <c r="W116" s="44">
        <f t="shared" si="17"/>
        <v>67.341959342940797</v>
      </c>
      <c r="X116" s="44">
        <f t="shared" si="17"/>
        <v>73.586922040870377</v>
      </c>
      <c r="Y116" s="44">
        <f t="shared" si="17"/>
        <v>81.64784231928202</v>
      </c>
      <c r="Z116" s="44">
        <f t="shared" si="17"/>
        <v>90.741831299594196</v>
      </c>
      <c r="AA116" s="44">
        <v>0</v>
      </c>
      <c r="AB116" s="2">
        <f t="shared" si="18"/>
        <v>16</v>
      </c>
      <c r="AC116" s="2">
        <f t="shared" si="18"/>
        <v>16</v>
      </c>
      <c r="AD116" s="2">
        <f t="shared" si="18"/>
        <v>-6.6527970478240661E-2</v>
      </c>
      <c r="AE116" s="2">
        <f t="shared" si="18"/>
        <v>0.13561566685552315</v>
      </c>
      <c r="AF116" s="2">
        <f t="shared" si="18"/>
        <v>0.66224069581071299</v>
      </c>
      <c r="AG116" s="2">
        <f t="shared" si="18"/>
        <v>0.20214363733376381</v>
      </c>
    </row>
    <row r="117" spans="1:33">
      <c r="A117" s="72"/>
      <c r="B117" s="2">
        <f t="shared" si="19"/>
        <v>15</v>
      </c>
      <c r="C117" s="45" t="str">
        <f t="shared" si="17"/>
        <v/>
      </c>
      <c r="D117" s="45" t="str">
        <f t="shared" si="17"/>
        <v/>
      </c>
      <c r="E117" s="45" t="str">
        <f t="shared" si="17"/>
        <v/>
      </c>
      <c r="F117" s="45" t="str">
        <f t="shared" si="17"/>
        <v/>
      </c>
      <c r="G117" s="45" t="str">
        <f t="shared" si="17"/>
        <v/>
      </c>
      <c r="H117" s="45" t="str">
        <f t="shared" si="17"/>
        <v/>
      </c>
      <c r="I117" s="45" t="str">
        <f t="shared" si="17"/>
        <v/>
      </c>
      <c r="J117" s="45" t="str">
        <f t="shared" si="17"/>
        <v/>
      </c>
      <c r="K117" s="45" t="str">
        <f t="shared" si="17"/>
        <v/>
      </c>
      <c r="L117" s="45" t="str">
        <f t="shared" si="17"/>
        <v/>
      </c>
      <c r="M117" s="45" t="str">
        <f t="shared" si="17"/>
        <v/>
      </c>
      <c r="N117" s="45" t="str">
        <f t="shared" si="17"/>
        <v/>
      </c>
      <c r="O117" s="45" t="str">
        <f t="shared" si="17"/>
        <v/>
      </c>
      <c r="P117" s="45" t="str">
        <f t="shared" si="17"/>
        <v/>
      </c>
      <c r="Q117" s="45" t="str">
        <f t="shared" si="17"/>
        <v/>
      </c>
      <c r="R117" s="44">
        <f t="shared" si="17"/>
        <v>49.588586644336978</v>
      </c>
      <c r="S117" s="44">
        <f t="shared" si="17"/>
        <v>53.499770010689716</v>
      </c>
      <c r="T117" s="44">
        <f t="shared" si="17"/>
        <v>57.823185056885713</v>
      </c>
      <c r="U117" s="44">
        <f t="shared" si="17"/>
        <v>61.60327826701991</v>
      </c>
      <c r="V117" s="44">
        <f t="shared" si="17"/>
        <v>66.800334100941967</v>
      </c>
      <c r="W117" s="44">
        <f t="shared" si="17"/>
        <v>72.54806151427168</v>
      </c>
      <c r="X117" s="44">
        <f t="shared" si="17"/>
        <v>77.904938495809787</v>
      </c>
      <c r="Y117" s="44">
        <f t="shared" si="17"/>
        <v>84.844179889226567</v>
      </c>
      <c r="Z117" s="44">
        <f t="shared" si="17"/>
        <v>92.517358373586802</v>
      </c>
      <c r="AA117" s="44">
        <v>0</v>
      </c>
      <c r="AB117" s="2">
        <f t="shared" si="18"/>
        <v>15</v>
      </c>
      <c r="AC117" s="2">
        <f t="shared" si="18"/>
        <v>15</v>
      </c>
      <c r="AD117" s="2">
        <f t="shared" si="18"/>
        <v>-6.2369972323351064E-2</v>
      </c>
      <c r="AE117" s="2">
        <f t="shared" si="18"/>
        <v>0.13742668722879892</v>
      </c>
      <c r="AF117" s="2">
        <f t="shared" si="18"/>
        <v>0.6627766532190511</v>
      </c>
      <c r="AG117" s="2">
        <f t="shared" si="18"/>
        <v>0.19979665955214998</v>
      </c>
    </row>
    <row r="118" spans="1:33">
      <c r="A118" s="72"/>
      <c r="B118" s="2">
        <f t="shared" si="19"/>
        <v>14</v>
      </c>
      <c r="C118" s="45" t="str">
        <f t="shared" si="17"/>
        <v/>
      </c>
      <c r="D118" s="45" t="str">
        <f t="shared" si="17"/>
        <v/>
      </c>
      <c r="E118" s="45" t="str">
        <f t="shared" si="17"/>
        <v/>
      </c>
      <c r="F118" s="45" t="str">
        <f t="shared" si="17"/>
        <v/>
      </c>
      <c r="G118" s="45" t="str">
        <f t="shared" si="17"/>
        <v/>
      </c>
      <c r="H118" s="45" t="str">
        <f t="shared" si="17"/>
        <v/>
      </c>
      <c r="I118" s="45" t="str">
        <f t="shared" si="17"/>
        <v/>
      </c>
      <c r="J118" s="45" t="str">
        <f t="shared" si="17"/>
        <v/>
      </c>
      <c r="K118" s="45" t="str">
        <f t="shared" si="17"/>
        <v/>
      </c>
      <c r="L118" s="45" t="str">
        <f t="shared" si="17"/>
        <v/>
      </c>
      <c r="M118" s="45" t="str">
        <f t="shared" si="17"/>
        <v/>
      </c>
      <c r="N118" s="45" t="str">
        <f t="shared" si="17"/>
        <v/>
      </c>
      <c r="O118" s="45" t="str">
        <f t="shared" si="17"/>
        <v/>
      </c>
      <c r="P118" s="45" t="str">
        <f t="shared" si="17"/>
        <v/>
      </c>
      <c r="Q118" s="44">
        <f t="shared" si="17"/>
        <v>53.969794975370398</v>
      </c>
      <c r="R118" s="44">
        <f t="shared" ref="R118:Z118" si="20">IF($B118^2&gt;R$106^2,"",EXP(-R16*delta_t)*($AE118*(S117+S66)+$AF118*(S118+S67)+$AG118*(S119+S68)))</f>
        <v>56.402029420501059</v>
      </c>
      <c r="S118" s="44">
        <f t="shared" si="20"/>
        <v>60.067926512816292</v>
      </c>
      <c r="T118" s="44">
        <f t="shared" si="20"/>
        <v>64.05835213834456</v>
      </c>
      <c r="U118" s="44">
        <f t="shared" si="20"/>
        <v>67.401719485368361</v>
      </c>
      <c r="V118" s="44">
        <f t="shared" si="20"/>
        <v>72.056695791964302</v>
      </c>
      <c r="W118" s="44">
        <f t="shared" si="20"/>
        <v>77.122484132301324</v>
      </c>
      <c r="X118" s="44">
        <f t="shared" si="20"/>
        <v>81.634411967811218</v>
      </c>
      <c r="Y118" s="44">
        <f t="shared" si="20"/>
        <v>87.556669525488559</v>
      </c>
      <c r="Z118" s="44">
        <f t="shared" si="20"/>
        <v>93.997492846714337</v>
      </c>
      <c r="AA118" s="44">
        <v>0</v>
      </c>
      <c r="AB118" s="2">
        <f t="shared" si="18"/>
        <v>14</v>
      </c>
      <c r="AC118" s="2">
        <f t="shared" si="18"/>
        <v>14</v>
      </c>
      <c r="AD118" s="2">
        <f t="shared" si="18"/>
        <v>-5.8211974168461467E-2</v>
      </c>
      <c r="AE118" s="2">
        <f t="shared" si="18"/>
        <v>0.13925499655073073</v>
      </c>
      <c r="AF118" s="2">
        <f t="shared" si="18"/>
        <v>0.66327803273007702</v>
      </c>
      <c r="AG118" s="2">
        <f t="shared" si="18"/>
        <v>0.1974669707191922</v>
      </c>
    </row>
    <row r="119" spans="1:33">
      <c r="A119" s="72"/>
      <c r="B119" s="2">
        <f t="shared" si="19"/>
        <v>13</v>
      </c>
      <c r="C119" s="45" t="str">
        <f t="shared" ref="C119:Z129" si="21">IF($B119^2&gt;C$106^2,"",EXP(-C17*delta_t)*($AE119*(D118+D67)+$AF119*(D119+D68)+$AG119*(D120+D69)))</f>
        <v/>
      </c>
      <c r="D119" s="45" t="str">
        <f t="shared" si="21"/>
        <v/>
      </c>
      <c r="E119" s="45" t="str">
        <f t="shared" si="21"/>
        <v/>
      </c>
      <c r="F119" s="45" t="str">
        <f t="shared" si="21"/>
        <v/>
      </c>
      <c r="G119" s="45" t="str">
        <f t="shared" si="21"/>
        <v/>
      </c>
      <c r="H119" s="45" t="str">
        <f t="shared" si="21"/>
        <v/>
      </c>
      <c r="I119" s="45" t="str">
        <f t="shared" si="21"/>
        <v/>
      </c>
      <c r="J119" s="45" t="str">
        <f t="shared" si="21"/>
        <v/>
      </c>
      <c r="K119" s="45" t="str">
        <f t="shared" si="21"/>
        <v/>
      </c>
      <c r="L119" s="45" t="str">
        <f t="shared" si="21"/>
        <v/>
      </c>
      <c r="M119" s="45" t="str">
        <f t="shared" si="21"/>
        <v/>
      </c>
      <c r="N119" s="45" t="str">
        <f t="shared" si="21"/>
        <v/>
      </c>
      <c r="O119" s="45" t="str">
        <f t="shared" si="21"/>
        <v/>
      </c>
      <c r="P119" s="44">
        <f t="shared" si="21"/>
        <v>57.590194827992718</v>
      </c>
      <c r="Q119" s="44">
        <f t="shared" si="21"/>
        <v>60.547685040423559</v>
      </c>
      <c r="R119" s="44">
        <f t="shared" si="21"/>
        <v>62.727226778333538</v>
      </c>
      <c r="S119" s="44">
        <f t="shared" si="21"/>
        <v>66.087359100195911</v>
      </c>
      <c r="T119" s="44">
        <f t="shared" si="21"/>
        <v>69.697884898558343</v>
      </c>
      <c r="U119" s="44">
        <f t="shared" si="21"/>
        <v>72.576434126829952</v>
      </c>
      <c r="V119" s="44">
        <f t="shared" si="21"/>
        <v>76.683160942397066</v>
      </c>
      <c r="W119" s="44">
        <f t="shared" si="21"/>
        <v>81.092528260558836</v>
      </c>
      <c r="X119" s="44">
        <f t="shared" si="21"/>
        <v>84.825450496842421</v>
      </c>
      <c r="Y119" s="44">
        <f t="shared" si="21"/>
        <v>89.844052248022834</v>
      </c>
      <c r="Z119" s="44">
        <f t="shared" si="21"/>
        <v>95.227452571464823</v>
      </c>
      <c r="AA119" s="44">
        <v>0</v>
      </c>
      <c r="AB119" s="2">
        <f t="shared" si="18"/>
        <v>13</v>
      </c>
      <c r="AC119" s="2">
        <f t="shared" si="18"/>
        <v>13</v>
      </c>
      <c r="AD119" s="2">
        <f t="shared" si="18"/>
        <v>-5.4053976013570093E-2</v>
      </c>
      <c r="AE119" s="2">
        <f t="shared" si="18"/>
        <v>0.14110059482131942</v>
      </c>
      <c r="AF119" s="2">
        <f t="shared" si="18"/>
        <v>0.66374483434379106</v>
      </c>
      <c r="AG119" s="2">
        <f t="shared" si="18"/>
        <v>0.19515457083488952</v>
      </c>
    </row>
    <row r="120" spans="1:33">
      <c r="A120" s="72"/>
      <c r="B120" s="2">
        <f t="shared" si="19"/>
        <v>12</v>
      </c>
      <c r="C120" s="45" t="str">
        <f t="shared" si="21"/>
        <v/>
      </c>
      <c r="D120" s="45" t="str">
        <f t="shared" si="21"/>
        <v/>
      </c>
      <c r="E120" s="45" t="str">
        <f t="shared" si="21"/>
        <v/>
      </c>
      <c r="F120" s="45" t="str">
        <f t="shared" si="21"/>
        <v/>
      </c>
      <c r="G120" s="45" t="str">
        <f t="shared" si="21"/>
        <v/>
      </c>
      <c r="H120" s="45" t="str">
        <f t="shared" si="21"/>
        <v/>
      </c>
      <c r="I120" s="45" t="str">
        <f t="shared" si="21"/>
        <v/>
      </c>
      <c r="J120" s="45" t="str">
        <f t="shared" si="21"/>
        <v/>
      </c>
      <c r="K120" s="45" t="str">
        <f t="shared" si="21"/>
        <v/>
      </c>
      <c r="L120" s="45" t="str">
        <f t="shared" si="21"/>
        <v/>
      </c>
      <c r="M120" s="45" t="str">
        <f t="shared" si="21"/>
        <v/>
      </c>
      <c r="N120" s="45" t="str">
        <f t="shared" si="21"/>
        <v/>
      </c>
      <c r="O120" s="44">
        <f t="shared" si="21"/>
        <v>61.323677171942535</v>
      </c>
      <c r="P120" s="44">
        <f t="shared" si="21"/>
        <v>63.873975632115375</v>
      </c>
      <c r="Q120" s="44">
        <f t="shared" si="21"/>
        <v>66.588232744580452</v>
      </c>
      <c r="R120" s="44">
        <f t="shared" si="21"/>
        <v>68.47548866862644</v>
      </c>
      <c r="S120" s="44">
        <f t="shared" si="21"/>
        <v>71.498867887493205</v>
      </c>
      <c r="T120" s="44">
        <f t="shared" si="21"/>
        <v>74.712287524522836</v>
      </c>
      <c r="U120" s="44">
        <f t="shared" si="21"/>
        <v>77.126346528390528</v>
      </c>
      <c r="V120" s="44">
        <f t="shared" si="21"/>
        <v>80.704458250307738</v>
      </c>
      <c r="W120" s="44">
        <f t="shared" si="21"/>
        <v>84.503251793656062</v>
      </c>
      <c r="X120" s="44">
        <f t="shared" si="21"/>
        <v>87.534830904054957</v>
      </c>
      <c r="Y120" s="44">
        <f t="shared" si="21"/>
        <v>91.762984724173279</v>
      </c>
      <c r="Z120" s="44">
        <f t="shared" si="21"/>
        <v>96.246857606857162</v>
      </c>
      <c r="AA120" s="44">
        <v>0</v>
      </c>
      <c r="AB120" s="2">
        <f t="shared" si="18"/>
        <v>12</v>
      </c>
      <c r="AC120" s="2">
        <f t="shared" si="18"/>
        <v>12</v>
      </c>
      <c r="AD120" s="2">
        <f t="shared" si="18"/>
        <v>-4.9895977858680496E-2</v>
      </c>
      <c r="AE120" s="2">
        <f t="shared" si="18"/>
        <v>0.14296348204056336</v>
      </c>
      <c r="AF120" s="2">
        <f t="shared" si="18"/>
        <v>0.66417705806019267</v>
      </c>
      <c r="AG120" s="2">
        <f t="shared" si="18"/>
        <v>0.19285945989924386</v>
      </c>
    </row>
    <row r="121" spans="1:33">
      <c r="A121" s="72"/>
      <c r="B121" s="2">
        <f t="shared" si="19"/>
        <v>11</v>
      </c>
      <c r="C121" s="45" t="str">
        <f t="shared" si="21"/>
        <v/>
      </c>
      <c r="D121" s="45" t="str">
        <f t="shared" si="21"/>
        <v/>
      </c>
      <c r="E121" s="45" t="str">
        <f t="shared" si="21"/>
        <v/>
      </c>
      <c r="F121" s="45" t="str">
        <f t="shared" si="21"/>
        <v/>
      </c>
      <c r="G121" s="45" t="str">
        <f t="shared" si="21"/>
        <v/>
      </c>
      <c r="H121" s="45" t="str">
        <f t="shared" si="21"/>
        <v/>
      </c>
      <c r="I121" s="45" t="str">
        <f t="shared" si="21"/>
        <v/>
      </c>
      <c r="J121" s="45" t="str">
        <f t="shared" si="21"/>
        <v/>
      </c>
      <c r="K121" s="45" t="str">
        <f t="shared" si="21"/>
        <v/>
      </c>
      <c r="L121" s="45" t="str">
        <f t="shared" si="21"/>
        <v/>
      </c>
      <c r="M121" s="45" t="str">
        <f t="shared" si="21"/>
        <v/>
      </c>
      <c r="N121" s="44">
        <f t="shared" si="21"/>
        <v>66.033057170841616</v>
      </c>
      <c r="O121" s="44">
        <f t="shared" si="21"/>
        <v>67.264598700193289</v>
      </c>
      <c r="P121" s="44">
        <f t="shared" si="21"/>
        <v>69.583422633525274</v>
      </c>
      <c r="Q121" s="44">
        <f t="shared" si="21"/>
        <v>72.029484197806298</v>
      </c>
      <c r="R121" s="44">
        <f t="shared" si="21"/>
        <v>73.608135116796049</v>
      </c>
      <c r="S121" s="44">
        <f t="shared" si="21"/>
        <v>76.287140120646725</v>
      </c>
      <c r="T121" s="44">
        <f t="shared" si="21"/>
        <v>79.108447634843984</v>
      </c>
      <c r="U121" s="44">
        <f t="shared" si="21"/>
        <v>81.078195641634281</v>
      </c>
      <c r="V121" s="44">
        <f t="shared" si="21"/>
        <v>84.16387696898542</v>
      </c>
      <c r="W121" s="44">
        <f t="shared" si="21"/>
        <v>87.409128561624144</v>
      </c>
      <c r="X121" s="44">
        <f t="shared" si="21"/>
        <v>89.820758643392992</v>
      </c>
      <c r="Y121" s="44">
        <f t="shared" si="21"/>
        <v>93.365995313866179</v>
      </c>
      <c r="Z121" s="44">
        <f t="shared" si="21"/>
        <v>97.08994752304902</v>
      </c>
      <c r="AA121" s="44">
        <v>0</v>
      </c>
      <c r="AB121" s="2">
        <f t="shared" si="18"/>
        <v>11</v>
      </c>
      <c r="AC121" s="2">
        <f t="shared" si="18"/>
        <v>11</v>
      </c>
      <c r="AD121" s="2">
        <f t="shared" si="18"/>
        <v>-4.5737979703790899E-2</v>
      </c>
      <c r="AE121" s="2">
        <f t="shared" si="18"/>
        <v>0.1448436582084634</v>
      </c>
      <c r="AF121" s="2">
        <f t="shared" si="18"/>
        <v>0.66457470387928219</v>
      </c>
      <c r="AG121" s="2">
        <f t="shared" si="18"/>
        <v>0.1905816379122543</v>
      </c>
    </row>
    <row r="122" spans="1:33">
      <c r="A122" s="72"/>
      <c r="B122" s="2">
        <f t="shared" si="19"/>
        <v>10</v>
      </c>
      <c r="C122" s="45" t="str">
        <f t="shared" si="21"/>
        <v/>
      </c>
      <c r="D122" s="45" t="str">
        <f t="shared" si="21"/>
        <v/>
      </c>
      <c r="E122" s="45" t="str">
        <f t="shared" si="21"/>
        <v/>
      </c>
      <c r="F122" s="45" t="str">
        <f t="shared" si="21"/>
        <v/>
      </c>
      <c r="G122" s="45" t="str">
        <f t="shared" si="21"/>
        <v/>
      </c>
      <c r="H122" s="45" t="str">
        <f t="shared" si="21"/>
        <v/>
      </c>
      <c r="I122" s="45" t="str">
        <f t="shared" si="21"/>
        <v/>
      </c>
      <c r="J122" s="45" t="str">
        <f t="shared" si="21"/>
        <v/>
      </c>
      <c r="K122" s="45" t="str">
        <f t="shared" si="21"/>
        <v/>
      </c>
      <c r="L122" s="45" t="str">
        <f t="shared" si="21"/>
        <v/>
      </c>
      <c r="M122" s="44">
        <f t="shared" si="21"/>
        <v>69.684979287591375</v>
      </c>
      <c r="N122" s="44">
        <f t="shared" si="21"/>
        <v>71.599932899889737</v>
      </c>
      <c r="O122" s="44">
        <f t="shared" si="21"/>
        <v>72.608060694761264</v>
      </c>
      <c r="P122" s="44">
        <f t="shared" si="21"/>
        <v>74.682007858003828</v>
      </c>
      <c r="Q122" s="44">
        <f t="shared" si="21"/>
        <v>76.853246080546583</v>
      </c>
      <c r="R122" s="44">
        <f t="shared" si="21"/>
        <v>78.124738398876175</v>
      </c>
      <c r="S122" s="44">
        <f t="shared" si="21"/>
        <v>80.468711645341159</v>
      </c>
      <c r="T122" s="44">
        <f t="shared" si="21"/>
        <v>82.918060377425135</v>
      </c>
      <c r="U122" s="44">
        <f t="shared" si="21"/>
        <v>84.476163948275058</v>
      </c>
      <c r="V122" s="44">
        <f t="shared" si="21"/>
        <v>87.114795721819206</v>
      </c>
      <c r="W122" s="44">
        <f t="shared" si="21"/>
        <v>89.867994974889314</v>
      </c>
      <c r="X122" s="44">
        <f t="shared" si="21"/>
        <v>91.739440934183847</v>
      </c>
      <c r="Y122" s="44">
        <f t="shared" si="21"/>
        <v>94.700443100914981</v>
      </c>
      <c r="Z122" s="44">
        <f t="shared" si="21"/>
        <v>97.785997210525963</v>
      </c>
      <c r="AA122" s="44">
        <v>0</v>
      </c>
      <c r="AB122" s="2">
        <f t="shared" si="18"/>
        <v>10</v>
      </c>
      <c r="AC122" s="2">
        <f t="shared" si="18"/>
        <v>10</v>
      </c>
      <c r="AD122" s="2">
        <f t="shared" si="18"/>
        <v>-4.1579981548899525E-2</v>
      </c>
      <c r="AE122" s="2">
        <f t="shared" si="18"/>
        <v>0.14674112332502032</v>
      </c>
      <c r="AF122" s="2">
        <f t="shared" si="18"/>
        <v>0.66493777180105984</v>
      </c>
      <c r="AG122" s="2">
        <f t="shared" si="18"/>
        <v>0.18832110487391984</v>
      </c>
    </row>
    <row r="123" spans="1:33">
      <c r="A123" s="72"/>
      <c r="B123" s="2">
        <f t="shared" si="19"/>
        <v>9</v>
      </c>
      <c r="C123" s="45" t="str">
        <f t="shared" si="21"/>
        <v/>
      </c>
      <c r="D123" s="45" t="str">
        <f t="shared" si="21"/>
        <v/>
      </c>
      <c r="E123" s="45" t="str">
        <f t="shared" si="21"/>
        <v/>
      </c>
      <c r="F123" s="45" t="str">
        <f t="shared" si="21"/>
        <v/>
      </c>
      <c r="G123" s="45" t="str">
        <f t="shared" si="21"/>
        <v/>
      </c>
      <c r="H123" s="45" t="str">
        <f t="shared" si="21"/>
        <v/>
      </c>
      <c r="I123" s="45" t="str">
        <f t="shared" si="21"/>
        <v/>
      </c>
      <c r="J123" s="45" t="str">
        <f t="shared" si="21"/>
        <v/>
      </c>
      <c r="K123" s="45" t="str">
        <f t="shared" si="21"/>
        <v/>
      </c>
      <c r="L123" s="44">
        <f t="shared" si="21"/>
        <v>73.211333012392458</v>
      </c>
      <c r="M123" s="44">
        <f t="shared" si="21"/>
        <v>74.849923223343069</v>
      </c>
      <c r="N123" s="44">
        <f t="shared" si="21"/>
        <v>76.559289355326385</v>
      </c>
      <c r="O123" s="44">
        <f t="shared" si="21"/>
        <v>77.340460886099507</v>
      </c>
      <c r="P123" s="44">
        <f t="shared" si="21"/>
        <v>79.170207105849087</v>
      </c>
      <c r="Q123" s="44">
        <f t="shared" si="21"/>
        <v>81.073440686098934</v>
      </c>
      <c r="R123" s="44">
        <f t="shared" si="21"/>
        <v>82.051630904714997</v>
      </c>
      <c r="S123" s="44">
        <f t="shared" si="21"/>
        <v>84.081128747155432</v>
      </c>
      <c r="T123" s="44">
        <f t="shared" si="21"/>
        <v>86.187929049570229</v>
      </c>
      <c r="U123" s="44">
        <f t="shared" si="21"/>
        <v>87.373749667311174</v>
      </c>
      <c r="V123" s="44">
        <f t="shared" si="21"/>
        <v>89.614478722154104</v>
      </c>
      <c r="W123" s="44">
        <f t="shared" si="21"/>
        <v>91.936954865691646</v>
      </c>
      <c r="X123" s="44">
        <f t="shared" si="21"/>
        <v>93.343043294084822</v>
      </c>
      <c r="Y123" s="44">
        <f t="shared" si="21"/>
        <v>95.808157969868603</v>
      </c>
      <c r="Z123" s="44">
        <f t="shared" si="21"/>
        <v>98.35982744988236</v>
      </c>
      <c r="AA123" s="44">
        <v>0</v>
      </c>
      <c r="AB123" s="2">
        <f t="shared" si="18"/>
        <v>9</v>
      </c>
      <c r="AC123" s="2">
        <f t="shared" si="18"/>
        <v>9</v>
      </c>
      <c r="AD123" s="2">
        <f t="shared" si="18"/>
        <v>-3.7421983394009928E-2</v>
      </c>
      <c r="AE123" s="2">
        <f t="shared" si="18"/>
        <v>0.14865587739023248</v>
      </c>
      <c r="AF123" s="2">
        <f t="shared" si="18"/>
        <v>0.66526626182552506</v>
      </c>
      <c r="AG123" s="2">
        <f t="shared" si="18"/>
        <v>0.1860778607842424</v>
      </c>
    </row>
    <row r="124" spans="1:33">
      <c r="A124" s="72"/>
      <c r="B124" s="2">
        <f t="shared" si="19"/>
        <v>8</v>
      </c>
      <c r="C124" s="45" t="str">
        <f t="shared" si="21"/>
        <v/>
      </c>
      <c r="D124" s="45" t="str">
        <f t="shared" si="21"/>
        <v/>
      </c>
      <c r="E124" s="45" t="str">
        <f t="shared" si="21"/>
        <v/>
      </c>
      <c r="F124" s="45" t="str">
        <f t="shared" si="21"/>
        <v/>
      </c>
      <c r="G124" s="45" t="str">
        <f t="shared" si="21"/>
        <v/>
      </c>
      <c r="H124" s="45" t="str">
        <f t="shared" si="21"/>
        <v/>
      </c>
      <c r="I124" s="45" t="str">
        <f t="shared" si="21"/>
        <v/>
      </c>
      <c r="J124" s="45" t="str">
        <f t="shared" si="21"/>
        <v/>
      </c>
      <c r="K124" s="44">
        <f t="shared" si="21"/>
        <v>77.543343536832992</v>
      </c>
      <c r="L124" s="44">
        <f t="shared" si="21"/>
        <v>77.959250326340651</v>
      </c>
      <c r="M124" s="44">
        <f t="shared" si="21"/>
        <v>79.411048556405589</v>
      </c>
      <c r="N124" s="44">
        <f t="shared" si="21"/>
        <v>80.917328941820031</v>
      </c>
      <c r="O124" s="44">
        <f t="shared" si="21"/>
        <v>81.478316117787372</v>
      </c>
      <c r="P124" s="44">
        <f t="shared" si="21"/>
        <v>83.074419434276493</v>
      </c>
      <c r="Q124" s="44">
        <f t="shared" si="21"/>
        <v>84.725462212387299</v>
      </c>
      <c r="R124" s="44">
        <f t="shared" si="21"/>
        <v>85.432015110992438</v>
      </c>
      <c r="S124" s="44">
        <f t="shared" si="21"/>
        <v>87.174127846856351</v>
      </c>
      <c r="T124" s="44">
        <f t="shared" si="21"/>
        <v>88.972488386517597</v>
      </c>
      <c r="U124" s="44">
        <f t="shared" si="21"/>
        <v>89.827843735416423</v>
      </c>
      <c r="V124" s="44">
        <f t="shared" si="21"/>
        <v>91.719838574655512</v>
      </c>
      <c r="W124" s="44">
        <f t="shared" si="21"/>
        <v>93.669824955584744</v>
      </c>
      <c r="X124" s="44">
        <f t="shared" si="21"/>
        <v>94.678640984902628</v>
      </c>
      <c r="Y124" s="44">
        <f t="shared" si="21"/>
        <v>96.725516570908084</v>
      </c>
      <c r="Z124" s="44">
        <f t="shared" si="21"/>
        <v>98.832343085537644</v>
      </c>
      <c r="AA124" s="44">
        <v>0</v>
      </c>
      <c r="AB124" s="2">
        <f t="shared" ref="AB124:AG139" si="22">AB73</f>
        <v>8</v>
      </c>
      <c r="AC124" s="2">
        <f t="shared" si="22"/>
        <v>8</v>
      </c>
      <c r="AD124" s="2">
        <f t="shared" si="22"/>
        <v>-3.3263985239120331E-2</v>
      </c>
      <c r="AE124" s="2">
        <f t="shared" si="22"/>
        <v>0.15058792040410071</v>
      </c>
      <c r="AF124" s="2">
        <f t="shared" si="22"/>
        <v>0.66556017395267819</v>
      </c>
      <c r="AG124" s="2">
        <f t="shared" si="22"/>
        <v>0.18385190564322104</v>
      </c>
    </row>
    <row r="125" spans="1:33">
      <c r="A125" s="72"/>
      <c r="B125" s="2">
        <f t="shared" si="19"/>
        <v>7</v>
      </c>
      <c r="C125" s="45" t="str">
        <f t="shared" si="21"/>
        <v/>
      </c>
      <c r="D125" s="45" t="str">
        <f t="shared" si="21"/>
        <v/>
      </c>
      <c r="E125" s="45" t="str">
        <f t="shared" si="21"/>
        <v/>
      </c>
      <c r="F125" s="45" t="str">
        <f t="shared" si="21"/>
        <v/>
      </c>
      <c r="G125" s="45" t="str">
        <f t="shared" si="21"/>
        <v/>
      </c>
      <c r="H125" s="45" t="str">
        <f t="shared" si="21"/>
        <v/>
      </c>
      <c r="I125" s="45" t="str">
        <f t="shared" si="21"/>
        <v/>
      </c>
      <c r="J125" s="44">
        <f t="shared" si="21"/>
        <v>80.672031820344458</v>
      </c>
      <c r="K125" s="44">
        <f t="shared" si="21"/>
        <v>81.873976943391483</v>
      </c>
      <c r="L125" s="44">
        <f t="shared" si="21"/>
        <v>82.118916064349264</v>
      </c>
      <c r="M125" s="44">
        <f t="shared" si="21"/>
        <v>83.390548997086071</v>
      </c>
      <c r="N125" s="44">
        <f t="shared" si="21"/>
        <v>84.703699197877185</v>
      </c>
      <c r="O125" s="44">
        <f t="shared" si="21"/>
        <v>85.058128336005097</v>
      </c>
      <c r="P125" s="44">
        <f t="shared" si="21"/>
        <v>86.43741463361998</v>
      </c>
      <c r="Q125" s="44">
        <f t="shared" si="21"/>
        <v>87.857410641636406</v>
      </c>
      <c r="R125" s="44">
        <f t="shared" si="21"/>
        <v>88.318172266878321</v>
      </c>
      <c r="S125" s="44">
        <f t="shared" si="21"/>
        <v>89.802991845038619</v>
      </c>
      <c r="T125" s="44">
        <f t="shared" si="21"/>
        <v>91.328435305344641</v>
      </c>
      <c r="U125" s="44">
        <f t="shared" si="21"/>
        <v>91.894704267356204</v>
      </c>
      <c r="V125" s="44">
        <f t="shared" si="21"/>
        <v>93.484761372289441</v>
      </c>
      <c r="W125" s="44">
        <f t="shared" si="21"/>
        <v>95.115717493969555</v>
      </c>
      <c r="X125" s="44">
        <f t="shared" si="21"/>
        <v>95.787847980580594</v>
      </c>
      <c r="Y125" s="44">
        <f t="shared" si="21"/>
        <v>97.483776798334688</v>
      </c>
      <c r="Z125" s="44">
        <f t="shared" si="21"/>
        <v>99.221057674073478</v>
      </c>
      <c r="AA125" s="44">
        <v>0</v>
      </c>
      <c r="AB125" s="2">
        <f t="shared" si="22"/>
        <v>7</v>
      </c>
      <c r="AC125" s="2">
        <f t="shared" si="22"/>
        <v>7</v>
      </c>
      <c r="AD125" s="2">
        <f t="shared" si="22"/>
        <v>-2.9105987084230733E-2</v>
      </c>
      <c r="AE125" s="2">
        <f t="shared" si="22"/>
        <v>0.15253725236662499</v>
      </c>
      <c r="AF125" s="2">
        <f t="shared" si="22"/>
        <v>0.66581950818251923</v>
      </c>
      <c r="AG125" s="2">
        <f t="shared" si="22"/>
        <v>0.18164323945085573</v>
      </c>
    </row>
    <row r="126" spans="1:33">
      <c r="A126" s="72"/>
      <c r="B126" s="2">
        <f t="shared" si="19"/>
        <v>6</v>
      </c>
      <c r="C126" s="45" t="str">
        <f t="shared" si="21"/>
        <v/>
      </c>
      <c r="D126" s="45" t="str">
        <f t="shared" si="21"/>
        <v/>
      </c>
      <c r="E126" s="45" t="str">
        <f t="shared" si="21"/>
        <v/>
      </c>
      <c r="F126" s="45" t="str">
        <f t="shared" si="21"/>
        <v/>
      </c>
      <c r="G126" s="45" t="str">
        <f t="shared" si="21"/>
        <v/>
      </c>
      <c r="H126" s="45" t="str">
        <f t="shared" si="21"/>
        <v/>
      </c>
      <c r="I126" s="44">
        <f t="shared" si="21"/>
        <v>83.573870728969268</v>
      </c>
      <c r="J126" s="44">
        <f t="shared" si="21"/>
        <v>84.59029755180687</v>
      </c>
      <c r="K126" s="44">
        <f t="shared" si="21"/>
        <v>85.640927446678575</v>
      </c>
      <c r="L126" s="44">
        <f t="shared" si="21"/>
        <v>85.724687702484658</v>
      </c>
      <c r="M126" s="44">
        <f t="shared" si="21"/>
        <v>86.827947824653421</v>
      </c>
      <c r="N126" s="44">
        <f t="shared" si="21"/>
        <v>87.962573678437522</v>
      </c>
      <c r="O126" s="44">
        <f t="shared" si="21"/>
        <v>88.128086490556072</v>
      </c>
      <c r="P126" s="44">
        <f t="shared" si="21"/>
        <v>89.310789673710332</v>
      </c>
      <c r="Q126" s="44">
        <f t="shared" si="21"/>
        <v>90.52341784141575</v>
      </c>
      <c r="R126" s="44">
        <f t="shared" si="21"/>
        <v>90.765752633055186</v>
      </c>
      <c r="S126" s="44">
        <f t="shared" si="21"/>
        <v>92.023880844500439</v>
      </c>
      <c r="T126" s="44">
        <f t="shared" si="21"/>
        <v>93.311136088517657</v>
      </c>
      <c r="U126" s="44">
        <f t="shared" si="21"/>
        <v>93.627431055281036</v>
      </c>
      <c r="V126" s="44">
        <f t="shared" si="21"/>
        <v>94.958594428936053</v>
      </c>
      <c r="W126" s="44">
        <f t="shared" si="21"/>
        <v>96.31841698915629</v>
      </c>
      <c r="X126" s="44">
        <f t="shared" si="21"/>
        <v>96.706881020474754</v>
      </c>
      <c r="Y126" s="44">
        <f t="shared" si="21"/>
        <v>98.109548022358581</v>
      </c>
      <c r="Z126" s="44">
        <f t="shared" si="21"/>
        <v>99.54058134335483</v>
      </c>
      <c r="AA126" s="44">
        <v>0</v>
      </c>
      <c r="AB126" s="2">
        <f t="shared" si="22"/>
        <v>6</v>
      </c>
      <c r="AC126" s="2">
        <f t="shared" si="22"/>
        <v>6</v>
      </c>
      <c r="AD126" s="2">
        <f t="shared" si="22"/>
        <v>-2.4947988929340248E-2</v>
      </c>
      <c r="AE126" s="2">
        <f t="shared" si="22"/>
        <v>0.15450387327780576</v>
      </c>
      <c r="AF126" s="2">
        <f t="shared" si="22"/>
        <v>0.66604426451504817</v>
      </c>
      <c r="AG126" s="2">
        <f t="shared" si="22"/>
        <v>0.17945186220714601</v>
      </c>
    </row>
    <row r="127" spans="1:33">
      <c r="A127" s="72"/>
      <c r="B127" s="2">
        <f t="shared" si="19"/>
        <v>5</v>
      </c>
      <c r="C127" s="45" t="str">
        <f t="shared" si="21"/>
        <v/>
      </c>
      <c r="D127" s="45" t="str">
        <f t="shared" si="21"/>
        <v/>
      </c>
      <c r="E127" s="45" t="str">
        <f t="shared" si="21"/>
        <v/>
      </c>
      <c r="F127" s="45" t="str">
        <f t="shared" si="21"/>
        <v/>
      </c>
      <c r="G127" s="45" t="str">
        <f t="shared" si="21"/>
        <v/>
      </c>
      <c r="H127" s="44">
        <f t="shared" si="21"/>
        <v>87.227348842262302</v>
      </c>
      <c r="I127" s="44">
        <f t="shared" si="21"/>
        <v>87.093026351275782</v>
      </c>
      <c r="J127" s="44">
        <f t="shared" si="21"/>
        <v>87.976906914757521</v>
      </c>
      <c r="K127" s="44">
        <f t="shared" si="21"/>
        <v>88.887227791110035</v>
      </c>
      <c r="L127" s="44">
        <f t="shared" si="21"/>
        <v>88.822884994772934</v>
      </c>
      <c r="M127" s="44">
        <f t="shared" si="21"/>
        <v>89.772524826265098</v>
      </c>
      <c r="N127" s="44">
        <f t="shared" si="21"/>
        <v>90.745680946230991</v>
      </c>
      <c r="O127" s="44">
        <f t="shared" si="21"/>
        <v>90.741773333729682</v>
      </c>
      <c r="P127" s="44">
        <f t="shared" si="21"/>
        <v>91.749425045060946</v>
      </c>
      <c r="Q127" s="44">
        <f t="shared" si="21"/>
        <v>92.778906326801149</v>
      </c>
      <c r="R127" s="44">
        <f t="shared" si="21"/>
        <v>92.829870629824541</v>
      </c>
      <c r="S127" s="44">
        <f t="shared" si="21"/>
        <v>93.890782118113819</v>
      </c>
      <c r="T127" s="44">
        <f t="shared" si="21"/>
        <v>94.97241783219161</v>
      </c>
      <c r="U127" s="44">
        <f t="shared" si="21"/>
        <v>95.074552382917034</v>
      </c>
      <c r="V127" s="44">
        <f t="shared" si="21"/>
        <v>96.185452220335151</v>
      </c>
      <c r="W127" s="44">
        <f t="shared" si="21"/>
        <v>97.316281431566367</v>
      </c>
      <c r="X127" s="44">
        <f t="shared" si="21"/>
        <v>97.466882852570407</v>
      </c>
      <c r="Y127" s="44">
        <f t="shared" si="21"/>
        <v>98.625315745934316</v>
      </c>
      <c r="Z127" s="44">
        <f t="shared" si="21"/>
        <v>99.803060439912841</v>
      </c>
      <c r="AA127" s="44">
        <v>0</v>
      </c>
      <c r="AB127" s="2">
        <f t="shared" si="22"/>
        <v>5</v>
      </c>
      <c r="AC127" s="2">
        <f t="shared" si="22"/>
        <v>5</v>
      </c>
      <c r="AD127" s="2">
        <f t="shared" si="22"/>
        <v>-2.0789990774449763E-2</v>
      </c>
      <c r="AE127" s="2">
        <f t="shared" si="22"/>
        <v>0.15648778313764264</v>
      </c>
      <c r="AF127" s="2">
        <f t="shared" si="22"/>
        <v>0.6662344429502649</v>
      </c>
      <c r="AG127" s="2">
        <f t="shared" si="22"/>
        <v>0.1772777739120924</v>
      </c>
    </row>
    <row r="128" spans="1:33">
      <c r="A128" s="72"/>
      <c r="B128" s="2">
        <f t="shared" si="19"/>
        <v>4</v>
      </c>
      <c r="C128" s="45" t="str">
        <f t="shared" si="21"/>
        <v/>
      </c>
      <c r="D128" s="45" t="str">
        <f t="shared" si="21"/>
        <v/>
      </c>
      <c r="E128" s="45" t="str">
        <f t="shared" si="21"/>
        <v/>
      </c>
      <c r="F128" s="45" t="str">
        <f t="shared" si="21"/>
        <v/>
      </c>
      <c r="G128" s="44">
        <f t="shared" si="21"/>
        <v>89.643493775729382</v>
      </c>
      <c r="H128" s="44">
        <f t="shared" si="21"/>
        <v>90.368663340143826</v>
      </c>
      <c r="I128" s="44">
        <f t="shared" si="21"/>
        <v>90.117637548870221</v>
      </c>
      <c r="J128" s="44">
        <f t="shared" si="21"/>
        <v>90.880333485615068</v>
      </c>
      <c r="K128" s="44">
        <f t="shared" si="21"/>
        <v>91.663334364704596</v>
      </c>
      <c r="L128" s="44">
        <f t="shared" si="21"/>
        <v>91.465581975126312</v>
      </c>
      <c r="M128" s="44">
        <f t="shared" si="21"/>
        <v>92.277650460488857</v>
      </c>
      <c r="N128" s="44">
        <f t="shared" si="21"/>
        <v>93.107225472097568</v>
      </c>
      <c r="O128" s="44">
        <f t="shared" si="21"/>
        <v>92.953708831356892</v>
      </c>
      <c r="P128" s="44">
        <f t="shared" si="21"/>
        <v>93.807681503077845</v>
      </c>
      <c r="Q128" s="44">
        <f t="shared" si="21"/>
        <v>94.677453824048854</v>
      </c>
      <c r="R128" s="44">
        <f t="shared" si="21"/>
        <v>94.562636566020046</v>
      </c>
      <c r="S128" s="44">
        <f t="shared" si="21"/>
        <v>95.453696871212841</v>
      </c>
      <c r="T128" s="44">
        <f t="shared" si="21"/>
        <v>96.359374569442792</v>
      </c>
      <c r="U128" s="44">
        <f t="shared" si="21"/>
        <v>96.279392223235078</v>
      </c>
      <c r="V128" s="44">
        <f t="shared" si="21"/>
        <v>97.204067297694024</v>
      </c>
      <c r="W128" s="44">
        <f t="shared" si="21"/>
        <v>98.142467898869754</v>
      </c>
      <c r="X128" s="44">
        <f t="shared" si="21"/>
        <v>98.094382597405513</v>
      </c>
      <c r="Y128" s="44">
        <f t="shared" si="21"/>
        <v>99.049969406801466</v>
      </c>
      <c r="Z128" s="44">
        <f t="shared" si="21"/>
        <v>100.01856509244209</v>
      </c>
      <c r="AA128" s="44">
        <v>0</v>
      </c>
      <c r="AB128" s="2">
        <f t="shared" si="22"/>
        <v>4</v>
      </c>
      <c r="AC128" s="2">
        <f t="shared" si="22"/>
        <v>4</v>
      </c>
      <c r="AD128" s="2">
        <f t="shared" si="22"/>
        <v>-1.6631992619560165E-2</v>
      </c>
      <c r="AE128" s="2">
        <f t="shared" si="22"/>
        <v>0.15848898194613512</v>
      </c>
      <c r="AF128" s="2">
        <f t="shared" si="22"/>
        <v>0.66639004348816955</v>
      </c>
      <c r="AG128" s="2">
        <f t="shared" si="22"/>
        <v>0.17512097456569528</v>
      </c>
    </row>
    <row r="129" spans="1:33">
      <c r="A129" s="72"/>
      <c r="B129" s="2">
        <f t="shared" si="19"/>
        <v>3</v>
      </c>
      <c r="C129" s="45" t="str">
        <f t="shared" si="21"/>
        <v/>
      </c>
      <c r="D129" s="45" t="str">
        <f t="shared" si="21"/>
        <v/>
      </c>
      <c r="E129" s="45" t="str">
        <f t="shared" si="21"/>
        <v/>
      </c>
      <c r="F129" s="44">
        <f t="shared" si="21"/>
        <v>91.825589464914557</v>
      </c>
      <c r="G129" s="44">
        <f t="shared" si="21"/>
        <v>92.430139450869788</v>
      </c>
      <c r="H129" s="44">
        <f t="shared" si="21"/>
        <v>93.05521540918312</v>
      </c>
      <c r="I129" s="44">
        <f t="shared" si="21"/>
        <v>92.698901265103103</v>
      </c>
      <c r="J129" s="44">
        <f t="shared" si="21"/>
        <v>93.352808871562345</v>
      </c>
      <c r="K129" s="44">
        <f t="shared" si="21"/>
        <v>94.022218088474546</v>
      </c>
      <c r="L129" s="44">
        <f t="shared" si="21"/>
        <v>93.706158049700107</v>
      </c>
      <c r="M129" s="44">
        <f t="shared" si="21"/>
        <v>94.396825112372795</v>
      </c>
      <c r="N129" s="44">
        <f t="shared" si="21"/>
        <v>95.100433468427639</v>
      </c>
      <c r="O129" s="44">
        <f t="shared" si="21"/>
        <v>94.81641329419152</v>
      </c>
      <c r="P129" s="44">
        <f t="shared" si="21"/>
        <v>95.536987015871077</v>
      </c>
      <c r="Q129" s="44">
        <f t="shared" si="21"/>
        <v>96.268897561051773</v>
      </c>
      <c r="R129" s="44">
        <f t="shared" ref="R129:Z129" si="23">IF($B129^2&gt;R$106^2,"",EXP(-R27*delta_t)*($AE129*(S128+S77)+$AF129*(S129+S78)+$AG129*(S130+S79)))</f>
        <v>96.011760593128059</v>
      </c>
      <c r="S129" s="44">
        <f t="shared" si="23"/>
        <v>96.757718506186009</v>
      </c>
      <c r="T129" s="44">
        <f t="shared" si="23"/>
        <v>97.513877666975745</v>
      </c>
      <c r="U129" s="44">
        <f t="shared" si="23"/>
        <v>97.279955536960642</v>
      </c>
      <c r="V129" s="44">
        <f t="shared" si="23"/>
        <v>98.047981815984713</v>
      </c>
      <c r="W129" s="44">
        <f t="shared" si="23"/>
        <v>98.825340791029902</v>
      </c>
      <c r="X129" s="44">
        <f t="shared" si="23"/>
        <v>98.611812127162224</v>
      </c>
      <c r="Y129" s="44">
        <f t="shared" si="23"/>
        <v>99.399303036182843</v>
      </c>
      <c r="Z129" s="44">
        <f t="shared" si="23"/>
        <v>100.19542540410595</v>
      </c>
      <c r="AA129" s="44">
        <v>0</v>
      </c>
      <c r="AB129" s="2">
        <f t="shared" si="22"/>
        <v>3</v>
      </c>
      <c r="AC129" s="2">
        <f t="shared" si="22"/>
        <v>3</v>
      </c>
      <c r="AD129" s="2">
        <f t="shared" si="22"/>
        <v>-1.2473994464670124E-2</v>
      </c>
      <c r="AE129" s="2">
        <f t="shared" si="22"/>
        <v>0.16050746970328392</v>
      </c>
      <c r="AF129" s="2">
        <f t="shared" si="22"/>
        <v>0.66651106612876199</v>
      </c>
      <c r="AG129" s="2">
        <f t="shared" si="22"/>
        <v>0.17298146416795404</v>
      </c>
    </row>
    <row r="130" spans="1:33">
      <c r="A130" s="72"/>
      <c r="B130" s="2">
        <f t="shared" si="19"/>
        <v>2</v>
      </c>
      <c r="C130" s="45" t="str">
        <f t="shared" ref="C130:Z140" si="24">IF($B130^2&gt;C$106^2,"",EXP(-C28*delta_t)*($AE130*(D129+D78)+$AF130*(D130+D79)+$AG130*(D131+D80)))</f>
        <v/>
      </c>
      <c r="D130" s="45" t="str">
        <f t="shared" si="24"/>
        <v/>
      </c>
      <c r="E130" s="44">
        <f t="shared" si="24"/>
        <v>94.778402299207059</v>
      </c>
      <c r="F130" s="44">
        <f t="shared" si="24"/>
        <v>94.283657782151224</v>
      </c>
      <c r="G130" s="44">
        <f t="shared" si="24"/>
        <v>94.803151077646149</v>
      </c>
      <c r="H130" s="44">
        <f t="shared" si="24"/>
        <v>95.338801340332708</v>
      </c>
      <c r="I130" s="44">
        <f t="shared" si="24"/>
        <v>94.888931340843712</v>
      </c>
      <c r="J130" s="44">
        <f t="shared" si="24"/>
        <v>95.446582134772513</v>
      </c>
      <c r="K130" s="44">
        <f t="shared" si="24"/>
        <v>96.016002011641561</v>
      </c>
      <c r="L130" s="44">
        <f t="shared" si="24"/>
        <v>95.596325969710151</v>
      </c>
      <c r="M130" s="44">
        <f t="shared" si="24"/>
        <v>96.181108222282859</v>
      </c>
      <c r="N130" s="44">
        <f t="shared" si="24"/>
        <v>96.775385977031632</v>
      </c>
      <c r="O130" s="44">
        <f t="shared" si="24"/>
        <v>96.378641173834254</v>
      </c>
      <c r="P130" s="44">
        <f t="shared" si="24"/>
        <v>96.984465045236931</v>
      </c>
      <c r="Q130" s="44">
        <f t="shared" si="24"/>
        <v>97.598340973613276</v>
      </c>
      <c r="R130" s="44">
        <f t="shared" si="24"/>
        <v>97.219913900079206</v>
      </c>
      <c r="S130" s="44">
        <f t="shared" si="24"/>
        <v>97.842719673377857</v>
      </c>
      <c r="T130" s="44">
        <f t="shared" si="24"/>
        <v>98.47254831670547</v>
      </c>
      <c r="U130" s="44">
        <f t="shared" si="24"/>
        <v>98.109136030661901</v>
      </c>
      <c r="V130" s="44">
        <f t="shared" si="24"/>
        <v>98.745933927947576</v>
      </c>
      <c r="W130" s="44">
        <f t="shared" si="24"/>
        <v>99.388966528507837</v>
      </c>
      <c r="X130" s="44">
        <f t="shared" si="24"/>
        <v>99.038027145631347</v>
      </c>
      <c r="Y130" s="44">
        <f t="shared" si="24"/>
        <v>99.686472648904441</v>
      </c>
      <c r="Z130" s="44">
        <f t="shared" si="24"/>
        <v>100.34051957869305</v>
      </c>
      <c r="AA130" s="44">
        <v>0</v>
      </c>
      <c r="AB130" s="2">
        <f t="shared" si="22"/>
        <v>2</v>
      </c>
      <c r="AC130" s="2">
        <f t="shared" si="22"/>
        <v>2</v>
      </c>
      <c r="AD130" s="2">
        <f t="shared" si="22"/>
        <v>-8.3159963097800826E-3</v>
      </c>
      <c r="AE130" s="2">
        <f t="shared" si="22"/>
        <v>0.16254324640908877</v>
      </c>
      <c r="AF130" s="2">
        <f t="shared" si="22"/>
        <v>0.66659751087204233</v>
      </c>
      <c r="AG130" s="2">
        <f t="shared" si="22"/>
        <v>0.17085924271886885</v>
      </c>
    </row>
    <row r="131" spans="1:33">
      <c r="A131" s="72"/>
      <c r="B131" s="2">
        <f t="shared" si="19"/>
        <v>1</v>
      </c>
      <c r="C131" s="45" t="str">
        <f t="shared" si="24"/>
        <v/>
      </c>
      <c r="D131" s="44">
        <f t="shared" si="24"/>
        <v>96.522768052341476</v>
      </c>
      <c r="E131" s="44">
        <f t="shared" si="24"/>
        <v>96.936189507698842</v>
      </c>
      <c r="F131" s="44">
        <f t="shared" si="24"/>
        <v>96.369114069676897</v>
      </c>
      <c r="G131" s="44">
        <f t="shared" si="24"/>
        <v>96.813234766057491</v>
      </c>
      <c r="H131" s="44">
        <f t="shared" si="24"/>
        <v>97.270021057548405</v>
      </c>
      <c r="I131" s="44">
        <f t="shared" si="24"/>
        <v>96.738024731126842</v>
      </c>
      <c r="J131" s="44">
        <f t="shared" si="24"/>
        <v>97.211486085163955</v>
      </c>
      <c r="K131" s="44">
        <f t="shared" si="24"/>
        <v>97.693833333425985</v>
      </c>
      <c r="L131" s="44">
        <f t="shared" si="24"/>
        <v>97.184311563177857</v>
      </c>
      <c r="M131" s="44">
        <f t="shared" si="24"/>
        <v>97.677606608713219</v>
      </c>
      <c r="N131" s="44">
        <f t="shared" si="24"/>
        <v>98.177810370014811</v>
      </c>
      <c r="O131" s="44">
        <f t="shared" si="24"/>
        <v>97.684465867676721</v>
      </c>
      <c r="P131" s="44">
        <f t="shared" si="24"/>
        <v>98.192300969306856</v>
      </c>
      <c r="Q131" s="44">
        <f t="shared" si="24"/>
        <v>98.705782821434553</v>
      </c>
      <c r="R131" s="44">
        <f t="shared" si="24"/>
        <v>98.224596258137367</v>
      </c>
      <c r="S131" s="44">
        <f t="shared" si="24"/>
        <v>98.743431390575807</v>
      </c>
      <c r="T131" s="44">
        <f t="shared" si="24"/>
        <v>99.267013199092489</v>
      </c>
      <c r="U131" s="44">
        <f t="shared" si="24"/>
        <v>98.795107131269631</v>
      </c>
      <c r="V131" s="44">
        <f t="shared" si="24"/>
        <v>99.322339495347563</v>
      </c>
      <c r="W131" s="44">
        <f t="shared" si="24"/>
        <v>99.853632379336005</v>
      </c>
      <c r="X131" s="44">
        <f t="shared" si="24"/>
        <v>99.388802520828065</v>
      </c>
      <c r="Y131" s="44">
        <f t="shared" si="24"/>
        <v>99.922403455976934</v>
      </c>
      <c r="Z131" s="44">
        <f t="shared" si="24"/>
        <v>100.45951857796214</v>
      </c>
      <c r="AA131" s="44">
        <v>0</v>
      </c>
      <c r="AB131" s="2">
        <f t="shared" si="22"/>
        <v>1</v>
      </c>
      <c r="AC131" s="2">
        <f t="shared" si="22"/>
        <v>1</v>
      </c>
      <c r="AD131" s="2">
        <f t="shared" si="22"/>
        <v>-4.1579981548900413E-3</v>
      </c>
      <c r="AE131" s="2">
        <f t="shared" si="22"/>
        <v>0.16459631206354966</v>
      </c>
      <c r="AF131" s="2">
        <f t="shared" si="22"/>
        <v>0.66664937771801058</v>
      </c>
      <c r="AG131" s="2">
        <f t="shared" si="22"/>
        <v>0.1687543102184397</v>
      </c>
    </row>
    <row r="132" spans="1:33">
      <c r="A132" s="72"/>
      <c r="B132" s="2">
        <f t="shared" si="19"/>
        <v>0</v>
      </c>
      <c r="C132" s="44">
        <f t="shared" si="24"/>
        <v>98.079303127380811</v>
      </c>
      <c r="D132" s="44">
        <f t="shared" si="24"/>
        <v>98.407401301958757</v>
      </c>
      <c r="E132" s="44">
        <f t="shared" si="24"/>
        <v>98.761045164424559</v>
      </c>
      <c r="F132" s="44">
        <f t="shared" si="24"/>
        <v>98.130354353780589</v>
      </c>
      <c r="G132" s="44">
        <f t="shared" si="24"/>
        <v>98.50842210788646</v>
      </c>
      <c r="H132" s="44">
        <f t="shared" si="24"/>
        <v>98.896380978622275</v>
      </c>
      <c r="I132" s="44">
        <f t="shared" si="24"/>
        <v>98.292993697612488</v>
      </c>
      <c r="J132" s="44">
        <f t="shared" si="24"/>
        <v>98.693502565302524</v>
      </c>
      <c r="K132" s="44">
        <f t="shared" si="24"/>
        <v>99.100681109772793</v>
      </c>
      <c r="L132" s="44">
        <f t="shared" si="24"/>
        <v>98.513880382589804</v>
      </c>
      <c r="M132" s="44">
        <f t="shared" si="24"/>
        <v>98.928725928290532</v>
      </c>
      <c r="N132" s="44">
        <f t="shared" si="24"/>
        <v>99.348547692087706</v>
      </c>
      <c r="O132" s="44">
        <f t="shared" si="24"/>
        <v>98.77295087034399</v>
      </c>
      <c r="P132" s="44">
        <f t="shared" si="24"/>
        <v>99.197604058452271</v>
      </c>
      <c r="Q132" s="44">
        <f t="shared" si="24"/>
        <v>99.626151757611936</v>
      </c>
      <c r="R132" s="44">
        <f t="shared" si="24"/>
        <v>99.058321429383156</v>
      </c>
      <c r="S132" s="44">
        <f t="shared" si="24"/>
        <v>99.489756329057229</v>
      </c>
      <c r="T132" s="44">
        <f t="shared" si="24"/>
        <v>99.924317015246302</v>
      </c>
      <c r="U132" s="44">
        <f t="shared" si="24"/>
        <v>99.361801252937425</v>
      </c>
      <c r="V132" s="44">
        <f t="shared" si="24"/>
        <v>99.797804103441777</v>
      </c>
      <c r="W132" s="44">
        <f t="shared" si="24"/>
        <v>100.23635119594967</v>
      </c>
      <c r="X132" s="44">
        <f t="shared" si="24"/>
        <v>99.677285538091596</v>
      </c>
      <c r="Y132" s="44">
        <f t="shared" si="24"/>
        <v>100.11614573632026</v>
      </c>
      <c r="Z132" s="44">
        <f t="shared" si="24"/>
        <v>100.55709237990575</v>
      </c>
      <c r="AA132" s="44">
        <v>0</v>
      </c>
      <c r="AB132" s="2">
        <f t="shared" si="22"/>
        <v>0</v>
      </c>
      <c r="AC132" s="2">
        <f t="shared" si="22"/>
        <v>0</v>
      </c>
      <c r="AD132" s="2">
        <f t="shared" si="22"/>
        <v>0</v>
      </c>
      <c r="AE132" s="2">
        <f t="shared" si="22"/>
        <v>0.16666666666666666</v>
      </c>
      <c r="AF132" s="2">
        <f t="shared" si="22"/>
        <v>0.66666666666666663</v>
      </c>
      <c r="AG132" s="2">
        <f t="shared" si="22"/>
        <v>0.16666666666666666</v>
      </c>
    </row>
    <row r="133" spans="1:33">
      <c r="A133" s="72"/>
      <c r="B133" s="2">
        <f t="shared" si="19"/>
        <v>-1</v>
      </c>
      <c r="C133" s="45" t="str">
        <f t="shared" si="24"/>
        <v/>
      </c>
      <c r="D133" s="44">
        <f t="shared" si="24"/>
        <v>99.99692482634569</v>
      </c>
      <c r="E133" s="44">
        <f t="shared" si="24"/>
        <v>100.29826093887073</v>
      </c>
      <c r="F133" s="44">
        <f t="shared" si="24"/>
        <v>99.612142884601369</v>
      </c>
      <c r="G133" s="44">
        <f t="shared" si="24"/>
        <v>99.932842416885492</v>
      </c>
      <c r="H133" s="44">
        <f t="shared" si="24"/>
        <v>100.2612381670173</v>
      </c>
      <c r="I133" s="44">
        <f t="shared" si="24"/>
        <v>99.596281870170401</v>
      </c>
      <c r="J133" s="44">
        <f t="shared" si="24"/>
        <v>99.934050028301954</v>
      </c>
      <c r="K133" s="44">
        <f t="shared" si="24"/>
        <v>100.27679150074148</v>
      </c>
      <c r="L133" s="44">
        <f t="shared" si="24"/>
        <v>99.6239547323122</v>
      </c>
      <c r="M133" s="44">
        <f t="shared" si="24"/>
        <v>99.971943347920941</v>
      </c>
      <c r="N133" s="44">
        <f t="shared" si="24"/>
        <v>100.32347124996653</v>
      </c>
      <c r="O133" s="44">
        <f t="shared" si="24"/>
        <v>99.678202410221601</v>
      </c>
      <c r="P133" s="44">
        <f t="shared" si="24"/>
        <v>100.0325820001196</v>
      </c>
      <c r="Q133" s="44">
        <f t="shared" si="24"/>
        <v>100.38958680129974</v>
      </c>
      <c r="R133" s="44">
        <f t="shared" si="24"/>
        <v>99.748985370202007</v>
      </c>
      <c r="S133" s="44">
        <f t="shared" si="24"/>
        <v>100.1072061752662</v>
      </c>
      <c r="T133" s="44">
        <f t="shared" si="24"/>
        <v>100.46740647840204</v>
      </c>
      <c r="U133" s="44">
        <f t="shared" si="24"/>
        <v>99.829415494463305</v>
      </c>
      <c r="V133" s="44">
        <f t="shared" si="24"/>
        <v>100.18962513169373</v>
      </c>
      <c r="W133" s="44">
        <f t="shared" si="24"/>
        <v>100.55133043207285</v>
      </c>
      <c r="X133" s="44">
        <f t="shared" si="24"/>
        <v>99.914399953601816</v>
      </c>
      <c r="Y133" s="44">
        <f t="shared" si="24"/>
        <v>100.2751815840397</v>
      </c>
      <c r="Z133" s="44">
        <f t="shared" si="24"/>
        <v>100.63708288540126</v>
      </c>
      <c r="AA133" s="44">
        <v>0</v>
      </c>
      <c r="AB133" s="2">
        <f t="shared" si="22"/>
        <v>-1</v>
      </c>
      <c r="AC133" s="2">
        <f t="shared" si="22"/>
        <v>-1</v>
      </c>
      <c r="AD133" s="2">
        <f t="shared" si="22"/>
        <v>4.1579981548900413E-3</v>
      </c>
      <c r="AE133" s="2">
        <f t="shared" si="22"/>
        <v>0.1687543102184397</v>
      </c>
      <c r="AF133" s="2">
        <f t="shared" si="22"/>
        <v>0.66664937771801058</v>
      </c>
      <c r="AG133" s="2">
        <f t="shared" si="22"/>
        <v>0.16459631206354966</v>
      </c>
    </row>
    <row r="134" spans="1:33">
      <c r="A134" s="72"/>
      <c r="B134" s="2">
        <f t="shared" si="19"/>
        <v>-2</v>
      </c>
      <c r="C134" s="45" t="str">
        <f t="shared" si="24"/>
        <v/>
      </c>
      <c r="D134" s="45" t="str">
        <f t="shared" si="24"/>
        <v/>
      </c>
      <c r="E134" s="44">
        <f t="shared" si="24"/>
        <v>101.58894616539314</v>
      </c>
      <c r="F134" s="44">
        <f t="shared" si="24"/>
        <v>100.85490205576936</v>
      </c>
      <c r="G134" s="44">
        <f t="shared" si="24"/>
        <v>101.12613820283229</v>
      </c>
      <c r="H134" s="44">
        <f t="shared" si="24"/>
        <v>101.40334060934993</v>
      </c>
      <c r="I134" s="44">
        <f t="shared" si="24"/>
        <v>100.68562701873816</v>
      </c>
      <c r="J134" s="44">
        <f t="shared" si="24"/>
        <v>100.96976635685073</v>
      </c>
      <c r="K134" s="44">
        <f t="shared" si="24"/>
        <v>101.25758555916349</v>
      </c>
      <c r="L134" s="44">
        <f t="shared" si="24"/>
        <v>100.54861992056234</v>
      </c>
      <c r="M134" s="44">
        <f t="shared" si="24"/>
        <v>100.8399158042709</v>
      </c>
      <c r="N134" s="44">
        <f t="shared" si="24"/>
        <v>101.13368776173593</v>
      </c>
      <c r="O134" s="44">
        <f t="shared" si="24"/>
        <v>100.4296529479191</v>
      </c>
      <c r="P134" s="44">
        <f t="shared" si="24"/>
        <v>100.72489630803425</v>
      </c>
      <c r="Q134" s="44">
        <f t="shared" si="24"/>
        <v>101.02185148922757</v>
      </c>
      <c r="R134" s="44">
        <f t="shared" si="24"/>
        <v>100.32032451158547</v>
      </c>
      <c r="S134" s="44">
        <f t="shared" si="24"/>
        <v>100.61738955842047</v>
      </c>
      <c r="T134" s="44">
        <f t="shared" si="24"/>
        <v>100.91563061679031</v>
      </c>
      <c r="U134" s="44">
        <f t="shared" si="24"/>
        <v>100.21490558363527</v>
      </c>
      <c r="V134" s="44">
        <f t="shared" si="24"/>
        <v>100.51226077054719</v>
      </c>
      <c r="W134" s="44">
        <f t="shared" si="24"/>
        <v>100.81039483130043</v>
      </c>
      <c r="X134" s="44">
        <f t="shared" si="24"/>
        <v>100.10919949127414</v>
      </c>
      <c r="Y134" s="44">
        <f t="shared" si="24"/>
        <v>100.40568655959891</v>
      </c>
      <c r="Z134" s="44">
        <f t="shared" si="24"/>
        <v>100.70264821904996</v>
      </c>
      <c r="AA134" s="44">
        <v>0</v>
      </c>
      <c r="AB134" s="2">
        <f t="shared" si="22"/>
        <v>-2</v>
      </c>
      <c r="AC134" s="2">
        <f t="shared" si="22"/>
        <v>-2</v>
      </c>
      <c r="AD134" s="2">
        <f t="shared" si="22"/>
        <v>8.3159963097800826E-3</v>
      </c>
      <c r="AE134" s="2">
        <f t="shared" si="22"/>
        <v>0.17085924271886885</v>
      </c>
      <c r="AF134" s="2">
        <f t="shared" si="22"/>
        <v>0.66659751087204233</v>
      </c>
      <c r="AG134" s="2">
        <f t="shared" si="22"/>
        <v>0.16254324640908877</v>
      </c>
    </row>
    <row r="135" spans="1:33">
      <c r="A135" s="72"/>
      <c r="B135" s="2">
        <f t="shared" si="19"/>
        <v>-3</v>
      </c>
      <c r="C135" s="45" t="str">
        <f t="shared" si="24"/>
        <v/>
      </c>
      <c r="D135" s="45" t="str">
        <f t="shared" si="24"/>
        <v/>
      </c>
      <c r="E135" s="45" t="str">
        <f t="shared" si="24"/>
        <v/>
      </c>
      <c r="F135" s="44">
        <f t="shared" si="24"/>
        <v>101.89447826083985</v>
      </c>
      <c r="G135" s="44">
        <f t="shared" si="24"/>
        <v>102.1233194324705</v>
      </c>
      <c r="H135" s="44">
        <f t="shared" si="24"/>
        <v>102.35676769241502</v>
      </c>
      <c r="I135" s="44">
        <f t="shared" si="24"/>
        <v>101.59408445410335</v>
      </c>
      <c r="J135" s="44">
        <f t="shared" si="24"/>
        <v>101.83261195803799</v>
      </c>
      <c r="K135" s="44">
        <f t="shared" si="24"/>
        <v>102.0738368129378</v>
      </c>
      <c r="L135" s="44">
        <f t="shared" si="24"/>
        <v>101.31737015375616</v>
      </c>
      <c r="M135" s="44">
        <f t="shared" si="24"/>
        <v>101.56078827587083</v>
      </c>
      <c r="N135" s="44">
        <f t="shared" si="24"/>
        <v>101.80590010506454</v>
      </c>
      <c r="O135" s="44">
        <f t="shared" si="24"/>
        <v>101.05246957425415</v>
      </c>
      <c r="P135" s="44">
        <f t="shared" si="24"/>
        <v>101.29810786662635</v>
      </c>
      <c r="Q135" s="44">
        <f t="shared" si="24"/>
        <v>101.54480607934198</v>
      </c>
      <c r="R135" s="44">
        <f t="shared" si="24"/>
        <v>100.79240323182175</v>
      </c>
      <c r="S135" s="44">
        <f t="shared" si="24"/>
        <v>101.03850378679398</v>
      </c>
      <c r="T135" s="44">
        <f t="shared" si="24"/>
        <v>101.28522377036428</v>
      </c>
      <c r="U135" s="44">
        <f t="shared" si="24"/>
        <v>100.53244624951542</v>
      </c>
      <c r="V135" s="44">
        <f t="shared" si="24"/>
        <v>100.77775432766025</v>
      </c>
      <c r="W135" s="44">
        <f t="shared" si="24"/>
        <v>101.02335922388576</v>
      </c>
      <c r="X135" s="44">
        <f t="shared" si="24"/>
        <v>100.26917283202204</v>
      </c>
      <c r="Y135" s="44">
        <f t="shared" si="24"/>
        <v>100.51275107809063</v>
      </c>
      <c r="Z135" s="44">
        <f t="shared" si="24"/>
        <v>100.75638272780176</v>
      </c>
      <c r="AA135" s="44">
        <v>0</v>
      </c>
      <c r="AB135" s="2">
        <f t="shared" si="22"/>
        <v>-3</v>
      </c>
      <c r="AC135" s="2">
        <f t="shared" si="22"/>
        <v>-3</v>
      </c>
      <c r="AD135" s="2">
        <f t="shared" si="22"/>
        <v>1.2473994464670124E-2</v>
      </c>
      <c r="AE135" s="2">
        <f t="shared" si="22"/>
        <v>0.17298146416795404</v>
      </c>
      <c r="AF135" s="2">
        <f t="shared" si="22"/>
        <v>0.66651106612876199</v>
      </c>
      <c r="AG135" s="2">
        <f t="shared" si="22"/>
        <v>0.16050746970328392</v>
      </c>
    </row>
    <row r="136" spans="1:33">
      <c r="A136" s="72"/>
      <c r="B136" s="2">
        <f t="shared" si="19"/>
        <v>-4</v>
      </c>
      <c r="C136" s="45" t="str">
        <f t="shared" si="24"/>
        <v/>
      </c>
      <c r="D136" s="45" t="str">
        <f t="shared" si="24"/>
        <v/>
      </c>
      <c r="E136" s="45" t="str">
        <f t="shared" si="24"/>
        <v/>
      </c>
      <c r="F136" s="45" t="str">
        <f t="shared" si="24"/>
        <v/>
      </c>
      <c r="G136" s="44">
        <f t="shared" si="24"/>
        <v>102.95489974084447</v>
      </c>
      <c r="H136" s="44">
        <f t="shared" si="24"/>
        <v>103.1511227857289</v>
      </c>
      <c r="I136" s="44">
        <f t="shared" si="24"/>
        <v>102.35027247885716</v>
      </c>
      <c r="J136" s="44">
        <f t="shared" si="24"/>
        <v>102.55016477913678</v>
      </c>
      <c r="K136" s="44">
        <f t="shared" si="24"/>
        <v>102.75201106604057</v>
      </c>
      <c r="L136" s="44">
        <f t="shared" si="24"/>
        <v>101.95548770400332</v>
      </c>
      <c r="M136" s="44">
        <f t="shared" si="24"/>
        <v>102.15860724465941</v>
      </c>
      <c r="N136" s="44">
        <f t="shared" si="24"/>
        <v>102.36284854273714</v>
      </c>
      <c r="O136" s="44">
        <f t="shared" si="24"/>
        <v>101.56801588098021</v>
      </c>
      <c r="P136" s="44">
        <f t="shared" si="24"/>
        <v>101.77215275617944</v>
      </c>
      <c r="Q136" s="44">
        <f t="shared" si="24"/>
        <v>101.97688918338886</v>
      </c>
      <c r="R136" s="44">
        <f t="shared" si="24"/>
        <v>101.18209259409852</v>
      </c>
      <c r="S136" s="44">
        <f t="shared" si="24"/>
        <v>101.38580248062338</v>
      </c>
      <c r="T136" s="44">
        <f t="shared" si="24"/>
        <v>101.58975245504324</v>
      </c>
      <c r="U136" s="44">
        <f t="shared" si="24"/>
        <v>100.79384712884703</v>
      </c>
      <c r="V136" s="44">
        <f t="shared" si="24"/>
        <v>100.9961095390255</v>
      </c>
      <c r="W136" s="44">
        <f t="shared" si="24"/>
        <v>101.19835215730183</v>
      </c>
      <c r="X136" s="44">
        <f t="shared" si="24"/>
        <v>100.40050398450353</v>
      </c>
      <c r="Y136" s="44">
        <f t="shared" si="24"/>
        <v>100.60056655004558</v>
      </c>
      <c r="Z136" s="44">
        <f t="shared" si="24"/>
        <v>100.8004164851164</v>
      </c>
      <c r="AA136" s="44">
        <v>0</v>
      </c>
      <c r="AB136" s="2">
        <f t="shared" si="22"/>
        <v>-4</v>
      </c>
      <c r="AC136" s="2">
        <f t="shared" si="22"/>
        <v>-4</v>
      </c>
      <c r="AD136" s="2">
        <f t="shared" si="22"/>
        <v>1.6631992619560165E-2</v>
      </c>
      <c r="AE136" s="2">
        <f t="shared" si="22"/>
        <v>0.17512097456569528</v>
      </c>
      <c r="AF136" s="2">
        <f t="shared" si="22"/>
        <v>0.66639004348816955</v>
      </c>
      <c r="AG136" s="2">
        <f t="shared" si="22"/>
        <v>0.15848898194613512</v>
      </c>
    </row>
    <row r="137" spans="1:33">
      <c r="A137" s="72"/>
      <c r="B137" s="2">
        <f t="shared" si="19"/>
        <v>-5</v>
      </c>
      <c r="C137" s="45" t="str">
        <f t="shared" si="24"/>
        <v/>
      </c>
      <c r="D137" s="45" t="str">
        <f t="shared" si="24"/>
        <v/>
      </c>
      <c r="E137" s="45" t="str">
        <f t="shared" si="24"/>
        <v/>
      </c>
      <c r="F137" s="45" t="str">
        <f t="shared" si="24"/>
        <v/>
      </c>
      <c r="G137" s="45" t="str">
        <f t="shared" si="24"/>
        <v/>
      </c>
      <c r="H137" s="44">
        <f t="shared" si="24"/>
        <v>103.81187099805548</v>
      </c>
      <c r="I137" s="44">
        <f t="shared" si="24"/>
        <v>102.97874115344541</v>
      </c>
      <c r="J137" s="44">
        <f t="shared" si="24"/>
        <v>103.14601705860872</v>
      </c>
      <c r="K137" s="44">
        <f t="shared" si="24"/>
        <v>103.31468700959657</v>
      </c>
      <c r="L137" s="44">
        <f t="shared" si="24"/>
        <v>102.484482844985</v>
      </c>
      <c r="M137" s="44">
        <f t="shared" si="24"/>
        <v>102.65377581157779</v>
      </c>
      <c r="N137" s="44">
        <f t="shared" si="24"/>
        <v>102.82377578648644</v>
      </c>
      <c r="O137" s="44">
        <f t="shared" si="24"/>
        <v>101.99432137428953</v>
      </c>
      <c r="P137" s="44">
        <f t="shared" si="24"/>
        <v>102.163810877277</v>
      </c>
      <c r="Q137" s="44">
        <f t="shared" si="24"/>
        <v>102.33357938168807</v>
      </c>
      <c r="R137" s="44">
        <f t="shared" si="24"/>
        <v>101.50351839517226</v>
      </c>
      <c r="S137" s="44">
        <f t="shared" si="24"/>
        <v>101.67202401440805</v>
      </c>
      <c r="T137" s="44">
        <f t="shared" si="24"/>
        <v>101.84051708111502</v>
      </c>
      <c r="U137" s="44">
        <f t="shared" si="24"/>
        <v>101.00892033494799</v>
      </c>
      <c r="V137" s="44">
        <f t="shared" si="24"/>
        <v>101.17561712926587</v>
      </c>
      <c r="W137" s="44">
        <f t="shared" si="24"/>
        <v>101.34209351825618</v>
      </c>
      <c r="X137" s="44">
        <f t="shared" si="24"/>
        <v>100.50829275782367</v>
      </c>
      <c r="Y137" s="44">
        <f t="shared" si="24"/>
        <v>100.67258110747188</v>
      </c>
      <c r="Z137" s="44">
        <f t="shared" si="24"/>
        <v>100.83649761108784</v>
      </c>
      <c r="AA137" s="44">
        <v>0</v>
      </c>
      <c r="AB137" s="2">
        <f t="shared" si="22"/>
        <v>-5</v>
      </c>
      <c r="AC137" s="2">
        <f t="shared" si="22"/>
        <v>-5</v>
      </c>
      <c r="AD137" s="2">
        <f t="shared" si="22"/>
        <v>2.0789990774449763E-2</v>
      </c>
      <c r="AE137" s="2">
        <f t="shared" si="22"/>
        <v>0.1772777739120924</v>
      </c>
      <c r="AF137" s="2">
        <f t="shared" si="22"/>
        <v>0.6662344429502649</v>
      </c>
      <c r="AG137" s="2">
        <f t="shared" si="22"/>
        <v>0.15648778313764264</v>
      </c>
    </row>
    <row r="138" spans="1:33">
      <c r="A138" s="72"/>
      <c r="B138" s="2">
        <f t="shared" si="19"/>
        <v>-6</v>
      </c>
      <c r="C138" s="45" t="str">
        <f t="shared" si="24"/>
        <v/>
      </c>
      <c r="D138" s="45" t="str">
        <f t="shared" si="24"/>
        <v/>
      </c>
      <c r="E138" s="45" t="str">
        <f t="shared" si="24"/>
        <v/>
      </c>
      <c r="F138" s="45" t="str">
        <f t="shared" si="24"/>
        <v/>
      </c>
      <c r="G138" s="45" t="str">
        <f t="shared" si="24"/>
        <v/>
      </c>
      <c r="H138" s="45" t="str">
        <f t="shared" si="24"/>
        <v/>
      </c>
      <c r="I138" s="44">
        <f t="shared" si="24"/>
        <v>103.50039693010186</v>
      </c>
      <c r="J138" s="44">
        <f t="shared" si="24"/>
        <v>103.64021308691841</v>
      </c>
      <c r="K138" s="44">
        <f t="shared" si="24"/>
        <v>103.78100368428034</v>
      </c>
      <c r="L138" s="44">
        <f t="shared" si="24"/>
        <v>102.9225473349351</v>
      </c>
      <c r="M138" s="44">
        <f t="shared" si="24"/>
        <v>103.06350991291431</v>
      </c>
      <c r="N138" s="44">
        <f t="shared" si="24"/>
        <v>103.20488184314966</v>
      </c>
      <c r="O138" s="44">
        <f t="shared" si="24"/>
        <v>102.34653062376913</v>
      </c>
      <c r="P138" s="44">
        <f t="shared" si="24"/>
        <v>102.48714552407161</v>
      </c>
      <c r="Q138" s="44">
        <f t="shared" si="24"/>
        <v>102.6278205279653</v>
      </c>
      <c r="R138" s="44">
        <f t="shared" si="24"/>
        <v>101.76846731022933</v>
      </c>
      <c r="S138" s="44">
        <f t="shared" si="24"/>
        <v>101.90777410378713</v>
      </c>
      <c r="T138" s="44">
        <f t="shared" si="24"/>
        <v>102.04690577247395</v>
      </c>
      <c r="U138" s="44">
        <f t="shared" si="24"/>
        <v>101.18580012258515</v>
      </c>
      <c r="V138" s="44">
        <f t="shared" si="24"/>
        <v>101.32313546870397</v>
      </c>
      <c r="W138" s="44">
        <f t="shared" si="24"/>
        <v>101.46013052062787</v>
      </c>
      <c r="X138" s="44">
        <f t="shared" si="24"/>
        <v>100.59674026213968</v>
      </c>
      <c r="Y138" s="44">
        <f t="shared" si="24"/>
        <v>100.73162936861453</v>
      </c>
      <c r="Z138" s="44">
        <f t="shared" si="24"/>
        <v>100.86606024959173</v>
      </c>
      <c r="AA138" s="44">
        <v>0</v>
      </c>
      <c r="AB138" s="2">
        <f t="shared" si="22"/>
        <v>-6</v>
      </c>
      <c r="AC138" s="2">
        <f t="shared" si="22"/>
        <v>-6</v>
      </c>
      <c r="AD138" s="2">
        <f t="shared" si="22"/>
        <v>2.4947988929340248E-2</v>
      </c>
      <c r="AE138" s="2">
        <f t="shared" si="22"/>
        <v>0.17945186220714601</v>
      </c>
      <c r="AF138" s="2">
        <f t="shared" si="22"/>
        <v>0.66604426451504817</v>
      </c>
      <c r="AG138" s="2">
        <f t="shared" si="22"/>
        <v>0.15450387327780576</v>
      </c>
    </row>
    <row r="139" spans="1:33">
      <c r="A139" s="72"/>
      <c r="B139" s="2">
        <f t="shared" si="19"/>
        <v>-7</v>
      </c>
      <c r="C139" s="45" t="str">
        <f t="shared" si="24"/>
        <v/>
      </c>
      <c r="D139" s="45" t="str">
        <f t="shared" si="24"/>
        <v/>
      </c>
      <c r="E139" s="45" t="str">
        <f t="shared" si="24"/>
        <v/>
      </c>
      <c r="F139" s="45" t="str">
        <f t="shared" si="24"/>
        <v/>
      </c>
      <c r="G139" s="45" t="str">
        <f t="shared" si="24"/>
        <v/>
      </c>
      <c r="H139" s="45" t="str">
        <f t="shared" si="24"/>
        <v/>
      </c>
      <c r="I139" s="45" t="str">
        <f t="shared" si="24"/>
        <v/>
      </c>
      <c r="J139" s="44">
        <f t="shared" si="24"/>
        <v>104.04968900107367</v>
      </c>
      <c r="K139" s="44">
        <f t="shared" si="24"/>
        <v>104.16710082287811</v>
      </c>
      <c r="L139" s="44">
        <f t="shared" si="24"/>
        <v>103.28499238093586</v>
      </c>
      <c r="M139" s="44">
        <f t="shared" si="24"/>
        <v>103.40227135332066</v>
      </c>
      <c r="N139" s="44">
        <f t="shared" si="24"/>
        <v>103.51974894420883</v>
      </c>
      <c r="O139" s="44">
        <f t="shared" si="24"/>
        <v>102.63731678437428</v>
      </c>
      <c r="P139" s="44">
        <f t="shared" si="24"/>
        <v>102.75390260872526</v>
      </c>
      <c r="Q139" s="44">
        <f t="shared" si="24"/>
        <v>102.87040316552351</v>
      </c>
      <c r="R139" s="44">
        <f t="shared" si="24"/>
        <v>101.98674687572525</v>
      </c>
      <c r="S139" s="44">
        <f t="shared" si="24"/>
        <v>102.10186117832789</v>
      </c>
      <c r="T139" s="44">
        <f t="shared" si="24"/>
        <v>102.21670133151433</v>
      </c>
      <c r="U139" s="44">
        <f t="shared" si="24"/>
        <v>101.33121754832408</v>
      </c>
      <c r="V139" s="44">
        <f t="shared" si="24"/>
        <v>101.4443295109663</v>
      </c>
      <c r="W139" s="44">
        <f t="shared" si="24"/>
        <v>101.55703688157993</v>
      </c>
      <c r="X139" s="44">
        <f t="shared" si="24"/>
        <v>100.66930419988783</v>
      </c>
      <c r="Y139" s="44">
        <f t="shared" si="24"/>
        <v>100.78004022653356</v>
      </c>
      <c r="Z139" s="44">
        <f t="shared" si="24"/>
        <v>100.89028061699685</v>
      </c>
      <c r="AA139" s="44">
        <v>0</v>
      </c>
      <c r="AB139" s="2">
        <f t="shared" si="22"/>
        <v>-7</v>
      </c>
      <c r="AC139" s="2">
        <f t="shared" si="22"/>
        <v>-7</v>
      </c>
      <c r="AD139" s="2">
        <f t="shared" si="22"/>
        <v>2.9105987084230733E-2</v>
      </c>
      <c r="AE139" s="2">
        <f t="shared" si="22"/>
        <v>0.18164323945085573</v>
      </c>
      <c r="AF139" s="2">
        <f t="shared" si="22"/>
        <v>0.66581950818251923</v>
      </c>
      <c r="AG139" s="2">
        <f t="shared" si="22"/>
        <v>0.15253725236662499</v>
      </c>
    </row>
    <row r="140" spans="1:33">
      <c r="A140" s="72"/>
      <c r="B140" s="2">
        <f t="shared" si="19"/>
        <v>-8</v>
      </c>
      <c r="C140" s="45" t="str">
        <f t="shared" si="24"/>
        <v/>
      </c>
      <c r="D140" s="45" t="str">
        <f t="shared" si="24"/>
        <v/>
      </c>
      <c r="E140" s="45" t="str">
        <f t="shared" si="24"/>
        <v/>
      </c>
      <c r="F140" s="45" t="str">
        <f t="shared" si="24"/>
        <v/>
      </c>
      <c r="G140" s="45" t="str">
        <f t="shared" si="24"/>
        <v/>
      </c>
      <c r="H140" s="45" t="str">
        <f t="shared" si="24"/>
        <v/>
      </c>
      <c r="I140" s="45" t="str">
        <f t="shared" si="24"/>
        <v/>
      </c>
      <c r="J140" s="45" t="str">
        <f t="shared" si="24"/>
        <v/>
      </c>
      <c r="K140" s="44">
        <f t="shared" si="24"/>
        <v>104.48653214611087</v>
      </c>
      <c r="L140" s="44">
        <f t="shared" si="24"/>
        <v>103.58465461150234</v>
      </c>
      <c r="M140" s="44">
        <f t="shared" si="24"/>
        <v>103.68216450172889</v>
      </c>
      <c r="N140" s="44">
        <f t="shared" si="24"/>
        <v>103.77972653736046</v>
      </c>
      <c r="O140" s="44">
        <f t="shared" si="24"/>
        <v>102.87725238150702</v>
      </c>
      <c r="P140" s="44">
        <f t="shared" si="24"/>
        <v>102.97386510719558</v>
      </c>
      <c r="Q140" s="44">
        <f t="shared" si="24"/>
        <v>103.07030002193694</v>
      </c>
      <c r="R140" s="44">
        <f t="shared" ref="R140:Z140" si="25">IF($B140^2&gt;R$106^2,"",EXP(-R38*delta_t)*($AE140*(S139+S88)+$AF140*(S140+S89)+$AG140*(S141+S90)))</f>
        <v>102.16649935821208</v>
      </c>
      <c r="S140" s="44">
        <f t="shared" si="25"/>
        <v>102.26158634429372</v>
      </c>
      <c r="T140" s="44">
        <f t="shared" si="25"/>
        <v>102.35634453375363</v>
      </c>
      <c r="U140" s="44">
        <f t="shared" si="25"/>
        <v>101.45073428230081</v>
      </c>
      <c r="V140" s="44">
        <f t="shared" si="25"/>
        <v>101.54387272401667</v>
      </c>
      <c r="W140" s="44">
        <f t="shared" si="25"/>
        <v>101.63657999018429</v>
      </c>
      <c r="X140" s="44">
        <f t="shared" si="25"/>
        <v>100.72882834708393</v>
      </c>
      <c r="Y140" s="44">
        <f t="shared" si="25"/>
        <v>100.81972615492313</v>
      </c>
      <c r="Z140" s="44">
        <f t="shared" si="25"/>
        <v>100.91012315914432</v>
      </c>
      <c r="AA140" s="44">
        <v>0</v>
      </c>
      <c r="AB140" s="2">
        <f t="shared" ref="AB140:AG155" si="26">AB89</f>
        <v>-8</v>
      </c>
      <c r="AC140" s="2">
        <f t="shared" si="26"/>
        <v>-8</v>
      </c>
      <c r="AD140" s="2">
        <f t="shared" si="26"/>
        <v>3.3263985239120331E-2</v>
      </c>
      <c r="AE140" s="2">
        <f t="shared" si="26"/>
        <v>0.18385190564322104</v>
      </c>
      <c r="AF140" s="2">
        <f t="shared" si="26"/>
        <v>0.66556017395267819</v>
      </c>
      <c r="AG140" s="2">
        <f t="shared" si="26"/>
        <v>0.15058792040410071</v>
      </c>
    </row>
    <row r="141" spans="1:33">
      <c r="A141" s="72"/>
      <c r="B141" s="2">
        <f t="shared" si="19"/>
        <v>-9</v>
      </c>
      <c r="C141" s="45" t="str">
        <f t="shared" ref="C141:Z151" si="27">IF($B141^2&gt;C$106^2,"",EXP(-C39*delta_t)*($AE141*(D140+D89)+$AF141*(D141+D90)+$AG141*(D142+D91)))</f>
        <v/>
      </c>
      <c r="D141" s="45" t="str">
        <f t="shared" si="27"/>
        <v/>
      </c>
      <c r="E141" s="45" t="str">
        <f t="shared" si="27"/>
        <v/>
      </c>
      <c r="F141" s="45" t="str">
        <f t="shared" si="27"/>
        <v/>
      </c>
      <c r="G141" s="45" t="str">
        <f t="shared" si="27"/>
        <v/>
      </c>
      <c r="H141" s="45" t="str">
        <f t="shared" si="27"/>
        <v/>
      </c>
      <c r="I141" s="45" t="str">
        <f t="shared" si="27"/>
        <v/>
      </c>
      <c r="J141" s="45" t="str">
        <f t="shared" si="27"/>
        <v/>
      </c>
      <c r="K141" s="45" t="str">
        <f t="shared" si="27"/>
        <v/>
      </c>
      <c r="L141" s="44">
        <f t="shared" si="27"/>
        <v>103.8322620240029</v>
      </c>
      <c r="M141" s="44">
        <f t="shared" si="27"/>
        <v>103.9132908468122</v>
      </c>
      <c r="N141" s="44">
        <f t="shared" si="27"/>
        <v>103.99427260472282</v>
      </c>
      <c r="O141" s="44">
        <f t="shared" si="27"/>
        <v>103.07513550758215</v>
      </c>
      <c r="P141" s="44">
        <f t="shared" si="27"/>
        <v>103.15516257160367</v>
      </c>
      <c r="Q141" s="44">
        <f t="shared" si="27"/>
        <v>103.23495690103299</v>
      </c>
      <c r="R141" s="44">
        <f t="shared" si="27"/>
        <v>102.31447205749075</v>
      </c>
      <c r="S141" s="44">
        <f t="shared" si="27"/>
        <v>102.39299147059747</v>
      </c>
      <c r="T141" s="44">
        <f t="shared" si="27"/>
        <v>102.47115798997</v>
      </c>
      <c r="U141" s="44">
        <f t="shared" si="27"/>
        <v>101.54894021412545</v>
      </c>
      <c r="V141" s="44">
        <f t="shared" si="27"/>
        <v>101.62561676367559</v>
      </c>
      <c r="W141" s="44">
        <f t="shared" si="27"/>
        <v>101.7018605906735</v>
      </c>
      <c r="X141" s="44">
        <f t="shared" si="27"/>
        <v>100.77765016850076</v>
      </c>
      <c r="Y141" s="44">
        <f t="shared" si="27"/>
        <v>100.85225704817407</v>
      </c>
      <c r="Z141" s="44">
        <f t="shared" si="27"/>
        <v>100.92637852457453</v>
      </c>
      <c r="AA141" s="44">
        <v>0</v>
      </c>
      <c r="AB141" s="2">
        <f t="shared" si="26"/>
        <v>-9</v>
      </c>
      <c r="AC141" s="2">
        <f t="shared" si="26"/>
        <v>-9</v>
      </c>
      <c r="AD141" s="2">
        <f t="shared" si="26"/>
        <v>3.7421983394009928E-2</v>
      </c>
      <c r="AE141" s="2">
        <f t="shared" si="26"/>
        <v>0.1860778607842424</v>
      </c>
      <c r="AF141" s="2">
        <f t="shared" si="26"/>
        <v>0.66526626182552506</v>
      </c>
      <c r="AG141" s="2">
        <f t="shared" si="26"/>
        <v>0.14865587739023248</v>
      </c>
    </row>
    <row r="142" spans="1:33">
      <c r="A142" s="72"/>
      <c r="B142" s="2">
        <f t="shared" si="19"/>
        <v>-10</v>
      </c>
      <c r="C142" s="45" t="str">
        <f t="shared" si="27"/>
        <v/>
      </c>
      <c r="D142" s="45" t="str">
        <f t="shared" si="27"/>
        <v/>
      </c>
      <c r="E142" s="45" t="str">
        <f t="shared" si="27"/>
        <v/>
      </c>
      <c r="F142" s="45" t="str">
        <f t="shared" si="27"/>
        <v/>
      </c>
      <c r="G142" s="45" t="str">
        <f t="shared" si="27"/>
        <v/>
      </c>
      <c r="H142" s="45" t="str">
        <f t="shared" si="27"/>
        <v/>
      </c>
      <c r="I142" s="45" t="str">
        <f t="shared" si="27"/>
        <v/>
      </c>
      <c r="J142" s="45" t="str">
        <f t="shared" si="27"/>
        <v/>
      </c>
      <c r="K142" s="45" t="str">
        <f t="shared" si="27"/>
        <v/>
      </c>
      <c r="L142" s="45" t="str">
        <f t="shared" si="27"/>
        <v/>
      </c>
      <c r="M142" s="44">
        <f t="shared" si="27"/>
        <v>104.10406026705593</v>
      </c>
      <c r="N142" s="44">
        <f t="shared" si="27"/>
        <v>104.1712514736254</v>
      </c>
      <c r="O142" s="44">
        <f t="shared" si="27"/>
        <v>103.23827275931684</v>
      </c>
      <c r="P142" s="44">
        <f t="shared" si="27"/>
        <v>103.30453805572215</v>
      </c>
      <c r="Q142" s="44">
        <f t="shared" si="27"/>
        <v>103.37054216408012</v>
      </c>
      <c r="R142" s="44">
        <f t="shared" si="27"/>
        <v>102.4362478967319</v>
      </c>
      <c r="S142" s="44">
        <f t="shared" si="27"/>
        <v>102.5010697300077</v>
      </c>
      <c r="T142" s="44">
        <f t="shared" si="27"/>
        <v>102.56553518089638</v>
      </c>
      <c r="U142" s="44">
        <f t="shared" si="27"/>
        <v>101.62961951288658</v>
      </c>
      <c r="V142" s="44">
        <f t="shared" si="27"/>
        <v>101.69273339137894</v>
      </c>
      <c r="W142" s="44">
        <f t="shared" si="27"/>
        <v>101.75542908631373</v>
      </c>
      <c r="X142" s="44">
        <f t="shared" si="27"/>
        <v>100.81769002888819</v>
      </c>
      <c r="Y142" s="44">
        <f t="shared" si="27"/>
        <v>100.87892117230855</v>
      </c>
      <c r="Z142" s="44">
        <f t="shared" si="27"/>
        <v>100.93969477973559</v>
      </c>
      <c r="AA142" s="44">
        <v>0</v>
      </c>
      <c r="AB142" s="2">
        <f t="shared" si="26"/>
        <v>-10</v>
      </c>
      <c r="AC142" s="2">
        <f t="shared" si="26"/>
        <v>-10</v>
      </c>
      <c r="AD142" s="2">
        <f t="shared" si="26"/>
        <v>4.1579981548899525E-2</v>
      </c>
      <c r="AE142" s="2">
        <f t="shared" si="26"/>
        <v>0.18832110487391984</v>
      </c>
      <c r="AF142" s="2">
        <f t="shared" si="26"/>
        <v>0.66493777180105984</v>
      </c>
      <c r="AG142" s="2">
        <f t="shared" si="26"/>
        <v>0.14674112332502032</v>
      </c>
    </row>
    <row r="143" spans="1:33">
      <c r="A143" s="72"/>
      <c r="B143" s="2">
        <f t="shared" si="19"/>
        <v>-11</v>
      </c>
      <c r="C143" s="45" t="str">
        <f t="shared" si="27"/>
        <v/>
      </c>
      <c r="D143" s="45" t="str">
        <f t="shared" si="27"/>
        <v/>
      </c>
      <c r="E143" s="45" t="str">
        <f t="shared" si="27"/>
        <v/>
      </c>
      <c r="F143" s="45" t="str">
        <f t="shared" si="27"/>
        <v/>
      </c>
      <c r="G143" s="45" t="str">
        <f t="shared" si="27"/>
        <v/>
      </c>
      <c r="H143" s="45" t="str">
        <f t="shared" si="27"/>
        <v/>
      </c>
      <c r="I143" s="45" t="str">
        <f t="shared" si="27"/>
        <v/>
      </c>
      <c r="J143" s="45" t="str">
        <f t="shared" si="27"/>
        <v/>
      </c>
      <c r="K143" s="45" t="str">
        <f t="shared" si="27"/>
        <v/>
      </c>
      <c r="L143" s="45" t="str">
        <f t="shared" si="27"/>
        <v/>
      </c>
      <c r="M143" s="45" t="str">
        <f t="shared" si="27"/>
        <v/>
      </c>
      <c r="N143" s="44">
        <f t="shared" si="27"/>
        <v>104.31719055675592</v>
      </c>
      <c r="O143" s="44">
        <f t="shared" si="27"/>
        <v>103.37272202388641</v>
      </c>
      <c r="P143" s="44">
        <f t="shared" si="27"/>
        <v>103.42757612167583</v>
      </c>
      <c r="Q143" s="44">
        <f t="shared" si="27"/>
        <v>103.48215889807545</v>
      </c>
      <c r="R143" s="44">
        <f t="shared" si="27"/>
        <v>102.53644068932981</v>
      </c>
      <c r="S143" s="44">
        <f t="shared" si="27"/>
        <v>102.58994314454689</v>
      </c>
      <c r="T143" s="44">
        <f t="shared" si="27"/>
        <v>102.64309922175845</v>
      </c>
      <c r="U143" s="44">
        <f t="shared" si="27"/>
        <v>101.6958895491901</v>
      </c>
      <c r="V143" s="44">
        <f t="shared" si="27"/>
        <v>101.74783274350366</v>
      </c>
      <c r="W143" s="44">
        <f t="shared" si="27"/>
        <v>101.79938210178967</v>
      </c>
      <c r="X143" s="44">
        <f t="shared" si="27"/>
        <v>100.85052499379165</v>
      </c>
      <c r="Y143" s="44">
        <f t="shared" si="27"/>
        <v>100.90077540866297</v>
      </c>
      <c r="Z143" s="44">
        <f t="shared" si="27"/>
        <v>100.95060305196958</v>
      </c>
      <c r="AA143" s="44">
        <v>0</v>
      </c>
      <c r="AB143" s="2">
        <f t="shared" si="26"/>
        <v>-11</v>
      </c>
      <c r="AC143" s="2">
        <f t="shared" si="26"/>
        <v>-11</v>
      </c>
      <c r="AD143" s="2">
        <f t="shared" si="26"/>
        <v>4.5737979703790899E-2</v>
      </c>
      <c r="AE143" s="2">
        <f t="shared" si="26"/>
        <v>0.1905816379122543</v>
      </c>
      <c r="AF143" s="2">
        <f t="shared" si="26"/>
        <v>0.66457470387928219</v>
      </c>
      <c r="AG143" s="2">
        <f t="shared" si="26"/>
        <v>0.1448436582084634</v>
      </c>
    </row>
    <row r="144" spans="1:33">
      <c r="A144" s="72"/>
      <c r="B144" s="2">
        <f t="shared" si="19"/>
        <v>-12</v>
      </c>
      <c r="C144" s="45" t="str">
        <f t="shared" si="27"/>
        <v/>
      </c>
      <c r="D144" s="45" t="str">
        <f t="shared" si="27"/>
        <v/>
      </c>
      <c r="E144" s="45" t="str">
        <f t="shared" si="27"/>
        <v/>
      </c>
      <c r="F144" s="45" t="str">
        <f t="shared" si="27"/>
        <v/>
      </c>
      <c r="G144" s="45" t="str">
        <f t="shared" si="27"/>
        <v/>
      </c>
      <c r="H144" s="45" t="str">
        <f t="shared" si="27"/>
        <v/>
      </c>
      <c r="I144" s="45" t="str">
        <f t="shared" si="27"/>
        <v/>
      </c>
      <c r="J144" s="45" t="str">
        <f t="shared" si="27"/>
        <v/>
      </c>
      <c r="K144" s="45" t="str">
        <f t="shared" si="27"/>
        <v/>
      </c>
      <c r="L144" s="45" t="str">
        <f t="shared" si="27"/>
        <v/>
      </c>
      <c r="M144" s="45" t="str">
        <f t="shared" si="27"/>
        <v/>
      </c>
      <c r="N144" s="45" t="str">
        <f t="shared" si="27"/>
        <v/>
      </c>
      <c r="O144" s="44">
        <f t="shared" si="27"/>
        <v>103.48349908230558</v>
      </c>
      <c r="P144" s="44">
        <f t="shared" si="27"/>
        <v>103.52889615713008</v>
      </c>
      <c r="Q144" s="44">
        <f t="shared" si="27"/>
        <v>103.57402416391795</v>
      </c>
      <c r="R144" s="44">
        <f t="shared" si="27"/>
        <v>102.61885953669558</v>
      </c>
      <c r="S144" s="44">
        <f t="shared" si="27"/>
        <v>102.66301155444171</v>
      </c>
      <c r="T144" s="44">
        <f t="shared" si="27"/>
        <v>102.70683563158609</v>
      </c>
      <c r="U144" s="44">
        <f t="shared" si="27"/>
        <v>101.75031669611694</v>
      </c>
      <c r="V144" s="44">
        <f t="shared" si="27"/>
        <v>101.79306160422931</v>
      </c>
      <c r="W144" s="44">
        <f t="shared" si="27"/>
        <v>101.83544247132461</v>
      </c>
      <c r="X144" s="44">
        <f t="shared" si="27"/>
        <v>100.87744977917018</v>
      </c>
      <c r="Y144" s="44">
        <f t="shared" si="27"/>
        <v>100.91868662577969</v>
      </c>
      <c r="Z144" s="44">
        <f t="shared" si="27"/>
        <v>100.95953858364517</v>
      </c>
      <c r="AA144" s="44">
        <v>0</v>
      </c>
      <c r="AB144" s="2">
        <f t="shared" si="26"/>
        <v>-12</v>
      </c>
      <c r="AC144" s="2">
        <f t="shared" si="26"/>
        <v>-12</v>
      </c>
      <c r="AD144" s="2">
        <f t="shared" si="26"/>
        <v>4.9895977858680496E-2</v>
      </c>
      <c r="AE144" s="2">
        <f t="shared" si="26"/>
        <v>0.19285945989924386</v>
      </c>
      <c r="AF144" s="2">
        <f t="shared" si="26"/>
        <v>0.66417705806019267</v>
      </c>
      <c r="AG144" s="2">
        <f t="shared" si="26"/>
        <v>0.14296348204056336</v>
      </c>
    </row>
    <row r="145" spans="1:33">
      <c r="A145" s="72"/>
      <c r="B145" s="2">
        <f t="shared" si="19"/>
        <v>-13</v>
      </c>
      <c r="C145" s="45" t="str">
        <f t="shared" si="27"/>
        <v/>
      </c>
      <c r="D145" s="45" t="str">
        <f t="shared" si="27"/>
        <v/>
      </c>
      <c r="E145" s="45" t="str">
        <f t="shared" si="27"/>
        <v/>
      </c>
      <c r="F145" s="45" t="str">
        <f t="shared" si="27"/>
        <v/>
      </c>
      <c r="G145" s="45" t="str">
        <f t="shared" si="27"/>
        <v/>
      </c>
      <c r="H145" s="45" t="str">
        <f t="shared" si="27"/>
        <v/>
      </c>
      <c r="I145" s="45" t="str">
        <f t="shared" si="27"/>
        <v/>
      </c>
      <c r="J145" s="45" t="str">
        <f t="shared" si="27"/>
        <v/>
      </c>
      <c r="K145" s="45" t="str">
        <f t="shared" si="27"/>
        <v/>
      </c>
      <c r="L145" s="45" t="str">
        <f t="shared" si="27"/>
        <v/>
      </c>
      <c r="M145" s="45" t="str">
        <f t="shared" si="27"/>
        <v/>
      </c>
      <c r="N145" s="45" t="str">
        <f t="shared" si="27"/>
        <v/>
      </c>
      <c r="O145" s="45" t="str">
        <f t="shared" si="27"/>
        <v/>
      </c>
      <c r="P145" s="44">
        <f t="shared" si="27"/>
        <v>103.61231532217114</v>
      </c>
      <c r="Q145" s="44">
        <f t="shared" si="27"/>
        <v>103.64961964345179</v>
      </c>
      <c r="R145" s="44">
        <f t="shared" si="27"/>
        <v>102.68664660064074</v>
      </c>
      <c r="S145" s="44">
        <f t="shared" si="27"/>
        <v>102.72307710956517</v>
      </c>
      <c r="T145" s="44">
        <f t="shared" si="27"/>
        <v>102.75920298216532</v>
      </c>
      <c r="U145" s="44">
        <f t="shared" si="27"/>
        <v>101.79501257822041</v>
      </c>
      <c r="V145" s="44">
        <f t="shared" si="27"/>
        <v>101.8301848700369</v>
      </c>
      <c r="W145" s="44">
        <f t="shared" si="27"/>
        <v>101.86502537458666</v>
      </c>
      <c r="X145" s="44">
        <f t="shared" si="27"/>
        <v>100.89952701886553</v>
      </c>
      <c r="Y145" s="44">
        <f t="shared" si="27"/>
        <v>100.93336571559591</v>
      </c>
      <c r="Z145" s="44">
        <f t="shared" si="27"/>
        <v>100.96685801102956</v>
      </c>
      <c r="AA145" s="44">
        <v>0</v>
      </c>
      <c r="AB145" s="2">
        <f t="shared" si="26"/>
        <v>-13</v>
      </c>
      <c r="AC145" s="2">
        <f t="shared" si="26"/>
        <v>-13</v>
      </c>
      <c r="AD145" s="2">
        <f t="shared" si="26"/>
        <v>5.4053976013570093E-2</v>
      </c>
      <c r="AE145" s="2">
        <f t="shared" si="26"/>
        <v>0.19515457083488952</v>
      </c>
      <c r="AF145" s="2">
        <f t="shared" si="26"/>
        <v>0.66374483434379106</v>
      </c>
      <c r="AG145" s="2">
        <f t="shared" si="26"/>
        <v>0.14110059482131942</v>
      </c>
    </row>
    <row r="146" spans="1:33">
      <c r="A146" s="72"/>
      <c r="B146" s="2">
        <f t="shared" si="19"/>
        <v>-14</v>
      </c>
      <c r="C146" s="45" t="str">
        <f t="shared" si="27"/>
        <v/>
      </c>
      <c r="D146" s="45" t="str">
        <f t="shared" si="27"/>
        <v/>
      </c>
      <c r="E146" s="45" t="str">
        <f t="shared" si="27"/>
        <v/>
      </c>
      <c r="F146" s="45" t="str">
        <f t="shared" si="27"/>
        <v/>
      </c>
      <c r="G146" s="45" t="str">
        <f t="shared" si="27"/>
        <v/>
      </c>
      <c r="H146" s="45" t="str">
        <f t="shared" si="27"/>
        <v/>
      </c>
      <c r="I146" s="45" t="str">
        <f t="shared" si="27"/>
        <v/>
      </c>
      <c r="J146" s="45" t="str">
        <f t="shared" si="27"/>
        <v/>
      </c>
      <c r="K146" s="45" t="str">
        <f t="shared" si="27"/>
        <v/>
      </c>
      <c r="L146" s="45" t="str">
        <f t="shared" si="27"/>
        <v/>
      </c>
      <c r="M146" s="45" t="str">
        <f t="shared" si="27"/>
        <v/>
      </c>
      <c r="N146" s="45" t="str">
        <f t="shared" si="27"/>
        <v/>
      </c>
      <c r="O146" s="45" t="str">
        <f t="shared" si="27"/>
        <v/>
      </c>
      <c r="P146" s="45" t="str">
        <f t="shared" si="27"/>
        <v/>
      </c>
      <c r="Q146" s="44">
        <f t="shared" si="27"/>
        <v>103.71181772310655</v>
      </c>
      <c r="R146" s="44">
        <f t="shared" si="27"/>
        <v>102.74239213799747</v>
      </c>
      <c r="S146" s="44">
        <f t="shared" si="27"/>
        <v>102.77244797116346</v>
      </c>
      <c r="T146" s="44">
        <f t="shared" si="27"/>
        <v>102.80222485720155</v>
      </c>
      <c r="U146" s="44">
        <f t="shared" si="27"/>
        <v>101.83171388324405</v>
      </c>
      <c r="V146" s="44">
        <f t="shared" si="27"/>
        <v>101.86065295173665</v>
      </c>
      <c r="W146" s="44">
        <f t="shared" si="27"/>
        <v>101.88929293709695</v>
      </c>
      <c r="X146" s="44">
        <f t="shared" si="27"/>
        <v>100.9176286760476</v>
      </c>
      <c r="Y146" s="44">
        <f t="shared" si="27"/>
        <v>100.94539557423523</v>
      </c>
      <c r="Z146" s="44">
        <f t="shared" si="27"/>
        <v>100.9728535397643</v>
      </c>
      <c r="AA146" s="44">
        <v>0</v>
      </c>
      <c r="AB146" s="2">
        <f t="shared" si="26"/>
        <v>-14</v>
      </c>
      <c r="AC146" s="2">
        <f t="shared" si="26"/>
        <v>-14</v>
      </c>
      <c r="AD146" s="2">
        <f t="shared" si="26"/>
        <v>5.8211974168461467E-2</v>
      </c>
      <c r="AE146" s="2">
        <f t="shared" si="26"/>
        <v>0.1974669707191922</v>
      </c>
      <c r="AF146" s="2">
        <f t="shared" si="26"/>
        <v>0.66327803273007702</v>
      </c>
      <c r="AG146" s="2">
        <f t="shared" si="26"/>
        <v>0.13925499655073073</v>
      </c>
    </row>
    <row r="147" spans="1:33">
      <c r="A147" s="72"/>
      <c r="B147" s="2">
        <f t="shared" si="19"/>
        <v>-15</v>
      </c>
      <c r="C147" s="45" t="str">
        <f t="shared" si="27"/>
        <v/>
      </c>
      <c r="D147" s="45" t="str">
        <f t="shared" si="27"/>
        <v/>
      </c>
      <c r="E147" s="45" t="str">
        <f t="shared" si="27"/>
        <v/>
      </c>
      <c r="F147" s="45" t="str">
        <f t="shared" si="27"/>
        <v/>
      </c>
      <c r="G147" s="45" t="str">
        <f t="shared" si="27"/>
        <v/>
      </c>
      <c r="H147" s="45" t="str">
        <f t="shared" si="27"/>
        <v/>
      </c>
      <c r="I147" s="45" t="str">
        <f t="shared" si="27"/>
        <v/>
      </c>
      <c r="J147" s="45" t="str">
        <f t="shared" si="27"/>
        <v/>
      </c>
      <c r="K147" s="45" t="str">
        <f t="shared" si="27"/>
        <v/>
      </c>
      <c r="L147" s="45" t="str">
        <f t="shared" si="27"/>
        <v/>
      </c>
      <c r="M147" s="45" t="str">
        <f t="shared" si="27"/>
        <v/>
      </c>
      <c r="N147" s="45" t="str">
        <f t="shared" si="27"/>
        <v/>
      </c>
      <c r="O147" s="45" t="str">
        <f t="shared" si="27"/>
        <v/>
      </c>
      <c r="P147" s="45" t="str">
        <f t="shared" si="27"/>
        <v/>
      </c>
      <c r="Q147" s="45" t="str">
        <f t="shared" si="27"/>
        <v/>
      </c>
      <c r="R147" s="44">
        <f t="shared" si="27"/>
        <v>102.78823026616507</v>
      </c>
      <c r="S147" s="44">
        <f t="shared" si="27"/>
        <v>102.81302447211132</v>
      </c>
      <c r="T147" s="44">
        <f t="shared" si="27"/>
        <v>102.83756610803377</v>
      </c>
      <c r="U147" s="44">
        <f t="shared" si="27"/>
        <v>101.86184841884109</v>
      </c>
      <c r="V147" s="44">
        <f t="shared" si="27"/>
        <v>101.88565745512862</v>
      </c>
      <c r="W147" s="44">
        <f t="shared" si="27"/>
        <v>101.90919925211993</v>
      </c>
      <c r="X147" s="44">
        <f t="shared" si="27"/>
        <v>100.93247012802101</v>
      </c>
      <c r="Y147" s="44">
        <f t="shared" si="27"/>
        <v>100.95525409105251</v>
      </c>
      <c r="Z147" s="44">
        <f t="shared" si="27"/>
        <v>100.97776457092623</v>
      </c>
      <c r="AA147" s="44">
        <v>0</v>
      </c>
      <c r="AB147" s="2">
        <f t="shared" si="26"/>
        <v>-15</v>
      </c>
      <c r="AC147" s="2">
        <f t="shared" si="26"/>
        <v>-15</v>
      </c>
      <c r="AD147" s="2">
        <f t="shared" si="26"/>
        <v>6.2369972323351064E-2</v>
      </c>
      <c r="AE147" s="2">
        <f t="shared" si="26"/>
        <v>0.19979665955214998</v>
      </c>
      <c r="AF147" s="2">
        <f t="shared" si="26"/>
        <v>0.6627766532190511</v>
      </c>
      <c r="AG147" s="2">
        <f t="shared" si="26"/>
        <v>0.13742668722879892</v>
      </c>
    </row>
    <row r="148" spans="1:33">
      <c r="A148" s="72"/>
      <c r="B148" s="2">
        <f t="shared" si="19"/>
        <v>-16</v>
      </c>
      <c r="C148" s="45" t="str">
        <f t="shared" si="27"/>
        <v/>
      </c>
      <c r="D148" s="45" t="str">
        <f t="shared" si="27"/>
        <v/>
      </c>
      <c r="E148" s="45" t="str">
        <f t="shared" si="27"/>
        <v/>
      </c>
      <c r="F148" s="45" t="str">
        <f t="shared" si="27"/>
        <v/>
      </c>
      <c r="G148" s="45" t="str">
        <f t="shared" si="27"/>
        <v/>
      </c>
      <c r="H148" s="45" t="str">
        <f t="shared" si="27"/>
        <v/>
      </c>
      <c r="I148" s="45" t="str">
        <f t="shared" si="27"/>
        <v/>
      </c>
      <c r="J148" s="45" t="str">
        <f t="shared" si="27"/>
        <v/>
      </c>
      <c r="K148" s="45" t="str">
        <f t="shared" si="27"/>
        <v/>
      </c>
      <c r="L148" s="45" t="str">
        <f t="shared" si="27"/>
        <v/>
      </c>
      <c r="M148" s="45" t="str">
        <f t="shared" si="27"/>
        <v/>
      </c>
      <c r="N148" s="45" t="str">
        <f t="shared" si="27"/>
        <v/>
      </c>
      <c r="O148" s="45" t="str">
        <f t="shared" si="27"/>
        <v/>
      </c>
      <c r="P148" s="45" t="str">
        <f t="shared" si="27"/>
        <v/>
      </c>
      <c r="Q148" s="45" t="str">
        <f t="shared" si="27"/>
        <v/>
      </c>
      <c r="R148" s="45" t="str">
        <f t="shared" si="27"/>
        <v/>
      </c>
      <c r="S148" s="44">
        <f t="shared" si="27"/>
        <v>102.84637055306669</v>
      </c>
      <c r="T148" s="44">
        <f t="shared" si="27"/>
        <v>102.86659597319483</v>
      </c>
      <c r="U148" s="44">
        <f t="shared" si="27"/>
        <v>101.88658970118954</v>
      </c>
      <c r="V148" s="44">
        <f t="shared" si="27"/>
        <v>101.90617712077426</v>
      </c>
      <c r="W148" s="44">
        <f t="shared" si="27"/>
        <v>101.92552746748444</v>
      </c>
      <c r="X148" s="44">
        <f t="shared" si="27"/>
        <v>100.94463819996106</v>
      </c>
      <c r="Y148" s="44">
        <f t="shared" si="27"/>
        <v>100.96333302729116</v>
      </c>
      <c r="Z148" s="44">
        <f t="shared" si="27"/>
        <v>100.98178723389219</v>
      </c>
      <c r="AA148" s="44">
        <v>0</v>
      </c>
      <c r="AB148" s="2">
        <f t="shared" si="26"/>
        <v>-16</v>
      </c>
      <c r="AC148" s="2">
        <f t="shared" si="26"/>
        <v>-16</v>
      </c>
      <c r="AD148" s="2">
        <f t="shared" si="26"/>
        <v>6.6527970478240661E-2</v>
      </c>
      <c r="AE148" s="2">
        <f t="shared" si="26"/>
        <v>0.20214363733376381</v>
      </c>
      <c r="AF148" s="2">
        <f t="shared" si="26"/>
        <v>0.66224069581071299</v>
      </c>
      <c r="AG148" s="2">
        <f t="shared" si="26"/>
        <v>0.13561566685552315</v>
      </c>
    </row>
    <row r="149" spans="1:33">
      <c r="A149" s="72"/>
      <c r="B149" s="2">
        <f t="shared" si="19"/>
        <v>-17</v>
      </c>
      <c r="C149" s="45" t="str">
        <f t="shared" si="27"/>
        <v/>
      </c>
      <c r="D149" s="45" t="str">
        <f t="shared" si="27"/>
        <v/>
      </c>
      <c r="E149" s="45" t="str">
        <f t="shared" si="27"/>
        <v/>
      </c>
      <c r="F149" s="45" t="str">
        <f t="shared" si="27"/>
        <v/>
      </c>
      <c r="G149" s="45" t="str">
        <f t="shared" si="27"/>
        <v/>
      </c>
      <c r="H149" s="45" t="str">
        <f t="shared" si="27"/>
        <v/>
      </c>
      <c r="I149" s="45" t="str">
        <f t="shared" si="27"/>
        <v/>
      </c>
      <c r="J149" s="45" t="str">
        <f t="shared" si="27"/>
        <v/>
      </c>
      <c r="K149" s="45" t="str">
        <f t="shared" si="27"/>
        <v/>
      </c>
      <c r="L149" s="45" t="str">
        <f t="shared" si="27"/>
        <v/>
      </c>
      <c r="M149" s="45" t="str">
        <f t="shared" si="27"/>
        <v/>
      </c>
      <c r="N149" s="45" t="str">
        <f t="shared" si="27"/>
        <v/>
      </c>
      <c r="O149" s="45" t="str">
        <f t="shared" si="27"/>
        <v/>
      </c>
      <c r="P149" s="45" t="str">
        <f t="shared" si="27"/>
        <v/>
      </c>
      <c r="Q149" s="45" t="str">
        <f t="shared" si="27"/>
        <v/>
      </c>
      <c r="R149" s="45" t="str">
        <f t="shared" si="27"/>
        <v/>
      </c>
      <c r="S149" s="45" t="str">
        <f t="shared" si="27"/>
        <v/>
      </c>
      <c r="T149" s="44">
        <f t="shared" si="27"/>
        <v>102.89044024801943</v>
      </c>
      <c r="U149" s="44">
        <f t="shared" si="27"/>
        <v>101.90690201034096</v>
      </c>
      <c r="V149" s="44">
        <f t="shared" si="27"/>
        <v>101.92301568813603</v>
      </c>
      <c r="W149" s="44">
        <f t="shared" si="27"/>
        <v>101.93892031113307</v>
      </c>
      <c r="X149" s="44">
        <f t="shared" si="27"/>
        <v>100.95461420795642</v>
      </c>
      <c r="Y149" s="44">
        <f t="shared" si="27"/>
        <v>100.96995351313757</v>
      </c>
      <c r="Z149" s="44">
        <f t="shared" si="27"/>
        <v>100.98508220134248</v>
      </c>
      <c r="AA149" s="44">
        <v>0</v>
      </c>
      <c r="AB149" s="2">
        <f t="shared" si="26"/>
        <v>-17</v>
      </c>
      <c r="AC149" s="2">
        <f t="shared" si="26"/>
        <v>-17</v>
      </c>
      <c r="AD149" s="2">
        <f t="shared" si="26"/>
        <v>7.0685968633132035E-2</v>
      </c>
      <c r="AE149" s="2">
        <f t="shared" si="26"/>
        <v>0.20450790406403474</v>
      </c>
      <c r="AF149" s="2">
        <f t="shared" si="26"/>
        <v>0.66167016050506255</v>
      </c>
      <c r="AG149" s="2">
        <f t="shared" si="26"/>
        <v>0.13382193543090271</v>
      </c>
    </row>
    <row r="150" spans="1:33">
      <c r="A150" s="72"/>
      <c r="B150" s="2">
        <f t="shared" si="19"/>
        <v>-18</v>
      </c>
      <c r="C150" s="45" t="str">
        <f t="shared" si="27"/>
        <v/>
      </c>
      <c r="D150" s="45" t="str">
        <f t="shared" si="27"/>
        <v/>
      </c>
      <c r="E150" s="45" t="str">
        <f t="shared" si="27"/>
        <v/>
      </c>
      <c r="F150" s="45" t="str">
        <f t="shared" si="27"/>
        <v/>
      </c>
      <c r="G150" s="45" t="str">
        <f t="shared" si="27"/>
        <v/>
      </c>
      <c r="H150" s="45" t="str">
        <f t="shared" si="27"/>
        <v/>
      </c>
      <c r="I150" s="45" t="str">
        <f t="shared" si="27"/>
        <v/>
      </c>
      <c r="J150" s="45" t="str">
        <f t="shared" si="27"/>
        <v/>
      </c>
      <c r="K150" s="45" t="str">
        <f t="shared" si="27"/>
        <v/>
      </c>
      <c r="L150" s="45" t="str">
        <f t="shared" si="27"/>
        <v/>
      </c>
      <c r="M150" s="45" t="str">
        <f t="shared" si="27"/>
        <v/>
      </c>
      <c r="N150" s="45" t="str">
        <f t="shared" si="27"/>
        <v/>
      </c>
      <c r="O150" s="45" t="str">
        <f t="shared" si="27"/>
        <v/>
      </c>
      <c r="P150" s="45" t="str">
        <f t="shared" si="27"/>
        <v/>
      </c>
      <c r="Q150" s="45" t="str">
        <f t="shared" si="27"/>
        <v/>
      </c>
      <c r="R150" s="45" t="str">
        <f t="shared" si="27"/>
        <v/>
      </c>
      <c r="S150" s="45" t="str">
        <f t="shared" si="27"/>
        <v/>
      </c>
      <c r="T150" s="45" t="str">
        <f t="shared" si="27"/>
        <v/>
      </c>
      <c r="U150" s="44">
        <f t="shared" si="27"/>
        <v>101.92357753948971</v>
      </c>
      <c r="V150" s="44">
        <f t="shared" si="27"/>
        <v>101.93683307761414</v>
      </c>
      <c r="W150" s="44">
        <f t="shared" si="27"/>
        <v>101.94990519958726</v>
      </c>
      <c r="X150" s="44">
        <f t="shared" si="27"/>
        <v>100.96279289051829</v>
      </c>
      <c r="Y150" s="44">
        <f t="shared" si="27"/>
        <v>100.97537876477358</v>
      </c>
      <c r="Z150" s="44">
        <f t="shared" si="27"/>
        <v>100.98778109494077</v>
      </c>
      <c r="AA150" s="44">
        <v>0</v>
      </c>
      <c r="AB150" s="2">
        <f t="shared" si="26"/>
        <v>-18</v>
      </c>
      <c r="AC150" s="2">
        <f t="shared" si="26"/>
        <v>-18</v>
      </c>
      <c r="AD150" s="2">
        <f t="shared" si="26"/>
        <v>7.4843966788019856E-2</v>
      </c>
      <c r="AE150" s="2">
        <f t="shared" si="26"/>
        <v>0.20688945974295969</v>
      </c>
      <c r="AF150" s="2">
        <f t="shared" si="26"/>
        <v>0.66106504730210036</v>
      </c>
      <c r="AG150" s="2">
        <f t="shared" si="26"/>
        <v>0.13204549295493984</v>
      </c>
    </row>
    <row r="151" spans="1:33">
      <c r="A151" s="72"/>
      <c r="B151" s="2">
        <f t="shared" si="19"/>
        <v>-19</v>
      </c>
      <c r="C151" s="45" t="str">
        <f t="shared" si="27"/>
        <v/>
      </c>
      <c r="D151" s="45" t="str">
        <f t="shared" si="27"/>
        <v/>
      </c>
      <c r="E151" s="45" t="str">
        <f t="shared" si="27"/>
        <v/>
      </c>
      <c r="F151" s="45" t="str">
        <f t="shared" si="27"/>
        <v/>
      </c>
      <c r="G151" s="45" t="str">
        <f t="shared" si="27"/>
        <v/>
      </c>
      <c r="H151" s="45" t="str">
        <f t="shared" si="27"/>
        <v/>
      </c>
      <c r="I151" s="45" t="str">
        <f t="shared" si="27"/>
        <v/>
      </c>
      <c r="J151" s="45" t="str">
        <f t="shared" si="27"/>
        <v/>
      </c>
      <c r="K151" s="45" t="str">
        <f t="shared" si="27"/>
        <v/>
      </c>
      <c r="L151" s="45" t="str">
        <f t="shared" si="27"/>
        <v/>
      </c>
      <c r="M151" s="45" t="str">
        <f t="shared" si="27"/>
        <v/>
      </c>
      <c r="N151" s="45" t="str">
        <f t="shared" si="27"/>
        <v/>
      </c>
      <c r="O151" s="45" t="str">
        <f t="shared" si="27"/>
        <v/>
      </c>
      <c r="P151" s="45" t="str">
        <f t="shared" si="27"/>
        <v/>
      </c>
      <c r="Q151" s="45" t="str">
        <f t="shared" si="27"/>
        <v/>
      </c>
      <c r="R151" s="45" t="str">
        <f t="shared" ref="R151:Z151" si="28">IF($B151^2&gt;R$106^2,"",EXP(-R49*delta_t)*($AE151*(S150+S99)+$AF151*(S151+S100)+$AG151*(S152+S101)))</f>
        <v/>
      </c>
      <c r="S151" s="45" t="str">
        <f t="shared" si="28"/>
        <v/>
      </c>
      <c r="T151" s="45" t="str">
        <f t="shared" si="28"/>
        <v/>
      </c>
      <c r="U151" s="45" t="str">
        <f t="shared" si="28"/>
        <v/>
      </c>
      <c r="V151" s="44">
        <f t="shared" si="28"/>
        <v>101.9481710522102</v>
      </c>
      <c r="W151" s="44">
        <f t="shared" si="28"/>
        <v>101.95891487950043</v>
      </c>
      <c r="X151" s="44">
        <f t="shared" si="28"/>
        <v>100.96949795592833</v>
      </c>
      <c r="Y151" s="44">
        <f t="shared" si="28"/>
        <v>100.97982451736564</v>
      </c>
      <c r="Z151" s="44">
        <f t="shared" si="28"/>
        <v>100.98999173515311</v>
      </c>
      <c r="AA151" s="44">
        <v>0</v>
      </c>
      <c r="AB151" s="2">
        <f t="shared" si="26"/>
        <v>-19</v>
      </c>
      <c r="AC151" s="2">
        <f t="shared" si="26"/>
        <v>-19</v>
      </c>
      <c r="AD151" s="2">
        <f t="shared" si="26"/>
        <v>7.9001964942911229E-2</v>
      </c>
      <c r="AE151" s="2">
        <f t="shared" si="26"/>
        <v>0.20928830437054274</v>
      </c>
      <c r="AF151" s="2">
        <f t="shared" si="26"/>
        <v>0.66042535620182563</v>
      </c>
      <c r="AG151" s="2">
        <f t="shared" si="26"/>
        <v>0.13028633942763151</v>
      </c>
    </row>
    <row r="152" spans="1:33">
      <c r="A152" s="72"/>
      <c r="B152" s="2">
        <f t="shared" si="19"/>
        <v>-20</v>
      </c>
      <c r="C152" s="45" t="str">
        <f t="shared" ref="C152:Z156" si="29">IF($B152^2&gt;C$106^2,"",EXP(-C50*delta_t)*($AE152*(D151+D100)+$AF152*(D152+D101)+$AG152*(D153+D102)))</f>
        <v/>
      </c>
      <c r="D152" s="45" t="str">
        <f t="shared" si="29"/>
        <v/>
      </c>
      <c r="E152" s="45" t="str">
        <f t="shared" si="29"/>
        <v/>
      </c>
      <c r="F152" s="45" t="str">
        <f t="shared" si="29"/>
        <v/>
      </c>
      <c r="G152" s="45" t="str">
        <f t="shared" si="29"/>
        <v/>
      </c>
      <c r="H152" s="45" t="str">
        <f t="shared" si="29"/>
        <v/>
      </c>
      <c r="I152" s="45" t="str">
        <f t="shared" si="29"/>
        <v/>
      </c>
      <c r="J152" s="45" t="str">
        <f t="shared" si="29"/>
        <v/>
      </c>
      <c r="K152" s="45" t="str">
        <f t="shared" si="29"/>
        <v/>
      </c>
      <c r="L152" s="45" t="str">
        <f t="shared" si="29"/>
        <v/>
      </c>
      <c r="M152" s="45" t="str">
        <f t="shared" si="29"/>
        <v/>
      </c>
      <c r="N152" s="45" t="str">
        <f t="shared" si="29"/>
        <v/>
      </c>
      <c r="O152" s="45" t="str">
        <f t="shared" si="29"/>
        <v/>
      </c>
      <c r="P152" s="45" t="str">
        <f t="shared" si="29"/>
        <v/>
      </c>
      <c r="Q152" s="45" t="str">
        <f t="shared" si="29"/>
        <v/>
      </c>
      <c r="R152" s="45" t="str">
        <f t="shared" si="29"/>
        <v/>
      </c>
      <c r="S152" s="45" t="str">
        <f t="shared" si="29"/>
        <v/>
      </c>
      <c r="T152" s="45" t="str">
        <f t="shared" si="29"/>
        <v/>
      </c>
      <c r="U152" s="45" t="str">
        <f t="shared" si="29"/>
        <v/>
      </c>
      <c r="V152" s="45" t="str">
        <f t="shared" si="29"/>
        <v/>
      </c>
      <c r="W152" s="44">
        <f t="shared" si="29"/>
        <v>101.96630438949715</v>
      </c>
      <c r="X152" s="44">
        <f t="shared" si="29"/>
        <v>100.97499484618072</v>
      </c>
      <c r="Y152" s="44">
        <f t="shared" si="29"/>
        <v>100.98346758236802</v>
      </c>
      <c r="Z152" s="44">
        <f t="shared" si="29"/>
        <v>100.99180244331114</v>
      </c>
      <c r="AA152" s="44">
        <v>0</v>
      </c>
      <c r="AB152" s="2">
        <f t="shared" si="26"/>
        <v>-20</v>
      </c>
      <c r="AC152" s="2">
        <f t="shared" si="26"/>
        <v>-20</v>
      </c>
      <c r="AD152" s="2">
        <f t="shared" si="26"/>
        <v>8.315996309779905E-2</v>
      </c>
      <c r="AE152" s="2">
        <f t="shared" si="26"/>
        <v>0.21170443794677984</v>
      </c>
      <c r="AF152" s="2">
        <f t="shared" si="26"/>
        <v>0.65975108720423936</v>
      </c>
      <c r="AG152" s="2">
        <f t="shared" si="26"/>
        <v>0.12854447484898079</v>
      </c>
    </row>
    <row r="153" spans="1:33">
      <c r="A153" s="72"/>
      <c r="B153" s="2">
        <f t="shared" si="19"/>
        <v>-21</v>
      </c>
      <c r="C153" s="45" t="str">
        <f t="shared" si="29"/>
        <v/>
      </c>
      <c r="D153" s="45" t="str">
        <f t="shared" si="29"/>
        <v/>
      </c>
      <c r="E153" s="45" t="str">
        <f t="shared" si="29"/>
        <v/>
      </c>
      <c r="F153" s="45" t="str">
        <f t="shared" si="29"/>
        <v/>
      </c>
      <c r="G153" s="45" t="str">
        <f t="shared" si="29"/>
        <v/>
      </c>
      <c r="H153" s="45" t="str">
        <f t="shared" si="29"/>
        <v/>
      </c>
      <c r="I153" s="45" t="str">
        <f t="shared" si="29"/>
        <v/>
      </c>
      <c r="J153" s="45" t="str">
        <f t="shared" si="29"/>
        <v/>
      </c>
      <c r="K153" s="45" t="str">
        <f t="shared" si="29"/>
        <v/>
      </c>
      <c r="L153" s="45" t="str">
        <f t="shared" si="29"/>
        <v/>
      </c>
      <c r="M153" s="45" t="str">
        <f t="shared" si="29"/>
        <v/>
      </c>
      <c r="N153" s="45" t="str">
        <f t="shared" si="29"/>
        <v/>
      </c>
      <c r="O153" s="45" t="str">
        <f t="shared" si="29"/>
        <v/>
      </c>
      <c r="P153" s="45" t="str">
        <f t="shared" si="29"/>
        <v/>
      </c>
      <c r="Q153" s="45" t="str">
        <f t="shared" si="29"/>
        <v/>
      </c>
      <c r="R153" s="45" t="str">
        <f t="shared" si="29"/>
        <v/>
      </c>
      <c r="S153" s="45" t="str">
        <f t="shared" si="29"/>
        <v/>
      </c>
      <c r="T153" s="45" t="str">
        <f t="shared" si="29"/>
        <v/>
      </c>
      <c r="U153" s="45" t="str">
        <f t="shared" si="29"/>
        <v/>
      </c>
      <c r="V153" s="45" t="str">
        <f t="shared" si="29"/>
        <v/>
      </c>
      <c r="W153" s="45" t="str">
        <f t="shared" si="29"/>
        <v/>
      </c>
      <c r="X153" s="44">
        <f t="shared" si="29"/>
        <v>100.97950121301277</v>
      </c>
      <c r="Y153" s="44">
        <f t="shared" si="29"/>
        <v>100.98645286511434</v>
      </c>
      <c r="Z153" s="44">
        <f t="shared" si="29"/>
        <v>100.99328556670893</v>
      </c>
      <c r="AA153" s="44">
        <v>0</v>
      </c>
      <c r="AB153" s="2">
        <f t="shared" si="26"/>
        <v>-21</v>
      </c>
      <c r="AC153" s="2">
        <f t="shared" si="26"/>
        <v>-21</v>
      </c>
      <c r="AD153" s="2">
        <f t="shared" si="26"/>
        <v>8.7317961252690424E-2</v>
      </c>
      <c r="AE153" s="2">
        <f t="shared" si="26"/>
        <v>0.21413786047167505</v>
      </c>
      <c r="AF153" s="2">
        <f t="shared" si="26"/>
        <v>0.65904224030934033</v>
      </c>
      <c r="AG153" s="2">
        <f t="shared" si="26"/>
        <v>0.12681989921898462</v>
      </c>
    </row>
    <row r="154" spans="1:33">
      <c r="A154" s="72"/>
      <c r="B154" s="2">
        <f t="shared" si="19"/>
        <v>-22</v>
      </c>
      <c r="C154" s="45" t="str">
        <f t="shared" si="29"/>
        <v/>
      </c>
      <c r="D154" s="45" t="str">
        <f t="shared" si="29"/>
        <v/>
      </c>
      <c r="E154" s="45" t="str">
        <f t="shared" si="29"/>
        <v/>
      </c>
      <c r="F154" s="45" t="str">
        <f t="shared" si="29"/>
        <v/>
      </c>
      <c r="G154" s="45" t="str">
        <f t="shared" si="29"/>
        <v/>
      </c>
      <c r="H154" s="45" t="str">
        <f t="shared" si="29"/>
        <v/>
      </c>
      <c r="I154" s="45" t="str">
        <f t="shared" si="29"/>
        <v/>
      </c>
      <c r="J154" s="45" t="str">
        <f t="shared" si="29"/>
        <v/>
      </c>
      <c r="K154" s="45" t="str">
        <f t="shared" si="29"/>
        <v/>
      </c>
      <c r="L154" s="45" t="str">
        <f t="shared" si="29"/>
        <v/>
      </c>
      <c r="M154" s="45" t="str">
        <f t="shared" si="29"/>
        <v/>
      </c>
      <c r="N154" s="45" t="str">
        <f t="shared" si="29"/>
        <v/>
      </c>
      <c r="O154" s="45" t="str">
        <f t="shared" si="29"/>
        <v/>
      </c>
      <c r="P154" s="45" t="str">
        <f t="shared" si="29"/>
        <v/>
      </c>
      <c r="Q154" s="45" t="str">
        <f t="shared" si="29"/>
        <v/>
      </c>
      <c r="R154" s="45" t="str">
        <f t="shared" si="29"/>
        <v/>
      </c>
      <c r="S154" s="45" t="str">
        <f t="shared" si="29"/>
        <v/>
      </c>
      <c r="T154" s="45" t="str">
        <f t="shared" si="29"/>
        <v/>
      </c>
      <c r="U154" s="45" t="str">
        <f t="shared" si="29"/>
        <v/>
      </c>
      <c r="V154" s="45" t="str">
        <f t="shared" si="29"/>
        <v/>
      </c>
      <c r="W154" s="45" t="str">
        <f t="shared" si="29"/>
        <v/>
      </c>
      <c r="X154" s="45" t="str">
        <f t="shared" si="29"/>
        <v/>
      </c>
      <c r="Y154" s="44">
        <f t="shared" si="29"/>
        <v>100.98889911890261</v>
      </c>
      <c r="Z154" s="44">
        <f t="shared" si="29"/>
        <v>100.99450036684848</v>
      </c>
      <c r="AA154" s="44">
        <v>0</v>
      </c>
      <c r="AB154" s="2">
        <f t="shared" si="26"/>
        <v>-22</v>
      </c>
      <c r="AC154" s="2">
        <f t="shared" si="26"/>
        <v>-22</v>
      </c>
      <c r="AD154" s="2">
        <f t="shared" si="26"/>
        <v>9.1475959407581797E-2</v>
      </c>
      <c r="AE154" s="2">
        <f t="shared" si="26"/>
        <v>0.21658857194522635</v>
      </c>
      <c r="AF154" s="2">
        <f t="shared" si="26"/>
        <v>0.6582988155171291</v>
      </c>
      <c r="AG154" s="2">
        <f t="shared" si="26"/>
        <v>0.12511261253764455</v>
      </c>
    </row>
    <row r="155" spans="1:33">
      <c r="A155" s="72"/>
      <c r="B155" s="2">
        <f t="shared" si="19"/>
        <v>-23</v>
      </c>
      <c r="C155" s="45" t="str">
        <f t="shared" si="29"/>
        <v/>
      </c>
      <c r="D155" s="45" t="str">
        <f t="shared" si="29"/>
        <v/>
      </c>
      <c r="E155" s="45" t="str">
        <f t="shared" si="29"/>
        <v/>
      </c>
      <c r="F155" s="45" t="str">
        <f t="shared" si="29"/>
        <v/>
      </c>
      <c r="G155" s="45" t="str">
        <f t="shared" si="29"/>
        <v/>
      </c>
      <c r="H155" s="45" t="str">
        <f t="shared" si="29"/>
        <v/>
      </c>
      <c r="I155" s="45" t="str">
        <f t="shared" si="29"/>
        <v/>
      </c>
      <c r="J155" s="45" t="str">
        <f t="shared" si="29"/>
        <v/>
      </c>
      <c r="K155" s="45" t="str">
        <f t="shared" si="29"/>
        <v/>
      </c>
      <c r="L155" s="45" t="str">
        <f t="shared" si="29"/>
        <v/>
      </c>
      <c r="M155" s="45" t="str">
        <f t="shared" si="29"/>
        <v/>
      </c>
      <c r="N155" s="45" t="str">
        <f t="shared" si="29"/>
        <v/>
      </c>
      <c r="O155" s="45" t="str">
        <f t="shared" si="29"/>
        <v/>
      </c>
      <c r="P155" s="45" t="str">
        <f t="shared" si="29"/>
        <v/>
      </c>
      <c r="Q155" s="45" t="str">
        <f t="shared" si="29"/>
        <v/>
      </c>
      <c r="R155" s="45" t="str">
        <f t="shared" si="29"/>
        <v/>
      </c>
      <c r="S155" s="45" t="str">
        <f t="shared" si="29"/>
        <v/>
      </c>
      <c r="T155" s="45" t="str">
        <f t="shared" si="29"/>
        <v/>
      </c>
      <c r="U155" s="45" t="str">
        <f t="shared" si="29"/>
        <v/>
      </c>
      <c r="V155" s="45" t="str">
        <f t="shared" si="29"/>
        <v/>
      </c>
      <c r="W155" s="45" t="str">
        <f t="shared" si="29"/>
        <v/>
      </c>
      <c r="X155" s="45" t="str">
        <f t="shared" si="29"/>
        <v/>
      </c>
      <c r="Y155" s="45" t="str">
        <f t="shared" si="29"/>
        <v/>
      </c>
      <c r="Z155" s="44">
        <f t="shared" si="29"/>
        <v>100.99549538574907</v>
      </c>
      <c r="AA155" s="44">
        <v>0</v>
      </c>
      <c r="AB155" s="2">
        <f t="shared" si="26"/>
        <v>-23</v>
      </c>
      <c r="AC155" s="2">
        <f t="shared" si="26"/>
        <v>-23</v>
      </c>
      <c r="AD155" s="2">
        <f t="shared" si="26"/>
        <v>9.5633957562469618E-2</v>
      </c>
      <c r="AE155" s="2">
        <f t="shared" si="26"/>
        <v>0.21905657236743159</v>
      </c>
      <c r="AF155" s="2">
        <f t="shared" si="26"/>
        <v>0.65752081282760644</v>
      </c>
      <c r="AG155" s="2">
        <f t="shared" si="26"/>
        <v>0.12342261480496197</v>
      </c>
    </row>
    <row r="156" spans="1:33">
      <c r="A156" s="72"/>
      <c r="B156" s="2">
        <f t="shared" si="19"/>
        <v>-24</v>
      </c>
      <c r="C156" s="45" t="str">
        <f t="shared" si="29"/>
        <v/>
      </c>
      <c r="D156" s="45" t="str">
        <f t="shared" si="29"/>
        <v/>
      </c>
      <c r="E156" s="45" t="str">
        <f t="shared" si="29"/>
        <v/>
      </c>
      <c r="F156" s="45" t="str">
        <f t="shared" si="29"/>
        <v/>
      </c>
      <c r="G156" s="45" t="str">
        <f t="shared" si="29"/>
        <v/>
      </c>
      <c r="H156" s="45" t="str">
        <f t="shared" si="29"/>
        <v/>
      </c>
      <c r="I156" s="45" t="str">
        <f t="shared" si="29"/>
        <v/>
      </c>
      <c r="J156" s="45" t="str">
        <f t="shared" si="29"/>
        <v/>
      </c>
      <c r="K156" s="45" t="str">
        <f t="shared" si="29"/>
        <v/>
      </c>
      <c r="L156" s="45" t="str">
        <f t="shared" si="29"/>
        <v/>
      </c>
      <c r="M156" s="45" t="str">
        <f t="shared" si="29"/>
        <v/>
      </c>
      <c r="N156" s="45" t="str">
        <f t="shared" si="29"/>
        <v/>
      </c>
      <c r="O156" s="45" t="str">
        <f t="shared" si="29"/>
        <v/>
      </c>
      <c r="P156" s="45" t="str">
        <f t="shared" si="29"/>
        <v/>
      </c>
      <c r="Q156" s="45" t="str">
        <f t="shared" si="29"/>
        <v/>
      </c>
      <c r="R156" s="45" t="str">
        <f t="shared" si="29"/>
        <v/>
      </c>
      <c r="S156" s="45" t="str">
        <f t="shared" si="29"/>
        <v/>
      </c>
      <c r="T156" s="45" t="str">
        <f t="shared" si="29"/>
        <v/>
      </c>
      <c r="U156" s="45" t="str">
        <f t="shared" si="29"/>
        <v/>
      </c>
      <c r="V156" s="45" t="str">
        <f t="shared" si="29"/>
        <v/>
      </c>
      <c r="W156" s="45" t="str">
        <f t="shared" si="29"/>
        <v/>
      </c>
      <c r="X156" s="45" t="str">
        <f t="shared" si="29"/>
        <v/>
      </c>
      <c r="Y156" s="45" t="str">
        <f t="shared" si="29"/>
        <v/>
      </c>
      <c r="Z156" s="45" t="str">
        <f t="shared" si="29"/>
        <v/>
      </c>
      <c r="AA156" s="44">
        <v>0</v>
      </c>
      <c r="AB156" s="2">
        <f t="shared" ref="AB156:AG156" si="30">AB105</f>
        <v>-24</v>
      </c>
      <c r="AC156" s="2">
        <f t="shared" si="30"/>
        <v>-24</v>
      </c>
      <c r="AD156" s="2">
        <f t="shared" si="30"/>
        <v>9.9791955717360992E-2</v>
      </c>
      <c r="AE156" s="2">
        <f t="shared" si="30"/>
        <v>0.22154186173829502</v>
      </c>
      <c r="AF156" s="2">
        <f t="shared" si="30"/>
        <v>0.65670823224077091</v>
      </c>
      <c r="AG156" s="2">
        <f t="shared" si="30"/>
        <v>0.12174990602093402</v>
      </c>
    </row>
    <row r="157" spans="1:33">
      <c r="A157" s="9"/>
      <c r="B157" s="11"/>
      <c r="C157" s="3">
        <v>0</v>
      </c>
      <c r="D157" s="3">
        <f t="shared" ref="D157:AA157" si="31">C157+1</f>
        <v>1</v>
      </c>
      <c r="E157" s="3">
        <f t="shared" si="31"/>
        <v>2</v>
      </c>
      <c r="F157" s="3">
        <f t="shared" si="31"/>
        <v>3</v>
      </c>
      <c r="G157" s="3">
        <f t="shared" si="31"/>
        <v>4</v>
      </c>
      <c r="H157" s="3">
        <f t="shared" si="31"/>
        <v>5</v>
      </c>
      <c r="I157" s="3">
        <f t="shared" si="31"/>
        <v>6</v>
      </c>
      <c r="J157" s="3">
        <f t="shared" si="31"/>
        <v>7</v>
      </c>
      <c r="K157" s="3">
        <f t="shared" si="31"/>
        <v>8</v>
      </c>
      <c r="L157" s="3">
        <f t="shared" si="31"/>
        <v>9</v>
      </c>
      <c r="M157" s="3">
        <f t="shared" si="31"/>
        <v>10</v>
      </c>
      <c r="N157" s="3">
        <f t="shared" si="31"/>
        <v>11</v>
      </c>
      <c r="O157" s="3">
        <f t="shared" si="31"/>
        <v>12</v>
      </c>
      <c r="P157" s="3">
        <f t="shared" si="31"/>
        <v>13</v>
      </c>
      <c r="Q157" s="3">
        <f t="shared" si="31"/>
        <v>14</v>
      </c>
      <c r="R157" s="3">
        <f t="shared" si="31"/>
        <v>15</v>
      </c>
      <c r="S157" s="3">
        <f t="shared" si="31"/>
        <v>16</v>
      </c>
      <c r="T157" s="3">
        <f t="shared" si="31"/>
        <v>17</v>
      </c>
      <c r="U157" s="3">
        <f t="shared" si="31"/>
        <v>18</v>
      </c>
      <c r="V157" s="3">
        <f t="shared" si="31"/>
        <v>19</v>
      </c>
      <c r="W157" s="3">
        <f t="shared" si="31"/>
        <v>20</v>
      </c>
      <c r="X157" s="3">
        <f t="shared" si="31"/>
        <v>21</v>
      </c>
      <c r="Y157" s="3">
        <f t="shared" si="31"/>
        <v>22</v>
      </c>
      <c r="Z157" s="3">
        <f t="shared" si="31"/>
        <v>23</v>
      </c>
      <c r="AA157" s="3">
        <f t="shared" si="31"/>
        <v>24</v>
      </c>
      <c r="AB157" s="12"/>
      <c r="AC157" s="17"/>
      <c r="AD157" s="17"/>
      <c r="AE157" s="17"/>
      <c r="AF157" s="17"/>
      <c r="AG157" s="17"/>
    </row>
    <row r="158" spans="1:33" ht="27.75" customHeight="1">
      <c r="A158" s="88" t="s">
        <v>77</v>
      </c>
      <c r="B158" s="89"/>
      <c r="C158" s="75" t="s">
        <v>78</v>
      </c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20" t="s">
        <v>22</v>
      </c>
      <c r="AC158" s="20" t="s">
        <v>23</v>
      </c>
      <c r="AD158" s="20" t="s">
        <v>24</v>
      </c>
      <c r="AE158" s="18" t="s">
        <v>25</v>
      </c>
      <c r="AF158" s="18" t="s">
        <v>26</v>
      </c>
      <c r="AG158" s="18" t="s">
        <v>27</v>
      </c>
    </row>
    <row r="159" spans="1:33">
      <c r="A159" s="71" t="s">
        <v>6</v>
      </c>
      <c r="B159" s="2">
        <f>B108</f>
        <v>24</v>
      </c>
      <c r="C159" s="64"/>
      <c r="D159" s="64" t="str">
        <f t="shared" ref="D159:Z159" si="32">IF(D108="","",IF(MOD(D$157,3)=0, MAX(EXP(-D6*delta_t)*($AE159*E158+$AF159*E159+$AG159*E160),D108-bond_strike),EXP(-D6*delta_t)*($AE159*E158+$AF159*E159+$AG159*E160)))</f>
        <v/>
      </c>
      <c r="E159" s="64" t="str">
        <f t="shared" si="32"/>
        <v/>
      </c>
      <c r="F159" s="64" t="str">
        <f t="shared" si="32"/>
        <v/>
      </c>
      <c r="G159" s="64" t="str">
        <f t="shared" si="32"/>
        <v/>
      </c>
      <c r="H159" s="64" t="str">
        <f t="shared" si="32"/>
        <v/>
      </c>
      <c r="I159" s="64" t="str">
        <f t="shared" si="32"/>
        <v/>
      </c>
      <c r="J159" s="64" t="str">
        <f t="shared" si="32"/>
        <v/>
      </c>
      <c r="K159" s="64" t="str">
        <f t="shared" si="32"/>
        <v/>
      </c>
      <c r="L159" s="64" t="str">
        <f t="shared" si="32"/>
        <v/>
      </c>
      <c r="M159" s="64" t="str">
        <f t="shared" si="32"/>
        <v/>
      </c>
      <c r="N159" s="64" t="str">
        <f t="shared" si="32"/>
        <v/>
      </c>
      <c r="O159" s="64" t="str">
        <f t="shared" si="32"/>
        <v/>
      </c>
      <c r="P159" s="64" t="str">
        <f t="shared" si="32"/>
        <v/>
      </c>
      <c r="Q159" s="64" t="str">
        <f t="shared" si="32"/>
        <v/>
      </c>
      <c r="R159" s="64" t="str">
        <f t="shared" si="32"/>
        <v/>
      </c>
      <c r="S159" s="64" t="str">
        <f t="shared" si="32"/>
        <v/>
      </c>
      <c r="T159" s="64" t="str">
        <f t="shared" si="32"/>
        <v/>
      </c>
      <c r="U159" s="64" t="str">
        <f t="shared" si="32"/>
        <v/>
      </c>
      <c r="V159" s="64" t="str">
        <f t="shared" si="32"/>
        <v/>
      </c>
      <c r="W159" s="64" t="str">
        <f t="shared" si="32"/>
        <v/>
      </c>
      <c r="X159" s="64" t="str">
        <f t="shared" si="32"/>
        <v/>
      </c>
      <c r="Y159" s="64" t="str">
        <f t="shared" si="32"/>
        <v/>
      </c>
      <c r="Z159" s="64" t="str">
        <f t="shared" si="32"/>
        <v/>
      </c>
      <c r="AA159" s="65">
        <v>0</v>
      </c>
      <c r="AB159" s="2">
        <f t="shared" ref="AB159:AG174" si="33">AB108</f>
        <v>24</v>
      </c>
      <c r="AC159" s="2">
        <f t="shared" si="33"/>
        <v>24</v>
      </c>
      <c r="AD159" s="2">
        <f t="shared" si="33"/>
        <v>-9.9791955717360992E-2</v>
      </c>
      <c r="AE159" s="2">
        <f t="shared" si="33"/>
        <v>0.12174990602093402</v>
      </c>
      <c r="AF159" s="2">
        <f t="shared" si="33"/>
        <v>0.65670823224077091</v>
      </c>
      <c r="AG159" s="2">
        <f t="shared" si="33"/>
        <v>0.22154186173829502</v>
      </c>
    </row>
    <row r="160" spans="1:33">
      <c r="A160" s="72"/>
      <c r="B160" s="2">
        <f t="shared" ref="B160:B207" si="34">B109</f>
        <v>23</v>
      </c>
      <c r="C160" s="64"/>
      <c r="D160" s="64" t="str">
        <f t="shared" ref="D160:Z160" si="35">IF(D109="","",IF(MOD(D$157,3)=0, MAX(EXP(-D7*delta_t)*($AE160*E159+$AF160*E160+$AG160*E161),D109-bond_strike),EXP(-D7*delta_t)*($AE160*E159+$AF160*E160+$AG160*E161)))</f>
        <v/>
      </c>
      <c r="E160" s="64" t="str">
        <f t="shared" si="35"/>
        <v/>
      </c>
      <c r="F160" s="64" t="str">
        <f t="shared" si="35"/>
        <v/>
      </c>
      <c r="G160" s="64" t="str">
        <f t="shared" si="35"/>
        <v/>
      </c>
      <c r="H160" s="64" t="str">
        <f t="shared" si="35"/>
        <v/>
      </c>
      <c r="I160" s="64" t="str">
        <f t="shared" si="35"/>
        <v/>
      </c>
      <c r="J160" s="64" t="str">
        <f t="shared" si="35"/>
        <v/>
      </c>
      <c r="K160" s="64" t="str">
        <f t="shared" si="35"/>
        <v/>
      </c>
      <c r="L160" s="64" t="str">
        <f t="shared" si="35"/>
        <v/>
      </c>
      <c r="M160" s="64" t="str">
        <f t="shared" si="35"/>
        <v/>
      </c>
      <c r="N160" s="64" t="str">
        <f t="shared" si="35"/>
        <v/>
      </c>
      <c r="O160" s="64" t="str">
        <f t="shared" si="35"/>
        <v/>
      </c>
      <c r="P160" s="64" t="str">
        <f t="shared" si="35"/>
        <v/>
      </c>
      <c r="Q160" s="64" t="str">
        <f t="shared" si="35"/>
        <v/>
      </c>
      <c r="R160" s="64" t="str">
        <f t="shared" si="35"/>
        <v/>
      </c>
      <c r="S160" s="64" t="str">
        <f t="shared" si="35"/>
        <v/>
      </c>
      <c r="T160" s="64" t="str">
        <f t="shared" si="35"/>
        <v/>
      </c>
      <c r="U160" s="64" t="str">
        <f t="shared" si="35"/>
        <v/>
      </c>
      <c r="V160" s="64" t="str">
        <f t="shared" si="35"/>
        <v/>
      </c>
      <c r="W160" s="64" t="str">
        <f t="shared" si="35"/>
        <v/>
      </c>
      <c r="X160" s="64" t="str">
        <f t="shared" si="35"/>
        <v/>
      </c>
      <c r="Y160" s="64" t="str">
        <f t="shared" si="35"/>
        <v/>
      </c>
      <c r="Z160" s="65">
        <f t="shared" si="35"/>
        <v>0</v>
      </c>
      <c r="AA160" s="65">
        <v>0</v>
      </c>
      <c r="AB160" s="2">
        <f t="shared" si="33"/>
        <v>23</v>
      </c>
      <c r="AC160" s="2">
        <f t="shared" si="33"/>
        <v>23</v>
      </c>
      <c r="AD160" s="2">
        <f t="shared" si="33"/>
        <v>-9.5633957562469618E-2</v>
      </c>
      <c r="AE160" s="2">
        <f t="shared" si="33"/>
        <v>0.12342261480496197</v>
      </c>
      <c r="AF160" s="2">
        <f t="shared" si="33"/>
        <v>0.65752081282760644</v>
      </c>
      <c r="AG160" s="2">
        <f t="shared" si="33"/>
        <v>0.21905657236743159</v>
      </c>
    </row>
    <row r="161" spans="1:33">
      <c r="A161" s="72"/>
      <c r="B161" s="2">
        <f t="shared" si="34"/>
        <v>22</v>
      </c>
      <c r="C161" s="64"/>
      <c r="D161" s="64" t="str">
        <f t="shared" ref="D161:Z161" si="36">IF(D110="","",IF(MOD(D$157,3)=0, MAX(EXP(-D8*delta_t)*($AE161*E160+$AF161*E161+$AG161*E162),D110-bond_strike),EXP(-D8*delta_t)*($AE161*E160+$AF161*E161+$AG161*E162)))</f>
        <v/>
      </c>
      <c r="E161" s="64" t="str">
        <f t="shared" si="36"/>
        <v/>
      </c>
      <c r="F161" s="64" t="str">
        <f t="shared" si="36"/>
        <v/>
      </c>
      <c r="G161" s="64" t="str">
        <f t="shared" si="36"/>
        <v/>
      </c>
      <c r="H161" s="64" t="str">
        <f t="shared" si="36"/>
        <v/>
      </c>
      <c r="I161" s="64" t="str">
        <f t="shared" si="36"/>
        <v/>
      </c>
      <c r="J161" s="64" t="str">
        <f t="shared" si="36"/>
        <v/>
      </c>
      <c r="K161" s="64" t="str">
        <f t="shared" si="36"/>
        <v/>
      </c>
      <c r="L161" s="64" t="str">
        <f t="shared" si="36"/>
        <v/>
      </c>
      <c r="M161" s="64" t="str">
        <f t="shared" si="36"/>
        <v/>
      </c>
      <c r="N161" s="64" t="str">
        <f t="shared" si="36"/>
        <v/>
      </c>
      <c r="O161" s="64" t="str">
        <f t="shared" si="36"/>
        <v/>
      </c>
      <c r="P161" s="64" t="str">
        <f t="shared" si="36"/>
        <v/>
      </c>
      <c r="Q161" s="64" t="str">
        <f t="shared" si="36"/>
        <v/>
      </c>
      <c r="R161" s="64" t="str">
        <f t="shared" si="36"/>
        <v/>
      </c>
      <c r="S161" s="64" t="str">
        <f t="shared" si="36"/>
        <v/>
      </c>
      <c r="T161" s="64" t="str">
        <f t="shared" si="36"/>
        <v/>
      </c>
      <c r="U161" s="64" t="str">
        <f t="shared" si="36"/>
        <v/>
      </c>
      <c r="V161" s="64" t="str">
        <f t="shared" si="36"/>
        <v/>
      </c>
      <c r="W161" s="64" t="str">
        <f t="shared" si="36"/>
        <v/>
      </c>
      <c r="X161" s="64" t="str">
        <f t="shared" si="36"/>
        <v/>
      </c>
      <c r="Y161" s="65">
        <f t="shared" si="36"/>
        <v>0</v>
      </c>
      <c r="Z161" s="65">
        <f t="shared" si="36"/>
        <v>0</v>
      </c>
      <c r="AA161" s="65">
        <v>0</v>
      </c>
      <c r="AB161" s="2">
        <f t="shared" si="33"/>
        <v>22</v>
      </c>
      <c r="AC161" s="2">
        <f t="shared" si="33"/>
        <v>22</v>
      </c>
      <c r="AD161" s="2">
        <f t="shared" si="33"/>
        <v>-9.1475959407581797E-2</v>
      </c>
      <c r="AE161" s="2">
        <f t="shared" si="33"/>
        <v>0.12511261253764455</v>
      </c>
      <c r="AF161" s="2">
        <f t="shared" si="33"/>
        <v>0.6582988155171291</v>
      </c>
      <c r="AG161" s="2">
        <f t="shared" si="33"/>
        <v>0.21658857194522635</v>
      </c>
    </row>
    <row r="162" spans="1:33">
      <c r="A162" s="72"/>
      <c r="B162" s="2">
        <f t="shared" si="34"/>
        <v>21</v>
      </c>
      <c r="C162" s="64"/>
      <c r="D162" s="64" t="str">
        <f t="shared" ref="D162:Z162" si="37">IF(D111="","",IF(MOD(D$157,3)=0, MAX(EXP(-D9*delta_t)*($AE162*E161+$AF162*E162+$AG162*E163),D111-bond_strike),EXP(-D9*delta_t)*($AE162*E161+$AF162*E162+$AG162*E163)))</f>
        <v/>
      </c>
      <c r="E162" s="64" t="str">
        <f t="shared" si="37"/>
        <v/>
      </c>
      <c r="F162" s="64" t="str">
        <f t="shared" si="37"/>
        <v/>
      </c>
      <c r="G162" s="64" t="str">
        <f t="shared" si="37"/>
        <v/>
      </c>
      <c r="H162" s="64" t="str">
        <f t="shared" si="37"/>
        <v/>
      </c>
      <c r="I162" s="64" t="str">
        <f t="shared" si="37"/>
        <v/>
      </c>
      <c r="J162" s="64" t="str">
        <f t="shared" si="37"/>
        <v/>
      </c>
      <c r="K162" s="64" t="str">
        <f t="shared" si="37"/>
        <v/>
      </c>
      <c r="L162" s="64" t="str">
        <f t="shared" si="37"/>
        <v/>
      </c>
      <c r="M162" s="64" t="str">
        <f t="shared" si="37"/>
        <v/>
      </c>
      <c r="N162" s="64" t="str">
        <f t="shared" si="37"/>
        <v/>
      </c>
      <c r="O162" s="64" t="str">
        <f t="shared" si="37"/>
        <v/>
      </c>
      <c r="P162" s="64" t="str">
        <f t="shared" si="37"/>
        <v/>
      </c>
      <c r="Q162" s="64" t="str">
        <f t="shared" si="37"/>
        <v/>
      </c>
      <c r="R162" s="64" t="str">
        <f t="shared" si="37"/>
        <v/>
      </c>
      <c r="S162" s="64" t="str">
        <f t="shared" si="37"/>
        <v/>
      </c>
      <c r="T162" s="64" t="str">
        <f t="shared" si="37"/>
        <v/>
      </c>
      <c r="U162" s="64" t="str">
        <f t="shared" si="37"/>
        <v/>
      </c>
      <c r="V162" s="64" t="str">
        <f t="shared" si="37"/>
        <v/>
      </c>
      <c r="W162" s="64" t="str">
        <f t="shared" si="37"/>
        <v/>
      </c>
      <c r="X162" s="65">
        <f t="shared" si="37"/>
        <v>0</v>
      </c>
      <c r="Y162" s="65">
        <f t="shared" si="37"/>
        <v>0</v>
      </c>
      <c r="Z162" s="65">
        <f t="shared" si="37"/>
        <v>0</v>
      </c>
      <c r="AA162" s="65">
        <v>0</v>
      </c>
      <c r="AB162" s="2">
        <f t="shared" si="33"/>
        <v>21</v>
      </c>
      <c r="AC162" s="2">
        <f t="shared" si="33"/>
        <v>21</v>
      </c>
      <c r="AD162" s="2">
        <f t="shared" si="33"/>
        <v>-8.7317961252690424E-2</v>
      </c>
      <c r="AE162" s="2">
        <f t="shared" si="33"/>
        <v>0.12681989921898462</v>
      </c>
      <c r="AF162" s="2">
        <f t="shared" si="33"/>
        <v>0.65904224030934033</v>
      </c>
      <c r="AG162" s="2">
        <f t="shared" si="33"/>
        <v>0.21413786047167505</v>
      </c>
    </row>
    <row r="163" spans="1:33">
      <c r="A163" s="72"/>
      <c r="B163" s="2">
        <f t="shared" si="34"/>
        <v>20</v>
      </c>
      <c r="C163" s="64"/>
      <c r="D163" s="64" t="str">
        <f t="shared" ref="D163:Z163" si="38">IF(D112="","",IF(MOD(D$157,3)=0, MAX(EXP(-D10*delta_t)*($AE163*E162+$AF163*E163+$AG163*E164),D112-bond_strike),EXP(-D10*delta_t)*($AE163*E162+$AF163*E163+$AG163*E164)))</f>
        <v/>
      </c>
      <c r="E163" s="64" t="str">
        <f t="shared" si="38"/>
        <v/>
      </c>
      <c r="F163" s="64" t="str">
        <f t="shared" si="38"/>
        <v/>
      </c>
      <c r="G163" s="64" t="str">
        <f t="shared" si="38"/>
        <v/>
      </c>
      <c r="H163" s="64" t="str">
        <f t="shared" si="38"/>
        <v/>
      </c>
      <c r="I163" s="64" t="str">
        <f t="shared" si="38"/>
        <v/>
      </c>
      <c r="J163" s="64" t="str">
        <f t="shared" si="38"/>
        <v/>
      </c>
      <c r="K163" s="64" t="str">
        <f t="shared" si="38"/>
        <v/>
      </c>
      <c r="L163" s="64" t="str">
        <f t="shared" si="38"/>
        <v/>
      </c>
      <c r="M163" s="64" t="str">
        <f t="shared" si="38"/>
        <v/>
      </c>
      <c r="N163" s="64" t="str">
        <f t="shared" si="38"/>
        <v/>
      </c>
      <c r="O163" s="64" t="str">
        <f t="shared" si="38"/>
        <v/>
      </c>
      <c r="P163" s="64" t="str">
        <f t="shared" si="38"/>
        <v/>
      </c>
      <c r="Q163" s="64" t="str">
        <f t="shared" si="38"/>
        <v/>
      </c>
      <c r="R163" s="64" t="str">
        <f t="shared" si="38"/>
        <v/>
      </c>
      <c r="S163" s="64" t="str">
        <f t="shared" si="38"/>
        <v/>
      </c>
      <c r="T163" s="64" t="str">
        <f t="shared" si="38"/>
        <v/>
      </c>
      <c r="U163" s="64" t="str">
        <f t="shared" si="38"/>
        <v/>
      </c>
      <c r="V163" s="64" t="str">
        <f t="shared" si="38"/>
        <v/>
      </c>
      <c r="W163" s="65">
        <f t="shared" si="38"/>
        <v>0</v>
      </c>
      <c r="X163" s="65">
        <f t="shared" si="38"/>
        <v>0</v>
      </c>
      <c r="Y163" s="65">
        <f t="shared" si="38"/>
        <v>0</v>
      </c>
      <c r="Z163" s="65">
        <f t="shared" si="38"/>
        <v>0</v>
      </c>
      <c r="AA163" s="65">
        <v>0</v>
      </c>
      <c r="AB163" s="2">
        <f t="shared" si="33"/>
        <v>20</v>
      </c>
      <c r="AC163" s="2">
        <f t="shared" si="33"/>
        <v>20</v>
      </c>
      <c r="AD163" s="2">
        <f t="shared" si="33"/>
        <v>-8.315996309779905E-2</v>
      </c>
      <c r="AE163" s="2">
        <f t="shared" si="33"/>
        <v>0.12854447484898079</v>
      </c>
      <c r="AF163" s="2">
        <f t="shared" si="33"/>
        <v>0.65975108720423936</v>
      </c>
      <c r="AG163" s="2">
        <f t="shared" si="33"/>
        <v>0.21170443794677984</v>
      </c>
    </row>
    <row r="164" spans="1:33">
      <c r="A164" s="72"/>
      <c r="B164" s="2">
        <f t="shared" si="34"/>
        <v>19</v>
      </c>
      <c r="C164" s="64"/>
      <c r="D164" s="64" t="str">
        <f t="shared" ref="D164:Z164" si="39">IF(D113="","",IF(MOD(D$157,3)=0, MAX(EXP(-D11*delta_t)*($AE164*E163+$AF164*E164+$AG164*E165),D113-bond_strike),EXP(-D11*delta_t)*($AE164*E163+$AF164*E164+$AG164*E165)))</f>
        <v/>
      </c>
      <c r="E164" s="64" t="str">
        <f t="shared" si="39"/>
        <v/>
      </c>
      <c r="F164" s="64" t="str">
        <f t="shared" si="39"/>
        <v/>
      </c>
      <c r="G164" s="64" t="str">
        <f t="shared" si="39"/>
        <v/>
      </c>
      <c r="H164" s="64" t="str">
        <f t="shared" si="39"/>
        <v/>
      </c>
      <c r="I164" s="64" t="str">
        <f t="shared" si="39"/>
        <v/>
      </c>
      <c r="J164" s="64" t="str">
        <f t="shared" si="39"/>
        <v/>
      </c>
      <c r="K164" s="64" t="str">
        <f t="shared" si="39"/>
        <v/>
      </c>
      <c r="L164" s="64" t="str">
        <f t="shared" si="39"/>
        <v/>
      </c>
      <c r="M164" s="64" t="str">
        <f t="shared" si="39"/>
        <v/>
      </c>
      <c r="N164" s="64" t="str">
        <f t="shared" si="39"/>
        <v/>
      </c>
      <c r="O164" s="64" t="str">
        <f t="shared" si="39"/>
        <v/>
      </c>
      <c r="P164" s="64" t="str">
        <f t="shared" si="39"/>
        <v/>
      </c>
      <c r="Q164" s="64" t="str">
        <f t="shared" si="39"/>
        <v/>
      </c>
      <c r="R164" s="64" t="str">
        <f t="shared" si="39"/>
        <v/>
      </c>
      <c r="S164" s="64" t="str">
        <f t="shared" si="39"/>
        <v/>
      </c>
      <c r="T164" s="64" t="str">
        <f t="shared" si="39"/>
        <v/>
      </c>
      <c r="U164" s="64" t="str">
        <f t="shared" si="39"/>
        <v/>
      </c>
      <c r="V164" s="65">
        <f t="shared" si="39"/>
        <v>0</v>
      </c>
      <c r="W164" s="65">
        <f t="shared" si="39"/>
        <v>0</v>
      </c>
      <c r="X164" s="65">
        <f t="shared" si="39"/>
        <v>0</v>
      </c>
      <c r="Y164" s="65">
        <f t="shared" si="39"/>
        <v>0</v>
      </c>
      <c r="Z164" s="65">
        <f t="shared" si="39"/>
        <v>0</v>
      </c>
      <c r="AA164" s="65">
        <v>0</v>
      </c>
      <c r="AB164" s="2">
        <f t="shared" si="33"/>
        <v>19</v>
      </c>
      <c r="AC164" s="2">
        <f t="shared" si="33"/>
        <v>19</v>
      </c>
      <c r="AD164" s="2">
        <f t="shared" si="33"/>
        <v>-7.9001964942911229E-2</v>
      </c>
      <c r="AE164" s="2">
        <f t="shared" si="33"/>
        <v>0.13028633942763151</v>
      </c>
      <c r="AF164" s="2">
        <f t="shared" si="33"/>
        <v>0.66042535620182563</v>
      </c>
      <c r="AG164" s="2">
        <f t="shared" si="33"/>
        <v>0.20928830437054274</v>
      </c>
    </row>
    <row r="165" spans="1:33">
      <c r="A165" s="72"/>
      <c r="B165" s="2">
        <f t="shared" si="34"/>
        <v>18</v>
      </c>
      <c r="C165" s="64"/>
      <c r="D165" s="64" t="str">
        <f t="shared" ref="D165:Z165" si="40">IF(D114="","",IF(MOD(D$157,3)=0, MAX(EXP(-D12*delta_t)*($AE165*E164+$AF165*E165+$AG165*E166),D114-bond_strike),EXP(-D12*delta_t)*($AE165*E164+$AF165*E165+$AG165*E166)))</f>
        <v/>
      </c>
      <c r="E165" s="64" t="str">
        <f t="shared" si="40"/>
        <v/>
      </c>
      <c r="F165" s="64" t="str">
        <f t="shared" si="40"/>
        <v/>
      </c>
      <c r="G165" s="64" t="str">
        <f t="shared" si="40"/>
        <v/>
      </c>
      <c r="H165" s="64" t="str">
        <f t="shared" si="40"/>
        <v/>
      </c>
      <c r="I165" s="64" t="str">
        <f t="shared" si="40"/>
        <v/>
      </c>
      <c r="J165" s="64" t="str">
        <f t="shared" si="40"/>
        <v/>
      </c>
      <c r="K165" s="64" t="str">
        <f t="shared" si="40"/>
        <v/>
      </c>
      <c r="L165" s="64" t="str">
        <f t="shared" si="40"/>
        <v/>
      </c>
      <c r="M165" s="64" t="str">
        <f t="shared" si="40"/>
        <v/>
      </c>
      <c r="N165" s="64" t="str">
        <f t="shared" si="40"/>
        <v/>
      </c>
      <c r="O165" s="64" t="str">
        <f t="shared" si="40"/>
        <v/>
      </c>
      <c r="P165" s="64" t="str">
        <f t="shared" si="40"/>
        <v/>
      </c>
      <c r="Q165" s="64" t="str">
        <f t="shared" si="40"/>
        <v/>
      </c>
      <c r="R165" s="64" t="str">
        <f t="shared" si="40"/>
        <v/>
      </c>
      <c r="S165" s="64" t="str">
        <f t="shared" si="40"/>
        <v/>
      </c>
      <c r="T165" s="64" t="str">
        <f t="shared" si="40"/>
        <v/>
      </c>
      <c r="U165" s="65">
        <f t="shared" si="40"/>
        <v>0</v>
      </c>
      <c r="V165" s="65">
        <f t="shared" si="40"/>
        <v>0</v>
      </c>
      <c r="W165" s="65">
        <f t="shared" si="40"/>
        <v>0</v>
      </c>
      <c r="X165" s="65">
        <f t="shared" si="40"/>
        <v>0</v>
      </c>
      <c r="Y165" s="65">
        <f t="shared" si="40"/>
        <v>0</v>
      </c>
      <c r="Z165" s="65">
        <f t="shared" si="40"/>
        <v>0</v>
      </c>
      <c r="AA165" s="65">
        <v>0</v>
      </c>
      <c r="AB165" s="2">
        <f t="shared" si="33"/>
        <v>18</v>
      </c>
      <c r="AC165" s="2">
        <f t="shared" si="33"/>
        <v>18</v>
      </c>
      <c r="AD165" s="2">
        <f t="shared" si="33"/>
        <v>-7.4843966788019856E-2</v>
      </c>
      <c r="AE165" s="2">
        <f t="shared" si="33"/>
        <v>0.13204549295493984</v>
      </c>
      <c r="AF165" s="2">
        <f t="shared" si="33"/>
        <v>0.66106504730210036</v>
      </c>
      <c r="AG165" s="2">
        <f t="shared" si="33"/>
        <v>0.20688945974295969</v>
      </c>
    </row>
    <row r="166" spans="1:33">
      <c r="A166" s="72"/>
      <c r="B166" s="2">
        <f t="shared" si="34"/>
        <v>17</v>
      </c>
      <c r="C166" s="64"/>
      <c r="D166" s="64" t="str">
        <f t="shared" ref="D166:Z166" si="41">IF(D115="","",IF(MOD(D$157,3)=0, MAX(EXP(-D13*delta_t)*($AE166*E165+$AF166*E166+$AG166*E167),D115-bond_strike),EXP(-D13*delta_t)*($AE166*E165+$AF166*E166+$AG166*E167)))</f>
        <v/>
      </c>
      <c r="E166" s="64" t="str">
        <f t="shared" si="41"/>
        <v/>
      </c>
      <c r="F166" s="64" t="str">
        <f t="shared" si="41"/>
        <v/>
      </c>
      <c r="G166" s="64" t="str">
        <f t="shared" si="41"/>
        <v/>
      </c>
      <c r="H166" s="64" t="str">
        <f t="shared" si="41"/>
        <v/>
      </c>
      <c r="I166" s="64" t="str">
        <f t="shared" si="41"/>
        <v/>
      </c>
      <c r="J166" s="64" t="str">
        <f t="shared" si="41"/>
        <v/>
      </c>
      <c r="K166" s="64" t="str">
        <f t="shared" si="41"/>
        <v/>
      </c>
      <c r="L166" s="64" t="str">
        <f t="shared" si="41"/>
        <v/>
      </c>
      <c r="M166" s="64" t="str">
        <f t="shared" si="41"/>
        <v/>
      </c>
      <c r="N166" s="64" t="str">
        <f t="shared" si="41"/>
        <v/>
      </c>
      <c r="O166" s="64" t="str">
        <f t="shared" si="41"/>
        <v/>
      </c>
      <c r="P166" s="64" t="str">
        <f t="shared" si="41"/>
        <v/>
      </c>
      <c r="Q166" s="64" t="str">
        <f t="shared" si="41"/>
        <v/>
      </c>
      <c r="R166" s="64" t="str">
        <f t="shared" si="41"/>
        <v/>
      </c>
      <c r="S166" s="64" t="str">
        <f t="shared" si="41"/>
        <v/>
      </c>
      <c r="T166" s="65">
        <f t="shared" si="41"/>
        <v>0</v>
      </c>
      <c r="U166" s="65">
        <f t="shared" si="41"/>
        <v>0</v>
      </c>
      <c r="V166" s="65">
        <f t="shared" si="41"/>
        <v>0</v>
      </c>
      <c r="W166" s="65">
        <f t="shared" si="41"/>
        <v>0</v>
      </c>
      <c r="X166" s="65">
        <f t="shared" si="41"/>
        <v>0</v>
      </c>
      <c r="Y166" s="65">
        <f t="shared" si="41"/>
        <v>0</v>
      </c>
      <c r="Z166" s="65">
        <f t="shared" si="41"/>
        <v>0</v>
      </c>
      <c r="AA166" s="65">
        <v>0</v>
      </c>
      <c r="AB166" s="2">
        <f t="shared" si="33"/>
        <v>17</v>
      </c>
      <c r="AC166" s="2">
        <f t="shared" si="33"/>
        <v>17</v>
      </c>
      <c r="AD166" s="2">
        <f t="shared" si="33"/>
        <v>-7.0685968633132035E-2</v>
      </c>
      <c r="AE166" s="2">
        <f t="shared" si="33"/>
        <v>0.13382193543090271</v>
      </c>
      <c r="AF166" s="2">
        <f t="shared" si="33"/>
        <v>0.66167016050506255</v>
      </c>
      <c r="AG166" s="2">
        <f t="shared" si="33"/>
        <v>0.20450790406403474</v>
      </c>
    </row>
    <row r="167" spans="1:33">
      <c r="A167" s="72"/>
      <c r="B167" s="2">
        <f t="shared" si="34"/>
        <v>16</v>
      </c>
      <c r="C167" s="64"/>
      <c r="D167" s="64" t="str">
        <f t="shared" ref="D167:Z167" si="42">IF(D116="","",IF(MOD(D$157,3)=0, MAX(EXP(-D14*delta_t)*($AE167*E166+$AF167*E167+$AG167*E168),D116-bond_strike),EXP(-D14*delta_t)*($AE167*E166+$AF167*E167+$AG167*E168)))</f>
        <v/>
      </c>
      <c r="E167" s="64" t="str">
        <f t="shared" si="42"/>
        <v/>
      </c>
      <c r="F167" s="64" t="str">
        <f t="shared" si="42"/>
        <v/>
      </c>
      <c r="G167" s="64" t="str">
        <f t="shared" si="42"/>
        <v/>
      </c>
      <c r="H167" s="64" t="str">
        <f t="shared" si="42"/>
        <v/>
      </c>
      <c r="I167" s="64" t="str">
        <f t="shared" si="42"/>
        <v/>
      </c>
      <c r="J167" s="64" t="str">
        <f t="shared" si="42"/>
        <v/>
      </c>
      <c r="K167" s="64" t="str">
        <f t="shared" si="42"/>
        <v/>
      </c>
      <c r="L167" s="64" t="str">
        <f t="shared" si="42"/>
        <v/>
      </c>
      <c r="M167" s="64" t="str">
        <f t="shared" si="42"/>
        <v/>
      </c>
      <c r="N167" s="64" t="str">
        <f t="shared" si="42"/>
        <v/>
      </c>
      <c r="O167" s="64" t="str">
        <f t="shared" si="42"/>
        <v/>
      </c>
      <c r="P167" s="64" t="str">
        <f t="shared" si="42"/>
        <v/>
      </c>
      <c r="Q167" s="64" t="str">
        <f t="shared" si="42"/>
        <v/>
      </c>
      <c r="R167" s="64" t="str">
        <f t="shared" si="42"/>
        <v/>
      </c>
      <c r="S167" s="65">
        <f t="shared" si="42"/>
        <v>0</v>
      </c>
      <c r="T167" s="65">
        <f t="shared" si="42"/>
        <v>0</v>
      </c>
      <c r="U167" s="65">
        <f t="shared" si="42"/>
        <v>0</v>
      </c>
      <c r="V167" s="65">
        <f t="shared" si="42"/>
        <v>0</v>
      </c>
      <c r="W167" s="65">
        <f t="shared" si="42"/>
        <v>0</v>
      </c>
      <c r="X167" s="65">
        <f t="shared" si="42"/>
        <v>0</v>
      </c>
      <c r="Y167" s="65">
        <f t="shared" si="42"/>
        <v>0</v>
      </c>
      <c r="Z167" s="65">
        <f t="shared" si="42"/>
        <v>0</v>
      </c>
      <c r="AA167" s="65">
        <v>0</v>
      </c>
      <c r="AB167" s="2">
        <f t="shared" si="33"/>
        <v>16</v>
      </c>
      <c r="AC167" s="2">
        <f t="shared" si="33"/>
        <v>16</v>
      </c>
      <c r="AD167" s="2">
        <f t="shared" si="33"/>
        <v>-6.6527970478240661E-2</v>
      </c>
      <c r="AE167" s="2">
        <f t="shared" si="33"/>
        <v>0.13561566685552315</v>
      </c>
      <c r="AF167" s="2">
        <f t="shared" si="33"/>
        <v>0.66224069581071299</v>
      </c>
      <c r="AG167" s="2">
        <f t="shared" si="33"/>
        <v>0.20214363733376381</v>
      </c>
    </row>
    <row r="168" spans="1:33">
      <c r="A168" s="72"/>
      <c r="B168" s="2">
        <f t="shared" si="34"/>
        <v>15</v>
      </c>
      <c r="C168" s="64"/>
      <c r="D168" s="64" t="str">
        <f t="shared" ref="D168:Z168" si="43">IF(D117="","",IF(MOD(D$157,3)=0, MAX(EXP(-D15*delta_t)*($AE168*E167+$AF168*E168+$AG168*E169),D117-bond_strike),EXP(-D15*delta_t)*($AE168*E167+$AF168*E168+$AG168*E169)))</f>
        <v/>
      </c>
      <c r="E168" s="64" t="str">
        <f t="shared" si="43"/>
        <v/>
      </c>
      <c r="F168" s="64" t="str">
        <f t="shared" si="43"/>
        <v/>
      </c>
      <c r="G168" s="64" t="str">
        <f t="shared" si="43"/>
        <v/>
      </c>
      <c r="H168" s="64" t="str">
        <f t="shared" si="43"/>
        <v/>
      </c>
      <c r="I168" s="64" t="str">
        <f t="shared" si="43"/>
        <v/>
      </c>
      <c r="J168" s="64" t="str">
        <f t="shared" si="43"/>
        <v/>
      </c>
      <c r="K168" s="64" t="str">
        <f t="shared" si="43"/>
        <v/>
      </c>
      <c r="L168" s="64" t="str">
        <f t="shared" si="43"/>
        <v/>
      </c>
      <c r="M168" s="64" t="str">
        <f t="shared" si="43"/>
        <v/>
      </c>
      <c r="N168" s="64" t="str">
        <f t="shared" si="43"/>
        <v/>
      </c>
      <c r="O168" s="64" t="str">
        <f t="shared" si="43"/>
        <v/>
      </c>
      <c r="P168" s="64" t="str">
        <f t="shared" si="43"/>
        <v/>
      </c>
      <c r="Q168" s="64" t="str">
        <f t="shared" si="43"/>
        <v/>
      </c>
      <c r="R168" s="65">
        <f t="shared" si="43"/>
        <v>0</v>
      </c>
      <c r="S168" s="65">
        <f t="shared" si="43"/>
        <v>0</v>
      </c>
      <c r="T168" s="65">
        <f t="shared" si="43"/>
        <v>0</v>
      </c>
      <c r="U168" s="65">
        <f t="shared" si="43"/>
        <v>0</v>
      </c>
      <c r="V168" s="65">
        <f t="shared" si="43"/>
        <v>0</v>
      </c>
      <c r="W168" s="65">
        <f t="shared" si="43"/>
        <v>0</v>
      </c>
      <c r="X168" s="65">
        <f t="shared" si="43"/>
        <v>0</v>
      </c>
      <c r="Y168" s="65">
        <f t="shared" si="43"/>
        <v>0</v>
      </c>
      <c r="Z168" s="65">
        <f t="shared" si="43"/>
        <v>0</v>
      </c>
      <c r="AA168" s="65">
        <v>0</v>
      </c>
      <c r="AB168" s="2">
        <f t="shared" si="33"/>
        <v>15</v>
      </c>
      <c r="AC168" s="2">
        <f t="shared" si="33"/>
        <v>15</v>
      </c>
      <c r="AD168" s="2">
        <f t="shared" si="33"/>
        <v>-6.2369972323351064E-2</v>
      </c>
      <c r="AE168" s="2">
        <f t="shared" si="33"/>
        <v>0.13742668722879892</v>
      </c>
      <c r="AF168" s="2">
        <f t="shared" si="33"/>
        <v>0.6627766532190511</v>
      </c>
      <c r="AG168" s="2">
        <f t="shared" si="33"/>
        <v>0.19979665955214998</v>
      </c>
    </row>
    <row r="169" spans="1:33">
      <c r="A169" s="72"/>
      <c r="B169" s="2">
        <f t="shared" si="34"/>
        <v>14</v>
      </c>
      <c r="C169" s="64"/>
      <c r="D169" s="64" t="str">
        <f t="shared" ref="D169:Z169" si="44">IF(D118="","",IF(MOD(D$157,3)=0, MAX(EXP(-D16*delta_t)*($AE169*E168+$AF169*E169+$AG169*E170),D118-bond_strike),EXP(-D16*delta_t)*($AE169*E168+$AF169*E169+$AG169*E170)))</f>
        <v/>
      </c>
      <c r="E169" s="64" t="str">
        <f t="shared" si="44"/>
        <v/>
      </c>
      <c r="F169" s="64" t="str">
        <f t="shared" si="44"/>
        <v/>
      </c>
      <c r="G169" s="64" t="str">
        <f t="shared" si="44"/>
        <v/>
      </c>
      <c r="H169" s="64" t="str">
        <f t="shared" si="44"/>
        <v/>
      </c>
      <c r="I169" s="64" t="str">
        <f t="shared" si="44"/>
        <v/>
      </c>
      <c r="J169" s="64" t="str">
        <f t="shared" si="44"/>
        <v/>
      </c>
      <c r="K169" s="64" t="str">
        <f t="shared" si="44"/>
        <v/>
      </c>
      <c r="L169" s="64" t="str">
        <f t="shared" si="44"/>
        <v/>
      </c>
      <c r="M169" s="64" t="str">
        <f t="shared" si="44"/>
        <v/>
      </c>
      <c r="N169" s="64" t="str">
        <f t="shared" si="44"/>
        <v/>
      </c>
      <c r="O169" s="64" t="str">
        <f t="shared" si="44"/>
        <v/>
      </c>
      <c r="P169" s="64" t="str">
        <f t="shared" si="44"/>
        <v/>
      </c>
      <c r="Q169" s="65">
        <f t="shared" si="44"/>
        <v>0</v>
      </c>
      <c r="R169" s="65">
        <f t="shared" si="44"/>
        <v>0</v>
      </c>
      <c r="S169" s="65">
        <f t="shared" si="44"/>
        <v>0</v>
      </c>
      <c r="T169" s="65">
        <f t="shared" si="44"/>
        <v>0</v>
      </c>
      <c r="U169" s="65">
        <f t="shared" si="44"/>
        <v>0</v>
      </c>
      <c r="V169" s="65">
        <f t="shared" si="44"/>
        <v>0</v>
      </c>
      <c r="W169" s="65">
        <f t="shared" si="44"/>
        <v>0</v>
      </c>
      <c r="X169" s="65">
        <f t="shared" si="44"/>
        <v>0</v>
      </c>
      <c r="Y169" s="65">
        <f t="shared" si="44"/>
        <v>0</v>
      </c>
      <c r="Z169" s="65">
        <f t="shared" si="44"/>
        <v>0</v>
      </c>
      <c r="AA169" s="65">
        <v>0</v>
      </c>
      <c r="AB169" s="2">
        <f t="shared" si="33"/>
        <v>14</v>
      </c>
      <c r="AC169" s="2">
        <f t="shared" si="33"/>
        <v>14</v>
      </c>
      <c r="AD169" s="2">
        <f t="shared" si="33"/>
        <v>-5.8211974168461467E-2</v>
      </c>
      <c r="AE169" s="2">
        <f t="shared" si="33"/>
        <v>0.13925499655073073</v>
      </c>
      <c r="AF169" s="2">
        <f t="shared" si="33"/>
        <v>0.66327803273007702</v>
      </c>
      <c r="AG169" s="2">
        <f t="shared" si="33"/>
        <v>0.1974669707191922</v>
      </c>
    </row>
    <row r="170" spans="1:33">
      <c r="A170" s="72"/>
      <c r="B170" s="2">
        <f t="shared" si="34"/>
        <v>13</v>
      </c>
      <c r="C170" s="64"/>
      <c r="D170" s="64" t="str">
        <f t="shared" ref="D170:Z170" si="45">IF(D119="","",IF(MOD(D$157,3)=0, MAX(EXP(-D17*delta_t)*($AE170*E169+$AF170*E170+$AG170*E171),D119-bond_strike),EXP(-D17*delta_t)*($AE170*E169+$AF170*E170+$AG170*E171)))</f>
        <v/>
      </c>
      <c r="E170" s="64" t="str">
        <f t="shared" si="45"/>
        <v/>
      </c>
      <c r="F170" s="64" t="str">
        <f t="shared" si="45"/>
        <v/>
      </c>
      <c r="G170" s="64" t="str">
        <f t="shared" si="45"/>
        <v/>
      </c>
      <c r="H170" s="64" t="str">
        <f t="shared" si="45"/>
        <v/>
      </c>
      <c r="I170" s="64" t="str">
        <f t="shared" si="45"/>
        <v/>
      </c>
      <c r="J170" s="64" t="str">
        <f t="shared" si="45"/>
        <v/>
      </c>
      <c r="K170" s="64" t="str">
        <f t="shared" si="45"/>
        <v/>
      </c>
      <c r="L170" s="64" t="str">
        <f t="shared" si="45"/>
        <v/>
      </c>
      <c r="M170" s="64" t="str">
        <f t="shared" si="45"/>
        <v/>
      </c>
      <c r="N170" s="64" t="str">
        <f t="shared" si="45"/>
        <v/>
      </c>
      <c r="O170" s="64" t="str">
        <f t="shared" si="45"/>
        <v/>
      </c>
      <c r="P170" s="65">
        <f t="shared" si="45"/>
        <v>0</v>
      </c>
      <c r="Q170" s="65">
        <f t="shared" si="45"/>
        <v>0</v>
      </c>
      <c r="R170" s="65">
        <f t="shared" si="45"/>
        <v>0</v>
      </c>
      <c r="S170" s="65">
        <f t="shared" si="45"/>
        <v>0</v>
      </c>
      <c r="T170" s="65">
        <f t="shared" si="45"/>
        <v>0</v>
      </c>
      <c r="U170" s="65">
        <f t="shared" si="45"/>
        <v>0</v>
      </c>
      <c r="V170" s="65">
        <f t="shared" si="45"/>
        <v>0</v>
      </c>
      <c r="W170" s="65">
        <f t="shared" si="45"/>
        <v>0</v>
      </c>
      <c r="X170" s="65">
        <f t="shared" si="45"/>
        <v>0</v>
      </c>
      <c r="Y170" s="65">
        <f t="shared" si="45"/>
        <v>0</v>
      </c>
      <c r="Z170" s="65">
        <f t="shared" si="45"/>
        <v>0</v>
      </c>
      <c r="AA170" s="65">
        <v>0</v>
      </c>
      <c r="AB170" s="2">
        <f t="shared" si="33"/>
        <v>13</v>
      </c>
      <c r="AC170" s="2">
        <f t="shared" si="33"/>
        <v>13</v>
      </c>
      <c r="AD170" s="2">
        <f t="shared" si="33"/>
        <v>-5.4053976013570093E-2</v>
      </c>
      <c r="AE170" s="2">
        <f t="shared" si="33"/>
        <v>0.14110059482131942</v>
      </c>
      <c r="AF170" s="2">
        <f t="shared" si="33"/>
        <v>0.66374483434379106</v>
      </c>
      <c r="AG170" s="2">
        <f t="shared" si="33"/>
        <v>0.19515457083488952</v>
      </c>
    </row>
    <row r="171" spans="1:33">
      <c r="A171" s="72"/>
      <c r="B171" s="2">
        <f t="shared" si="34"/>
        <v>12</v>
      </c>
      <c r="C171" s="64"/>
      <c r="D171" s="64" t="str">
        <f t="shared" ref="D171:Z171" si="46">IF(D120="","",IF(MOD(D$157,3)=0, MAX(EXP(-D18*delta_t)*($AE171*E170+$AF171*E171+$AG171*E172),D120-bond_strike),EXP(-D18*delta_t)*($AE171*E170+$AF171*E171+$AG171*E172)))</f>
        <v/>
      </c>
      <c r="E171" s="64" t="str">
        <f t="shared" si="46"/>
        <v/>
      </c>
      <c r="F171" s="64" t="str">
        <f t="shared" si="46"/>
        <v/>
      </c>
      <c r="G171" s="64" t="str">
        <f t="shared" si="46"/>
        <v/>
      </c>
      <c r="H171" s="64" t="str">
        <f t="shared" si="46"/>
        <v/>
      </c>
      <c r="I171" s="64" t="str">
        <f t="shared" si="46"/>
        <v/>
      </c>
      <c r="J171" s="64" t="str">
        <f t="shared" si="46"/>
        <v/>
      </c>
      <c r="K171" s="64" t="str">
        <f t="shared" si="46"/>
        <v/>
      </c>
      <c r="L171" s="64" t="str">
        <f t="shared" si="46"/>
        <v/>
      </c>
      <c r="M171" s="64" t="str">
        <f t="shared" si="46"/>
        <v/>
      </c>
      <c r="N171" s="64" t="str">
        <f t="shared" si="46"/>
        <v/>
      </c>
      <c r="O171" s="65">
        <f t="shared" si="46"/>
        <v>0</v>
      </c>
      <c r="P171" s="65">
        <f t="shared" si="46"/>
        <v>0</v>
      </c>
      <c r="Q171" s="65">
        <f t="shared" si="46"/>
        <v>0</v>
      </c>
      <c r="R171" s="65">
        <f t="shared" si="46"/>
        <v>0</v>
      </c>
      <c r="S171" s="65">
        <f t="shared" si="46"/>
        <v>0</v>
      </c>
      <c r="T171" s="65">
        <f t="shared" si="46"/>
        <v>0</v>
      </c>
      <c r="U171" s="65">
        <f t="shared" si="46"/>
        <v>0</v>
      </c>
      <c r="V171" s="65">
        <f t="shared" si="46"/>
        <v>0</v>
      </c>
      <c r="W171" s="65">
        <f t="shared" si="46"/>
        <v>0</v>
      </c>
      <c r="X171" s="65">
        <f t="shared" si="46"/>
        <v>0</v>
      </c>
      <c r="Y171" s="65">
        <f t="shared" si="46"/>
        <v>0</v>
      </c>
      <c r="Z171" s="65">
        <f t="shared" si="46"/>
        <v>0</v>
      </c>
      <c r="AA171" s="65">
        <v>0</v>
      </c>
      <c r="AB171" s="2">
        <f t="shared" si="33"/>
        <v>12</v>
      </c>
      <c r="AC171" s="2">
        <f t="shared" si="33"/>
        <v>12</v>
      </c>
      <c r="AD171" s="2">
        <f t="shared" si="33"/>
        <v>-4.9895977858680496E-2</v>
      </c>
      <c r="AE171" s="2">
        <f t="shared" si="33"/>
        <v>0.14296348204056336</v>
      </c>
      <c r="AF171" s="2">
        <f t="shared" si="33"/>
        <v>0.66417705806019267</v>
      </c>
      <c r="AG171" s="2">
        <f t="shared" si="33"/>
        <v>0.19285945989924386</v>
      </c>
    </row>
    <row r="172" spans="1:33">
      <c r="A172" s="72"/>
      <c r="B172" s="2">
        <f t="shared" si="34"/>
        <v>11</v>
      </c>
      <c r="C172" s="64"/>
      <c r="D172" s="64" t="str">
        <f t="shared" ref="D172:Z172" si="47">IF(D121="","",IF(MOD(D$157,3)=0, MAX(EXP(-D19*delta_t)*($AE172*E171+$AF172*E172+$AG172*E173),D121-bond_strike),EXP(-D19*delta_t)*($AE172*E171+$AF172*E172+$AG172*E173)))</f>
        <v/>
      </c>
      <c r="E172" s="64" t="str">
        <f t="shared" si="47"/>
        <v/>
      </c>
      <c r="F172" s="64" t="str">
        <f t="shared" si="47"/>
        <v/>
      </c>
      <c r="G172" s="64" t="str">
        <f t="shared" si="47"/>
        <v/>
      </c>
      <c r="H172" s="64" t="str">
        <f t="shared" si="47"/>
        <v/>
      </c>
      <c r="I172" s="64" t="str">
        <f t="shared" si="47"/>
        <v/>
      </c>
      <c r="J172" s="64" t="str">
        <f t="shared" si="47"/>
        <v/>
      </c>
      <c r="K172" s="64" t="str">
        <f t="shared" si="47"/>
        <v/>
      </c>
      <c r="L172" s="64" t="str">
        <f t="shared" si="47"/>
        <v/>
      </c>
      <c r="M172" s="64" t="str">
        <f t="shared" si="47"/>
        <v/>
      </c>
      <c r="N172" s="65">
        <f t="shared" si="47"/>
        <v>0</v>
      </c>
      <c r="O172" s="65">
        <f t="shared" si="47"/>
        <v>0</v>
      </c>
      <c r="P172" s="65">
        <f t="shared" si="47"/>
        <v>0</v>
      </c>
      <c r="Q172" s="65">
        <f t="shared" si="47"/>
        <v>0</v>
      </c>
      <c r="R172" s="65">
        <f t="shared" si="47"/>
        <v>0</v>
      </c>
      <c r="S172" s="65">
        <f t="shared" si="47"/>
        <v>0</v>
      </c>
      <c r="T172" s="65">
        <f t="shared" si="47"/>
        <v>0</v>
      </c>
      <c r="U172" s="65">
        <f t="shared" si="47"/>
        <v>0</v>
      </c>
      <c r="V172" s="65">
        <f t="shared" si="47"/>
        <v>0</v>
      </c>
      <c r="W172" s="65">
        <f t="shared" si="47"/>
        <v>0</v>
      </c>
      <c r="X172" s="65">
        <f t="shared" si="47"/>
        <v>0</v>
      </c>
      <c r="Y172" s="65">
        <f t="shared" si="47"/>
        <v>0</v>
      </c>
      <c r="Z172" s="65">
        <f t="shared" si="47"/>
        <v>0</v>
      </c>
      <c r="AA172" s="65">
        <v>0</v>
      </c>
      <c r="AB172" s="2">
        <f t="shared" si="33"/>
        <v>11</v>
      </c>
      <c r="AC172" s="2">
        <f t="shared" si="33"/>
        <v>11</v>
      </c>
      <c r="AD172" s="2">
        <f t="shared" si="33"/>
        <v>-4.5737979703790899E-2</v>
      </c>
      <c r="AE172" s="2">
        <f t="shared" si="33"/>
        <v>0.1448436582084634</v>
      </c>
      <c r="AF172" s="2">
        <f t="shared" si="33"/>
        <v>0.66457470387928219</v>
      </c>
      <c r="AG172" s="2">
        <f t="shared" si="33"/>
        <v>0.1905816379122543</v>
      </c>
    </row>
    <row r="173" spans="1:33">
      <c r="A173" s="72"/>
      <c r="B173" s="2">
        <f t="shared" si="34"/>
        <v>10</v>
      </c>
      <c r="C173" s="64"/>
      <c r="D173" s="64" t="str">
        <f t="shared" ref="D173:Z173" si="48">IF(D122="","",IF(MOD(D$157,3)=0, MAX(EXP(-D20*delta_t)*($AE173*E172+$AF173*E173+$AG173*E174),D122-bond_strike),EXP(-D20*delta_t)*($AE173*E172+$AF173*E173+$AG173*E174)))</f>
        <v/>
      </c>
      <c r="E173" s="64" t="str">
        <f t="shared" si="48"/>
        <v/>
      </c>
      <c r="F173" s="64" t="str">
        <f t="shared" si="48"/>
        <v/>
      </c>
      <c r="G173" s="64" t="str">
        <f t="shared" si="48"/>
        <v/>
      </c>
      <c r="H173" s="64" t="str">
        <f t="shared" si="48"/>
        <v/>
      </c>
      <c r="I173" s="64" t="str">
        <f t="shared" si="48"/>
        <v/>
      </c>
      <c r="J173" s="64" t="str">
        <f t="shared" si="48"/>
        <v/>
      </c>
      <c r="K173" s="64" t="str">
        <f t="shared" si="48"/>
        <v/>
      </c>
      <c r="L173" s="64" t="str">
        <f t="shared" si="48"/>
        <v/>
      </c>
      <c r="M173" s="65">
        <f t="shared" si="48"/>
        <v>0</v>
      </c>
      <c r="N173" s="65">
        <f t="shared" si="48"/>
        <v>0</v>
      </c>
      <c r="O173" s="65">
        <f t="shared" si="48"/>
        <v>0</v>
      </c>
      <c r="P173" s="65">
        <f t="shared" si="48"/>
        <v>0</v>
      </c>
      <c r="Q173" s="65">
        <f t="shared" si="48"/>
        <v>0</v>
      </c>
      <c r="R173" s="65">
        <f t="shared" si="48"/>
        <v>0</v>
      </c>
      <c r="S173" s="65">
        <f t="shared" si="48"/>
        <v>0</v>
      </c>
      <c r="T173" s="65">
        <f t="shared" si="48"/>
        <v>0</v>
      </c>
      <c r="U173" s="65">
        <f t="shared" si="48"/>
        <v>0</v>
      </c>
      <c r="V173" s="65">
        <f t="shared" si="48"/>
        <v>0</v>
      </c>
      <c r="W173" s="65">
        <f t="shared" si="48"/>
        <v>0</v>
      </c>
      <c r="X173" s="65">
        <f t="shared" si="48"/>
        <v>0</v>
      </c>
      <c r="Y173" s="65">
        <f t="shared" si="48"/>
        <v>0</v>
      </c>
      <c r="Z173" s="65">
        <f t="shared" si="48"/>
        <v>0</v>
      </c>
      <c r="AA173" s="65">
        <v>0</v>
      </c>
      <c r="AB173" s="2">
        <f t="shared" si="33"/>
        <v>10</v>
      </c>
      <c r="AC173" s="2">
        <f t="shared" si="33"/>
        <v>10</v>
      </c>
      <c r="AD173" s="2">
        <f t="shared" si="33"/>
        <v>-4.1579981548899525E-2</v>
      </c>
      <c r="AE173" s="2">
        <f t="shared" si="33"/>
        <v>0.14674112332502032</v>
      </c>
      <c r="AF173" s="2">
        <f t="shared" si="33"/>
        <v>0.66493777180105984</v>
      </c>
      <c r="AG173" s="2">
        <f t="shared" si="33"/>
        <v>0.18832110487391984</v>
      </c>
    </row>
    <row r="174" spans="1:33">
      <c r="A174" s="72"/>
      <c r="B174" s="2">
        <f t="shared" si="34"/>
        <v>9</v>
      </c>
      <c r="C174" s="64"/>
      <c r="D174" s="64" t="str">
        <f t="shared" ref="D174:Z174" si="49">IF(D123="","",IF(MOD(D$157,3)=0, MAX(EXP(-D21*delta_t)*($AE174*E173+$AF174*E174+$AG174*E175),D123-bond_strike),EXP(-D21*delta_t)*($AE174*E173+$AF174*E174+$AG174*E175)))</f>
        <v/>
      </c>
      <c r="E174" s="64" t="str">
        <f t="shared" si="49"/>
        <v/>
      </c>
      <c r="F174" s="64" t="str">
        <f t="shared" si="49"/>
        <v/>
      </c>
      <c r="G174" s="64" t="str">
        <f t="shared" si="49"/>
        <v/>
      </c>
      <c r="H174" s="64" t="str">
        <f t="shared" si="49"/>
        <v/>
      </c>
      <c r="I174" s="64" t="str">
        <f t="shared" si="49"/>
        <v/>
      </c>
      <c r="J174" s="64" t="str">
        <f t="shared" si="49"/>
        <v/>
      </c>
      <c r="K174" s="64" t="str">
        <f t="shared" si="49"/>
        <v/>
      </c>
      <c r="L174" s="65">
        <f t="shared" si="49"/>
        <v>3.8187947893472497E-9</v>
      </c>
      <c r="M174" s="65">
        <f t="shared" si="49"/>
        <v>4.5887131487713964E-10</v>
      </c>
      <c r="N174" s="65">
        <f t="shared" si="49"/>
        <v>0</v>
      </c>
      <c r="O174" s="65">
        <f t="shared" si="49"/>
        <v>0</v>
      </c>
      <c r="P174" s="65">
        <f t="shared" si="49"/>
        <v>0</v>
      </c>
      <c r="Q174" s="65">
        <f t="shared" si="49"/>
        <v>0</v>
      </c>
      <c r="R174" s="65">
        <f t="shared" si="49"/>
        <v>0</v>
      </c>
      <c r="S174" s="65">
        <f t="shared" si="49"/>
        <v>0</v>
      </c>
      <c r="T174" s="65">
        <f t="shared" si="49"/>
        <v>0</v>
      </c>
      <c r="U174" s="65">
        <f t="shared" si="49"/>
        <v>0</v>
      </c>
      <c r="V174" s="65">
        <f t="shared" si="49"/>
        <v>0</v>
      </c>
      <c r="W174" s="65">
        <f t="shared" si="49"/>
        <v>0</v>
      </c>
      <c r="X174" s="65">
        <f t="shared" si="49"/>
        <v>0</v>
      </c>
      <c r="Y174" s="65">
        <f t="shared" si="49"/>
        <v>0</v>
      </c>
      <c r="Z174" s="65">
        <f t="shared" si="49"/>
        <v>0</v>
      </c>
      <c r="AA174" s="65">
        <v>0</v>
      </c>
      <c r="AB174" s="2">
        <f t="shared" si="33"/>
        <v>9</v>
      </c>
      <c r="AC174" s="2">
        <f t="shared" si="33"/>
        <v>9</v>
      </c>
      <c r="AD174" s="2">
        <f t="shared" si="33"/>
        <v>-3.7421983394009928E-2</v>
      </c>
      <c r="AE174" s="2">
        <f t="shared" si="33"/>
        <v>0.14865587739023248</v>
      </c>
      <c r="AF174" s="2">
        <f t="shared" si="33"/>
        <v>0.66526626182552506</v>
      </c>
      <c r="AG174" s="2">
        <f t="shared" si="33"/>
        <v>0.1860778607842424</v>
      </c>
    </row>
    <row r="175" spans="1:33">
      <c r="A175" s="72"/>
      <c r="B175" s="2">
        <f t="shared" si="34"/>
        <v>8</v>
      </c>
      <c r="C175" s="64"/>
      <c r="D175" s="64" t="str">
        <f t="shared" ref="D175:Z175" si="50">IF(D124="","",IF(MOD(D$157,3)=0, MAX(EXP(-D22*delta_t)*($AE175*E174+$AF175*E175+$AG175*E176),D124-bond_strike),EXP(-D22*delta_t)*($AE175*E174+$AF175*E175+$AG175*E176)))</f>
        <v/>
      </c>
      <c r="E175" s="64" t="str">
        <f t="shared" si="50"/>
        <v/>
      </c>
      <c r="F175" s="64" t="str">
        <f t="shared" si="50"/>
        <v/>
      </c>
      <c r="G175" s="64" t="str">
        <f t="shared" si="50"/>
        <v/>
      </c>
      <c r="H175" s="64" t="str">
        <f t="shared" si="50"/>
        <v/>
      </c>
      <c r="I175" s="64" t="str">
        <f t="shared" si="50"/>
        <v/>
      </c>
      <c r="J175" s="64" t="str">
        <f t="shared" si="50"/>
        <v/>
      </c>
      <c r="K175" s="65">
        <f t="shared" si="50"/>
        <v>2.5467797556984154E-7</v>
      </c>
      <c r="L175" s="65">
        <f t="shared" si="50"/>
        <v>8.1884365567155799E-8</v>
      </c>
      <c r="M175" s="65">
        <f t="shared" si="50"/>
        <v>1.9364019153328084E-8</v>
      </c>
      <c r="N175" s="65">
        <f t="shared" si="50"/>
        <v>2.5247628847889711E-9</v>
      </c>
      <c r="O175" s="65">
        <f t="shared" si="50"/>
        <v>0</v>
      </c>
      <c r="P175" s="65">
        <f t="shared" si="50"/>
        <v>0</v>
      </c>
      <c r="Q175" s="65">
        <f t="shared" si="50"/>
        <v>0</v>
      </c>
      <c r="R175" s="65">
        <f t="shared" si="50"/>
        <v>0</v>
      </c>
      <c r="S175" s="65">
        <f t="shared" si="50"/>
        <v>0</v>
      </c>
      <c r="T175" s="65">
        <f t="shared" si="50"/>
        <v>0</v>
      </c>
      <c r="U175" s="65">
        <f t="shared" si="50"/>
        <v>0</v>
      </c>
      <c r="V175" s="65">
        <f t="shared" si="50"/>
        <v>0</v>
      </c>
      <c r="W175" s="65">
        <f t="shared" si="50"/>
        <v>0</v>
      </c>
      <c r="X175" s="65">
        <f t="shared" si="50"/>
        <v>0</v>
      </c>
      <c r="Y175" s="65">
        <f t="shared" si="50"/>
        <v>0</v>
      </c>
      <c r="Z175" s="65">
        <f t="shared" si="50"/>
        <v>0</v>
      </c>
      <c r="AA175" s="65">
        <v>0</v>
      </c>
      <c r="AB175" s="2">
        <f t="shared" ref="AB175:AG190" si="51">AB124</f>
        <v>8</v>
      </c>
      <c r="AC175" s="2">
        <f t="shared" si="51"/>
        <v>8</v>
      </c>
      <c r="AD175" s="2">
        <f t="shared" si="51"/>
        <v>-3.3263985239120331E-2</v>
      </c>
      <c r="AE175" s="2">
        <f t="shared" si="51"/>
        <v>0.15058792040410071</v>
      </c>
      <c r="AF175" s="2">
        <f t="shared" si="51"/>
        <v>0.66556017395267819</v>
      </c>
      <c r="AG175" s="2">
        <f t="shared" si="51"/>
        <v>0.18385190564322104</v>
      </c>
    </row>
    <row r="176" spans="1:33">
      <c r="A176" s="72"/>
      <c r="B176" s="2">
        <f t="shared" si="34"/>
        <v>7</v>
      </c>
      <c r="C176" s="64"/>
      <c r="D176" s="64" t="str">
        <f t="shared" ref="D176:Z176" si="52">IF(D125="","",IF(MOD(D$157,3)=0, MAX(EXP(-D23*delta_t)*($AE176*E175+$AF176*E176+$AG176*E177),D125-bond_strike),EXP(-D23*delta_t)*($AE176*E175+$AF176*E176+$AG176*E177)))</f>
        <v/>
      </c>
      <c r="E176" s="64" t="str">
        <f t="shared" si="52"/>
        <v/>
      </c>
      <c r="F176" s="64" t="str">
        <f t="shared" si="52"/>
        <v/>
      </c>
      <c r="G176" s="64" t="str">
        <f t="shared" si="52"/>
        <v/>
      </c>
      <c r="H176" s="64" t="str">
        <f t="shared" si="52"/>
        <v/>
      </c>
      <c r="I176" s="64" t="str">
        <f t="shared" si="52"/>
        <v/>
      </c>
      <c r="J176" s="65">
        <f t="shared" si="52"/>
        <v>5.6376454909020178E-6</v>
      </c>
      <c r="K176" s="65">
        <f t="shared" si="52"/>
        <v>2.6740294992972536E-6</v>
      </c>
      <c r="L176" s="65">
        <f t="shared" si="52"/>
        <v>1.1118609257064652E-6</v>
      </c>
      <c r="M176" s="65">
        <f t="shared" si="52"/>
        <v>3.8345690277040024E-7</v>
      </c>
      <c r="N176" s="65">
        <f t="shared" si="52"/>
        <v>9.8234812895088871E-8</v>
      </c>
      <c r="O176" s="65">
        <f t="shared" si="52"/>
        <v>1.400345491412696E-8</v>
      </c>
      <c r="P176" s="65">
        <f t="shared" si="52"/>
        <v>0</v>
      </c>
      <c r="Q176" s="65">
        <f t="shared" si="52"/>
        <v>0</v>
      </c>
      <c r="R176" s="65">
        <f t="shared" si="52"/>
        <v>0</v>
      </c>
      <c r="S176" s="65">
        <f t="shared" si="52"/>
        <v>0</v>
      </c>
      <c r="T176" s="65">
        <f t="shared" si="52"/>
        <v>0</v>
      </c>
      <c r="U176" s="65">
        <f t="shared" si="52"/>
        <v>0</v>
      </c>
      <c r="V176" s="65">
        <f t="shared" si="52"/>
        <v>0</v>
      </c>
      <c r="W176" s="65">
        <f t="shared" si="52"/>
        <v>0</v>
      </c>
      <c r="X176" s="65">
        <f t="shared" si="52"/>
        <v>0</v>
      </c>
      <c r="Y176" s="65">
        <f t="shared" si="52"/>
        <v>0</v>
      </c>
      <c r="Z176" s="65">
        <f t="shared" si="52"/>
        <v>0</v>
      </c>
      <c r="AA176" s="65">
        <v>0</v>
      </c>
      <c r="AB176" s="2">
        <f t="shared" si="51"/>
        <v>7</v>
      </c>
      <c r="AC176" s="2">
        <f t="shared" si="51"/>
        <v>7</v>
      </c>
      <c r="AD176" s="2">
        <f t="shared" si="51"/>
        <v>-2.9105987084230733E-2</v>
      </c>
      <c r="AE176" s="2">
        <f t="shared" si="51"/>
        <v>0.15253725236662499</v>
      </c>
      <c r="AF176" s="2">
        <f t="shared" si="51"/>
        <v>0.66581950818251923</v>
      </c>
      <c r="AG176" s="2">
        <f t="shared" si="51"/>
        <v>0.18164323945085573</v>
      </c>
    </row>
    <row r="177" spans="1:33">
      <c r="A177" s="72"/>
      <c r="B177" s="2">
        <f t="shared" si="34"/>
        <v>6</v>
      </c>
      <c r="C177" s="64"/>
      <c r="D177" s="64" t="str">
        <f t="shared" ref="D177:Z177" si="53">IF(D126="","",IF(MOD(D$157,3)=0, MAX(EXP(-D24*delta_t)*($AE177*E176+$AF177*E177+$AG177*E178),D126-bond_strike),EXP(-D24*delta_t)*($AE177*E176+$AF177*E177+$AG177*E178)))</f>
        <v/>
      </c>
      <c r="E177" s="64" t="str">
        <f t="shared" si="53"/>
        <v/>
      </c>
      <c r="F177" s="64" t="str">
        <f t="shared" si="53"/>
        <v/>
      </c>
      <c r="G177" s="64" t="str">
        <f t="shared" si="53"/>
        <v/>
      </c>
      <c r="H177" s="64" t="str">
        <f t="shared" si="53"/>
        <v/>
      </c>
      <c r="I177" s="65">
        <f t="shared" si="53"/>
        <v>6.5683614739885421E-5</v>
      </c>
      <c r="J177" s="65">
        <f t="shared" si="53"/>
        <v>3.8955020738089735E-5</v>
      </c>
      <c r="K177" s="65">
        <f t="shared" si="53"/>
        <v>2.1492823456802132E-5</v>
      </c>
      <c r="L177" s="65">
        <f t="shared" si="53"/>
        <v>1.0804523880647508E-5</v>
      </c>
      <c r="M177" s="65">
        <f t="shared" si="53"/>
        <v>4.7953702500457569E-6</v>
      </c>
      <c r="N177" s="65">
        <f t="shared" si="53"/>
        <v>1.7824477847478522E-6</v>
      </c>
      <c r="O177" s="65">
        <f t="shared" si="53"/>
        <v>4.9820332834952778E-7</v>
      </c>
      <c r="P177" s="65">
        <f t="shared" si="53"/>
        <v>7.8351417280651121E-8</v>
      </c>
      <c r="Q177" s="65">
        <f t="shared" si="53"/>
        <v>0</v>
      </c>
      <c r="R177" s="65">
        <f t="shared" si="53"/>
        <v>0</v>
      </c>
      <c r="S177" s="65">
        <f t="shared" si="53"/>
        <v>0</v>
      </c>
      <c r="T177" s="65">
        <f t="shared" si="53"/>
        <v>0</v>
      </c>
      <c r="U177" s="65">
        <f t="shared" si="53"/>
        <v>0</v>
      </c>
      <c r="V177" s="65">
        <f t="shared" si="53"/>
        <v>0</v>
      </c>
      <c r="W177" s="65">
        <f t="shared" si="53"/>
        <v>0</v>
      </c>
      <c r="X177" s="65">
        <f t="shared" si="53"/>
        <v>0</v>
      </c>
      <c r="Y177" s="65">
        <f t="shared" si="53"/>
        <v>0</v>
      </c>
      <c r="Z177" s="65">
        <f t="shared" si="53"/>
        <v>0</v>
      </c>
      <c r="AA177" s="65">
        <v>0</v>
      </c>
      <c r="AB177" s="2">
        <f t="shared" si="51"/>
        <v>6</v>
      </c>
      <c r="AC177" s="2">
        <f t="shared" si="51"/>
        <v>6</v>
      </c>
      <c r="AD177" s="2">
        <f t="shared" si="51"/>
        <v>-2.4947988929340248E-2</v>
      </c>
      <c r="AE177" s="2">
        <f t="shared" si="51"/>
        <v>0.15450387327780576</v>
      </c>
      <c r="AF177" s="2">
        <f t="shared" si="51"/>
        <v>0.66604426451504817</v>
      </c>
      <c r="AG177" s="2">
        <f t="shared" si="51"/>
        <v>0.17945186220714601</v>
      </c>
    </row>
    <row r="178" spans="1:33">
      <c r="A178" s="72"/>
      <c r="B178" s="2">
        <f t="shared" si="34"/>
        <v>5</v>
      </c>
      <c r="C178" s="64"/>
      <c r="D178" s="64" t="str">
        <f t="shared" ref="D178:Z178" si="54">IF(D127="","",IF(MOD(D$157,3)=0, MAX(EXP(-D25*delta_t)*($AE178*E177+$AF178*E178+$AG178*E179),D127-bond_strike),EXP(-D25*delta_t)*($AE178*E177+$AF178*E178+$AG178*E179)))</f>
        <v/>
      </c>
      <c r="E178" s="64" t="str">
        <f t="shared" si="54"/>
        <v/>
      </c>
      <c r="F178" s="64" t="str">
        <f t="shared" si="54"/>
        <v/>
      </c>
      <c r="G178" s="64" t="str">
        <f t="shared" si="54"/>
        <v/>
      </c>
      <c r="H178" s="65">
        <f t="shared" si="54"/>
        <v>4.9009749395232001E-4</v>
      </c>
      <c r="I178" s="65">
        <f t="shared" si="54"/>
        <v>3.3639702817559797E-4</v>
      </c>
      <c r="J178" s="65">
        <f t="shared" si="54"/>
        <v>2.2104812499692937E-4</v>
      </c>
      <c r="K178" s="65">
        <f t="shared" si="54"/>
        <v>1.377014542539781E-4</v>
      </c>
      <c r="L178" s="65">
        <f t="shared" si="54"/>
        <v>8.0224564646860623E-5</v>
      </c>
      <c r="M178" s="65">
        <f t="shared" si="54"/>
        <v>4.2853072150881099E-5</v>
      </c>
      <c r="N178" s="65">
        <f t="shared" si="54"/>
        <v>2.0370042198918188E-5</v>
      </c>
      <c r="O178" s="65">
        <f t="shared" si="54"/>
        <v>8.202584999231547E-6</v>
      </c>
      <c r="P178" s="65">
        <f t="shared" si="54"/>
        <v>2.5225040989254879E-6</v>
      </c>
      <c r="Q178" s="65">
        <f t="shared" si="54"/>
        <v>4.4250844567139472E-7</v>
      </c>
      <c r="R178" s="65">
        <f t="shared" si="54"/>
        <v>0</v>
      </c>
      <c r="S178" s="65">
        <f t="shared" si="54"/>
        <v>0</v>
      </c>
      <c r="T178" s="65">
        <f t="shared" si="54"/>
        <v>0</v>
      </c>
      <c r="U178" s="65">
        <f t="shared" si="54"/>
        <v>0</v>
      </c>
      <c r="V178" s="65">
        <f t="shared" si="54"/>
        <v>0</v>
      </c>
      <c r="W178" s="65">
        <f t="shared" si="54"/>
        <v>0</v>
      </c>
      <c r="X178" s="65">
        <f t="shared" si="54"/>
        <v>0</v>
      </c>
      <c r="Y178" s="65">
        <f t="shared" si="54"/>
        <v>0</v>
      </c>
      <c r="Z178" s="65">
        <f t="shared" si="54"/>
        <v>0</v>
      </c>
      <c r="AA178" s="65">
        <v>0</v>
      </c>
      <c r="AB178" s="2">
        <f t="shared" si="51"/>
        <v>5</v>
      </c>
      <c r="AC178" s="2">
        <f t="shared" si="51"/>
        <v>5</v>
      </c>
      <c r="AD178" s="2">
        <f t="shared" si="51"/>
        <v>-2.0789990774449763E-2</v>
      </c>
      <c r="AE178" s="2">
        <f t="shared" si="51"/>
        <v>0.15648778313764264</v>
      </c>
      <c r="AF178" s="2">
        <f t="shared" si="51"/>
        <v>0.6662344429502649</v>
      </c>
      <c r="AG178" s="2">
        <f t="shared" si="51"/>
        <v>0.1772777739120924</v>
      </c>
    </row>
    <row r="179" spans="1:33">
      <c r="A179" s="72"/>
      <c r="B179" s="2">
        <f t="shared" si="34"/>
        <v>4</v>
      </c>
      <c r="C179" s="64"/>
      <c r="D179" s="64" t="str">
        <f t="shared" ref="D179:Z179" si="55">IF(D128="","",IF(MOD(D$157,3)=0, MAX(EXP(-D26*delta_t)*($AE179*E178+$AF179*E179+$AG179*E180),D128-bond_strike),EXP(-D26*delta_t)*($AE179*E178+$AF179*E179+$AG179*E180)))</f>
        <v/>
      </c>
      <c r="E179" s="64" t="str">
        <f t="shared" si="55"/>
        <v/>
      </c>
      <c r="F179" s="64" t="str">
        <f t="shared" si="55"/>
        <v/>
      </c>
      <c r="G179" s="65">
        <f t="shared" si="55"/>
        <v>2.6159874217881176E-3</v>
      </c>
      <c r="H179" s="65">
        <f t="shared" si="55"/>
        <v>1.9875005437489279E-3</v>
      </c>
      <c r="I179" s="65">
        <f t="shared" si="55"/>
        <v>1.4693433643419476E-3</v>
      </c>
      <c r="J179" s="65">
        <f t="shared" si="55"/>
        <v>1.0513797218727832E-3</v>
      </c>
      <c r="K179" s="65">
        <f t="shared" si="55"/>
        <v>7.2310640366209599E-4</v>
      </c>
      <c r="L179" s="65">
        <f t="shared" si="55"/>
        <v>4.7375646352598656E-4</v>
      </c>
      <c r="M179" s="65">
        <f t="shared" si="55"/>
        <v>2.9200837756290798E-4</v>
      </c>
      <c r="N179" s="65">
        <f t="shared" si="55"/>
        <v>1.6617650334146744E-4</v>
      </c>
      <c r="O179" s="65">
        <f t="shared" si="55"/>
        <v>8.4878332341014649E-5</v>
      </c>
      <c r="P179" s="65">
        <f t="shared" si="55"/>
        <v>3.7225866269086049E-5</v>
      </c>
      <c r="Q179" s="65">
        <f t="shared" si="55"/>
        <v>1.2723214630550661E-5</v>
      </c>
      <c r="R179" s="65">
        <f t="shared" si="55"/>
        <v>2.5239798004874792E-6</v>
      </c>
      <c r="S179" s="65">
        <f t="shared" si="55"/>
        <v>0</v>
      </c>
      <c r="T179" s="65">
        <f t="shared" si="55"/>
        <v>0</v>
      </c>
      <c r="U179" s="65">
        <f t="shared" si="55"/>
        <v>0</v>
      </c>
      <c r="V179" s="65">
        <f t="shared" si="55"/>
        <v>0</v>
      </c>
      <c r="W179" s="65">
        <f t="shared" si="55"/>
        <v>0</v>
      </c>
      <c r="X179" s="65">
        <f t="shared" si="55"/>
        <v>0</v>
      </c>
      <c r="Y179" s="65">
        <f t="shared" si="55"/>
        <v>0</v>
      </c>
      <c r="Z179" s="65">
        <f t="shared" si="55"/>
        <v>0</v>
      </c>
      <c r="AA179" s="65">
        <v>0</v>
      </c>
      <c r="AB179" s="2">
        <f t="shared" si="51"/>
        <v>4</v>
      </c>
      <c r="AC179" s="2">
        <f t="shared" si="51"/>
        <v>4</v>
      </c>
      <c r="AD179" s="2">
        <f t="shared" si="51"/>
        <v>-1.6631992619560165E-2</v>
      </c>
      <c r="AE179" s="2">
        <f t="shared" si="51"/>
        <v>0.15848898194613512</v>
      </c>
      <c r="AF179" s="2">
        <f t="shared" si="51"/>
        <v>0.66639004348816955</v>
      </c>
      <c r="AG179" s="2">
        <f t="shared" si="51"/>
        <v>0.17512097456569528</v>
      </c>
    </row>
    <row r="180" spans="1:33">
      <c r="A180" s="72"/>
      <c r="B180" s="2">
        <f t="shared" si="34"/>
        <v>3</v>
      </c>
      <c r="C180" s="64"/>
      <c r="D180" s="64" t="str">
        <f t="shared" ref="D180:Z180" si="56">IF(D129="","",IF(MOD(D$157,3)=0, MAX(EXP(-D27*delta_t)*($AE180*E179+$AF180*E180+$AG180*E181),D129-bond_strike),EXP(-D27*delta_t)*($AE180*E179+$AF180*E180+$AG180*E181)))</f>
        <v/>
      </c>
      <c r="E180" s="64" t="str">
        <f t="shared" si="56"/>
        <v/>
      </c>
      <c r="F180" s="65">
        <f t="shared" si="56"/>
        <v>1.0742793955328475E-2</v>
      </c>
      <c r="G180" s="65">
        <f t="shared" si="56"/>
        <v>8.777378531795001E-3</v>
      </c>
      <c r="H180" s="65">
        <f t="shared" si="56"/>
        <v>7.0478389301528539E-3</v>
      </c>
      <c r="I180" s="65">
        <f t="shared" si="56"/>
        <v>5.5441716521925678E-3</v>
      </c>
      <c r="J180" s="65">
        <f t="shared" si="56"/>
        <v>4.2580456175849244E-3</v>
      </c>
      <c r="K180" s="65">
        <f t="shared" si="56"/>
        <v>3.1774146350051062E-3</v>
      </c>
      <c r="L180" s="65">
        <f t="shared" si="56"/>
        <v>2.2887322607047906E-3</v>
      </c>
      <c r="M180" s="65">
        <f t="shared" si="56"/>
        <v>1.5785954838208062E-3</v>
      </c>
      <c r="N180" s="65">
        <f t="shared" si="56"/>
        <v>1.0312123266297145E-3</v>
      </c>
      <c r="O180" s="65">
        <f t="shared" si="56"/>
        <v>6.2689068253461255E-4</v>
      </c>
      <c r="P180" s="65">
        <f t="shared" si="56"/>
        <v>3.4507595440385355E-4</v>
      </c>
      <c r="Q180" s="65">
        <f t="shared" si="56"/>
        <v>1.6567662566992111E-4</v>
      </c>
      <c r="R180" s="65">
        <f t="shared" si="56"/>
        <v>6.3712599584759544E-5</v>
      </c>
      <c r="S180" s="65">
        <f t="shared" si="56"/>
        <v>1.4545641293733676E-5</v>
      </c>
      <c r="T180" s="65">
        <f t="shared" si="56"/>
        <v>0</v>
      </c>
      <c r="U180" s="65">
        <f t="shared" si="56"/>
        <v>0</v>
      </c>
      <c r="V180" s="65">
        <f t="shared" si="56"/>
        <v>0</v>
      </c>
      <c r="W180" s="65">
        <f t="shared" si="56"/>
        <v>0</v>
      </c>
      <c r="X180" s="65">
        <f t="shared" si="56"/>
        <v>0</v>
      </c>
      <c r="Y180" s="65">
        <f t="shared" si="56"/>
        <v>0</v>
      </c>
      <c r="Z180" s="65">
        <f t="shared" si="56"/>
        <v>0</v>
      </c>
      <c r="AA180" s="65">
        <v>0</v>
      </c>
      <c r="AB180" s="2">
        <f t="shared" si="51"/>
        <v>3</v>
      </c>
      <c r="AC180" s="2">
        <f t="shared" si="51"/>
        <v>3</v>
      </c>
      <c r="AD180" s="2">
        <f t="shared" si="51"/>
        <v>-1.2473994464670124E-2</v>
      </c>
      <c r="AE180" s="2">
        <f t="shared" si="51"/>
        <v>0.16050746970328392</v>
      </c>
      <c r="AF180" s="2">
        <f t="shared" si="51"/>
        <v>0.66651106612876199</v>
      </c>
      <c r="AG180" s="2">
        <f t="shared" si="51"/>
        <v>0.17298146416795404</v>
      </c>
    </row>
    <row r="181" spans="1:33">
      <c r="A181" s="72"/>
      <c r="B181" s="2">
        <f t="shared" si="34"/>
        <v>2</v>
      </c>
      <c r="C181" s="64"/>
      <c r="D181" s="64" t="str">
        <f t="shared" ref="D181:Z181" si="57">IF(D130="","",IF(MOD(D$157,3)=0, MAX(EXP(-D28*delta_t)*($AE181*E180+$AF181*E181+$AG181*E182),D130-bond_strike),EXP(-D28*delta_t)*($AE181*E180+$AF181*E181+$AG181*E182)))</f>
        <v/>
      </c>
      <c r="E181" s="65">
        <f t="shared" si="57"/>
        <v>3.5817115217009497E-2</v>
      </c>
      <c r="F181" s="65">
        <f t="shared" si="57"/>
        <v>3.082478684369698E-2</v>
      </c>
      <c r="G181" s="65">
        <f t="shared" si="57"/>
        <v>2.6240449836222632E-2</v>
      </c>
      <c r="H181" s="65">
        <f t="shared" si="57"/>
        <v>2.2064958500829582E-2</v>
      </c>
      <c r="I181" s="65">
        <f t="shared" si="57"/>
        <v>1.8284104809630622E-2</v>
      </c>
      <c r="J181" s="65">
        <f t="shared" si="57"/>
        <v>1.4882627074442335E-2</v>
      </c>
      <c r="K181" s="65">
        <f t="shared" si="57"/>
        <v>1.1869447692062458E-2</v>
      </c>
      <c r="L181" s="65">
        <f t="shared" si="57"/>
        <v>9.2375052132897539E-3</v>
      </c>
      <c r="M181" s="65">
        <f t="shared" si="57"/>
        <v>6.9707547124649447E-3</v>
      </c>
      <c r="N181" s="65">
        <f t="shared" si="57"/>
        <v>5.0633752196093222E-3</v>
      </c>
      <c r="O181" s="65">
        <f t="shared" si="57"/>
        <v>3.5102671145079145E-3</v>
      </c>
      <c r="P181" s="65">
        <f t="shared" si="57"/>
        <v>2.2863904836455816E-3</v>
      </c>
      <c r="Q181" s="65">
        <f t="shared" si="57"/>
        <v>1.3594526911747968E-3</v>
      </c>
      <c r="R181" s="65">
        <f t="shared" si="57"/>
        <v>7.1709520666322999E-4</v>
      </c>
      <c r="S181" s="65">
        <f t="shared" si="57"/>
        <v>3.150536009581496E-4</v>
      </c>
      <c r="T181" s="65">
        <f t="shared" si="57"/>
        <v>8.4728081322345348E-5</v>
      </c>
      <c r="U181" s="65">
        <f t="shared" si="57"/>
        <v>0</v>
      </c>
      <c r="V181" s="65">
        <f t="shared" si="57"/>
        <v>0</v>
      </c>
      <c r="W181" s="65">
        <f t="shared" si="57"/>
        <v>0</v>
      </c>
      <c r="X181" s="65">
        <f t="shared" si="57"/>
        <v>0</v>
      </c>
      <c r="Y181" s="65">
        <f t="shared" si="57"/>
        <v>0</v>
      </c>
      <c r="Z181" s="65">
        <f t="shared" si="57"/>
        <v>0</v>
      </c>
      <c r="AA181" s="65">
        <v>0</v>
      </c>
      <c r="AB181" s="2">
        <f t="shared" si="51"/>
        <v>2</v>
      </c>
      <c r="AC181" s="2">
        <f t="shared" si="51"/>
        <v>2</v>
      </c>
      <c r="AD181" s="2">
        <f t="shared" si="51"/>
        <v>-8.3159963097800826E-3</v>
      </c>
      <c r="AE181" s="2">
        <f t="shared" si="51"/>
        <v>0.16254324640908877</v>
      </c>
      <c r="AF181" s="2">
        <f t="shared" si="51"/>
        <v>0.66659751087204233</v>
      </c>
      <c r="AG181" s="2">
        <f t="shared" si="51"/>
        <v>0.17085924271886885</v>
      </c>
    </row>
    <row r="182" spans="1:33">
      <c r="A182" s="72"/>
      <c r="B182" s="2">
        <f t="shared" si="34"/>
        <v>1</v>
      </c>
      <c r="C182" s="64"/>
      <c r="D182" s="65">
        <f t="shared" ref="D182:Z182" si="58">IF(D131="","",IF(MOD(D$157,3)=0, MAX(EXP(-D29*delta_t)*($AE182*E181+$AF182*E182+$AG182*E183),D131-bond_strike),EXP(-D29*delta_t)*($AE182*E181+$AF182*E182+$AG182*E183)))</f>
        <v>0.10142580249573098</v>
      </c>
      <c r="E182" s="65">
        <f t="shared" si="58"/>
        <v>9.0439535057660655E-2</v>
      </c>
      <c r="F182" s="65">
        <f t="shared" si="58"/>
        <v>8.0170227000031069E-2</v>
      </c>
      <c r="G182" s="65">
        <f t="shared" si="58"/>
        <v>7.0597788367898373E-2</v>
      </c>
      <c r="H182" s="65">
        <f t="shared" si="58"/>
        <v>6.1590340966149473E-2</v>
      </c>
      <c r="I182" s="65">
        <f t="shared" si="58"/>
        <v>5.3223377545542849E-2</v>
      </c>
      <c r="J182" s="65">
        <f t="shared" si="58"/>
        <v>4.548333013886937E-2</v>
      </c>
      <c r="K182" s="65">
        <f t="shared" si="58"/>
        <v>3.8259392748515177E-2</v>
      </c>
      <c r="L182" s="65">
        <f t="shared" si="58"/>
        <v>3.1646117416168872E-2</v>
      </c>
      <c r="M182" s="65">
        <f t="shared" si="58"/>
        <v>2.5678549812229636E-2</v>
      </c>
      <c r="N182" s="65">
        <f t="shared" si="58"/>
        <v>2.0300979705948664E-2</v>
      </c>
      <c r="O182" s="65">
        <f t="shared" si="58"/>
        <v>1.5518584019332912E-2</v>
      </c>
      <c r="P182" s="65">
        <f t="shared" si="58"/>
        <v>1.1419267308713173E-2</v>
      </c>
      <c r="Q182" s="65">
        <f t="shared" si="58"/>
        <v>8.00127340304203E-3</v>
      </c>
      <c r="R182" s="65">
        <f t="shared" si="58"/>
        <v>5.1469055542980625E-3</v>
      </c>
      <c r="S182" s="65">
        <f t="shared" si="58"/>
        <v>2.9799095405685814E-3</v>
      </c>
      <c r="T182" s="65">
        <f t="shared" si="58"/>
        <v>1.5248660093591885E-3</v>
      </c>
      <c r="U182" s="65">
        <f t="shared" si="58"/>
        <v>4.9901131790058622E-4</v>
      </c>
      <c r="V182" s="65">
        <f t="shared" si="58"/>
        <v>0</v>
      </c>
      <c r="W182" s="65">
        <f t="shared" si="58"/>
        <v>0</v>
      </c>
      <c r="X182" s="65">
        <f t="shared" si="58"/>
        <v>0</v>
      </c>
      <c r="Y182" s="65">
        <f t="shared" si="58"/>
        <v>0</v>
      </c>
      <c r="Z182" s="65">
        <f t="shared" si="58"/>
        <v>0</v>
      </c>
      <c r="AA182" s="65">
        <v>0</v>
      </c>
      <c r="AB182" s="2">
        <f t="shared" si="51"/>
        <v>1</v>
      </c>
      <c r="AC182" s="2">
        <f t="shared" si="51"/>
        <v>1</v>
      </c>
      <c r="AD182" s="2">
        <f t="shared" si="51"/>
        <v>-4.1579981548900413E-3</v>
      </c>
      <c r="AE182" s="2">
        <f t="shared" si="51"/>
        <v>0.16459631206354966</v>
      </c>
      <c r="AF182" s="2">
        <f t="shared" si="51"/>
        <v>0.66664937771801058</v>
      </c>
      <c r="AG182" s="2">
        <f t="shared" si="51"/>
        <v>0.1687543102184397</v>
      </c>
    </row>
    <row r="183" spans="1:33">
      <c r="A183" s="72"/>
      <c r="B183" s="2">
        <f t="shared" si="34"/>
        <v>0</v>
      </c>
      <c r="C183" s="65">
        <f>EXP(-C30*delta_t)*($AE183*D182+$AF183*D183+$AG183*D184)</f>
        <v>0.25332529484146865</v>
      </c>
      <c r="D183" s="65">
        <f t="shared" ref="D183:Z183" si="59">IF(D132="","",IF(MOD(D$157,3)=0, MAX(EXP(-D30*delta_t)*($AE183*E182+$AF183*E183+$AG183*E184),D132-bond_strike),EXP(-D30*delta_t)*($AE183*E182+$AF183*E183+$AG183*E184)))</f>
        <v>0.2313884352951483</v>
      </c>
      <c r="E183" s="65">
        <f t="shared" si="59"/>
        <v>0.21109854761908825</v>
      </c>
      <c r="F183" s="65">
        <f t="shared" si="59"/>
        <v>0.19129236469379157</v>
      </c>
      <c r="G183" s="65">
        <f t="shared" si="59"/>
        <v>0.17255492238619455</v>
      </c>
      <c r="H183" s="65">
        <f t="shared" si="59"/>
        <v>0.15530418822264647</v>
      </c>
      <c r="I183" s="65">
        <f t="shared" si="59"/>
        <v>0.13848113404177065</v>
      </c>
      <c r="J183" s="65">
        <f t="shared" si="59"/>
        <v>0.1226077139747431</v>
      </c>
      <c r="K183" s="65">
        <f t="shared" si="59"/>
        <v>0.10803641871890769</v>
      </c>
      <c r="L183" s="65">
        <f t="shared" si="59"/>
        <v>9.3743740152407828E-2</v>
      </c>
      <c r="M183" s="65">
        <f t="shared" si="59"/>
        <v>8.0171828021887839E-2</v>
      </c>
      <c r="N183" s="65">
        <f t="shared" si="59"/>
        <v>6.7756816700793032E-2</v>
      </c>
      <c r="O183" s="65">
        <f t="shared" si="59"/>
        <v>5.6152948490224466E-2</v>
      </c>
      <c r="P183" s="65">
        <f t="shared" si="59"/>
        <v>4.5069368440454172E-2</v>
      </c>
      <c r="Q183" s="65">
        <f t="shared" si="59"/>
        <v>3.5068982574850256E-2</v>
      </c>
      <c r="R183" s="65">
        <f t="shared" si="59"/>
        <v>2.6619271420110609E-2</v>
      </c>
      <c r="S183" s="65">
        <f t="shared" si="59"/>
        <v>1.8574409956437436E-2</v>
      </c>
      <c r="T183" s="65">
        <f t="shared" si="59"/>
        <v>1.1641863322435981E-2</v>
      </c>
      <c r="U183" s="65">
        <f t="shared" si="59"/>
        <v>7.1112093354185691E-3</v>
      </c>
      <c r="V183" s="65">
        <f t="shared" si="59"/>
        <v>2.9723710132328928E-3</v>
      </c>
      <c r="W183" s="65">
        <f t="shared" si="59"/>
        <v>0</v>
      </c>
      <c r="X183" s="65">
        <f t="shared" si="59"/>
        <v>0</v>
      </c>
      <c r="Y183" s="65">
        <f t="shared" si="59"/>
        <v>0</v>
      </c>
      <c r="Z183" s="65">
        <f t="shared" si="59"/>
        <v>0</v>
      </c>
      <c r="AA183" s="65">
        <v>0</v>
      </c>
      <c r="AB183" s="2">
        <f t="shared" si="51"/>
        <v>0</v>
      </c>
      <c r="AC183" s="2">
        <f t="shared" si="51"/>
        <v>0</v>
      </c>
      <c r="AD183" s="2">
        <f t="shared" si="51"/>
        <v>0</v>
      </c>
      <c r="AE183" s="2">
        <f t="shared" si="51"/>
        <v>0.16666666666666666</v>
      </c>
      <c r="AF183" s="2">
        <f t="shared" si="51"/>
        <v>0.66666666666666663</v>
      </c>
      <c r="AG183" s="2">
        <f t="shared" si="51"/>
        <v>0.16666666666666666</v>
      </c>
    </row>
    <row r="184" spans="1:33">
      <c r="A184" s="72"/>
      <c r="B184" s="2">
        <f t="shared" si="34"/>
        <v>-1</v>
      </c>
      <c r="C184" s="64"/>
      <c r="D184" s="65">
        <f t="shared" ref="D184:Z184" si="60">IF(D133="","",IF(MOD(D$157,3)=0, MAX(EXP(-D31*delta_t)*($AE184*E183+$AF184*E184+$AG184*E185),D133-bond_strike),EXP(-D31*delta_t)*($AE184*E183+$AF184*E184+$AG184*E185)))</f>
        <v>0.49729459134776677</v>
      </c>
      <c r="E184" s="65">
        <f t="shared" si="60"/>
        <v>0.4578097534808217</v>
      </c>
      <c r="F184" s="65">
        <f t="shared" si="60"/>
        <v>0.4253905996941898</v>
      </c>
      <c r="G184" s="65">
        <f t="shared" si="60"/>
        <v>0.39083084866126683</v>
      </c>
      <c r="H184" s="65">
        <f t="shared" si="60"/>
        <v>0.35614184360995604</v>
      </c>
      <c r="I184" s="65">
        <f t="shared" si="60"/>
        <v>0.32801896193901159</v>
      </c>
      <c r="J184" s="65">
        <f t="shared" si="60"/>
        <v>0.29801798918541228</v>
      </c>
      <c r="K184" s="65">
        <f t="shared" si="60"/>
        <v>0.26798961599432974</v>
      </c>
      <c r="L184" s="65">
        <f t="shared" si="60"/>
        <v>0.24406088881436258</v>
      </c>
      <c r="M184" s="65">
        <f t="shared" si="60"/>
        <v>0.21826729379842039</v>
      </c>
      <c r="N184" s="65">
        <f t="shared" si="60"/>
        <v>0.19158537522263439</v>
      </c>
      <c r="O184" s="65">
        <f t="shared" si="60"/>
        <v>0.16802224114449238</v>
      </c>
      <c r="P184" s="65">
        <f t="shared" si="60"/>
        <v>0.14657262470870489</v>
      </c>
      <c r="Q184" s="65">
        <f t="shared" si="60"/>
        <v>0.12323594203763459</v>
      </c>
      <c r="R184" s="65">
        <f t="shared" si="60"/>
        <v>9.9652303201169273E-2</v>
      </c>
      <c r="S184" s="65">
        <f t="shared" si="60"/>
        <v>8.3099066885228473E-2</v>
      </c>
      <c r="T184" s="65">
        <f t="shared" si="60"/>
        <v>6.3819603292286975E-2</v>
      </c>
      <c r="U184" s="65">
        <f t="shared" si="60"/>
        <v>4.1201607149635382E-2</v>
      </c>
      <c r="V184" s="65">
        <f t="shared" si="60"/>
        <v>3.0959011007299898E-2</v>
      </c>
      <c r="W184" s="65">
        <f t="shared" si="60"/>
        <v>1.7910578469083723E-2</v>
      </c>
      <c r="X184" s="65">
        <f t="shared" si="60"/>
        <v>0</v>
      </c>
      <c r="Y184" s="65">
        <f t="shared" si="60"/>
        <v>0</v>
      </c>
      <c r="Z184" s="65">
        <f t="shared" si="60"/>
        <v>0</v>
      </c>
      <c r="AA184" s="65">
        <v>0</v>
      </c>
      <c r="AB184" s="2">
        <f t="shared" si="51"/>
        <v>-1</v>
      </c>
      <c r="AC184" s="2">
        <f t="shared" si="51"/>
        <v>-1</v>
      </c>
      <c r="AD184" s="2">
        <f t="shared" si="51"/>
        <v>4.1579981548900413E-3</v>
      </c>
      <c r="AE184" s="2">
        <f t="shared" si="51"/>
        <v>0.1687543102184397</v>
      </c>
      <c r="AF184" s="2">
        <f t="shared" si="51"/>
        <v>0.66664937771801058</v>
      </c>
      <c r="AG184" s="2">
        <f t="shared" si="51"/>
        <v>0.16459631206354966</v>
      </c>
    </row>
    <row r="185" spans="1:33">
      <c r="A185" s="72"/>
      <c r="B185" s="2">
        <f t="shared" si="34"/>
        <v>-2</v>
      </c>
      <c r="C185" s="64"/>
      <c r="D185" s="64" t="str">
        <f t="shared" ref="D185:Z185" si="61">IF(D134="","",IF(MOD(D$157,3)=0, MAX(EXP(-D32*delta_t)*($AE185*E184+$AF185*E185+$AG185*E186),D134-bond_strike),EXP(-D32*delta_t)*($AE185*E184+$AF185*E185+$AG185*E186)))</f>
        <v/>
      </c>
      <c r="E185" s="65">
        <f t="shared" si="61"/>
        <v>0.958327688661747</v>
      </c>
      <c r="F185" s="65">
        <f t="shared" si="61"/>
        <v>0.86980665545294433</v>
      </c>
      <c r="G185" s="65">
        <f t="shared" si="61"/>
        <v>0.83176746448349481</v>
      </c>
      <c r="H185" s="65">
        <f t="shared" si="61"/>
        <v>0.77960194945840966</v>
      </c>
      <c r="I185" s="65">
        <f t="shared" si="61"/>
        <v>0.69955823244866699</v>
      </c>
      <c r="J185" s="65">
        <f t="shared" si="61"/>
        <v>0.66611020335193516</v>
      </c>
      <c r="K185" s="65">
        <f t="shared" si="61"/>
        <v>0.61995871351930321</v>
      </c>
      <c r="L185" s="65">
        <f t="shared" si="61"/>
        <v>0.54861992056234499</v>
      </c>
      <c r="M185" s="65">
        <f t="shared" si="61"/>
        <v>0.52124503682371193</v>
      </c>
      <c r="N185" s="65">
        <f t="shared" si="61"/>
        <v>0.48489673209335754</v>
      </c>
      <c r="O185" s="65">
        <f t="shared" si="61"/>
        <v>0.42965294791909514</v>
      </c>
      <c r="P185" s="65">
        <f t="shared" si="61"/>
        <v>0.38430974204746399</v>
      </c>
      <c r="Q185" s="65">
        <f t="shared" si="61"/>
        <v>0.35836910694902169</v>
      </c>
      <c r="R185" s="65">
        <f t="shared" si="61"/>
        <v>0.32032451158546849</v>
      </c>
      <c r="S185" s="65">
        <f t="shared" si="61"/>
        <v>0.25187393261187796</v>
      </c>
      <c r="T185" s="65">
        <f t="shared" si="61"/>
        <v>0.23617369918986086</v>
      </c>
      <c r="U185" s="65">
        <f t="shared" si="61"/>
        <v>0.21490558363527157</v>
      </c>
      <c r="V185" s="65">
        <f t="shared" si="61"/>
        <v>0.12275180711962919</v>
      </c>
      <c r="W185" s="65">
        <f t="shared" si="61"/>
        <v>0.11620828340706478</v>
      </c>
      <c r="X185" s="65">
        <f t="shared" si="61"/>
        <v>0.10919949127413986</v>
      </c>
      <c r="Y185" s="65">
        <f t="shared" si="61"/>
        <v>0</v>
      </c>
      <c r="Z185" s="65">
        <f t="shared" si="61"/>
        <v>0</v>
      </c>
      <c r="AA185" s="65">
        <v>0</v>
      </c>
      <c r="AB185" s="2">
        <f t="shared" si="51"/>
        <v>-2</v>
      </c>
      <c r="AC185" s="2">
        <f t="shared" si="51"/>
        <v>-2</v>
      </c>
      <c r="AD185" s="2">
        <f t="shared" si="51"/>
        <v>8.3159963097800826E-3</v>
      </c>
      <c r="AE185" s="2">
        <f t="shared" si="51"/>
        <v>0.17085924271886885</v>
      </c>
      <c r="AF185" s="2">
        <f t="shared" si="51"/>
        <v>0.66659751087204233</v>
      </c>
      <c r="AG185" s="2">
        <f t="shared" si="51"/>
        <v>0.16254324640908877</v>
      </c>
    </row>
    <row r="186" spans="1:33">
      <c r="A186" s="72"/>
      <c r="B186" s="2">
        <f t="shared" si="34"/>
        <v>-3</v>
      </c>
      <c r="C186" s="64"/>
      <c r="D186" s="64" t="str">
        <f t="shared" ref="D186:Z186" si="62">IF(D135="","",IF(MOD(D$157,3)=0, MAX(EXP(-D33*delta_t)*($AE186*E185+$AF186*E186+$AG186*E187),D135-bond_strike),EXP(-D33*delta_t)*($AE186*E185+$AF186*E186+$AG186*E187)))</f>
        <v/>
      </c>
      <c r="E186" s="64" t="str">
        <f t="shared" si="62"/>
        <v/>
      </c>
      <c r="F186" s="65">
        <f t="shared" si="62"/>
        <v>1.8944782608398469</v>
      </c>
      <c r="G186" s="65">
        <f t="shared" si="62"/>
        <v>1.5414617751438371</v>
      </c>
      <c r="H186" s="65">
        <f t="shared" si="62"/>
        <v>1.5576547447652065</v>
      </c>
      <c r="I186" s="65">
        <f t="shared" si="62"/>
        <v>1.5940844541033528</v>
      </c>
      <c r="J186" s="65">
        <f t="shared" si="62"/>
        <v>1.2693902532333705</v>
      </c>
      <c r="K186" s="65">
        <f t="shared" si="62"/>
        <v>1.2841339086928065</v>
      </c>
      <c r="L186" s="65">
        <f t="shared" si="62"/>
        <v>1.3173701537561584</v>
      </c>
      <c r="M186" s="65">
        <f t="shared" si="62"/>
        <v>1.0126341898271429</v>
      </c>
      <c r="N186" s="65">
        <f t="shared" si="62"/>
        <v>1.0252513934259115</v>
      </c>
      <c r="O186" s="65">
        <f t="shared" si="62"/>
        <v>1.0524695742541468</v>
      </c>
      <c r="P186" s="65">
        <f t="shared" si="62"/>
        <v>0.76115964054049667</v>
      </c>
      <c r="Q186" s="65">
        <f t="shared" si="62"/>
        <v>0.77155435503585301</v>
      </c>
      <c r="R186" s="65">
        <f t="shared" si="62"/>
        <v>0.79240323182175132</v>
      </c>
      <c r="S186" s="65">
        <f t="shared" si="62"/>
        <v>0.51042459240303462</v>
      </c>
      <c r="T186" s="65">
        <f t="shared" si="62"/>
        <v>0.51827573522331727</v>
      </c>
      <c r="U186" s="65">
        <f t="shared" si="62"/>
        <v>0.53244624951541653</v>
      </c>
      <c r="V186" s="65">
        <f t="shared" si="62"/>
        <v>0.25730801777124496</v>
      </c>
      <c r="W186" s="65">
        <f t="shared" si="62"/>
        <v>0.26195972613624036</v>
      </c>
      <c r="X186" s="65">
        <f t="shared" si="62"/>
        <v>0.26917283202203635</v>
      </c>
      <c r="Y186" s="65">
        <f t="shared" si="62"/>
        <v>0</v>
      </c>
      <c r="Z186" s="65">
        <f t="shared" si="62"/>
        <v>0</v>
      </c>
      <c r="AA186" s="65">
        <v>0</v>
      </c>
      <c r="AB186" s="2">
        <f t="shared" si="51"/>
        <v>-3</v>
      </c>
      <c r="AC186" s="2">
        <f t="shared" si="51"/>
        <v>-3</v>
      </c>
      <c r="AD186" s="2">
        <f t="shared" si="51"/>
        <v>1.2473994464670124E-2</v>
      </c>
      <c r="AE186" s="2">
        <f t="shared" si="51"/>
        <v>0.17298146416795404</v>
      </c>
      <c r="AF186" s="2">
        <f t="shared" si="51"/>
        <v>0.66651106612876199</v>
      </c>
      <c r="AG186" s="2">
        <f t="shared" si="51"/>
        <v>0.16050746970328392</v>
      </c>
    </row>
    <row r="187" spans="1:33">
      <c r="A187" s="72"/>
      <c r="B187" s="2">
        <f t="shared" si="34"/>
        <v>-4</v>
      </c>
      <c r="C187" s="64"/>
      <c r="D187" s="64" t="str">
        <f t="shared" ref="D187:Z187" si="63">IF(D136="","",IF(MOD(D$157,3)=0, MAX(EXP(-D34*delta_t)*($AE187*E186+$AF187*E187+$AG187*E188),D136-bond_strike),EXP(-D34*delta_t)*($AE187*E186+$AF187*E187+$AG187*E188)))</f>
        <v/>
      </c>
      <c r="E187" s="64" t="str">
        <f t="shared" si="63"/>
        <v/>
      </c>
      <c r="F187" s="64" t="str">
        <f t="shared" si="63"/>
        <v/>
      </c>
      <c r="G187" s="65">
        <f t="shared" si="63"/>
        <v>2.2778005544085786</v>
      </c>
      <c r="H187" s="65">
        <f t="shared" si="63"/>
        <v>2.3137225893220661</v>
      </c>
      <c r="I187" s="65">
        <f t="shared" si="63"/>
        <v>2.3502724788571641</v>
      </c>
      <c r="J187" s="65">
        <f t="shared" si="63"/>
        <v>1.8932477482586165</v>
      </c>
      <c r="K187" s="65">
        <f t="shared" si="63"/>
        <v>1.924291867769182</v>
      </c>
      <c r="L187" s="65">
        <f t="shared" si="63"/>
        <v>1.9554877040033176</v>
      </c>
      <c r="M187" s="65">
        <f t="shared" si="63"/>
        <v>1.5171917551988847</v>
      </c>
      <c r="N187" s="65">
        <f t="shared" si="63"/>
        <v>1.5425482319123316</v>
      </c>
      <c r="O187" s="65">
        <f t="shared" si="63"/>
        <v>1.5680158809802123</v>
      </c>
      <c r="P187" s="65">
        <f t="shared" si="63"/>
        <v>1.1432846700482653</v>
      </c>
      <c r="Q187" s="65">
        <f t="shared" si="63"/>
        <v>1.162649957106312</v>
      </c>
      <c r="R187" s="65">
        <f t="shared" si="63"/>
        <v>1.1820925940985205</v>
      </c>
      <c r="S187" s="65">
        <f t="shared" si="63"/>
        <v>0.767557943510084</v>
      </c>
      <c r="T187" s="65">
        <f t="shared" si="63"/>
        <v>0.78067852932928217</v>
      </c>
      <c r="U187" s="65">
        <f t="shared" si="63"/>
        <v>0.7938471288470339</v>
      </c>
      <c r="V187" s="65">
        <f t="shared" si="63"/>
        <v>0.38716796249685825</v>
      </c>
      <c r="W187" s="65">
        <f t="shared" si="63"/>
        <v>0.39382480226190542</v>
      </c>
      <c r="X187" s="65">
        <f t="shared" si="63"/>
        <v>0.40050398450352986</v>
      </c>
      <c r="Y187" s="65">
        <f t="shared" si="63"/>
        <v>0</v>
      </c>
      <c r="Z187" s="65">
        <f t="shared" si="63"/>
        <v>0</v>
      </c>
      <c r="AA187" s="65">
        <v>0</v>
      </c>
      <c r="AB187" s="2">
        <f t="shared" si="51"/>
        <v>-4</v>
      </c>
      <c r="AC187" s="2">
        <f t="shared" si="51"/>
        <v>-4</v>
      </c>
      <c r="AD187" s="2">
        <f t="shared" si="51"/>
        <v>1.6631992619560165E-2</v>
      </c>
      <c r="AE187" s="2">
        <f t="shared" si="51"/>
        <v>0.17512097456569528</v>
      </c>
      <c r="AF187" s="2">
        <f t="shared" si="51"/>
        <v>0.66639004348816955</v>
      </c>
      <c r="AG187" s="2">
        <f t="shared" si="51"/>
        <v>0.15848898194613512</v>
      </c>
    </row>
    <row r="188" spans="1:33">
      <c r="A188" s="72"/>
      <c r="B188" s="2">
        <f t="shared" si="34"/>
        <v>-5</v>
      </c>
      <c r="C188" s="64"/>
      <c r="D188" s="64" t="str">
        <f t="shared" ref="D188:Z188" si="64">IF(D137="","",IF(MOD(D$157,3)=0, MAX(EXP(-D35*delta_t)*($AE188*E187+$AF188*E188+$AG188*E189),D137-bond_strike),EXP(-D35*delta_t)*($AE188*E187+$AF188*E188+$AG188*E189)))</f>
        <v/>
      </c>
      <c r="E188" s="64" t="str">
        <f t="shared" si="64"/>
        <v/>
      </c>
      <c r="F188" s="64" t="str">
        <f t="shared" si="64"/>
        <v/>
      </c>
      <c r="G188" s="64" t="str">
        <f t="shared" si="64"/>
        <v/>
      </c>
      <c r="H188" s="65">
        <f t="shared" si="64"/>
        <v>2.9450712505303782</v>
      </c>
      <c r="I188" s="65">
        <f t="shared" si="64"/>
        <v>2.9787411534454122</v>
      </c>
      <c r="J188" s="65">
        <f t="shared" si="64"/>
        <v>2.4272313512836883</v>
      </c>
      <c r="K188" s="65">
        <f t="shared" si="64"/>
        <v>2.4558190712268462</v>
      </c>
      <c r="L188" s="65">
        <f t="shared" si="64"/>
        <v>2.4844828449849956</v>
      </c>
      <c r="M188" s="65">
        <f t="shared" si="64"/>
        <v>1.9477000693330484</v>
      </c>
      <c r="N188" s="65">
        <f t="shared" si="64"/>
        <v>1.9709863641301868</v>
      </c>
      <c r="O188" s="65">
        <f t="shared" si="64"/>
        <v>1.9943213742895267</v>
      </c>
      <c r="P188" s="65">
        <f t="shared" si="64"/>
        <v>1.4680232524529946</v>
      </c>
      <c r="Q188" s="65">
        <f t="shared" si="64"/>
        <v>1.4857560469475728</v>
      </c>
      <c r="R188" s="65">
        <f t="shared" si="64"/>
        <v>1.5035183951722644</v>
      </c>
      <c r="S188" s="65">
        <f t="shared" si="64"/>
        <v>0.98494726658190823</v>
      </c>
      <c r="T188" s="65">
        <f t="shared" si="64"/>
        <v>0.99692592518914636</v>
      </c>
      <c r="U188" s="65">
        <f t="shared" si="64"/>
        <v>1.0089203349479874</v>
      </c>
      <c r="V188" s="65">
        <f t="shared" si="64"/>
        <v>0.4961685825687922</v>
      </c>
      <c r="W188" s="65">
        <f t="shared" si="64"/>
        <v>0.50222761849479713</v>
      </c>
      <c r="X188" s="65">
        <f t="shared" si="64"/>
        <v>0.50829275782366778</v>
      </c>
      <c r="Y188" s="65">
        <f t="shared" si="64"/>
        <v>0</v>
      </c>
      <c r="Z188" s="65">
        <f t="shared" si="64"/>
        <v>0</v>
      </c>
      <c r="AA188" s="65">
        <v>0</v>
      </c>
      <c r="AB188" s="2">
        <f t="shared" si="51"/>
        <v>-5</v>
      </c>
      <c r="AC188" s="2">
        <f t="shared" si="51"/>
        <v>-5</v>
      </c>
      <c r="AD188" s="2">
        <f t="shared" si="51"/>
        <v>2.0789990774449763E-2</v>
      </c>
      <c r="AE188" s="2">
        <f t="shared" si="51"/>
        <v>0.1772777739120924</v>
      </c>
      <c r="AF188" s="2">
        <f t="shared" si="51"/>
        <v>0.6662344429502649</v>
      </c>
      <c r="AG188" s="2">
        <f t="shared" si="51"/>
        <v>0.15648778313764264</v>
      </c>
    </row>
    <row r="189" spans="1:33">
      <c r="A189" s="72"/>
      <c r="B189" s="2">
        <f t="shared" si="34"/>
        <v>-6</v>
      </c>
      <c r="C189" s="64"/>
      <c r="D189" s="64" t="str">
        <f t="shared" ref="D189:Z189" si="65">IF(D138="","",IF(MOD(D$157,3)=0, MAX(EXP(-D36*delta_t)*($AE189*E188+$AF189*E189+$AG189*E190),D138-bond_strike),EXP(-D36*delta_t)*($AE189*E188+$AF189*E189+$AG189*E190)))</f>
        <v/>
      </c>
      <c r="E189" s="64" t="str">
        <f t="shared" si="65"/>
        <v/>
      </c>
      <c r="F189" s="64" t="str">
        <f t="shared" si="65"/>
        <v/>
      </c>
      <c r="G189" s="64" t="str">
        <f t="shared" si="65"/>
        <v/>
      </c>
      <c r="H189" s="64" t="str">
        <f t="shared" si="65"/>
        <v/>
      </c>
      <c r="I189" s="65">
        <f t="shared" si="65"/>
        <v>3.5003969301018572</v>
      </c>
      <c r="J189" s="65">
        <f t="shared" si="65"/>
        <v>2.870702795639072</v>
      </c>
      <c r="K189" s="65">
        <f t="shared" si="65"/>
        <v>2.8966155360766388</v>
      </c>
      <c r="L189" s="65">
        <f t="shared" si="65"/>
        <v>2.9225473349351034</v>
      </c>
      <c r="M189" s="65">
        <f t="shared" si="65"/>
        <v>2.3044195435175823</v>
      </c>
      <c r="N189" s="65">
        <f t="shared" si="65"/>
        <v>2.3254737203026421</v>
      </c>
      <c r="O189" s="65">
        <f t="shared" si="65"/>
        <v>2.3465306237691266</v>
      </c>
      <c r="P189" s="65">
        <f t="shared" si="65"/>
        <v>1.7364897959765733</v>
      </c>
      <c r="Q189" s="65">
        <f t="shared" si="65"/>
        <v>1.7524810770122994</v>
      </c>
      <c r="R189" s="65">
        <f t="shared" si="65"/>
        <v>1.768467310229326</v>
      </c>
      <c r="S189" s="65">
        <f t="shared" si="65"/>
        <v>1.1642600682681667</v>
      </c>
      <c r="T189" s="65">
        <f t="shared" si="65"/>
        <v>1.1750337370009212</v>
      </c>
      <c r="U189" s="65">
        <f t="shared" si="65"/>
        <v>1.1858001225851496</v>
      </c>
      <c r="V189" s="65">
        <f t="shared" si="65"/>
        <v>0.58587558899770753</v>
      </c>
      <c r="W189" s="65">
        <f t="shared" si="65"/>
        <v>0.59131060172757388</v>
      </c>
      <c r="X189" s="65">
        <f t="shared" si="65"/>
        <v>0.59674026213967579</v>
      </c>
      <c r="Y189" s="65">
        <f t="shared" si="65"/>
        <v>0</v>
      </c>
      <c r="Z189" s="65">
        <f t="shared" si="65"/>
        <v>0</v>
      </c>
      <c r="AA189" s="65">
        <v>0</v>
      </c>
      <c r="AB189" s="2">
        <f t="shared" si="51"/>
        <v>-6</v>
      </c>
      <c r="AC189" s="2">
        <f t="shared" si="51"/>
        <v>-6</v>
      </c>
      <c r="AD189" s="2">
        <f t="shared" si="51"/>
        <v>2.4947988929340248E-2</v>
      </c>
      <c r="AE189" s="2">
        <f t="shared" si="51"/>
        <v>0.17945186220714601</v>
      </c>
      <c r="AF189" s="2">
        <f t="shared" si="51"/>
        <v>0.66604426451504817</v>
      </c>
      <c r="AG189" s="2">
        <f t="shared" si="51"/>
        <v>0.15450387327780576</v>
      </c>
    </row>
    <row r="190" spans="1:33">
      <c r="A190" s="72"/>
      <c r="B190" s="2">
        <f t="shared" si="34"/>
        <v>-7</v>
      </c>
      <c r="C190" s="64"/>
      <c r="D190" s="64" t="str">
        <f t="shared" ref="D190:Z190" si="66">IF(D139="","",IF(MOD(D$157,3)=0, MAX(EXP(-D37*delta_t)*($AE190*E189+$AF190*E190+$AG190*E191),D139-bond_strike),EXP(-D37*delta_t)*($AE190*E189+$AF190*E190+$AG190*E191)))</f>
        <v/>
      </c>
      <c r="E190" s="64" t="str">
        <f t="shared" si="66"/>
        <v/>
      </c>
      <c r="F190" s="64" t="str">
        <f t="shared" si="66"/>
        <v/>
      </c>
      <c r="G190" s="64" t="str">
        <f t="shared" si="66"/>
        <v/>
      </c>
      <c r="H190" s="64" t="str">
        <f t="shared" si="66"/>
        <v/>
      </c>
      <c r="I190" s="64" t="str">
        <f t="shared" si="66"/>
        <v/>
      </c>
      <c r="J190" s="65">
        <f t="shared" si="66"/>
        <v>3.238595094045952</v>
      </c>
      <c r="K190" s="65">
        <f t="shared" si="66"/>
        <v>3.2618049909482698</v>
      </c>
      <c r="L190" s="65">
        <f t="shared" si="66"/>
        <v>3.2849923809358614</v>
      </c>
      <c r="M190" s="65">
        <f t="shared" si="66"/>
        <v>2.5997191426718884</v>
      </c>
      <c r="N190" s="65">
        <f t="shared" si="66"/>
        <v>2.6185329720385604</v>
      </c>
      <c r="O190" s="65">
        <f t="shared" si="66"/>
        <v>2.6373167843742777</v>
      </c>
      <c r="P190" s="65">
        <f t="shared" si="66"/>
        <v>1.9582648102017979</v>
      </c>
      <c r="Q190" s="65">
        <f t="shared" si="66"/>
        <v>1.9725204585966243</v>
      </c>
      <c r="R190" s="65">
        <f t="shared" si="66"/>
        <v>1.9867468757252453</v>
      </c>
      <c r="S190" s="65">
        <f t="shared" si="66"/>
        <v>1.312077976965514</v>
      </c>
      <c r="T190" s="65">
        <f t="shared" si="66"/>
        <v>1.3216593288556489</v>
      </c>
      <c r="U190" s="65">
        <f t="shared" si="66"/>
        <v>1.3312175483240765</v>
      </c>
      <c r="V190" s="65">
        <f t="shared" si="66"/>
        <v>0.65967339676852821</v>
      </c>
      <c r="W190" s="65">
        <f t="shared" si="66"/>
        <v>0.6644953612887825</v>
      </c>
      <c r="X190" s="65">
        <f t="shared" si="66"/>
        <v>0.66930419988783285</v>
      </c>
      <c r="Y190" s="65">
        <f t="shared" si="66"/>
        <v>0</v>
      </c>
      <c r="Z190" s="65">
        <f t="shared" si="66"/>
        <v>0</v>
      </c>
      <c r="AA190" s="65">
        <v>0</v>
      </c>
      <c r="AB190" s="2">
        <f t="shared" si="51"/>
        <v>-7</v>
      </c>
      <c r="AC190" s="2">
        <f t="shared" si="51"/>
        <v>-7</v>
      </c>
      <c r="AD190" s="2">
        <f t="shared" si="51"/>
        <v>2.9105987084230733E-2</v>
      </c>
      <c r="AE190" s="2">
        <f t="shared" si="51"/>
        <v>0.18164323945085573</v>
      </c>
      <c r="AF190" s="2">
        <f t="shared" si="51"/>
        <v>0.66581950818251923</v>
      </c>
      <c r="AG190" s="2">
        <f t="shared" si="51"/>
        <v>0.15253725236662499</v>
      </c>
    </row>
    <row r="191" spans="1:33">
      <c r="A191" s="72"/>
      <c r="B191" s="2">
        <f t="shared" si="34"/>
        <v>-8</v>
      </c>
      <c r="C191" s="64"/>
      <c r="D191" s="64" t="str">
        <f t="shared" ref="D191:Z191" si="67">IF(D140="","",IF(MOD(D$157,3)=0, MAX(EXP(-D38*delta_t)*($AE191*E190+$AF191*E191+$AG191*E192),D140-bond_strike),EXP(-D38*delta_t)*($AE191*E190+$AF191*E191+$AG191*E192)))</f>
        <v/>
      </c>
      <c r="E191" s="64" t="str">
        <f t="shared" si="67"/>
        <v/>
      </c>
      <c r="F191" s="64" t="str">
        <f t="shared" si="67"/>
        <v/>
      </c>
      <c r="G191" s="64" t="str">
        <f t="shared" si="67"/>
        <v/>
      </c>
      <c r="H191" s="64" t="str">
        <f t="shared" si="67"/>
        <v/>
      </c>
      <c r="I191" s="64" t="str">
        <f t="shared" si="67"/>
        <v/>
      </c>
      <c r="J191" s="64" t="str">
        <f t="shared" si="67"/>
        <v/>
      </c>
      <c r="K191" s="65">
        <f t="shared" si="67"/>
        <v>3.5641082010947627</v>
      </c>
      <c r="L191" s="65">
        <f t="shared" si="67"/>
        <v>3.5846546115023443</v>
      </c>
      <c r="M191" s="65">
        <f t="shared" si="67"/>
        <v>2.8439849895104219</v>
      </c>
      <c r="N191" s="65">
        <f t="shared" si="67"/>
        <v>2.8606448681274719</v>
      </c>
      <c r="O191" s="65">
        <f t="shared" si="67"/>
        <v>2.8772523815070201</v>
      </c>
      <c r="P191" s="65">
        <f t="shared" si="67"/>
        <v>2.1413533288703608</v>
      </c>
      <c r="Q191" s="65">
        <f t="shared" si="67"/>
        <v>2.1539490264042738</v>
      </c>
      <c r="R191" s="65">
        <f t="shared" si="67"/>
        <v>2.1664993582120786</v>
      </c>
      <c r="S191" s="65">
        <f t="shared" si="67"/>
        <v>1.4338736386957704</v>
      </c>
      <c r="T191" s="65">
        <f t="shared" si="67"/>
        <v>1.4423207095705699</v>
      </c>
      <c r="U191" s="65">
        <f t="shared" si="67"/>
        <v>1.4507342823008145</v>
      </c>
      <c r="V191" s="65">
        <f t="shared" si="67"/>
        <v>0.72036279406392367</v>
      </c>
      <c r="W191" s="65">
        <f t="shared" si="67"/>
        <v>0.72460462942578208</v>
      </c>
      <c r="X191" s="65">
        <f t="shared" si="67"/>
        <v>0.72882834708393318</v>
      </c>
      <c r="Y191" s="65">
        <f t="shared" si="67"/>
        <v>0</v>
      </c>
      <c r="Z191" s="65">
        <f t="shared" si="67"/>
        <v>0</v>
      </c>
      <c r="AA191" s="65">
        <v>0</v>
      </c>
      <c r="AB191" s="2">
        <f t="shared" ref="AB191:AG206" si="68">AB140</f>
        <v>-8</v>
      </c>
      <c r="AC191" s="2">
        <f t="shared" si="68"/>
        <v>-8</v>
      </c>
      <c r="AD191" s="2">
        <f t="shared" si="68"/>
        <v>3.3263985239120331E-2</v>
      </c>
      <c r="AE191" s="2">
        <f t="shared" si="68"/>
        <v>0.18385190564322104</v>
      </c>
      <c r="AF191" s="2">
        <f t="shared" si="68"/>
        <v>0.66556017395267819</v>
      </c>
      <c r="AG191" s="2">
        <f t="shared" si="68"/>
        <v>0.15058792040410071</v>
      </c>
    </row>
    <row r="192" spans="1:33">
      <c r="A192" s="72"/>
      <c r="B192" s="2">
        <f t="shared" si="34"/>
        <v>-9</v>
      </c>
      <c r="C192" s="64"/>
      <c r="D192" s="64" t="str">
        <f t="shared" ref="D192:Z192" si="69">IF(D141="","",IF(MOD(D$157,3)=0, MAX(EXP(-D39*delta_t)*($AE192*E191+$AF192*E192+$AG192*E193),D141-bond_strike),EXP(-D39*delta_t)*($AE192*E191+$AF192*E192+$AG192*E193)))</f>
        <v/>
      </c>
      <c r="E192" s="64" t="str">
        <f t="shared" si="69"/>
        <v/>
      </c>
      <c r="F192" s="64" t="str">
        <f t="shared" si="69"/>
        <v/>
      </c>
      <c r="G192" s="64" t="str">
        <f t="shared" si="69"/>
        <v/>
      </c>
      <c r="H192" s="64" t="str">
        <f t="shared" si="69"/>
        <v/>
      </c>
      <c r="I192" s="64" t="str">
        <f t="shared" si="69"/>
        <v/>
      </c>
      <c r="J192" s="64" t="str">
        <f t="shared" si="69"/>
        <v/>
      </c>
      <c r="K192" s="64" t="str">
        <f t="shared" si="69"/>
        <v/>
      </c>
      <c r="L192" s="65">
        <f t="shared" si="69"/>
        <v>3.8322620240029011</v>
      </c>
      <c r="M192" s="65">
        <f t="shared" si="69"/>
        <v>3.045908370073124</v>
      </c>
      <c r="N192" s="65">
        <f t="shared" si="69"/>
        <v>3.0605552979466459</v>
      </c>
      <c r="O192" s="65">
        <f t="shared" si="69"/>
        <v>3.0751355075821465</v>
      </c>
      <c r="P192" s="65">
        <f t="shared" si="69"/>
        <v>2.2924256265063665</v>
      </c>
      <c r="Q192" s="65">
        <f t="shared" si="69"/>
        <v>2.3034765407437185</v>
      </c>
      <c r="R192" s="65">
        <f t="shared" si="69"/>
        <v>2.3144720574907467</v>
      </c>
      <c r="S192" s="65">
        <f t="shared" si="69"/>
        <v>1.5341881103783972</v>
      </c>
      <c r="T192" s="65">
        <f t="shared" si="69"/>
        <v>1.5415840388489916</v>
      </c>
      <c r="U192" s="65">
        <f t="shared" si="69"/>
        <v>1.5489402141254516</v>
      </c>
      <c r="V192" s="65">
        <f t="shared" si="69"/>
        <v>0.77025826537746522</v>
      </c>
      <c r="W192" s="65">
        <f t="shared" si="69"/>
        <v>0.77396473892082696</v>
      </c>
      <c r="X192" s="65">
        <f t="shared" si="69"/>
        <v>0.77765016850075597</v>
      </c>
      <c r="Y192" s="65">
        <f t="shared" si="69"/>
        <v>0</v>
      </c>
      <c r="Z192" s="65">
        <f t="shared" si="69"/>
        <v>0</v>
      </c>
      <c r="AA192" s="65">
        <v>0</v>
      </c>
      <c r="AB192" s="2">
        <f t="shared" si="68"/>
        <v>-9</v>
      </c>
      <c r="AC192" s="2">
        <f t="shared" si="68"/>
        <v>-9</v>
      </c>
      <c r="AD192" s="2">
        <f t="shared" si="68"/>
        <v>3.7421983394009928E-2</v>
      </c>
      <c r="AE192" s="2">
        <f t="shared" si="68"/>
        <v>0.1860778607842424</v>
      </c>
      <c r="AF192" s="2">
        <f t="shared" si="68"/>
        <v>0.66526626182552506</v>
      </c>
      <c r="AG192" s="2">
        <f t="shared" si="68"/>
        <v>0.14865587739023248</v>
      </c>
    </row>
    <row r="193" spans="1:33">
      <c r="A193" s="72"/>
      <c r="B193" s="2">
        <f t="shared" si="34"/>
        <v>-10</v>
      </c>
      <c r="C193" s="64"/>
      <c r="D193" s="64" t="str">
        <f t="shared" ref="D193:Z193" si="70">IF(D142="","",IF(MOD(D$157,3)=0, MAX(EXP(-D40*delta_t)*($AE193*E192+$AF193*E193+$AG193*E194),D142-bond_strike),EXP(-D40*delta_t)*($AE193*E192+$AF193*E193+$AG193*E194)))</f>
        <v/>
      </c>
      <c r="E193" s="64" t="str">
        <f t="shared" si="70"/>
        <v/>
      </c>
      <c r="F193" s="64" t="str">
        <f t="shared" si="70"/>
        <v/>
      </c>
      <c r="G193" s="64" t="str">
        <f t="shared" si="70"/>
        <v/>
      </c>
      <c r="H193" s="64" t="str">
        <f t="shared" si="70"/>
        <v/>
      </c>
      <c r="I193" s="64" t="str">
        <f t="shared" si="70"/>
        <v/>
      </c>
      <c r="J193" s="64" t="str">
        <f t="shared" si="70"/>
        <v/>
      </c>
      <c r="K193" s="64" t="str">
        <f t="shared" si="70"/>
        <v/>
      </c>
      <c r="L193" s="64" t="str">
        <f t="shared" si="70"/>
        <v/>
      </c>
      <c r="M193" s="65">
        <f t="shared" si="70"/>
        <v>3.2127421126024971</v>
      </c>
      <c r="N193" s="65">
        <f t="shared" si="70"/>
        <v>3.2255449539495791</v>
      </c>
      <c r="O193" s="65">
        <f t="shared" si="70"/>
        <v>3.2382727593168426</v>
      </c>
      <c r="P193" s="65">
        <f t="shared" si="70"/>
        <v>2.4170273869935088</v>
      </c>
      <c r="Q193" s="65">
        <f t="shared" si="70"/>
        <v>2.4266680845388429</v>
      </c>
      <c r="R193" s="65">
        <f t="shared" si="70"/>
        <v>2.4362478967318992</v>
      </c>
      <c r="S193" s="65">
        <f t="shared" si="70"/>
        <v>1.6167830675078319</v>
      </c>
      <c r="T193" s="65">
        <f t="shared" si="70"/>
        <v>1.6232227809332593</v>
      </c>
      <c r="U193" s="65">
        <f t="shared" si="70"/>
        <v>1.6296195128865776</v>
      </c>
      <c r="V193" s="65">
        <f t="shared" si="70"/>
        <v>0.81127019738907824</v>
      </c>
      <c r="W193" s="65">
        <f t="shared" si="70"/>
        <v>0.81449134504248066</v>
      </c>
      <c r="X193" s="65">
        <f t="shared" si="70"/>
        <v>0.81769002888819386</v>
      </c>
      <c r="Y193" s="65">
        <f t="shared" si="70"/>
        <v>0</v>
      </c>
      <c r="Z193" s="65">
        <f t="shared" si="70"/>
        <v>0</v>
      </c>
      <c r="AA193" s="65">
        <v>0</v>
      </c>
      <c r="AB193" s="2">
        <f t="shared" si="68"/>
        <v>-10</v>
      </c>
      <c r="AC193" s="2">
        <f t="shared" si="68"/>
        <v>-10</v>
      </c>
      <c r="AD193" s="2">
        <f t="shared" si="68"/>
        <v>4.1579981548899525E-2</v>
      </c>
      <c r="AE193" s="2">
        <f t="shared" si="68"/>
        <v>0.18832110487391984</v>
      </c>
      <c r="AF193" s="2">
        <f t="shared" si="68"/>
        <v>0.66493777180105984</v>
      </c>
      <c r="AG193" s="2">
        <f t="shared" si="68"/>
        <v>0.14674112332502032</v>
      </c>
    </row>
    <row r="194" spans="1:33">
      <c r="A194" s="72"/>
      <c r="B194" s="2">
        <f t="shared" si="34"/>
        <v>-11</v>
      </c>
      <c r="C194" s="64"/>
      <c r="D194" s="64" t="str">
        <f t="shared" ref="D194:Z194" si="71">IF(D143="","",IF(MOD(D$157,3)=0, MAX(EXP(-D41*delta_t)*($AE194*E193+$AF194*E194+$AG194*E195),D143-bond_strike),EXP(-D41*delta_t)*($AE194*E193+$AF194*E194+$AG194*E195)))</f>
        <v/>
      </c>
      <c r="E194" s="64" t="str">
        <f t="shared" si="71"/>
        <v/>
      </c>
      <c r="F194" s="64" t="str">
        <f t="shared" si="71"/>
        <v/>
      </c>
      <c r="G194" s="64" t="str">
        <f t="shared" si="71"/>
        <v/>
      </c>
      <c r="H194" s="64" t="str">
        <f t="shared" si="71"/>
        <v/>
      </c>
      <c r="I194" s="64" t="str">
        <f t="shared" si="71"/>
        <v/>
      </c>
      <c r="J194" s="64" t="str">
        <f t="shared" si="71"/>
        <v/>
      </c>
      <c r="K194" s="64" t="str">
        <f t="shared" si="71"/>
        <v/>
      </c>
      <c r="L194" s="64" t="str">
        <f t="shared" si="71"/>
        <v/>
      </c>
      <c r="M194" s="64" t="str">
        <f t="shared" si="71"/>
        <v/>
      </c>
      <c r="N194" s="65">
        <f t="shared" si="71"/>
        <v>3.3616629551206301</v>
      </c>
      <c r="O194" s="65">
        <f t="shared" si="71"/>
        <v>3.3727220238864106</v>
      </c>
      <c r="P194" s="65">
        <f t="shared" si="71"/>
        <v>2.5197609440669781</v>
      </c>
      <c r="Q194" s="65">
        <f t="shared" si="71"/>
        <v>2.5281323441805852</v>
      </c>
      <c r="R194" s="65">
        <f t="shared" si="71"/>
        <v>2.5364406893298082</v>
      </c>
      <c r="S194" s="65">
        <f t="shared" si="71"/>
        <v>1.6847702764635877</v>
      </c>
      <c r="T194" s="65">
        <f t="shared" si="71"/>
        <v>1.6903519253346673</v>
      </c>
      <c r="U194" s="65">
        <f t="shared" si="71"/>
        <v>1.6958895491900989</v>
      </c>
      <c r="V194" s="65">
        <f t="shared" si="71"/>
        <v>0.84497393229942452</v>
      </c>
      <c r="W194" s="65">
        <f t="shared" si="71"/>
        <v>0.84776086672572604</v>
      </c>
      <c r="X194" s="65">
        <f t="shared" si="71"/>
        <v>0.8505249937916517</v>
      </c>
      <c r="Y194" s="65">
        <f t="shared" si="71"/>
        <v>0</v>
      </c>
      <c r="Z194" s="65">
        <f t="shared" si="71"/>
        <v>0</v>
      </c>
      <c r="AA194" s="65">
        <v>0</v>
      </c>
      <c r="AB194" s="2">
        <f t="shared" si="68"/>
        <v>-11</v>
      </c>
      <c r="AC194" s="2">
        <f t="shared" si="68"/>
        <v>-11</v>
      </c>
      <c r="AD194" s="2">
        <f t="shared" si="68"/>
        <v>4.5737979703790899E-2</v>
      </c>
      <c r="AE194" s="2">
        <f t="shared" si="68"/>
        <v>0.1905816379122543</v>
      </c>
      <c r="AF194" s="2">
        <f t="shared" si="68"/>
        <v>0.66457470387928219</v>
      </c>
      <c r="AG194" s="2">
        <f t="shared" si="68"/>
        <v>0.1448436582084634</v>
      </c>
    </row>
    <row r="195" spans="1:33">
      <c r="A195" s="72"/>
      <c r="B195" s="2">
        <f t="shared" si="34"/>
        <v>-12</v>
      </c>
      <c r="C195" s="64"/>
      <c r="D195" s="64" t="str">
        <f t="shared" ref="D195:Z195" si="72">IF(D144="","",IF(MOD(D$157,3)=0, MAX(EXP(-D42*delta_t)*($AE195*E194+$AF195*E195+$AG195*E196),D144-bond_strike),EXP(-D42*delta_t)*($AE195*E194+$AF195*E195+$AG195*E196)))</f>
        <v/>
      </c>
      <c r="E195" s="64" t="str">
        <f t="shared" si="72"/>
        <v/>
      </c>
      <c r="F195" s="64" t="str">
        <f t="shared" si="72"/>
        <v/>
      </c>
      <c r="G195" s="64" t="str">
        <f t="shared" si="72"/>
        <v/>
      </c>
      <c r="H195" s="64" t="str">
        <f t="shared" si="72"/>
        <v/>
      </c>
      <c r="I195" s="64" t="str">
        <f t="shared" si="72"/>
        <v/>
      </c>
      <c r="J195" s="64" t="str">
        <f t="shared" si="72"/>
        <v/>
      </c>
      <c r="K195" s="64" t="str">
        <f t="shared" si="72"/>
        <v/>
      </c>
      <c r="L195" s="64" t="str">
        <f t="shared" si="72"/>
        <v/>
      </c>
      <c r="M195" s="64" t="str">
        <f t="shared" si="72"/>
        <v/>
      </c>
      <c r="N195" s="64" t="str">
        <f t="shared" si="72"/>
        <v/>
      </c>
      <c r="O195" s="65">
        <f t="shared" si="72"/>
        <v>3.4834990823055847</v>
      </c>
      <c r="P195" s="65">
        <f t="shared" si="72"/>
        <v>2.6044401035784155</v>
      </c>
      <c r="Q195" s="65">
        <f t="shared" si="72"/>
        <v>2.611681248262038</v>
      </c>
      <c r="R195" s="65">
        <f t="shared" si="72"/>
        <v>2.6188595366955809</v>
      </c>
      <c r="S195" s="65">
        <f t="shared" si="72"/>
        <v>1.7407209875860206</v>
      </c>
      <c r="T195" s="65">
        <f t="shared" si="72"/>
        <v>1.7455406066167172</v>
      </c>
      <c r="U195" s="65">
        <f t="shared" si="72"/>
        <v>1.7503166961169399</v>
      </c>
      <c r="V195" s="65">
        <f t="shared" si="72"/>
        <v>0.87266751924645991</v>
      </c>
      <c r="W195" s="65">
        <f t="shared" si="72"/>
        <v>0.87506985000073612</v>
      </c>
      <c r="X195" s="65">
        <f t="shared" si="72"/>
        <v>0.87744977917017764</v>
      </c>
      <c r="Y195" s="65">
        <f t="shared" si="72"/>
        <v>0</v>
      </c>
      <c r="Z195" s="65">
        <f t="shared" si="72"/>
        <v>0</v>
      </c>
      <c r="AA195" s="65">
        <v>0</v>
      </c>
      <c r="AB195" s="2">
        <f t="shared" si="68"/>
        <v>-12</v>
      </c>
      <c r="AC195" s="2">
        <f t="shared" si="68"/>
        <v>-12</v>
      </c>
      <c r="AD195" s="2">
        <f t="shared" si="68"/>
        <v>4.9895977858680496E-2</v>
      </c>
      <c r="AE195" s="2">
        <f t="shared" si="68"/>
        <v>0.19285945989924386</v>
      </c>
      <c r="AF195" s="2">
        <f t="shared" si="68"/>
        <v>0.66417705806019267</v>
      </c>
      <c r="AG195" s="2">
        <f t="shared" si="68"/>
        <v>0.14296348204056336</v>
      </c>
    </row>
    <row r="196" spans="1:33">
      <c r="A196" s="72"/>
      <c r="B196" s="2">
        <f t="shared" si="34"/>
        <v>-13</v>
      </c>
      <c r="C196" s="64"/>
      <c r="D196" s="64" t="str">
        <f t="shared" ref="D196:Z196" si="73">IF(D145="","",IF(MOD(D$157,3)=0, MAX(EXP(-D43*delta_t)*($AE196*E195+$AF196*E196+$AG196*E197),D145-bond_strike),EXP(-D43*delta_t)*($AE196*E195+$AF196*E196+$AG196*E197)))</f>
        <v/>
      </c>
      <c r="E196" s="64" t="str">
        <f t="shared" si="73"/>
        <v/>
      </c>
      <c r="F196" s="64" t="str">
        <f t="shared" si="73"/>
        <v/>
      </c>
      <c r="G196" s="64" t="str">
        <f t="shared" si="73"/>
        <v/>
      </c>
      <c r="H196" s="64" t="str">
        <f t="shared" si="73"/>
        <v/>
      </c>
      <c r="I196" s="64" t="str">
        <f t="shared" si="73"/>
        <v/>
      </c>
      <c r="J196" s="64" t="str">
        <f t="shared" si="73"/>
        <v/>
      </c>
      <c r="K196" s="64" t="str">
        <f t="shared" si="73"/>
        <v/>
      </c>
      <c r="L196" s="64" t="str">
        <f t="shared" si="73"/>
        <v/>
      </c>
      <c r="M196" s="64" t="str">
        <f t="shared" si="73"/>
        <v/>
      </c>
      <c r="N196" s="64" t="str">
        <f t="shared" si="73"/>
        <v/>
      </c>
      <c r="O196" s="64" t="str">
        <f t="shared" si="73"/>
        <v/>
      </c>
      <c r="P196" s="65">
        <f t="shared" si="73"/>
        <v>2.6742214300981257</v>
      </c>
      <c r="Q196" s="65">
        <f t="shared" si="73"/>
        <v>2.6804645236062199</v>
      </c>
      <c r="R196" s="65">
        <f t="shared" si="73"/>
        <v>2.6866466006407421</v>
      </c>
      <c r="S196" s="65">
        <f t="shared" si="73"/>
        <v>1.786757873816315</v>
      </c>
      <c r="T196" s="65">
        <f t="shared" si="73"/>
        <v>1.7909062182978244</v>
      </c>
      <c r="U196" s="65">
        <f t="shared" si="73"/>
        <v>1.7950125782204083</v>
      </c>
      <c r="V196" s="65">
        <f t="shared" si="73"/>
        <v>0.89541984509589545</v>
      </c>
      <c r="W196" s="65">
        <f t="shared" si="73"/>
        <v>0.8974841781569185</v>
      </c>
      <c r="X196" s="65">
        <f t="shared" si="73"/>
        <v>0.89952701886552688</v>
      </c>
      <c r="Y196" s="65">
        <f t="shared" si="73"/>
        <v>0</v>
      </c>
      <c r="Z196" s="65">
        <f t="shared" si="73"/>
        <v>0</v>
      </c>
      <c r="AA196" s="65">
        <v>0</v>
      </c>
      <c r="AB196" s="2">
        <f t="shared" si="68"/>
        <v>-13</v>
      </c>
      <c r="AC196" s="2">
        <f t="shared" si="68"/>
        <v>-13</v>
      </c>
      <c r="AD196" s="2">
        <f t="shared" si="68"/>
        <v>5.4053976013570093E-2</v>
      </c>
      <c r="AE196" s="2">
        <f t="shared" si="68"/>
        <v>0.19515457083488952</v>
      </c>
      <c r="AF196" s="2">
        <f t="shared" si="68"/>
        <v>0.66374483434379106</v>
      </c>
      <c r="AG196" s="2">
        <f t="shared" si="68"/>
        <v>0.14110059482131942</v>
      </c>
    </row>
    <row r="197" spans="1:33">
      <c r="A197" s="72"/>
      <c r="B197" s="2">
        <f t="shared" si="34"/>
        <v>-14</v>
      </c>
      <c r="C197" s="64"/>
      <c r="D197" s="64" t="str">
        <f t="shared" ref="D197:Z197" si="74">IF(D146="","",IF(MOD(D$157,3)=0, MAX(EXP(-D44*delta_t)*($AE197*E196+$AF197*E197+$AG197*E198),D146-bond_strike),EXP(-D44*delta_t)*($AE197*E196+$AF197*E197+$AG197*E198)))</f>
        <v/>
      </c>
      <c r="E197" s="64" t="str">
        <f t="shared" si="74"/>
        <v/>
      </c>
      <c r="F197" s="64" t="str">
        <f t="shared" si="74"/>
        <v/>
      </c>
      <c r="G197" s="64" t="str">
        <f t="shared" si="74"/>
        <v/>
      </c>
      <c r="H197" s="64" t="str">
        <f t="shared" si="74"/>
        <v/>
      </c>
      <c r="I197" s="64" t="str">
        <f t="shared" si="74"/>
        <v/>
      </c>
      <c r="J197" s="64" t="str">
        <f t="shared" si="74"/>
        <v/>
      </c>
      <c r="K197" s="64" t="str">
        <f t="shared" si="74"/>
        <v/>
      </c>
      <c r="L197" s="64" t="str">
        <f t="shared" si="74"/>
        <v/>
      </c>
      <c r="M197" s="64" t="str">
        <f t="shared" si="74"/>
        <v/>
      </c>
      <c r="N197" s="64" t="str">
        <f t="shared" si="74"/>
        <v/>
      </c>
      <c r="O197" s="64" t="str">
        <f t="shared" si="74"/>
        <v/>
      </c>
      <c r="P197" s="64" t="str">
        <f t="shared" si="74"/>
        <v/>
      </c>
      <c r="Q197" s="65">
        <f t="shared" si="74"/>
        <v>2.7370825794240226</v>
      </c>
      <c r="R197" s="65">
        <f t="shared" si="74"/>
        <v>2.7423921379974701</v>
      </c>
      <c r="S197" s="65">
        <f t="shared" si="74"/>
        <v>1.8246319750092597</v>
      </c>
      <c r="T197" s="65">
        <f t="shared" si="74"/>
        <v>1.8281928077208769</v>
      </c>
      <c r="U197" s="65">
        <f t="shared" si="74"/>
        <v>1.8317138832440492</v>
      </c>
      <c r="V197" s="65">
        <f t="shared" si="74"/>
        <v>0.91411063507257517</v>
      </c>
      <c r="W197" s="65">
        <f t="shared" si="74"/>
        <v>0.91587978684497451</v>
      </c>
      <c r="X197" s="65">
        <f t="shared" si="74"/>
        <v>0.9176286760475989</v>
      </c>
      <c r="Y197" s="65">
        <f t="shared" si="74"/>
        <v>0</v>
      </c>
      <c r="Z197" s="65">
        <f t="shared" si="74"/>
        <v>0</v>
      </c>
      <c r="AA197" s="65">
        <v>0</v>
      </c>
      <c r="AB197" s="2">
        <f t="shared" si="68"/>
        <v>-14</v>
      </c>
      <c r="AC197" s="2">
        <f t="shared" si="68"/>
        <v>-14</v>
      </c>
      <c r="AD197" s="2">
        <f t="shared" si="68"/>
        <v>5.8211974168461467E-2</v>
      </c>
      <c r="AE197" s="2">
        <f t="shared" si="68"/>
        <v>0.1974669707191922</v>
      </c>
      <c r="AF197" s="2">
        <f t="shared" si="68"/>
        <v>0.66327803273007702</v>
      </c>
      <c r="AG197" s="2">
        <f t="shared" si="68"/>
        <v>0.13925499655073073</v>
      </c>
    </row>
    <row r="198" spans="1:33">
      <c r="A198" s="72"/>
      <c r="B198" s="2">
        <f t="shared" si="34"/>
        <v>-15</v>
      </c>
      <c r="C198" s="64"/>
      <c r="D198" s="64" t="str">
        <f t="shared" ref="D198:Z198" si="75">IF(D147="","",IF(MOD(D$157,3)=0, MAX(EXP(-D45*delta_t)*($AE198*E197+$AF198*E198+$AG198*E199),D147-bond_strike),EXP(-D45*delta_t)*($AE198*E197+$AF198*E198+$AG198*E199)))</f>
        <v/>
      </c>
      <c r="E198" s="64" t="str">
        <f t="shared" si="75"/>
        <v/>
      </c>
      <c r="F198" s="64" t="str">
        <f t="shared" si="75"/>
        <v/>
      </c>
      <c r="G198" s="64" t="str">
        <f t="shared" si="75"/>
        <v/>
      </c>
      <c r="H198" s="64" t="str">
        <f t="shared" si="75"/>
        <v/>
      </c>
      <c r="I198" s="64" t="str">
        <f t="shared" si="75"/>
        <v/>
      </c>
      <c r="J198" s="64" t="str">
        <f t="shared" si="75"/>
        <v/>
      </c>
      <c r="K198" s="64" t="str">
        <f t="shared" si="75"/>
        <v/>
      </c>
      <c r="L198" s="64" t="str">
        <f t="shared" si="75"/>
        <v/>
      </c>
      <c r="M198" s="64" t="str">
        <f t="shared" si="75"/>
        <v/>
      </c>
      <c r="N198" s="64" t="str">
        <f t="shared" si="75"/>
        <v/>
      </c>
      <c r="O198" s="64" t="str">
        <f t="shared" si="75"/>
        <v/>
      </c>
      <c r="P198" s="64" t="str">
        <f t="shared" si="75"/>
        <v/>
      </c>
      <c r="Q198" s="64" t="str">
        <f t="shared" si="75"/>
        <v/>
      </c>
      <c r="R198" s="65">
        <f t="shared" si="75"/>
        <v>2.7882302661650726</v>
      </c>
      <c r="S198" s="65">
        <f t="shared" si="75"/>
        <v>1.8557868768865569</v>
      </c>
      <c r="T198" s="65">
        <f t="shared" si="75"/>
        <v>1.8588362076099643</v>
      </c>
      <c r="U198" s="65">
        <f t="shared" si="75"/>
        <v>1.8618484188410918</v>
      </c>
      <c r="V198" s="65">
        <f t="shared" si="75"/>
        <v>0.92946362167754382</v>
      </c>
      <c r="W198" s="65">
        <f t="shared" si="75"/>
        <v>0.93097629820124062</v>
      </c>
      <c r="X198" s="65">
        <f t="shared" si="75"/>
        <v>0.93247012802100926</v>
      </c>
      <c r="Y198" s="65">
        <f t="shared" si="75"/>
        <v>0</v>
      </c>
      <c r="Z198" s="65">
        <f t="shared" si="75"/>
        <v>0</v>
      </c>
      <c r="AA198" s="65">
        <v>0</v>
      </c>
      <c r="AB198" s="2">
        <f t="shared" si="68"/>
        <v>-15</v>
      </c>
      <c r="AC198" s="2">
        <f t="shared" si="68"/>
        <v>-15</v>
      </c>
      <c r="AD198" s="2">
        <f t="shared" si="68"/>
        <v>6.2369972323351064E-2</v>
      </c>
      <c r="AE198" s="2">
        <f t="shared" si="68"/>
        <v>0.19979665955214998</v>
      </c>
      <c r="AF198" s="2">
        <f t="shared" si="68"/>
        <v>0.6627766532190511</v>
      </c>
      <c r="AG198" s="2">
        <f t="shared" si="68"/>
        <v>0.13742668722879892</v>
      </c>
    </row>
    <row r="199" spans="1:33">
      <c r="A199" s="72"/>
      <c r="B199" s="2">
        <f t="shared" si="34"/>
        <v>-16</v>
      </c>
      <c r="C199" s="64"/>
      <c r="D199" s="64" t="str">
        <f t="shared" ref="D199:Z199" si="76">IF(D148="","",IF(MOD(D$157,3)=0, MAX(EXP(-D46*delta_t)*($AE199*E198+$AF199*E199+$AG199*E200),D148-bond_strike),EXP(-D46*delta_t)*($AE199*E198+$AF199*E199+$AG199*E200)))</f>
        <v/>
      </c>
      <c r="E199" s="64" t="str">
        <f t="shared" si="76"/>
        <v/>
      </c>
      <c r="F199" s="64" t="str">
        <f t="shared" si="76"/>
        <v/>
      </c>
      <c r="G199" s="64" t="str">
        <f t="shared" si="76"/>
        <v/>
      </c>
      <c r="H199" s="64" t="str">
        <f t="shared" si="76"/>
        <v/>
      </c>
      <c r="I199" s="64" t="str">
        <f t="shared" si="76"/>
        <v/>
      </c>
      <c r="J199" s="64" t="str">
        <f t="shared" si="76"/>
        <v/>
      </c>
      <c r="K199" s="64" t="str">
        <f t="shared" si="76"/>
        <v/>
      </c>
      <c r="L199" s="64" t="str">
        <f t="shared" si="76"/>
        <v/>
      </c>
      <c r="M199" s="64" t="str">
        <f t="shared" si="76"/>
        <v/>
      </c>
      <c r="N199" s="64" t="str">
        <f t="shared" si="76"/>
        <v/>
      </c>
      <c r="O199" s="64" t="str">
        <f t="shared" si="76"/>
        <v/>
      </c>
      <c r="P199" s="64" t="str">
        <f t="shared" si="76"/>
        <v/>
      </c>
      <c r="Q199" s="64" t="str">
        <f t="shared" si="76"/>
        <v/>
      </c>
      <c r="R199" s="64" t="str">
        <f t="shared" si="76"/>
        <v/>
      </c>
      <c r="S199" s="65">
        <f t="shared" si="76"/>
        <v>1.8814120978460995</v>
      </c>
      <c r="T199" s="65">
        <f t="shared" si="76"/>
        <v>1.8840180347340039</v>
      </c>
      <c r="U199" s="65">
        <f t="shared" si="76"/>
        <v>1.8865897011895356</v>
      </c>
      <c r="V199" s="65">
        <f t="shared" si="76"/>
        <v>0.94207399861346786</v>
      </c>
      <c r="W199" s="65">
        <f t="shared" si="76"/>
        <v>0.94336477040395261</v>
      </c>
      <c r="X199" s="65">
        <f t="shared" si="76"/>
        <v>0.94463819996106224</v>
      </c>
      <c r="Y199" s="65">
        <f t="shared" si="76"/>
        <v>0</v>
      </c>
      <c r="Z199" s="65">
        <f t="shared" si="76"/>
        <v>0</v>
      </c>
      <c r="AA199" s="65">
        <v>0</v>
      </c>
      <c r="AB199" s="2">
        <f t="shared" si="68"/>
        <v>-16</v>
      </c>
      <c r="AC199" s="2">
        <f t="shared" si="68"/>
        <v>-16</v>
      </c>
      <c r="AD199" s="2">
        <f t="shared" si="68"/>
        <v>6.6527970478240661E-2</v>
      </c>
      <c r="AE199" s="2">
        <f t="shared" si="68"/>
        <v>0.20214363733376381</v>
      </c>
      <c r="AF199" s="2">
        <f t="shared" si="68"/>
        <v>0.66224069581071299</v>
      </c>
      <c r="AG199" s="2">
        <f t="shared" si="68"/>
        <v>0.13561566685552315</v>
      </c>
    </row>
    <row r="200" spans="1:33">
      <c r="A200" s="72"/>
      <c r="B200" s="2">
        <f t="shared" si="34"/>
        <v>-17</v>
      </c>
      <c r="C200" s="64"/>
      <c r="D200" s="64" t="str">
        <f t="shared" ref="D200:Z200" si="77">IF(D149="","",IF(MOD(D$157,3)=0, MAX(EXP(-D47*delta_t)*($AE200*E199+$AF200*E200+$AG200*E201),D149-bond_strike),EXP(-D47*delta_t)*($AE200*E199+$AF200*E200+$AG200*E201)))</f>
        <v/>
      </c>
      <c r="E200" s="64" t="str">
        <f t="shared" si="77"/>
        <v/>
      </c>
      <c r="F200" s="64" t="str">
        <f t="shared" si="77"/>
        <v/>
      </c>
      <c r="G200" s="64" t="str">
        <f t="shared" si="77"/>
        <v/>
      </c>
      <c r="H200" s="64" t="str">
        <f t="shared" si="77"/>
        <v/>
      </c>
      <c r="I200" s="64" t="str">
        <f t="shared" si="77"/>
        <v/>
      </c>
      <c r="J200" s="64" t="str">
        <f t="shared" si="77"/>
        <v/>
      </c>
      <c r="K200" s="64" t="str">
        <f t="shared" si="77"/>
        <v/>
      </c>
      <c r="L200" s="64" t="str">
        <f t="shared" si="77"/>
        <v/>
      </c>
      <c r="M200" s="64" t="str">
        <f t="shared" si="77"/>
        <v/>
      </c>
      <c r="N200" s="64" t="str">
        <f t="shared" si="77"/>
        <v/>
      </c>
      <c r="O200" s="64" t="str">
        <f t="shared" si="77"/>
        <v/>
      </c>
      <c r="P200" s="64" t="str">
        <f t="shared" si="77"/>
        <v/>
      </c>
      <c r="Q200" s="64" t="str">
        <f t="shared" si="77"/>
        <v/>
      </c>
      <c r="R200" s="64" t="str">
        <f t="shared" si="77"/>
        <v/>
      </c>
      <c r="S200" s="64" t="str">
        <f t="shared" si="77"/>
        <v/>
      </c>
      <c r="T200" s="65">
        <f t="shared" si="77"/>
        <v>1.9047103825290717</v>
      </c>
      <c r="U200" s="65">
        <f t="shared" si="77"/>
        <v>1.9069020103409571</v>
      </c>
      <c r="V200" s="65">
        <f t="shared" si="77"/>
        <v>0.95243111089006016</v>
      </c>
      <c r="W200" s="65">
        <f t="shared" si="77"/>
        <v>0.95353056871136255</v>
      </c>
      <c r="X200" s="65">
        <f t="shared" si="77"/>
        <v>0.95461420795642482</v>
      </c>
      <c r="Y200" s="65">
        <f t="shared" si="77"/>
        <v>0</v>
      </c>
      <c r="Z200" s="65">
        <f t="shared" si="77"/>
        <v>0</v>
      </c>
      <c r="AA200" s="65">
        <v>0</v>
      </c>
      <c r="AB200" s="2">
        <f t="shared" si="68"/>
        <v>-17</v>
      </c>
      <c r="AC200" s="2">
        <f t="shared" si="68"/>
        <v>-17</v>
      </c>
      <c r="AD200" s="2">
        <f t="shared" si="68"/>
        <v>7.0685968633132035E-2</v>
      </c>
      <c r="AE200" s="2">
        <f t="shared" si="68"/>
        <v>0.20450790406403474</v>
      </c>
      <c r="AF200" s="2">
        <f t="shared" si="68"/>
        <v>0.66167016050506255</v>
      </c>
      <c r="AG200" s="2">
        <f t="shared" si="68"/>
        <v>0.13382193543090271</v>
      </c>
    </row>
    <row r="201" spans="1:33">
      <c r="A201" s="72"/>
      <c r="B201" s="2">
        <f t="shared" si="34"/>
        <v>-18</v>
      </c>
      <c r="C201" s="64"/>
      <c r="D201" s="64" t="str">
        <f t="shared" ref="D201:Z201" si="78">IF(D150="","",IF(MOD(D$157,3)=0, MAX(EXP(-D48*delta_t)*($AE201*E200+$AF201*E201+$AG201*E202),D150-bond_strike),EXP(-D48*delta_t)*($AE201*E200+$AF201*E201+$AG201*E202)))</f>
        <v/>
      </c>
      <c r="E201" s="64" t="str">
        <f t="shared" si="78"/>
        <v/>
      </c>
      <c r="F201" s="64" t="str">
        <f t="shared" si="78"/>
        <v/>
      </c>
      <c r="G201" s="64" t="str">
        <f t="shared" si="78"/>
        <v/>
      </c>
      <c r="H201" s="64" t="str">
        <f t="shared" si="78"/>
        <v/>
      </c>
      <c r="I201" s="64" t="str">
        <f t="shared" si="78"/>
        <v/>
      </c>
      <c r="J201" s="64" t="str">
        <f t="shared" si="78"/>
        <v/>
      </c>
      <c r="K201" s="64" t="str">
        <f t="shared" si="78"/>
        <v/>
      </c>
      <c r="L201" s="64" t="str">
        <f t="shared" si="78"/>
        <v/>
      </c>
      <c r="M201" s="64" t="str">
        <f t="shared" si="78"/>
        <v/>
      </c>
      <c r="N201" s="64" t="str">
        <f t="shared" si="78"/>
        <v/>
      </c>
      <c r="O201" s="64" t="str">
        <f t="shared" si="78"/>
        <v/>
      </c>
      <c r="P201" s="64" t="str">
        <f t="shared" si="78"/>
        <v/>
      </c>
      <c r="Q201" s="64" t="str">
        <f t="shared" si="78"/>
        <v/>
      </c>
      <c r="R201" s="64" t="str">
        <f t="shared" si="78"/>
        <v/>
      </c>
      <c r="S201" s="64" t="str">
        <f t="shared" si="78"/>
        <v/>
      </c>
      <c r="T201" s="64" t="str">
        <f t="shared" si="78"/>
        <v/>
      </c>
      <c r="U201" s="65">
        <f t="shared" si="78"/>
        <v>1.9235775394897132</v>
      </c>
      <c r="V201" s="65">
        <f t="shared" si="78"/>
        <v>0.96093718526427785</v>
      </c>
      <c r="W201" s="65">
        <f t="shared" si="78"/>
        <v>0.96187219989060813</v>
      </c>
      <c r="X201" s="65">
        <f t="shared" si="78"/>
        <v>0.96279289051828698</v>
      </c>
      <c r="Y201" s="65">
        <f t="shared" si="78"/>
        <v>0</v>
      </c>
      <c r="Z201" s="65">
        <f t="shared" si="78"/>
        <v>0</v>
      </c>
      <c r="AA201" s="65">
        <v>0</v>
      </c>
      <c r="AB201" s="2">
        <f t="shared" si="68"/>
        <v>-18</v>
      </c>
      <c r="AC201" s="2">
        <f t="shared" si="68"/>
        <v>-18</v>
      </c>
      <c r="AD201" s="2">
        <f t="shared" si="68"/>
        <v>7.4843966788019856E-2</v>
      </c>
      <c r="AE201" s="2">
        <f t="shared" si="68"/>
        <v>0.20688945974295969</v>
      </c>
      <c r="AF201" s="2">
        <f t="shared" si="68"/>
        <v>0.66106504730210036</v>
      </c>
      <c r="AG201" s="2">
        <f t="shared" si="68"/>
        <v>0.13204549295493984</v>
      </c>
    </row>
    <row r="202" spans="1:33">
      <c r="A202" s="72"/>
      <c r="B202" s="2">
        <f t="shared" si="34"/>
        <v>-19</v>
      </c>
      <c r="C202" s="64"/>
      <c r="D202" s="64" t="str">
        <f t="shared" ref="D202:Z202" si="79">IF(D151="","",IF(MOD(D$157,3)=0, MAX(EXP(-D49*delta_t)*($AE202*E201+$AF202*E202+$AG202*E203),D151-bond_strike),EXP(-D49*delta_t)*($AE202*E201+$AF202*E202+$AG202*E203)))</f>
        <v/>
      </c>
      <c r="E202" s="64" t="str">
        <f t="shared" si="79"/>
        <v/>
      </c>
      <c r="F202" s="64" t="str">
        <f t="shared" si="79"/>
        <v/>
      </c>
      <c r="G202" s="64" t="str">
        <f t="shared" si="79"/>
        <v/>
      </c>
      <c r="H202" s="64" t="str">
        <f t="shared" si="79"/>
        <v/>
      </c>
      <c r="I202" s="64" t="str">
        <f t="shared" si="79"/>
        <v/>
      </c>
      <c r="J202" s="64" t="str">
        <f t="shared" si="79"/>
        <v/>
      </c>
      <c r="K202" s="64" t="str">
        <f t="shared" si="79"/>
        <v/>
      </c>
      <c r="L202" s="64" t="str">
        <f t="shared" si="79"/>
        <v/>
      </c>
      <c r="M202" s="64" t="str">
        <f t="shared" si="79"/>
        <v/>
      </c>
      <c r="N202" s="64" t="str">
        <f t="shared" si="79"/>
        <v/>
      </c>
      <c r="O202" s="64" t="str">
        <f t="shared" si="79"/>
        <v/>
      </c>
      <c r="P202" s="64" t="str">
        <f t="shared" si="79"/>
        <v/>
      </c>
      <c r="Q202" s="64" t="str">
        <f t="shared" si="79"/>
        <v/>
      </c>
      <c r="R202" s="64" t="str">
        <f t="shared" si="79"/>
        <v/>
      </c>
      <c r="S202" s="64" t="str">
        <f t="shared" si="79"/>
        <v/>
      </c>
      <c r="T202" s="64" t="str">
        <f t="shared" si="79"/>
        <v/>
      </c>
      <c r="U202" s="64" t="str">
        <f t="shared" si="79"/>
        <v/>
      </c>
      <c r="V202" s="65">
        <f t="shared" si="79"/>
        <v>0.96792277694904449</v>
      </c>
      <c r="W202" s="65">
        <f t="shared" si="79"/>
        <v>0.96871681190377212</v>
      </c>
      <c r="X202" s="65">
        <f t="shared" si="79"/>
        <v>0.96949795592833254</v>
      </c>
      <c r="Y202" s="65">
        <f t="shared" si="79"/>
        <v>0</v>
      </c>
      <c r="Z202" s="65">
        <f t="shared" si="79"/>
        <v>0</v>
      </c>
      <c r="AA202" s="65">
        <v>0</v>
      </c>
      <c r="AB202" s="2">
        <f t="shared" si="68"/>
        <v>-19</v>
      </c>
      <c r="AC202" s="2">
        <f t="shared" si="68"/>
        <v>-19</v>
      </c>
      <c r="AD202" s="2">
        <f t="shared" si="68"/>
        <v>7.9001964942911229E-2</v>
      </c>
      <c r="AE202" s="2">
        <f t="shared" si="68"/>
        <v>0.20928830437054274</v>
      </c>
      <c r="AF202" s="2">
        <f t="shared" si="68"/>
        <v>0.66042535620182563</v>
      </c>
      <c r="AG202" s="2">
        <f t="shared" si="68"/>
        <v>0.13028633942763151</v>
      </c>
    </row>
    <row r="203" spans="1:33">
      <c r="A203" s="72"/>
      <c r="B203" s="2">
        <f t="shared" si="34"/>
        <v>-20</v>
      </c>
      <c r="C203" s="64"/>
      <c r="D203" s="64" t="str">
        <f t="shared" ref="D203:Z203" si="80">IF(D152="","",IF(MOD(D$157,3)=0, MAX(EXP(-D50*delta_t)*($AE203*E202+$AF203*E203+$AG203*E204),D152-bond_strike),EXP(-D50*delta_t)*($AE203*E202+$AF203*E203+$AG203*E204)))</f>
        <v/>
      </c>
      <c r="E203" s="64" t="str">
        <f t="shared" si="80"/>
        <v/>
      </c>
      <c r="F203" s="64" t="str">
        <f t="shared" si="80"/>
        <v/>
      </c>
      <c r="G203" s="64" t="str">
        <f t="shared" si="80"/>
        <v/>
      </c>
      <c r="H203" s="64" t="str">
        <f t="shared" si="80"/>
        <v/>
      </c>
      <c r="I203" s="64" t="str">
        <f t="shared" si="80"/>
        <v/>
      </c>
      <c r="J203" s="64" t="str">
        <f t="shared" si="80"/>
        <v/>
      </c>
      <c r="K203" s="64" t="str">
        <f t="shared" si="80"/>
        <v/>
      </c>
      <c r="L203" s="64" t="str">
        <f t="shared" si="80"/>
        <v/>
      </c>
      <c r="M203" s="64" t="str">
        <f t="shared" si="80"/>
        <v/>
      </c>
      <c r="N203" s="64" t="str">
        <f t="shared" si="80"/>
        <v/>
      </c>
      <c r="O203" s="64" t="str">
        <f t="shared" si="80"/>
        <v/>
      </c>
      <c r="P203" s="64" t="str">
        <f t="shared" si="80"/>
        <v/>
      </c>
      <c r="Q203" s="64" t="str">
        <f t="shared" si="80"/>
        <v/>
      </c>
      <c r="R203" s="64" t="str">
        <f t="shared" si="80"/>
        <v/>
      </c>
      <c r="S203" s="64" t="str">
        <f t="shared" si="80"/>
        <v/>
      </c>
      <c r="T203" s="64" t="str">
        <f t="shared" si="80"/>
        <v/>
      </c>
      <c r="U203" s="64" t="str">
        <f t="shared" si="80"/>
        <v/>
      </c>
      <c r="V203" s="64" t="str">
        <f t="shared" si="80"/>
        <v/>
      </c>
      <c r="W203" s="65">
        <f t="shared" si="80"/>
        <v>0.97433294218985933</v>
      </c>
      <c r="X203" s="65">
        <f t="shared" si="80"/>
        <v>0.97499484618072074</v>
      </c>
      <c r="Y203" s="65">
        <f t="shared" si="80"/>
        <v>0</v>
      </c>
      <c r="Z203" s="65">
        <f t="shared" si="80"/>
        <v>0</v>
      </c>
      <c r="AA203" s="65">
        <v>0</v>
      </c>
      <c r="AB203" s="2">
        <f t="shared" si="68"/>
        <v>-20</v>
      </c>
      <c r="AC203" s="2">
        <f t="shared" si="68"/>
        <v>-20</v>
      </c>
      <c r="AD203" s="2">
        <f t="shared" si="68"/>
        <v>8.315996309779905E-2</v>
      </c>
      <c r="AE203" s="2">
        <f t="shared" si="68"/>
        <v>0.21170443794677984</v>
      </c>
      <c r="AF203" s="2">
        <f t="shared" si="68"/>
        <v>0.65975108720423936</v>
      </c>
      <c r="AG203" s="2">
        <f t="shared" si="68"/>
        <v>0.12854447484898079</v>
      </c>
    </row>
    <row r="204" spans="1:33">
      <c r="A204" s="72"/>
      <c r="B204" s="2">
        <f t="shared" si="34"/>
        <v>-21</v>
      </c>
      <c r="C204" s="64"/>
      <c r="D204" s="64" t="str">
        <f t="shared" ref="D204:Z204" si="81">IF(D153="","",IF(MOD(D$157,3)=0, MAX(EXP(-D51*delta_t)*($AE204*E203+$AF204*E204+$AG204*E205),D153-bond_strike),EXP(-D51*delta_t)*($AE204*E203+$AF204*E204+$AG204*E205)))</f>
        <v/>
      </c>
      <c r="E204" s="64" t="str">
        <f t="shared" si="81"/>
        <v/>
      </c>
      <c r="F204" s="64" t="str">
        <f t="shared" si="81"/>
        <v/>
      </c>
      <c r="G204" s="64" t="str">
        <f t="shared" si="81"/>
        <v/>
      </c>
      <c r="H204" s="64" t="str">
        <f t="shared" si="81"/>
        <v/>
      </c>
      <c r="I204" s="64" t="str">
        <f t="shared" si="81"/>
        <v/>
      </c>
      <c r="J204" s="64" t="str">
        <f t="shared" si="81"/>
        <v/>
      </c>
      <c r="K204" s="64" t="str">
        <f t="shared" si="81"/>
        <v/>
      </c>
      <c r="L204" s="64" t="str">
        <f t="shared" si="81"/>
        <v/>
      </c>
      <c r="M204" s="64" t="str">
        <f t="shared" si="81"/>
        <v/>
      </c>
      <c r="N204" s="64" t="str">
        <f t="shared" si="81"/>
        <v/>
      </c>
      <c r="O204" s="64" t="str">
        <f t="shared" si="81"/>
        <v/>
      </c>
      <c r="P204" s="64" t="str">
        <f t="shared" si="81"/>
        <v/>
      </c>
      <c r="Q204" s="64" t="str">
        <f t="shared" si="81"/>
        <v/>
      </c>
      <c r="R204" s="64" t="str">
        <f t="shared" si="81"/>
        <v/>
      </c>
      <c r="S204" s="64" t="str">
        <f t="shared" si="81"/>
        <v/>
      </c>
      <c r="T204" s="64" t="str">
        <f t="shared" si="81"/>
        <v/>
      </c>
      <c r="U204" s="64" t="str">
        <f t="shared" si="81"/>
        <v/>
      </c>
      <c r="V204" s="64" t="str">
        <f t="shared" si="81"/>
        <v/>
      </c>
      <c r="W204" s="64" t="str">
        <f t="shared" si="81"/>
        <v/>
      </c>
      <c r="X204" s="65">
        <f t="shared" si="81"/>
        <v>0.97950121301276738</v>
      </c>
      <c r="Y204" s="65">
        <f t="shared" si="81"/>
        <v>0</v>
      </c>
      <c r="Z204" s="65">
        <f t="shared" si="81"/>
        <v>0</v>
      </c>
      <c r="AA204" s="65">
        <v>0</v>
      </c>
      <c r="AB204" s="2">
        <f t="shared" si="68"/>
        <v>-21</v>
      </c>
      <c r="AC204" s="2">
        <f t="shared" si="68"/>
        <v>-21</v>
      </c>
      <c r="AD204" s="2">
        <f t="shared" si="68"/>
        <v>8.7317961252690424E-2</v>
      </c>
      <c r="AE204" s="2">
        <f t="shared" si="68"/>
        <v>0.21413786047167505</v>
      </c>
      <c r="AF204" s="2">
        <f t="shared" si="68"/>
        <v>0.65904224030934033</v>
      </c>
      <c r="AG204" s="2">
        <f t="shared" si="68"/>
        <v>0.12681989921898462</v>
      </c>
    </row>
    <row r="205" spans="1:33">
      <c r="A205" s="72"/>
      <c r="B205" s="2">
        <f t="shared" si="34"/>
        <v>-22</v>
      </c>
      <c r="C205" s="64"/>
      <c r="D205" s="64" t="str">
        <f t="shared" ref="D205:Z205" si="82">IF(D154="","",IF(MOD(D$157,3)=0, MAX(EXP(-D52*delta_t)*($AE205*E204+$AF205*E205+$AG205*E206),D154-bond_strike),EXP(-D52*delta_t)*($AE205*E204+$AF205*E205+$AG205*E206)))</f>
        <v/>
      </c>
      <c r="E205" s="64" t="str">
        <f t="shared" si="82"/>
        <v/>
      </c>
      <c r="F205" s="64" t="str">
        <f t="shared" si="82"/>
        <v/>
      </c>
      <c r="G205" s="64" t="str">
        <f t="shared" si="82"/>
        <v/>
      </c>
      <c r="H205" s="64" t="str">
        <f t="shared" si="82"/>
        <v/>
      </c>
      <c r="I205" s="64" t="str">
        <f t="shared" si="82"/>
        <v/>
      </c>
      <c r="J205" s="64" t="str">
        <f t="shared" si="82"/>
        <v/>
      </c>
      <c r="K205" s="64" t="str">
        <f t="shared" si="82"/>
        <v/>
      </c>
      <c r="L205" s="64" t="str">
        <f t="shared" si="82"/>
        <v/>
      </c>
      <c r="M205" s="64" t="str">
        <f t="shared" si="82"/>
        <v/>
      </c>
      <c r="N205" s="64" t="str">
        <f t="shared" si="82"/>
        <v/>
      </c>
      <c r="O205" s="64" t="str">
        <f t="shared" si="82"/>
        <v/>
      </c>
      <c r="P205" s="64" t="str">
        <f t="shared" si="82"/>
        <v/>
      </c>
      <c r="Q205" s="64" t="str">
        <f t="shared" si="82"/>
        <v/>
      </c>
      <c r="R205" s="64" t="str">
        <f t="shared" si="82"/>
        <v/>
      </c>
      <c r="S205" s="64" t="str">
        <f t="shared" si="82"/>
        <v/>
      </c>
      <c r="T205" s="64" t="str">
        <f t="shared" si="82"/>
        <v/>
      </c>
      <c r="U205" s="64" t="str">
        <f t="shared" si="82"/>
        <v/>
      </c>
      <c r="V205" s="64" t="str">
        <f t="shared" si="82"/>
        <v/>
      </c>
      <c r="W205" s="64" t="str">
        <f t="shared" si="82"/>
        <v/>
      </c>
      <c r="X205" s="64" t="str">
        <f t="shared" si="82"/>
        <v/>
      </c>
      <c r="Y205" s="65">
        <f t="shared" si="82"/>
        <v>0</v>
      </c>
      <c r="Z205" s="65">
        <f t="shared" si="82"/>
        <v>0</v>
      </c>
      <c r="AA205" s="65">
        <v>0</v>
      </c>
      <c r="AB205" s="2">
        <f t="shared" si="68"/>
        <v>-22</v>
      </c>
      <c r="AC205" s="2">
        <f t="shared" si="68"/>
        <v>-22</v>
      </c>
      <c r="AD205" s="2">
        <f t="shared" si="68"/>
        <v>9.1475959407581797E-2</v>
      </c>
      <c r="AE205" s="2">
        <f t="shared" si="68"/>
        <v>0.21658857194522635</v>
      </c>
      <c r="AF205" s="2">
        <f t="shared" si="68"/>
        <v>0.6582988155171291</v>
      </c>
      <c r="AG205" s="2">
        <f t="shared" si="68"/>
        <v>0.12511261253764455</v>
      </c>
    </row>
    <row r="206" spans="1:33">
      <c r="A206" s="72"/>
      <c r="B206" s="2">
        <f t="shared" si="34"/>
        <v>-23</v>
      </c>
      <c r="C206" s="64"/>
      <c r="D206" s="64" t="str">
        <f t="shared" ref="D206:Z206" si="83">IF(D155="","",IF(MOD(D$157,3)=0, MAX(EXP(-D53*delta_t)*($AE206*E205+$AF206*E206+$AG206*E207),D155-bond_strike),EXP(-D53*delta_t)*($AE206*E205+$AF206*E206+$AG206*E207)))</f>
        <v/>
      </c>
      <c r="E206" s="64" t="str">
        <f t="shared" si="83"/>
        <v/>
      </c>
      <c r="F206" s="64" t="str">
        <f t="shared" si="83"/>
        <v/>
      </c>
      <c r="G206" s="64" t="str">
        <f t="shared" si="83"/>
        <v/>
      </c>
      <c r="H206" s="64" t="str">
        <f t="shared" si="83"/>
        <v/>
      </c>
      <c r="I206" s="64" t="str">
        <f t="shared" si="83"/>
        <v/>
      </c>
      <c r="J206" s="64" t="str">
        <f t="shared" si="83"/>
        <v/>
      </c>
      <c r="K206" s="64" t="str">
        <f t="shared" si="83"/>
        <v/>
      </c>
      <c r="L206" s="64" t="str">
        <f t="shared" si="83"/>
        <v/>
      </c>
      <c r="M206" s="64" t="str">
        <f t="shared" si="83"/>
        <v/>
      </c>
      <c r="N206" s="64" t="str">
        <f t="shared" si="83"/>
        <v/>
      </c>
      <c r="O206" s="64" t="str">
        <f t="shared" si="83"/>
        <v/>
      </c>
      <c r="P206" s="64" t="str">
        <f t="shared" si="83"/>
        <v/>
      </c>
      <c r="Q206" s="64" t="str">
        <f t="shared" si="83"/>
        <v/>
      </c>
      <c r="R206" s="64" t="str">
        <f t="shared" si="83"/>
        <v/>
      </c>
      <c r="S206" s="64" t="str">
        <f t="shared" si="83"/>
        <v/>
      </c>
      <c r="T206" s="64" t="str">
        <f t="shared" si="83"/>
        <v/>
      </c>
      <c r="U206" s="64" t="str">
        <f t="shared" si="83"/>
        <v/>
      </c>
      <c r="V206" s="64" t="str">
        <f t="shared" si="83"/>
        <v/>
      </c>
      <c r="W206" s="64" t="str">
        <f t="shared" si="83"/>
        <v/>
      </c>
      <c r="X206" s="64" t="str">
        <f t="shared" si="83"/>
        <v/>
      </c>
      <c r="Y206" s="64" t="str">
        <f t="shared" si="83"/>
        <v/>
      </c>
      <c r="Z206" s="65">
        <f t="shared" si="83"/>
        <v>0</v>
      </c>
      <c r="AA206" s="65">
        <v>0</v>
      </c>
      <c r="AB206" s="2">
        <f t="shared" si="68"/>
        <v>-23</v>
      </c>
      <c r="AC206" s="2">
        <f t="shared" si="68"/>
        <v>-23</v>
      </c>
      <c r="AD206" s="2">
        <f t="shared" si="68"/>
        <v>9.5633957562469618E-2</v>
      </c>
      <c r="AE206" s="2">
        <f t="shared" si="68"/>
        <v>0.21905657236743159</v>
      </c>
      <c r="AF206" s="2">
        <f t="shared" si="68"/>
        <v>0.65752081282760644</v>
      </c>
      <c r="AG206" s="2">
        <f t="shared" si="68"/>
        <v>0.12342261480496197</v>
      </c>
    </row>
    <row r="207" spans="1:33">
      <c r="A207" s="72"/>
      <c r="B207" s="2">
        <f t="shared" si="34"/>
        <v>-24</v>
      </c>
      <c r="C207" s="64"/>
      <c r="D207" s="64" t="str">
        <f t="shared" ref="D207:Z207" si="84">IF(D156="","",IF(MOD(D$157,3)=0, MAX(EXP(-D54*delta_t)*($AE207*E206+$AF207*E207+$AG207*E208),D156-bond_strike),EXP(-D54*delta_t)*($AE207*E206+$AF207*E207+$AG207*E208)))</f>
        <v/>
      </c>
      <c r="E207" s="64" t="str">
        <f t="shared" si="84"/>
        <v/>
      </c>
      <c r="F207" s="64" t="str">
        <f t="shared" si="84"/>
        <v/>
      </c>
      <c r="G207" s="64" t="str">
        <f t="shared" si="84"/>
        <v/>
      </c>
      <c r="H207" s="64" t="str">
        <f t="shared" si="84"/>
        <v/>
      </c>
      <c r="I207" s="64" t="str">
        <f t="shared" si="84"/>
        <v/>
      </c>
      <c r="J207" s="64" t="str">
        <f t="shared" si="84"/>
        <v/>
      </c>
      <c r="K207" s="64" t="str">
        <f t="shared" si="84"/>
        <v/>
      </c>
      <c r="L207" s="64" t="str">
        <f t="shared" si="84"/>
        <v/>
      </c>
      <c r="M207" s="64" t="str">
        <f t="shared" si="84"/>
        <v/>
      </c>
      <c r="N207" s="64" t="str">
        <f t="shared" si="84"/>
        <v/>
      </c>
      <c r="O207" s="64" t="str">
        <f t="shared" si="84"/>
        <v/>
      </c>
      <c r="P207" s="64" t="str">
        <f t="shared" si="84"/>
        <v/>
      </c>
      <c r="Q207" s="64" t="str">
        <f t="shared" si="84"/>
        <v/>
      </c>
      <c r="R207" s="64" t="str">
        <f t="shared" si="84"/>
        <v/>
      </c>
      <c r="S207" s="64" t="str">
        <f t="shared" si="84"/>
        <v/>
      </c>
      <c r="T207" s="64" t="str">
        <f t="shared" si="84"/>
        <v/>
      </c>
      <c r="U207" s="64" t="str">
        <f t="shared" si="84"/>
        <v/>
      </c>
      <c r="V207" s="64" t="str">
        <f t="shared" si="84"/>
        <v/>
      </c>
      <c r="W207" s="64" t="str">
        <f t="shared" si="84"/>
        <v/>
      </c>
      <c r="X207" s="64" t="str">
        <f t="shared" si="84"/>
        <v/>
      </c>
      <c r="Y207" s="64" t="str">
        <f t="shared" si="84"/>
        <v/>
      </c>
      <c r="Z207" s="64" t="str">
        <f t="shared" si="84"/>
        <v/>
      </c>
      <c r="AA207" s="65">
        <v>0</v>
      </c>
      <c r="AB207" s="2">
        <f t="shared" ref="AB207:AG207" si="85">AB156</f>
        <v>-24</v>
      </c>
      <c r="AC207" s="2">
        <f t="shared" si="85"/>
        <v>-24</v>
      </c>
      <c r="AD207" s="2">
        <f t="shared" si="85"/>
        <v>9.9791955717360992E-2</v>
      </c>
      <c r="AE207" s="2">
        <f t="shared" si="85"/>
        <v>0.22154186173829502</v>
      </c>
      <c r="AF207" s="2">
        <f t="shared" si="85"/>
        <v>0.65670823224077091</v>
      </c>
      <c r="AG207" s="2">
        <f t="shared" si="85"/>
        <v>0.12174990602093402</v>
      </c>
    </row>
    <row r="208" spans="1:33">
      <c r="A208" s="9"/>
      <c r="B208" s="11"/>
      <c r="C208" s="3">
        <v>0</v>
      </c>
      <c r="D208" s="3">
        <f t="shared" ref="D208:AA208" si="86">C208+1</f>
        <v>1</v>
      </c>
      <c r="E208" s="3">
        <f t="shared" si="86"/>
        <v>2</v>
      </c>
      <c r="F208" s="3">
        <f t="shared" si="86"/>
        <v>3</v>
      </c>
      <c r="G208" s="3">
        <f t="shared" si="86"/>
        <v>4</v>
      </c>
      <c r="H208" s="3">
        <f t="shared" si="86"/>
        <v>5</v>
      </c>
      <c r="I208" s="3">
        <f t="shared" si="86"/>
        <v>6</v>
      </c>
      <c r="J208" s="3">
        <f t="shared" si="86"/>
        <v>7</v>
      </c>
      <c r="K208" s="3">
        <f t="shared" si="86"/>
        <v>8</v>
      </c>
      <c r="L208" s="3">
        <f t="shared" si="86"/>
        <v>9</v>
      </c>
      <c r="M208" s="3">
        <f t="shared" si="86"/>
        <v>10</v>
      </c>
      <c r="N208" s="3">
        <f t="shared" si="86"/>
        <v>11</v>
      </c>
      <c r="O208" s="3">
        <f t="shared" si="86"/>
        <v>12</v>
      </c>
      <c r="P208" s="3">
        <f t="shared" si="86"/>
        <v>13</v>
      </c>
      <c r="Q208" s="3">
        <f t="shared" si="86"/>
        <v>14</v>
      </c>
      <c r="R208" s="3">
        <f t="shared" si="86"/>
        <v>15</v>
      </c>
      <c r="S208" s="3">
        <f t="shared" si="86"/>
        <v>16</v>
      </c>
      <c r="T208" s="3">
        <f t="shared" si="86"/>
        <v>17</v>
      </c>
      <c r="U208" s="3">
        <f t="shared" si="86"/>
        <v>18</v>
      </c>
      <c r="V208" s="3">
        <f t="shared" si="86"/>
        <v>19</v>
      </c>
      <c r="W208" s="3">
        <f t="shared" si="86"/>
        <v>20</v>
      </c>
      <c r="X208" s="3">
        <f t="shared" si="86"/>
        <v>21</v>
      </c>
      <c r="Y208" s="3">
        <f t="shared" si="86"/>
        <v>22</v>
      </c>
      <c r="Z208" s="3">
        <f t="shared" si="86"/>
        <v>23</v>
      </c>
      <c r="AA208" s="3">
        <f t="shared" si="86"/>
        <v>24</v>
      </c>
      <c r="AB208" s="12"/>
      <c r="AC208" s="17"/>
      <c r="AD208" s="17"/>
      <c r="AE208" s="17"/>
      <c r="AF208" s="17"/>
      <c r="AG208" s="17"/>
    </row>
  </sheetData>
  <customSheetViews>
    <customSheetView guid="{709BEE24-18F2-44D3-B80D-062AF6544884}">
      <pane xSplit="2" ySplit="4" topLeftCell="C122" activePane="bottomRight" state="frozen"/>
      <selection pane="bottomRight" activeCell="Y110" sqref="Y110"/>
      <pageMargins left="0.7" right="0.7" top="0.75" bottom="0.75" header="0.3" footer="0.3"/>
      <pageSetup orientation="portrait" verticalDpi="0" r:id="rId1"/>
    </customSheetView>
  </customSheetViews>
  <mergeCells count="12">
    <mergeCell ref="C1:F1"/>
    <mergeCell ref="A57:A105"/>
    <mergeCell ref="C107:AA107"/>
    <mergeCell ref="A108:A156"/>
    <mergeCell ref="A158:B158"/>
    <mergeCell ref="C158:AA158"/>
    <mergeCell ref="A159:A207"/>
    <mergeCell ref="AE4:AG4"/>
    <mergeCell ref="C5:AA5"/>
    <mergeCell ref="A6:A54"/>
    <mergeCell ref="A56:B56"/>
    <mergeCell ref="C56:AA56"/>
  </mergeCell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Problem 1</vt:lpstr>
      <vt:lpstr>Problem 2</vt:lpstr>
      <vt:lpstr>Problem 3</vt:lpstr>
      <vt:lpstr>Problem 4</vt:lpstr>
      <vt:lpstr>aal</vt:lpstr>
      <vt:lpstr>beta</vt:lpstr>
      <vt:lpstr>'Problem 4'!bond_coupon</vt:lpstr>
      <vt:lpstr>bond_strike</vt:lpstr>
      <vt:lpstr>'Problem 1'!coupon</vt:lpstr>
      <vt:lpstr>delta_t</vt:lpstr>
      <vt:lpstr>delta_u</vt:lpstr>
      <vt:lpstr>fix_leg_rate</vt:lpstr>
      <vt:lpstr>floor_rate</vt:lpstr>
      <vt:lpstr>i</vt:lpstr>
      <vt:lpstr>i_2</vt:lpstr>
      <vt:lpstr>j</vt:lpstr>
      <vt:lpstr>j_2</vt:lpstr>
      <vt:lpstr>k</vt:lpstr>
      <vt:lpstr>mean_rev</vt:lpstr>
      <vt:lpstr>p_d</vt:lpstr>
      <vt:lpstr>p_m</vt:lpstr>
      <vt:lpstr>p_u</vt:lpstr>
      <vt:lpstr>PD_beta</vt:lpstr>
      <vt:lpstr>PD_k</vt:lpstr>
      <vt:lpstr>principal</vt:lpstr>
      <vt:lpstr>r_0</vt:lpstr>
      <vt:lpstr>sigma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Andrei</cp:lastModifiedBy>
  <dcterms:created xsi:type="dcterms:W3CDTF">2007-04-07T19:38:19Z</dcterms:created>
  <dcterms:modified xsi:type="dcterms:W3CDTF">2016-04-17T17:03:26Z</dcterms:modified>
</cp:coreProperties>
</file>